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xl/embeddings/oleObject3.bin" ContentType="application/vnd.openxmlformats-officedocument.oleObject"/>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R:\Licitação\Geral\A_PROCESSOS 2025\CONCORRÊNCIA\024_PRC_159_RUA CEDRINHO\MINUTA\"/>
    </mc:Choice>
  </mc:AlternateContent>
  <xr:revisionPtr revIDLastSave="0" documentId="13_ncr:1_{E95D93E5-1E1D-4C55-A558-307E7136D713}" xr6:coauthVersionLast="47" xr6:coauthVersionMax="47" xr10:uidLastSave="{00000000-0000-0000-0000-000000000000}"/>
  <bookViews>
    <workbookView xWindow="28680" yWindow="-150" windowWidth="29040" windowHeight="15720" activeTab="1" xr2:uid="{00000000-000D-0000-FFFF-FFFF00000000}"/>
  </bookViews>
  <sheets>
    <sheet name="ANEXO V" sheetId="7" r:id="rId1"/>
    <sheet name="ANEXO VI" sheetId="10" r:id="rId2"/>
    <sheet name="ANEXO VII" sheetId="9" r:id="rId3"/>
    <sheet name="MEMORIA DE CAL." sheetId="13" r:id="rId4"/>
    <sheet name="BASE" sheetId="16" r:id="rId5"/>
  </sheets>
  <externalReferences>
    <externalReference r:id="rId6"/>
    <externalReference r:id="rId7"/>
    <externalReference r:id="rId8"/>
    <externalReference r:id="rId9"/>
  </externalReferences>
  <definedNames>
    <definedName name="___sub1">#REF!</definedName>
    <definedName name="___sub2">#REF!</definedName>
    <definedName name="___sub3">#REF!</definedName>
    <definedName name="_0">"$#REF!.$N$2:$N$2"</definedName>
    <definedName name="_xlnm._FilterDatabase" localSheetId="0" hidden="1">'ANEXO V'!$A$12:$I$45</definedName>
    <definedName name="_xlnm._FilterDatabase" localSheetId="1" hidden="1">'ANEXO VI'!$I$13:$I$134</definedName>
    <definedName name="_xlnm._FilterDatabase" localSheetId="3" hidden="1">'MEMORIA DE CAL.'!$S$3:$S$13</definedName>
    <definedName name="_i">#REF!</definedName>
    <definedName name="_i_2">"FINANCEIRO.$#REF!$#REF!"</definedName>
    <definedName name="_l">#REF!</definedName>
    <definedName name="_l_2">"FINANCEIRO.$#REF!$#REF!"</definedName>
    <definedName name="_s">#REF!</definedName>
    <definedName name="_s_2">"FINANCEIRO.$#REF!$#REF!"</definedName>
    <definedName name="_sub1">#REF!</definedName>
    <definedName name="_sub2">#REF!</definedName>
    <definedName name="_sub3">#REF!</definedName>
    <definedName name="_t">#REF!</definedName>
    <definedName name="_t_2">"FINANCEIRO.$#REF!$#REF!"</definedName>
    <definedName name="_Table1_In1" hidden="1">#REF!</definedName>
    <definedName name="_Table1_Out" hidden="1">#REF!</definedName>
    <definedName name="_Table2_In1" hidden="1">#REF!</definedName>
    <definedName name="_Table2_Out" hidden="1">#REF!</definedName>
    <definedName name="a">#REF!</definedName>
    <definedName name="AA" localSheetId="3"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créscimo_de_hora_extra">#REF!</definedName>
    <definedName name="Acréscimo_feriado">#REF!</definedName>
    <definedName name="Adicional_noturno">#REF!</definedName>
    <definedName name="Ajudante_diu_cap_mec">#REF!</definedName>
    <definedName name="Ajudante_diu_cap_mec_res">#REF!</definedName>
    <definedName name="Ajudante_diu_eq_padrão">#REF!</definedName>
    <definedName name="Ajudante_diu_eq_padrão_res">#REF!</definedName>
    <definedName name="Ajudante_diu_lav_vias">#REF!</definedName>
    <definedName name="Ajudante_diu_lav_vias_res">#REF!</definedName>
    <definedName name="Ajudante_diu_op_aterro">#REF!</definedName>
    <definedName name="Ajudante_diu_op_aterro_res">#REF!</definedName>
    <definedName name="Ajudante_diu_usi_rec_comp">#REF!</definedName>
    <definedName name="Ajudante_diu_usi_rec_comp_res">#REF!</definedName>
    <definedName name="Ajudante_diu_usi_tra_RSSS">#REF!</definedName>
    <definedName name="Ajudante_diu_usi_tra_RSSS_res">#REF!</definedName>
    <definedName name="Ajudante_not_cap_mec">#REF!</definedName>
    <definedName name="Ajudante_not_cap_mec_res">#REF!</definedName>
    <definedName name="Ajudante_not_eq_padrão">#REF!</definedName>
    <definedName name="Ajudante_not_eq_padrão_res">#REF!</definedName>
    <definedName name="Ajudante_not_lav_vias">#REF!</definedName>
    <definedName name="Ajudante_not_lav_vias_res">#REF!</definedName>
    <definedName name="Ajudante_not_op_aterro">#REF!</definedName>
    <definedName name="Ajudante_not_op_aterro_res">#REF!</definedName>
    <definedName name="Ajudante_not_usi_rec_comp">#REF!</definedName>
    <definedName name="Ajudante_not_usi_rec_comp_res">#REF!</definedName>
    <definedName name="Ajudante_not_usi_tra_RSSS">#REF!</definedName>
    <definedName name="Ajudante_not_usi_tra_RSSS_res">#REF!</definedName>
    <definedName name="Análise">#REF!</definedName>
    <definedName name="AnimCapa">#REF!</definedName>
    <definedName name="AnimDetalhes">#REF!</definedName>
    <definedName name="Apoio">#REF!</definedName>
    <definedName name="AREA">#REF!</definedName>
    <definedName name="_xlnm.Print_Area" localSheetId="0">'ANEXO V'!$A$2:$I$45</definedName>
    <definedName name="_xlnm.Print_Area" localSheetId="2">'ANEXO VII'!$A$1:$F$22</definedName>
    <definedName name="_xlnm.Print_Area" localSheetId="3">'MEMORIA DE CAL.'!$B$2:$L$219</definedName>
    <definedName name="_xlnm.Print_Area">#REF!</definedName>
    <definedName name="Área_impressão_IM_1">"$#REF!.$B$2:$L$41"</definedName>
    <definedName name="Área_impressão_IM_2">"$CRONO.$#REF!$#REF!:$#REF!$#REF!"</definedName>
    <definedName name="Área_impressão_IM_3">#REF!</definedName>
    <definedName name="AterroCapa">#REF!</definedName>
    <definedName name="AterroDetalhes">#REF!</definedName>
    <definedName name="AUTOEVENTO">#REF!</definedName>
    <definedName name="B">#REF!</definedName>
    <definedName name="BANCO">#REF!</definedName>
    <definedName name="Banco_dados_IM">#REF!</definedName>
    <definedName name="_xlnm.Database">#REF!</definedName>
    <definedName name="Basc">#REF!</definedName>
    <definedName name="BASICO">#REF!</definedName>
    <definedName name="BD_sal_aju_aterro">#REF!</definedName>
    <definedName name="BD_sal_aju_cam_aberto">#REF!</definedName>
    <definedName name="BD_sal_aju_mec_cam_com">#REF!</definedName>
    <definedName name="BD_sal_aju_usi_tra_RSSS">#REF!</definedName>
    <definedName name="BD_sal_carrinheiro">#REF!</definedName>
    <definedName name="BD_sal_coletor_dom">#REF!</definedName>
    <definedName name="BD_sal_coletor_hosp">#REF!</definedName>
    <definedName name="BD_sal_coletor_varrição">#REF!</definedName>
    <definedName name="BD_sal_encarregado">#REF!</definedName>
    <definedName name="BD_sal_encarregado_aterro">#REF!</definedName>
    <definedName name="BD_sal_feitor_varrição">#REF!</definedName>
    <definedName name="BD_sal_gari">#REF!</definedName>
    <definedName name="BD_sal_jardineiro">#REF!</definedName>
    <definedName name="BD_sal_lav_cam_com">#REF!</definedName>
    <definedName name="BD_sal_limp_boca_lobo">#REF!</definedName>
    <definedName name="BD_sal_limp_fossa">#REF!</definedName>
    <definedName name="BD_sal_mec_cam_com">#REF!</definedName>
    <definedName name="BD_sal_mot_cam_com">#REF!</definedName>
    <definedName name="BD_sal_op_balança">#REF!</definedName>
    <definedName name="BD_sal_op_maq_capinadeira">#REF!</definedName>
    <definedName name="BD_sal_op_pá_carr">#REF!</definedName>
    <definedName name="BD_sal_op_roçadeira">#REF!</definedName>
    <definedName name="BD_sal_op_rolo_com">#REF!</definedName>
    <definedName name="BD_sal_op_usi_tra_RSSS">#REF!</definedName>
    <definedName name="BD_sal_op_usina_rec_comp">#REF!</definedName>
    <definedName name="BD_sal_podador">#REF!</definedName>
    <definedName name="BD_sal_porteiro">#REF!</definedName>
    <definedName name="BD_sal_tratorista">#REF!</definedName>
    <definedName name="BD_sal_varredeira">#REF!</definedName>
    <definedName name="BD_sal_vigia">#REF!</definedName>
    <definedName name="BDI">#REF!</definedName>
    <definedName name="BDI.Filtro">'ANEXO VI'!$I$13:$I$134</definedName>
    <definedName name="BDI.Opcao">#REF!</definedName>
    <definedName name="BDI.TipoObra">'ANEXO VI'!$A$140:$A$148</definedName>
    <definedName name="BM.AFAcumulado">#REF!</definedName>
    <definedName name="BM.AFAnterior">#REF!</definedName>
    <definedName name="BM.CaixaColunas">#REF!</definedName>
    <definedName name="BM.Filtro">#REF!</definedName>
    <definedName name="BM.firstrow">#REF!</definedName>
    <definedName name="BM.FormulaMed">#REF!</definedName>
    <definedName name="BM.lastrow">#REF!</definedName>
    <definedName name="BM.LinhaPadrão">#REF!</definedName>
    <definedName name="BM.MCAIXA.Filter">#REF!</definedName>
    <definedName name="BM.TomadorColunas">#REF!</definedName>
    <definedName name="Brasao">#REF!</definedName>
    <definedName name="C_">#REF!</definedName>
    <definedName name="CAIXA.Modo">#REF!</definedName>
    <definedName name="CÁLCULO.AgrupEventos">#REF!</definedName>
    <definedName name="CÁLCULO.ColunaPadrão">#REF!</definedName>
    <definedName name="CÁLCULO.Filtro">#REF!</definedName>
    <definedName name="CÁLCULO.firstcol">#REF!</definedName>
    <definedName name="CÁLCULO.firstrow">#REF!</definedName>
    <definedName name="CÁLCULO.Frenterow">#REF!</definedName>
    <definedName name="CÁLCULO.lastcol">#REF!</definedName>
    <definedName name="CÁLCULO.lastrow">#REF!</definedName>
    <definedName name="CÁLCULO.LinhaPadrão">#REF!</definedName>
    <definedName name="CÁLCULO.margemrow">#REF!</definedName>
    <definedName name="CÁLCULO.MATRIZ1.ColunaPadrão">#REF!</definedName>
    <definedName name="CÁLCULO.MATRIZ1.firstcol">#REF!</definedName>
    <definedName name="CÁLCULO.MATRIZ1.lastcol">#REF!</definedName>
    <definedName name="CÁLCULO.MATRIZ1.lastrow">#REF!</definedName>
    <definedName name="CÁLCULO.MATRIZ2.ColunaPadrão">#REF!</definedName>
    <definedName name="CÁLCULO.MATRIZ2.firstcol">#REF!</definedName>
    <definedName name="CÁLCULO.MATRIZ2.lastcol">#REF!</definedName>
    <definedName name="CÁLCULO.MATRIZ2.lastrow">#REF!</definedName>
    <definedName name="CÁLCULO.MATRIZ3.ColunaPadrão">#REF!</definedName>
    <definedName name="CÁLCULO.MATRIZ3.firstcol">#REF!</definedName>
    <definedName name="CÁLCULO.MATRIZ3.lastcol">#REF!</definedName>
    <definedName name="CÁLCULO.MATRIZ3.lastrow">#REF!</definedName>
    <definedName name="CalculoFossa20" localSheetId="3"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arr">#REF!</definedName>
    <definedName name="Cedro1COMPLETO" localSheetId="3"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esta_Básica">#REF!</definedName>
    <definedName name="ciclovia" localSheetId="3"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3"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3"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3"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3"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3"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3"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letor_diu_col_hosp">#REF!</definedName>
    <definedName name="Coletor_diu_col_hosp_res">#REF!</definedName>
    <definedName name="Coletor_diu_col_sel">#REF!</definedName>
    <definedName name="Coletor_diu_col_sel_res">#REF!</definedName>
    <definedName name="Coletor_not_col_hosp">#REF!</definedName>
    <definedName name="Coletor_not_col_hosp_res">#REF!</definedName>
    <definedName name="Coletor_not_col_sel">#REF!</definedName>
    <definedName name="Coletor_not_col_sel_res">#REF!</definedName>
    <definedName name="CompCapa">#REF!</definedName>
    <definedName name="CompDetalhes">#REF!</definedName>
    <definedName name="Convênio_médico">#REF!</definedName>
    <definedName name="cotação" localSheetId="3"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çp" hidden="1">#REF!</definedName>
    <definedName name="_xlnm.Criteria" localSheetId="3">'MEMORIA DE CAL.'!$S$3:$S$13</definedName>
    <definedName name="_xlnm.Criteria">#REF!</definedName>
    <definedName name="Critérios_IM">#REF!</definedName>
    <definedName name="CRONO.ColunaPadrão">#REF!</definedName>
    <definedName name="CRONO.Filtro">#REF!</definedName>
    <definedName name="CRONO.FirstCol">#REF!</definedName>
    <definedName name="CRONO.firstrow">#REF!</definedName>
    <definedName name="CRONO.Frenterow">#REF!</definedName>
    <definedName name="CRONO.LastCol">#REF!</definedName>
    <definedName name="CRONO.lastrow">#REF!</definedName>
    <definedName name="CRONO.LinhaPadrão">#REF!</definedName>
    <definedName name="CRONO.margemrow">#REF!</definedName>
    <definedName name="CRONO.NivelExibicao">#REF!</definedName>
    <definedName name="CRONO.Parcela1">#REF!</definedName>
    <definedName name="CRONOPLE.ColunaPadrão">#REF!</definedName>
    <definedName name="CRONOPLE.FirstCol">#REF!</definedName>
    <definedName name="CRONOPLE.firstrow">#REF!</definedName>
    <definedName name="CRONOPLE.Frenterow">#REF!</definedName>
    <definedName name="CRONOPLE.LastCol">#REF!</definedName>
    <definedName name="CRONOPLE.lastrow">#REF!</definedName>
    <definedName name="CRONOPLE.LinhaPadrão">#REF!</definedName>
    <definedName name="CRONOPLE.margemrow">#REF!</definedName>
    <definedName name="CUSTO_OPERACIONAL">#REF!</definedName>
    <definedName name="Custo_tot_coletor_col_sel">#REF!</definedName>
    <definedName name="Custo_tot_mot_col_sel">#REF!</definedName>
    <definedName name="Custo_tot_mot_eq_padrão">#REF!</definedName>
    <definedName name="Custo_tot_uniforme_col_sel">#REF!</definedName>
    <definedName name="Custo_tot_uniforme_var_man">#REF!</definedName>
    <definedName name="Custo_tot_varredeiras_var_man">#REF!</definedName>
    <definedName name="Custo_total_cam_comp">'[1]1 -DOM.'!#REF!</definedName>
    <definedName name="Custo_total_inst_coleta_dom">'[1]1 -DOM.'!#REF!</definedName>
    <definedName name="Custo_total_mo_ind_coleta">'[1]1 -DOM.'!#REF!</definedName>
    <definedName name="Custo_total_rádio_cam_com">'[1]1 -DOM.'!#REF!</definedName>
    <definedName name="Custo_total_vei_fisc_coleta">'[1]1 -DOM.'!#REF!</definedName>
    <definedName name="Custo_total_vei_fisc_coleta_dom">'[1]1 -DOM.'!#REF!</definedName>
    <definedName name="D">#REF!</definedName>
    <definedName name="DADOS">#REF!</definedName>
    <definedName name="ddd" localSheetId="3"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#REF!</definedName>
    <definedName name="Desconto_vale_ref">#REF!</definedName>
    <definedName name="Desconto_vale_transp">#REF!</definedName>
    <definedName name="Dias_trabalhados">#REF!</definedName>
    <definedName name="DMTCapas">#REF!</definedName>
    <definedName name="DMTDetalhes">#REF!</definedName>
    <definedName name="DOLAR">[2]INSUMOS!$G$8</definedName>
    <definedName name="E">#REF!</definedName>
    <definedName name="ELEVATÓRIAS">#REF!</definedName>
    <definedName name="Encargos_sociais">#REF!</definedName>
    <definedName name="Encarregado_diu_op_aterro">#REF!</definedName>
    <definedName name="Encarregado_diu_op_aterro_res">#REF!</definedName>
    <definedName name="Encarregado_not_op_aterro">#REF!</definedName>
    <definedName name="Encarregado_not_op_aterro_res">#REF!</definedName>
    <definedName name="ersdcefgbrnghrbgbrgfbgfwbvbfgvwfv">#REF!</definedName>
    <definedName name="ESCRITÓRIO">#REF!</definedName>
    <definedName name="ETE">#REF!</definedName>
    <definedName name="EVENTOS.firstrow">#REF!</definedName>
    <definedName name="EVENTOS.lastrow">#REF!</definedName>
    <definedName name="EVENTOS.LinhaPadrão">#REF!</definedName>
    <definedName name="Exam_méd">#REF!</definedName>
    <definedName name="Excel_BuiltIn_Print_Area_1">"$#REF!.$A$1:$L$41"</definedName>
    <definedName name="Excel_BuiltIn_Print_Area_2">"$#REF!.$A$1:$AC$41"</definedName>
    <definedName name="Excel_BuiltIn_Print_Area_2_1">#REF!</definedName>
    <definedName name="Excel_BuiltIn_Print_Area_2_1_1">#REF!</definedName>
    <definedName name="Excel_BuiltIn_Print_Area_2_1_1_1">#REF!</definedName>
    <definedName name="Excel_BuiltIn_Print_Area_4">#REF!</definedName>
    <definedName name="Excel_BuiltIn_Print_Titles_2">"$#REF!.$A$1:$IV$4"</definedName>
    <definedName name="F">#REF!</definedName>
    <definedName name="F_varrição_diu_var_man">#REF!</definedName>
    <definedName name="F_varrição_diu_var_man_res">#REF!</definedName>
    <definedName name="F_varrição_not_var_man">#REF!</definedName>
    <definedName name="F_varrição_not_var_man_res">#REF!</definedName>
    <definedName name="FarmCapa">#REF!</definedName>
    <definedName name="FarmDetalhes">#REF!</definedName>
    <definedName name="FELIZ">#REF!</definedName>
    <definedName name="FIM">#REF!</definedName>
    <definedName name="FOR">"FINANCEIRO.$#REF!$#REF!"</definedName>
    <definedName name="Formatação_Amarelo_comCusto">INDIRECT("'Analítico CCUs'!$W$2:$X$"&amp;'[3]Analítico CCUs'!#REF!)</definedName>
    <definedName name="Formatação_Azul">INDIRECT("'Analítico CCUs'!$P$2:$X$"&amp;'[3]Analítico CCUs'!#REF!)</definedName>
    <definedName name="Formatação_Vermelho">INDIRECT("'Analítico CCUs'!$F$2:$N$"&amp;'[3]Analítico CCUs'!#REF!)</definedName>
    <definedName name="Fossa20" localSheetId="3"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3"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romatação_Amarelo_semCusto">INDIRECT("'Analítico CCUs'!$P$2:$V$"&amp;'[3]Analítico CCUs'!#REF!)</definedName>
    <definedName name="G">#REF!</definedName>
    <definedName name="H_extra_diurna_lav_vias_mês">#REF!</definedName>
    <definedName name="H_extra_diurna_prevista_cap_mec_mês">#REF!</definedName>
    <definedName name="H_extra_diurna_prevista_col_hosp_mês">#REF!</definedName>
    <definedName name="H_extra_diurna_prevista_coleta_seletiva_mês">#REF!</definedName>
    <definedName name="H_extra_diurna_prevista_eq_padrão_mês">#REF!</definedName>
    <definedName name="H_extra_diurna_prevista_lav_vias_mês">#REF!</definedName>
    <definedName name="H_extra_diurna_prevista_loc_cam_bas_mês">#REF!</definedName>
    <definedName name="H_extra_diurna_prevista_loc_pá_carr_mês">#REF!</definedName>
    <definedName name="H_extra_diurna_prevista_loc_trator_mês">#REF!</definedName>
    <definedName name="H_extra_diurna_prevista_op_aterro_mês">#REF!</definedName>
    <definedName name="H_extra_diurna_prevista_tra_RSSS_mês">#REF!</definedName>
    <definedName name="H_extra_diurna_prevista_usi_rec_com_mês">#REF!</definedName>
    <definedName name="H_extra_diurna_prevista_var_man_mês">#REF!</definedName>
    <definedName name="H_extra_noturna_prevista_col_hosp_mês">#REF!</definedName>
    <definedName name="H_extra_noturna_prevista_coleta_seletiva_mês">#REF!</definedName>
    <definedName name="H_extra_noturna_prevista_eq_padrão_mês">#REF!</definedName>
    <definedName name="H_extra_noturna_prevista_loc_cam_bas_mês">#REF!</definedName>
    <definedName name="H_extra_noturna_prevista_loc_pá_carr_mês">#REF!</definedName>
    <definedName name="H_extra_noturna_prevista_loc_trator_mês">#REF!</definedName>
    <definedName name="H_extra_noturna_prevista_op_aterro_mês">#REF!</definedName>
    <definedName name="H_extra_noturna_prevista_tra_RSSS_mês">#REF!</definedName>
    <definedName name="H_extra_noturna_prevista_usi_rec_com_mês">#REF!</definedName>
    <definedName name="H_extra_noturna_prevista_var_man_mês">#REF!</definedName>
    <definedName name="HORAS_MENSAIS">#REF!</definedName>
    <definedName name="Horas_noturnas_cap_mec">#REF!</definedName>
    <definedName name="Horas_noturnas_col_hos">#REF!</definedName>
    <definedName name="Horas_noturnas_coleta_seletiva">#REF!</definedName>
    <definedName name="Horas_noturnas_eq_padrão">#REF!</definedName>
    <definedName name="Horas_noturnas_lav_vias">#REF!</definedName>
    <definedName name="Horas_noturnas_lim_mercado">#REF!</definedName>
    <definedName name="Horas_noturnas_loc_cam_bas">#REF!</definedName>
    <definedName name="Horas_noturnas_loc_pá">#REF!</definedName>
    <definedName name="Horas_noturnas_loc_trator">#REF!</definedName>
    <definedName name="Horas_noturnas_op_aterro">#REF!</definedName>
    <definedName name="Horas_noturnas_trat_RSSS">#REF!</definedName>
    <definedName name="Horas_noturnas_usi_compostagem">#REF!</definedName>
    <definedName name="Horas_noturnas_varrição">#REF!</definedName>
    <definedName name="HosCapa">#REF!</definedName>
    <definedName name="HosDetalhes">#REF!</definedName>
    <definedName name="IGUAÇU">#REF!</definedName>
    <definedName name="Import.Apelido">#REF!</definedName>
    <definedName name="Import.BDI.Det1">'ANEXO VI'!$S$23:$S$28</definedName>
    <definedName name="Import.BDI.Det2">'ANEXO VI'!$S$62:$S$67</definedName>
    <definedName name="Import.BDI.Det3">'ANEXO VI'!$S$102:$S$107</definedName>
    <definedName name="Import.BDI.ISS">'ANEXO VI'!$X$12:$Y$13</definedName>
    <definedName name="Import.BDI.Obs1">'ANEXO VI'!$J$45</definedName>
    <definedName name="Import.BDI.Obs2">'ANEXO VI'!$J$84</definedName>
    <definedName name="Import.BDI.Obs3">'ANEXO VI'!$J$124</definedName>
    <definedName name="Import.BDI.Tipo1">'ANEXO VI'!$L$17</definedName>
    <definedName name="Import.BDI.Tipo2">'ANEXO VI'!#REF!</definedName>
    <definedName name="Import.BDI.Tipo3">'ANEXO VI'!$J$98</definedName>
    <definedName name="Import.BM.Datas">#REF!</definedName>
    <definedName name="Import.BM.Obs">#REF!</definedName>
    <definedName name="Import.BMArred">#REF!</definedName>
    <definedName name="Import.CNPJ">#REF!</definedName>
    <definedName name="Import.Contrapartida">#REF!</definedName>
    <definedName name="Import.CPMaxPerc">#REF!</definedName>
    <definedName name="Import.CPMinAbsoluta">#REF!</definedName>
    <definedName name="Import.CPMinPerc">#REF!</definedName>
    <definedName name="Import.CR">#REF!</definedName>
    <definedName name="Import.CTEF">#REF!</definedName>
    <definedName name="Import.DataEmissaoLicit">#REF!</definedName>
    <definedName name="Import.DataInicioObra">#REF!</definedName>
    <definedName name="Import.DescLote">#REF!</definedName>
    <definedName name="Import.empresa">#REF!</definedName>
    <definedName name="Import.Eventos.Nível">#REF!</definedName>
    <definedName name="Import.Município">#REF!</definedName>
    <definedName name="Import.Ofício.Dest">#REF!</definedName>
    <definedName name="Import.Ofício.GIGOV">#REF!</definedName>
    <definedName name="Import.Ofício.Num">#REF!</definedName>
    <definedName name="Import.ORÇAMENTO.Obs">#REF!</definedName>
    <definedName name="Import.PLE.Datas">#REF!</definedName>
    <definedName name="Import.POArred">#REF!</definedName>
    <definedName name="IMport.Prefeito">#REF!</definedName>
    <definedName name="Import.Proponente">#REF!</definedName>
    <definedName name="Import.QCI.Obs">#REF!</definedName>
    <definedName name="import.recurso">#REF!</definedName>
    <definedName name="Import.Repasse">#REF!</definedName>
    <definedName name="Import.RespFiscalização">#REF!</definedName>
    <definedName name="Import.RespOrçamento">#REF!</definedName>
    <definedName name="Import.RRE.Financeiro">#REF!</definedName>
    <definedName name="Import.RRE.Obs">#REF!</definedName>
    <definedName name="Import.RRE.Social">#REF!</definedName>
    <definedName name="Import.SICONV">#REF!</definedName>
    <definedName name="Import.TipoArredondamento">#REF!</definedName>
    <definedName name="Import.TransfereGOV">#REF!</definedName>
    <definedName name="Imprimir_títulos_IM_2">"$#REF!.$A$1:$IV$4"</definedName>
    <definedName name="IndCapa">#REF!</definedName>
    <definedName name="IndDetalhes">#REF!</definedName>
    <definedName name="Início_tur_not_col_sel">#REF!</definedName>
    <definedName name="Insalub_Grau_Máx">#REF!</definedName>
    <definedName name="Insalub_Grau_Méd">#REF!</definedName>
    <definedName name="Insalub_Grau_Mín">#REF!</definedName>
    <definedName name="INTERCEPTORES___EMISSÁRIOS">#REF!</definedName>
    <definedName name="ISS">#REF!</definedName>
    <definedName name="Lav">#REF!</definedName>
    <definedName name="leandro">#REF!</definedName>
    <definedName name="leosde">#REF!</definedName>
    <definedName name="LINHAS_DE_RECALQUE">#REF!</definedName>
    <definedName name="mac" localSheetId="3"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3"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3"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ACROS">#REF!</definedName>
    <definedName name="MACROS_2">"FINANCEIRO.$#REF!$#REF!"</definedName>
    <definedName name="MAYSA">#REF!</definedName>
    <definedName name="Mec">#REF!</definedName>
    <definedName name="MecP">#REF!</definedName>
    <definedName name="MED.">#REF!</definedName>
    <definedName name="Medd">#REF!</definedName>
    <definedName name="MENU.Acompanhamento">#REF!</definedName>
    <definedName name="Menu.b.bdi">#REF!</definedName>
    <definedName name="Menu.b.bm">#REF!</definedName>
    <definedName name="Menu.b.branco">#REF!</definedName>
    <definedName name="Menu.b.cronolicit">#REF!</definedName>
    <definedName name="Menu.b.cronoprop">#REF!</definedName>
    <definedName name="Menu.b.dados">#REF!</definedName>
    <definedName name="Menu.b.novo">#REF!</definedName>
    <definedName name="Menu.b.oficio">#REF!</definedName>
    <definedName name="Menu.b.orçlicit">#REF!</definedName>
    <definedName name="Menu.b.orçprop">#REF!</definedName>
    <definedName name="Menu.b.PLE">#REF!</definedName>
    <definedName name="Menu.b.PLQ">#REF!</definedName>
    <definedName name="Menu.b.QCIlicit">#REF!</definedName>
    <definedName name="Menu.b.qciprop">#REF!</definedName>
    <definedName name="Menu.b.RRE">#REF!</definedName>
    <definedName name="MENU.CRONOPLE">#REF!</definedName>
    <definedName name="MENU.TipoOrçamento">#REF!</definedName>
    <definedName name="Menu.tit.acompanhamento">#REF!</definedName>
    <definedName name="Menu.tit.licitacao">#REF!</definedName>
    <definedName name="Menu.tit.proposta">#REF!</definedName>
    <definedName name="MObr">#REF!</definedName>
    <definedName name="Motorista_diu_cap_mec">#REF!</definedName>
    <definedName name="Motorista_diu_cap_mec_res">#REF!</definedName>
    <definedName name="Motorista_diu_col_hosp">#REF!</definedName>
    <definedName name="Motorista_diu_col_hosp_res">#REF!</definedName>
    <definedName name="Motorista_diu_col_sel">#REF!</definedName>
    <definedName name="Motorista_diu_eq_padrão">#REF!</definedName>
    <definedName name="Motorista_diu_eq_padrão_res">#REF!</definedName>
    <definedName name="Motorista_diu_lav_vias">#REF!</definedName>
    <definedName name="Motorista_diu_lav_vias_res">#REF!</definedName>
    <definedName name="Motorista_diu_loc_cam_bas">#REF!</definedName>
    <definedName name="Motorista_diu_loc_cam_bas_res">#REF!</definedName>
    <definedName name="Motorista_diu_op_aterro">#REF!</definedName>
    <definedName name="Motorista_diu_op_aterro_res">#REF!</definedName>
    <definedName name="Motorista_not_cap_mec">#REF!</definedName>
    <definedName name="Motorista_not_cap_mec_res">#REF!</definedName>
    <definedName name="Motorista_not_col_hosp">#REF!</definedName>
    <definedName name="Motorista_not_col_hosp_res">#REF!</definedName>
    <definedName name="Motorista_not_col_sel">#REF!</definedName>
    <definedName name="Motorista_not_col_sel_res">#REF!</definedName>
    <definedName name="Motorista_not_eq_padrão">#REF!</definedName>
    <definedName name="Motorista_not_eq_padrão_res">#REF!</definedName>
    <definedName name="Motorista_not_lav_vias">#REF!</definedName>
    <definedName name="Motorista_not_lav_vias_res">#REF!</definedName>
    <definedName name="Motorista_not_loc_cam_bas">#REF!</definedName>
    <definedName name="Motorista_not_loc_cam_bas_res">#REF!</definedName>
    <definedName name="Motorista_not_op_aterro">#REF!</definedName>
    <definedName name="Motorista_not_op_aterro_res">#REF!</definedName>
    <definedName name="Motorita_diu_col_sel_res">#REF!</definedName>
    <definedName name="Munk">#REF!</definedName>
    <definedName name="n_de_feriados">#REF!</definedName>
    <definedName name="n_de_meses_no_ano">#REF!</definedName>
    <definedName name="N_de_passagens">#REF!</definedName>
    <definedName name="n_horas_diárias">#REF!</definedName>
    <definedName name="Natureza">'[3]Lista suspensa'!$A$2:$A$4</definedName>
    <definedName name="NCOMPOSICOES">7</definedName>
    <definedName name="NCOTACOES">15</definedName>
    <definedName name="nedi">#REF!</definedName>
    <definedName name="neide1">#REF!</definedName>
    <definedName name="noo" localSheetId="3"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jeto">#REF!</definedName>
    <definedName name="obra">#REF!</definedName>
    <definedName name="obra1">#REF!</definedName>
    <definedName name="obra2">#REF!</definedName>
    <definedName name="obra3">#REF!</definedName>
    <definedName name="obra4">#REF!</definedName>
    <definedName name="obra5">#REF!</definedName>
    <definedName name="Op_balança_diu_op_aterro">#REF!</definedName>
    <definedName name="Op_balança_diu_op_aterro_res">#REF!</definedName>
    <definedName name="Op_balança_not_op_aterro">#REF!</definedName>
    <definedName name="Op_balança_not_op_aterro_res">#REF!</definedName>
    <definedName name="Op_diu_usi_rec_comp">#REF!</definedName>
    <definedName name="Op_diu_usi_rec_comp_res">#REF!</definedName>
    <definedName name="Op_diu_usi_tra_RSSS">#REF!</definedName>
    <definedName name="Op_diu_usi_tra_RSSS_res">#REF!</definedName>
    <definedName name="Op_maq_diu_cap_mec">#REF!</definedName>
    <definedName name="Op_maq_diu_cap_mec_res">#REF!</definedName>
    <definedName name="Op_máq_diu_op_aterro">#REF!</definedName>
    <definedName name="Op_máq_diu_op_aterro_res">#REF!</definedName>
    <definedName name="Op_maq_not_cap_mec">#REF!</definedName>
    <definedName name="Op_maq_not_cap_mec_res">#REF!</definedName>
    <definedName name="Op_máq_not_op_aterro">#REF!</definedName>
    <definedName name="Op_máq_not_op_aterro_res">#REF!</definedName>
    <definedName name="Op_not_usi_rec_comp">#REF!</definedName>
    <definedName name="Op_not_usi_rec_comp_res">#REF!</definedName>
    <definedName name="Op_not_usi_tra_RSSS">#REF!</definedName>
    <definedName name="Op_not_usi_tra_RSSS_res">#REF!</definedName>
    <definedName name="Op_pá_diu_eq_padrão">#REF!</definedName>
    <definedName name="Op_pá_diu_eq_padrão_res">#REF!</definedName>
    <definedName name="Op_pá_diu_loc_pá">#REF!</definedName>
    <definedName name="Op_pá_diu_loc_pá_res">#REF!</definedName>
    <definedName name="Op_pá_not_eq_padrão">#REF!</definedName>
    <definedName name="Op_pá_not_eq_padrão_res">#REF!</definedName>
    <definedName name="Op_pá_not_loc_pá">#REF!</definedName>
    <definedName name="Op_pá_not_loc_pá_res">#REF!</definedName>
    <definedName name="Op_roç_diu_eq_padrão">#REF!</definedName>
    <definedName name="Op_roç_diu_eq_padrão_res">#REF!</definedName>
    <definedName name="Op_roç_not_eq_padrão">#REF!</definedName>
    <definedName name="Op_roç_not_eq_padrão_res">#REF!</definedName>
    <definedName name="Orç">#REF!</definedName>
    <definedName name="Orç1">#REF!</definedName>
    <definedName name="orcamento" localSheetId="3"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ORÇAMENTO.BancoRef" localSheetId="3" hidden="1">#REF!</definedName>
    <definedName name="ORÇAMENTO.BancoRef">#REF!</definedName>
    <definedName name="ORÇAMENTO.Codigo">#REF!</definedName>
    <definedName name="ORÇAMENTO.ColunaLicit">#REF!</definedName>
    <definedName name="ORÇAMENTO.CopyFormat1">#REF!</definedName>
    <definedName name="ORÇAMENTO.CopyFormat2">#REF!</definedName>
    <definedName name="ORÇAMENTO.Descricao">#REF!</definedName>
    <definedName name="ORÇAMENTO.Filtro">#REF!</definedName>
    <definedName name="ORÇAMENTO.firstrow">#REF!</definedName>
    <definedName name="ORÇAMENTO.Fonte">#REF!</definedName>
    <definedName name="ORÇAMENTO.lastrow">#REF!</definedName>
    <definedName name="ORÇAMENTO.LinhaPadrão">#REF!</definedName>
    <definedName name="ORÇAMENTO.Nivel">#REF!</definedName>
    <definedName name="ORÇAMENTO.OpcaoBDI">#REF!</definedName>
    <definedName name="ORÇAMENTO.PrecoUnitarioLicitado">#REF!</definedName>
    <definedName name="ORÇAMENTO.QuantBM">#REF!</definedName>
    <definedName name="ORÇAMENTO.Unidade">#REF!</definedName>
    <definedName name="OUTROS">#REF!</definedName>
    <definedName name="over">#REF!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aCar">#REF!</definedName>
    <definedName name="Pedreiro_de_acabamento">[2]INSUMOS!$B$11</definedName>
    <definedName name="Pin">#REF!</definedName>
    <definedName name="pl">#REF!</definedName>
    <definedName name="plani">#REF!</definedName>
    <definedName name="Planilha">#REF!</definedName>
    <definedName name="PLE.ColunaPadrão">#REF!</definedName>
    <definedName name="PLE.Filtro">#REF!</definedName>
    <definedName name="PLE.FirstCol">#REF!</definedName>
    <definedName name="PLE.firstrow">#REF!</definedName>
    <definedName name="PLE.FrenteRow">#REF!</definedName>
    <definedName name="PLE.LastCol">#REF!</definedName>
    <definedName name="PLE.lastrow">#REF!</definedName>
    <definedName name="PLE.LinhaPadrão">#REF!</definedName>
    <definedName name="PLE.margemrow">#REF!</definedName>
    <definedName name="PLE.Medicao">#REF!</definedName>
    <definedName name="PLE.MEDIÇÕES.firstrow">#REF!</definedName>
    <definedName name="PLE.MEDIÇÕES.lastrow">#REF!</definedName>
    <definedName name="PLE.MEDIÇÕES.LinhaPadrão">#REF!</definedName>
    <definedName name="PMI">#REF!</definedName>
    <definedName name="PodaCapa">#REF!</definedName>
    <definedName name="PodaDetalhes">#REF!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Ps" localSheetId="3" hidden="1">{#N/A,#N/A,FALSE,"ALVENARIA";#N/A,#N/A,FALSE,"BLOCOS";#N/A,#N/A,FALSE,"CINTAS";#N/A,#N/A,FALSE,"CORTINA";#N/A,#N/A,FALSE,"LAJES";#N/A,#N/A,FALSE,"PILARES";#N/A,#N/A,FALSE,"VIGAS"}</definedName>
    <definedName name="Ps" hidden="1">{#N/A,#N/A,FALSE,"ALVENARIA";#N/A,#N/A,FALSE,"BLOCOS";#N/A,#N/A,FALSE,"CINTAS";#N/A,#N/A,FALSE,"CORTINA";#N/A,#N/A,FALSE,"LAJES";#N/A,#N/A,FALSE,"PILARES";#N/A,#N/A,FALSE,"VIGAS"}</definedName>
    <definedName name="QCI.DescManual">#REF!</definedName>
    <definedName name="QCI.Divisao">#REF!</definedName>
    <definedName name="QCI.Filtro">#REF!</definedName>
    <definedName name="QCI.firstrow">#REF!</definedName>
    <definedName name="QCI.lastrow">#REF!</definedName>
    <definedName name="QCI.LinhaPadrão">#REF!</definedName>
    <definedName name="QCI.LoteManual">#REF!</definedName>
    <definedName name="QCI.RepasseManual">#REF!</definedName>
    <definedName name="QCI.TotalCP">#REF!</definedName>
    <definedName name="QUARTZ">#REF!</definedName>
    <definedName name="QW">#REF!</definedName>
    <definedName name="RE">#REF!</definedName>
    <definedName name="ReciclCapa">#REF!</definedName>
    <definedName name="ReciclDetalhes">#REF!</definedName>
    <definedName name="REDE_COLETORA">#REF!</definedName>
    <definedName name="REFERENCIA.Descricao" localSheetId="3" hidden="1">IF(ISNUMBER(#REF!),OFFSET(INDIRECT('MEMORIA DE CAL.'!ORÇAMENTO.BancoRef),#REF!-1,3,1),#REF!)</definedName>
    <definedName name="REFERENCIA.Descricao" hidden="1">IF(ISNUMBER(#REF!),OFFSET(INDIRECT([0]!ORÇAMENTO.BancoRef),#REF!-1,3,1),#REF!)</definedName>
    <definedName name="RESULTADOS">#REF!</definedName>
    <definedName name="Retr">#REF!</definedName>
    <definedName name="Roc">#REF!</definedName>
    <definedName name="Roçada" hidden="1">#REF!</definedName>
    <definedName name="RRE.CPDiferente">#REF!</definedName>
    <definedName name="RRE.Filtro">#REF!</definedName>
    <definedName name="RRE.firstrow">#REF!</definedName>
    <definedName name="RRE.lastrow">#REF!</definedName>
    <definedName name="RRE.LinhaPadrão">#REF!</definedName>
    <definedName name="RRE.MaxCPAcum">#REF!</definedName>
    <definedName name="RRE.MaxCPAnt">#REF!</definedName>
    <definedName name="RRE.MaxOUAcum">#REF!</definedName>
    <definedName name="RRE.MaxOUAnt">#REF!</definedName>
    <definedName name="RRE.VIMeta">#REF!</definedName>
    <definedName name="RUA">#REF!</definedName>
    <definedName name="Salário_coletor_dom">#REF!</definedName>
    <definedName name="Salário_Mín">#REF!</definedName>
    <definedName name="Seguro_vida">#REF!</definedName>
    <definedName name="SemanaTerminando">#REF!</definedName>
    <definedName name="SeptCapa">#REF!</definedName>
    <definedName name="SeptDetalhes">#REF!</definedName>
    <definedName name="SONESTEL">"$#REF!.$B$2:$L$41"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BELAORGAO">[4]TABELAORGAO!$A$3:$F$132</definedName>
    <definedName name="TESTE">#REF!</definedName>
    <definedName name="TESTE_2">"FINANCEIRO.$#REF!$#REF!"</definedName>
    <definedName name="TESTE2">#REF!</definedName>
    <definedName name="TESTE22">#REF!</definedName>
    <definedName name="TESTE33">#REF!</definedName>
    <definedName name="_xlnm.Print_Titles" localSheetId="0">'ANEXO V'!$12:$12</definedName>
    <definedName name="_xlnm.Print_Titles" localSheetId="3">'MEMORIA DE CAL.'!$2:$13</definedName>
    <definedName name="TOT.P">#REF!</definedName>
    <definedName name="TOT1.P">#REF!</definedName>
    <definedName name="Trat">#REF!</definedName>
    <definedName name="TratCapa">#REF!</definedName>
    <definedName name="TratDetalhes">#REF!</definedName>
    <definedName name="Tratorista_diu_loc_trator">#REF!</definedName>
    <definedName name="Tratorista_diu_loc_trator_res">#REF!</definedName>
    <definedName name="Tratorista_not_loc_trator">#REF!</definedName>
    <definedName name="Tratorista_not_loc_trator_res">#REF!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nif">#REF!</definedName>
    <definedName name="Vale_Lanche">#REF!</definedName>
    <definedName name="Vale_Refeição">#REF!</definedName>
    <definedName name="Vale_Transporte">#REF!</definedName>
    <definedName name="Var">#REF!</definedName>
    <definedName name="Varredor_diu_lim_mercado">#REF!</definedName>
    <definedName name="Varredor_diu_lim_mercado_res">#REF!</definedName>
    <definedName name="Varredor_diu_var_man">#REF!</definedName>
    <definedName name="Varredor_diu_var_man_res">#REF!</definedName>
    <definedName name="Varredor_not_lim_mercado">#REF!</definedName>
    <definedName name="Varredor_not_lim_mercado_res">#REF!</definedName>
    <definedName name="Varredor_not_var_man">#REF!</definedName>
    <definedName name="Varredor_not_var_man_res">#REF!</definedName>
    <definedName name="VARRICAO">#REF!</definedName>
    <definedName name="VarS">#REF!</definedName>
    <definedName name="veículo">#REF!</definedName>
    <definedName name="VENTO">#REF!</definedName>
    <definedName name="Versao">#REF!</definedName>
    <definedName name="Vigia_diu_op_aterro">#REF!</definedName>
    <definedName name="Vigia_diu_op_aterro_res">#REF!</definedName>
    <definedName name="Vigia_not_op_aterro">#REF!</definedName>
    <definedName name="Vigia_not_op_aterro_res">#REF!</definedName>
    <definedName name="VTOTALMED">#REF!</definedName>
    <definedName name="wrn.mode_lev.xls." localSheetId="3"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3"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38" i="7" l="1"/>
  <c r="C38" i="7"/>
  <c r="D38" i="7"/>
  <c r="E38" i="7"/>
  <c r="F38" i="7"/>
  <c r="B39" i="7"/>
  <c r="C39" i="7"/>
  <c r="D39" i="7"/>
  <c r="E39" i="7"/>
  <c r="F39" i="7"/>
  <c r="B40" i="7"/>
  <c r="C40" i="7"/>
  <c r="D40" i="7"/>
  <c r="E40" i="7"/>
  <c r="F40" i="7"/>
  <c r="B41" i="7"/>
  <c r="C41" i="7"/>
  <c r="D41" i="7"/>
  <c r="E41" i="7"/>
  <c r="F41" i="7"/>
  <c r="B35" i="7"/>
  <c r="C35" i="7"/>
  <c r="D35" i="7"/>
  <c r="E35" i="7"/>
  <c r="F35" i="7"/>
  <c r="B30" i="7"/>
  <c r="C30" i="7"/>
  <c r="D30" i="7"/>
  <c r="E30" i="7"/>
  <c r="F30" i="7"/>
  <c r="B31" i="7"/>
  <c r="C31" i="7"/>
  <c r="D31" i="7"/>
  <c r="E31" i="7"/>
  <c r="F31" i="7"/>
  <c r="B32" i="7"/>
  <c r="C32" i="7"/>
  <c r="D32" i="7"/>
  <c r="E32" i="7"/>
  <c r="F32" i="7"/>
  <c r="B33" i="7"/>
  <c r="C33" i="7"/>
  <c r="D33" i="7"/>
  <c r="E33" i="7"/>
  <c r="F33" i="7"/>
  <c r="B34" i="7"/>
  <c r="C34" i="7"/>
  <c r="D34" i="7"/>
  <c r="E34" i="7"/>
  <c r="F34" i="7"/>
  <c r="B36" i="7"/>
  <c r="C36" i="7"/>
  <c r="D36" i="7"/>
  <c r="E36" i="7"/>
  <c r="F36" i="7"/>
  <c r="B37" i="7"/>
  <c r="C37" i="7"/>
  <c r="D37" i="7"/>
  <c r="E37" i="7"/>
  <c r="F37" i="7"/>
  <c r="L164" i="13"/>
  <c r="L165" i="13"/>
  <c r="L166" i="13"/>
  <c r="L167" i="13"/>
  <c r="L168" i="13"/>
  <c r="L196" i="13" l="1"/>
  <c r="B197" i="13"/>
  <c r="L197" i="13"/>
  <c r="B178" i="13"/>
  <c r="L178" i="13"/>
  <c r="B158" i="13"/>
  <c r="L158" i="13"/>
  <c r="B187" i="13"/>
  <c r="L187" i="13"/>
  <c r="L193" i="13"/>
  <c r="L194" i="13"/>
  <c r="L195" i="13"/>
  <c r="L192" i="13"/>
  <c r="B196" i="13" l="1"/>
  <c r="L183" i="13"/>
  <c r="L184" i="13"/>
  <c r="L185" i="13"/>
  <c r="L186" i="13"/>
  <c r="B186" i="13"/>
  <c r="L174" i="13"/>
  <c r="L175" i="13"/>
  <c r="L176" i="13"/>
  <c r="L177" i="13"/>
  <c r="L173" i="13"/>
  <c r="B177" i="13"/>
  <c r="L163" i="13"/>
  <c r="B167" i="13"/>
  <c r="B168" i="13"/>
  <c r="L154" i="13"/>
  <c r="L155" i="13"/>
  <c r="L156" i="13"/>
  <c r="L157" i="13"/>
  <c r="L153" i="13"/>
  <c r="B156" i="13"/>
  <c r="B157" i="13"/>
  <c r="L146" i="13"/>
  <c r="L147" i="13"/>
  <c r="L148" i="13"/>
  <c r="L145" i="13"/>
  <c r="L88" i="13"/>
  <c r="L89" i="13"/>
  <c r="L90" i="13"/>
  <c r="L92" i="13"/>
  <c r="L93" i="13"/>
  <c r="L94" i="13"/>
  <c r="L95" i="13"/>
  <c r="L100" i="13"/>
  <c r="L101" i="13"/>
  <c r="L102" i="13"/>
  <c r="L103" i="13"/>
  <c r="I98" i="13"/>
  <c r="L98" i="13" s="1"/>
  <c r="I97" i="13"/>
  <c r="L97" i="13" s="1"/>
  <c r="L67" i="13"/>
  <c r="L68" i="13"/>
  <c r="L69" i="13"/>
  <c r="L71" i="13"/>
  <c r="L72" i="13"/>
  <c r="L73" i="13"/>
  <c r="L74" i="13"/>
  <c r="L79" i="13"/>
  <c r="L80" i="13"/>
  <c r="L81" i="13"/>
  <c r="L82" i="13"/>
  <c r="L61" i="13"/>
  <c r="L60" i="13"/>
  <c r="L59" i="13"/>
  <c r="L58" i="13"/>
  <c r="P57" i="13"/>
  <c r="O57" i="13"/>
  <c r="N57" i="13"/>
  <c r="M57" i="13"/>
  <c r="I202" i="13"/>
  <c r="I201" i="13"/>
  <c r="L188" i="13"/>
  <c r="B194" i="13"/>
  <c r="B195" i="13"/>
  <c r="B193" i="13"/>
  <c r="B192" i="13"/>
  <c r="B191" i="13"/>
  <c r="L182" i="13"/>
  <c r="B181" i="13"/>
  <c r="B184" i="13"/>
  <c r="B185" i="13"/>
  <c r="B173" i="13"/>
  <c r="B174" i="13"/>
  <c r="B175" i="13"/>
  <c r="B176" i="13"/>
  <c r="B162" i="13"/>
  <c r="B163" i="13"/>
  <c r="B164" i="13"/>
  <c r="B165" i="13"/>
  <c r="B166" i="13"/>
  <c r="B152" i="13"/>
  <c r="B153" i="13"/>
  <c r="B154" i="13"/>
  <c r="B155" i="13"/>
  <c r="B145" i="13"/>
  <c r="B146" i="13"/>
  <c r="B147" i="13"/>
  <c r="B148" i="13"/>
  <c r="B137" i="13"/>
  <c r="B138" i="13"/>
  <c r="B139" i="13"/>
  <c r="B140" i="13"/>
  <c r="L137" i="13"/>
  <c r="L138" i="13"/>
  <c r="L139" i="13"/>
  <c r="L140" i="13"/>
  <c r="B130" i="13"/>
  <c r="B131" i="13"/>
  <c r="B132" i="13"/>
  <c r="L130" i="13"/>
  <c r="L131" i="13"/>
  <c r="L132" i="13"/>
  <c r="L123" i="13"/>
  <c r="L124" i="13"/>
  <c r="L125" i="13"/>
  <c r="L116" i="13"/>
  <c r="L117" i="13"/>
  <c r="L118" i="13"/>
  <c r="B109" i="13"/>
  <c r="B110" i="13"/>
  <c r="B111" i="13"/>
  <c r="L109" i="13"/>
  <c r="L110" i="13"/>
  <c r="L111" i="13"/>
  <c r="L87" i="13"/>
  <c r="I77" i="13"/>
  <c r="L77" i="13" s="1"/>
  <c r="I76" i="13"/>
  <c r="L76" i="13" s="1"/>
  <c r="I54" i="13"/>
  <c r="I53" i="13"/>
  <c r="L53" i="13" s="1"/>
  <c r="L47" i="13"/>
  <c r="L48" i="13"/>
  <c r="L49" i="13"/>
  <c r="B46" i="13"/>
  <c r="B47" i="13"/>
  <c r="L46" i="13"/>
  <c r="B48" i="13"/>
  <c r="B49" i="13"/>
  <c r="L42" i="13"/>
  <c r="L41" i="13"/>
  <c r="L40" i="13"/>
  <c r="B190" i="13"/>
  <c r="B183" i="13"/>
  <c r="B182" i="13"/>
  <c r="B172" i="13"/>
  <c r="B171" i="13"/>
  <c r="B161" i="13"/>
  <c r="B151" i="13"/>
  <c r="B144" i="13"/>
  <c r="B143" i="13"/>
  <c r="L179" i="13" l="1"/>
  <c r="L55" i="13"/>
  <c r="L159" i="13"/>
  <c r="L141" i="13"/>
  <c r="L133" i="13"/>
  <c r="L83" i="13"/>
  <c r="L169" i="13"/>
  <c r="L149" i="13"/>
  <c r="B3" i="16"/>
  <c r="C3" i="16"/>
  <c r="C2" i="16"/>
  <c r="B2" i="16"/>
  <c r="L206" i="13" l="1"/>
  <c r="L207" i="13"/>
  <c r="L202" i="13"/>
  <c r="L201" i="13"/>
  <c r="L54" i="13"/>
  <c r="L50" i="13" l="1"/>
  <c r="L198" i="13"/>
  <c r="D2" i="16" l="1"/>
  <c r="D3" i="16"/>
  <c r="L212" i="13" l="1"/>
  <c r="B136" i="13" l="1"/>
  <c r="B135" i="13"/>
  <c r="B129" i="13"/>
  <c r="B128" i="13"/>
  <c r="L115" i="13" l="1"/>
  <c r="L112" i="13" s="1"/>
  <c r="B108" i="13"/>
  <c r="B107" i="13"/>
  <c r="L108" i="13"/>
  <c r="L105" i="13" s="1"/>
  <c r="B53" i="13"/>
  <c r="B54" i="13"/>
  <c r="B52" i="13"/>
  <c r="B45" i="13"/>
  <c r="L122" i="13" l="1"/>
  <c r="L129" i="13" s="1"/>
  <c r="L126" i="13" s="1"/>
  <c r="L43" i="13"/>
  <c r="L66" i="13" s="1"/>
  <c r="L119" i="13" l="1"/>
  <c r="XFD44" i="13" l="1"/>
  <c r="XFC44" i="13"/>
  <c r="XFB44" i="13"/>
  <c r="XFA44" i="13"/>
  <c r="XEZ44" i="13"/>
  <c r="XEY44" i="13"/>
  <c r="XEX44" i="13"/>
  <c r="XEW44" i="13"/>
  <c r="XEV44" i="13"/>
  <c r="XEU44" i="13"/>
  <c r="XET44" i="13"/>
  <c r="XES44" i="13"/>
  <c r="XER44" i="13"/>
  <c r="XEQ44" i="13"/>
  <c r="XEP44" i="13"/>
  <c r="XEO44" i="13"/>
  <c r="XEN44" i="13"/>
  <c r="XEM44" i="13"/>
  <c r="XEL44" i="13"/>
  <c r="XEK44" i="13"/>
  <c r="XEJ44" i="13"/>
  <c r="XEI44" i="13"/>
  <c r="XEH44" i="13"/>
  <c r="XEG44" i="13"/>
  <c r="XEF44" i="13"/>
  <c r="XEE44" i="13"/>
  <c r="XED44" i="13"/>
  <c r="XEC44" i="13"/>
  <c r="XEB44" i="13"/>
  <c r="XEA44" i="13"/>
  <c r="XDZ44" i="13"/>
  <c r="XDY44" i="13"/>
  <c r="XDX44" i="13"/>
  <c r="XDW44" i="13"/>
  <c r="XDV44" i="13"/>
  <c r="XDU44" i="13"/>
  <c r="XDT44" i="13"/>
  <c r="XDS44" i="13"/>
  <c r="XDR44" i="13"/>
  <c r="XDQ44" i="13"/>
  <c r="XDP44" i="13"/>
  <c r="XDO44" i="13"/>
  <c r="XDN44" i="13"/>
  <c r="XDM44" i="13"/>
  <c r="XDL44" i="13"/>
  <c r="XDK44" i="13"/>
  <c r="XDJ44" i="13"/>
  <c r="XDI44" i="13"/>
  <c r="XDH44" i="13"/>
  <c r="XDG44" i="13"/>
  <c r="XDF44" i="13"/>
  <c r="XDE44" i="13"/>
  <c r="XDD44" i="13"/>
  <c r="XDC44" i="13"/>
  <c r="XDB44" i="13"/>
  <c r="XDA44" i="13"/>
  <c r="XCZ44" i="13"/>
  <c r="XCY44" i="13"/>
  <c r="XCX44" i="13"/>
  <c r="XCW44" i="13"/>
  <c r="XCV44" i="13"/>
  <c r="XCU44" i="13"/>
  <c r="XCT44" i="13"/>
  <c r="XCS44" i="13"/>
  <c r="XCR44" i="13"/>
  <c r="XCQ44" i="13"/>
  <c r="XCP44" i="13"/>
  <c r="XCO44" i="13"/>
  <c r="XCN44" i="13"/>
  <c r="XCM44" i="13"/>
  <c r="XCL44" i="13"/>
  <c r="XCK44" i="13"/>
  <c r="XCJ44" i="13"/>
  <c r="XCI44" i="13"/>
  <c r="XCH44" i="13"/>
  <c r="XCG44" i="13"/>
  <c r="XCF44" i="13"/>
  <c r="XCE44" i="13"/>
  <c r="XCD44" i="13"/>
  <c r="XCC44" i="13"/>
  <c r="XCB44" i="13"/>
  <c r="XCA44" i="13"/>
  <c r="XBZ44" i="13"/>
  <c r="XBY44" i="13"/>
  <c r="XBX44" i="13"/>
  <c r="XBW44" i="13"/>
  <c r="XBV44" i="13"/>
  <c r="XBU44" i="13"/>
  <c r="XBT44" i="13"/>
  <c r="XBS44" i="13"/>
  <c r="XBR44" i="13"/>
  <c r="XBQ44" i="13"/>
  <c r="XBP44" i="13"/>
  <c r="XBO44" i="13"/>
  <c r="XBN44" i="13"/>
  <c r="XBM44" i="13"/>
  <c r="XBL44" i="13"/>
  <c r="XBK44" i="13"/>
  <c r="XBJ44" i="13"/>
  <c r="XBI44" i="13"/>
  <c r="XBH44" i="13"/>
  <c r="XBG44" i="13"/>
  <c r="XBF44" i="13"/>
  <c r="XBE44" i="13"/>
  <c r="XBD44" i="13"/>
  <c r="XBC44" i="13"/>
  <c r="XBB44" i="13"/>
  <c r="XBA44" i="13"/>
  <c r="XAZ44" i="13"/>
  <c r="XAY44" i="13"/>
  <c r="XAX44" i="13"/>
  <c r="XAW44" i="13"/>
  <c r="XAV44" i="13"/>
  <c r="XAU44" i="13"/>
  <c r="XAT44" i="13"/>
  <c r="XAS44" i="13"/>
  <c r="XAR44" i="13"/>
  <c r="XAQ44" i="13"/>
  <c r="XAP44" i="13"/>
  <c r="XAO44" i="13"/>
  <c r="XAN44" i="13"/>
  <c r="XAM44" i="13"/>
  <c r="XAL44" i="13"/>
  <c r="XAK44" i="13"/>
  <c r="XAJ44" i="13"/>
  <c r="XAI44" i="13"/>
  <c r="XAH44" i="13"/>
  <c r="XAG44" i="13"/>
  <c r="XAF44" i="13"/>
  <c r="XAE44" i="13"/>
  <c r="XAD44" i="13"/>
  <c r="XAC44" i="13"/>
  <c r="XAB44" i="13"/>
  <c r="XAA44" i="13"/>
  <c r="WZZ44" i="13"/>
  <c r="WZY44" i="13"/>
  <c r="WZX44" i="13"/>
  <c r="WZW44" i="13"/>
  <c r="WZV44" i="13"/>
  <c r="WZU44" i="13"/>
  <c r="WZT44" i="13"/>
  <c r="WZS44" i="13"/>
  <c r="WZR44" i="13"/>
  <c r="WZQ44" i="13"/>
  <c r="WZP44" i="13"/>
  <c r="WZO44" i="13"/>
  <c r="WZN44" i="13"/>
  <c r="WZM44" i="13"/>
  <c r="WZL44" i="13"/>
  <c r="WZK44" i="13"/>
  <c r="WZJ44" i="13"/>
  <c r="WZI44" i="13"/>
  <c r="WZH44" i="13"/>
  <c r="WZG44" i="13"/>
  <c r="WZF44" i="13"/>
  <c r="WZE44" i="13"/>
  <c r="WZD44" i="13"/>
  <c r="WZC44" i="13"/>
  <c r="WZB44" i="13"/>
  <c r="WZA44" i="13"/>
  <c r="WYZ44" i="13"/>
  <c r="WYY44" i="13"/>
  <c r="WYX44" i="13"/>
  <c r="WYW44" i="13"/>
  <c r="WYV44" i="13"/>
  <c r="WYU44" i="13"/>
  <c r="WYT44" i="13"/>
  <c r="WYS44" i="13"/>
  <c r="WYR44" i="13"/>
  <c r="WYQ44" i="13"/>
  <c r="WYP44" i="13"/>
  <c r="WYO44" i="13"/>
  <c r="WYN44" i="13"/>
  <c r="WYM44" i="13"/>
  <c r="WYL44" i="13"/>
  <c r="WYK44" i="13"/>
  <c r="WYJ44" i="13"/>
  <c r="WYI44" i="13"/>
  <c r="WYH44" i="13"/>
  <c r="WYG44" i="13"/>
  <c r="WYF44" i="13"/>
  <c r="WYE44" i="13"/>
  <c r="WYD44" i="13"/>
  <c r="WYC44" i="13"/>
  <c r="WYB44" i="13"/>
  <c r="WYA44" i="13"/>
  <c r="WXZ44" i="13"/>
  <c r="WXY44" i="13"/>
  <c r="WXX44" i="13"/>
  <c r="WXW44" i="13"/>
  <c r="WXV44" i="13"/>
  <c r="WXU44" i="13"/>
  <c r="WXT44" i="13"/>
  <c r="WXS44" i="13"/>
  <c r="WXR44" i="13"/>
  <c r="WXQ44" i="13"/>
  <c r="WXP44" i="13"/>
  <c r="WXO44" i="13"/>
  <c r="WXN44" i="13"/>
  <c r="WXM44" i="13"/>
  <c r="WXL44" i="13"/>
  <c r="WXK44" i="13"/>
  <c r="WXJ44" i="13"/>
  <c r="WXI44" i="13"/>
  <c r="WXH44" i="13"/>
  <c r="WXG44" i="13"/>
  <c r="WXF44" i="13"/>
  <c r="WXE44" i="13"/>
  <c r="WXD44" i="13"/>
  <c r="WXC44" i="13"/>
  <c r="WXB44" i="13"/>
  <c r="WXA44" i="13"/>
  <c r="WWZ44" i="13"/>
  <c r="WWY44" i="13"/>
  <c r="WWX44" i="13"/>
  <c r="WWW44" i="13"/>
  <c r="WWV44" i="13"/>
  <c r="WWU44" i="13"/>
  <c r="WWT44" i="13"/>
  <c r="WWS44" i="13"/>
  <c r="WWR44" i="13"/>
  <c r="WWQ44" i="13"/>
  <c r="WWP44" i="13"/>
  <c r="WWO44" i="13"/>
  <c r="WWN44" i="13"/>
  <c r="WWM44" i="13"/>
  <c r="WWL44" i="13"/>
  <c r="WWK44" i="13"/>
  <c r="WWJ44" i="13"/>
  <c r="WWI44" i="13"/>
  <c r="WWH44" i="13"/>
  <c r="WWG44" i="13"/>
  <c r="WWF44" i="13"/>
  <c r="WWE44" i="13"/>
  <c r="WWD44" i="13"/>
  <c r="WWC44" i="13"/>
  <c r="WWB44" i="13"/>
  <c r="WWA44" i="13"/>
  <c r="WVZ44" i="13"/>
  <c r="WVY44" i="13"/>
  <c r="WVX44" i="13"/>
  <c r="WVW44" i="13"/>
  <c r="WVV44" i="13"/>
  <c r="WVU44" i="13"/>
  <c r="WVT44" i="13"/>
  <c r="WVS44" i="13"/>
  <c r="WVR44" i="13"/>
  <c r="WVQ44" i="13"/>
  <c r="WVP44" i="13"/>
  <c r="WVO44" i="13"/>
  <c r="WVN44" i="13"/>
  <c r="WVM44" i="13"/>
  <c r="WVL44" i="13"/>
  <c r="WVK44" i="13"/>
  <c r="WVJ44" i="13"/>
  <c r="WVI44" i="13"/>
  <c r="WVH44" i="13"/>
  <c r="WVG44" i="13"/>
  <c r="WVF44" i="13"/>
  <c r="WVE44" i="13"/>
  <c r="WVD44" i="13"/>
  <c r="WVC44" i="13"/>
  <c r="WVB44" i="13"/>
  <c r="WVA44" i="13"/>
  <c r="WUZ44" i="13"/>
  <c r="WUY44" i="13"/>
  <c r="WUX44" i="13"/>
  <c r="WUW44" i="13"/>
  <c r="WUV44" i="13"/>
  <c r="WUU44" i="13"/>
  <c r="WUT44" i="13"/>
  <c r="WUS44" i="13"/>
  <c r="WUR44" i="13"/>
  <c r="WUQ44" i="13"/>
  <c r="WUP44" i="13"/>
  <c r="WUO44" i="13"/>
  <c r="WUN44" i="13"/>
  <c r="WUM44" i="13"/>
  <c r="WUL44" i="13"/>
  <c r="WUK44" i="13"/>
  <c r="WUJ44" i="13"/>
  <c r="WUI44" i="13"/>
  <c r="WUH44" i="13"/>
  <c r="WUG44" i="13"/>
  <c r="WUF44" i="13"/>
  <c r="WUE44" i="13"/>
  <c r="WUD44" i="13"/>
  <c r="WUC44" i="13"/>
  <c r="WUB44" i="13"/>
  <c r="WUA44" i="13"/>
  <c r="WTZ44" i="13"/>
  <c r="WTY44" i="13"/>
  <c r="WTX44" i="13"/>
  <c r="WTW44" i="13"/>
  <c r="WTV44" i="13"/>
  <c r="WTU44" i="13"/>
  <c r="WTT44" i="13"/>
  <c r="WTS44" i="13"/>
  <c r="WTR44" i="13"/>
  <c r="WTQ44" i="13"/>
  <c r="WTP44" i="13"/>
  <c r="WTO44" i="13"/>
  <c r="WTN44" i="13"/>
  <c r="WTM44" i="13"/>
  <c r="WTL44" i="13"/>
  <c r="WTK44" i="13"/>
  <c r="WTJ44" i="13"/>
  <c r="WTI44" i="13"/>
  <c r="WTH44" i="13"/>
  <c r="WTG44" i="13"/>
  <c r="WTF44" i="13"/>
  <c r="WTE44" i="13"/>
  <c r="WTD44" i="13"/>
  <c r="WTC44" i="13"/>
  <c r="WTB44" i="13"/>
  <c r="WTA44" i="13"/>
  <c r="WSZ44" i="13"/>
  <c r="WSY44" i="13"/>
  <c r="WSX44" i="13"/>
  <c r="WSW44" i="13"/>
  <c r="WSV44" i="13"/>
  <c r="WSU44" i="13"/>
  <c r="WST44" i="13"/>
  <c r="WSS44" i="13"/>
  <c r="WSR44" i="13"/>
  <c r="WSQ44" i="13"/>
  <c r="WSP44" i="13"/>
  <c r="WSO44" i="13"/>
  <c r="WSN44" i="13"/>
  <c r="WSM44" i="13"/>
  <c r="WSL44" i="13"/>
  <c r="WSK44" i="13"/>
  <c r="WSJ44" i="13"/>
  <c r="WSI44" i="13"/>
  <c r="WSH44" i="13"/>
  <c r="WSG44" i="13"/>
  <c r="WSF44" i="13"/>
  <c r="WSE44" i="13"/>
  <c r="WSD44" i="13"/>
  <c r="WSC44" i="13"/>
  <c r="WSB44" i="13"/>
  <c r="WSA44" i="13"/>
  <c r="WRZ44" i="13"/>
  <c r="WRY44" i="13"/>
  <c r="WRX44" i="13"/>
  <c r="WRW44" i="13"/>
  <c r="WRV44" i="13"/>
  <c r="WRU44" i="13"/>
  <c r="WRT44" i="13"/>
  <c r="WRS44" i="13"/>
  <c r="WRR44" i="13"/>
  <c r="WRQ44" i="13"/>
  <c r="WRP44" i="13"/>
  <c r="WRO44" i="13"/>
  <c r="WRN44" i="13"/>
  <c r="WRM44" i="13"/>
  <c r="WRL44" i="13"/>
  <c r="WRK44" i="13"/>
  <c r="WRJ44" i="13"/>
  <c r="WRI44" i="13"/>
  <c r="WRH44" i="13"/>
  <c r="WRG44" i="13"/>
  <c r="WRF44" i="13"/>
  <c r="WRE44" i="13"/>
  <c r="WRD44" i="13"/>
  <c r="WRC44" i="13"/>
  <c r="WRB44" i="13"/>
  <c r="WRA44" i="13"/>
  <c r="WQZ44" i="13"/>
  <c r="WQY44" i="13"/>
  <c r="WQX44" i="13"/>
  <c r="WQW44" i="13"/>
  <c r="WQV44" i="13"/>
  <c r="WQU44" i="13"/>
  <c r="WQT44" i="13"/>
  <c r="WQS44" i="13"/>
  <c r="WQR44" i="13"/>
  <c r="WQQ44" i="13"/>
  <c r="WQP44" i="13"/>
  <c r="WQO44" i="13"/>
  <c r="WQN44" i="13"/>
  <c r="WQM44" i="13"/>
  <c r="WQL44" i="13"/>
  <c r="WQK44" i="13"/>
  <c r="WQJ44" i="13"/>
  <c r="WQI44" i="13"/>
  <c r="WQH44" i="13"/>
  <c r="WQG44" i="13"/>
  <c r="WQF44" i="13"/>
  <c r="WQE44" i="13"/>
  <c r="WQD44" i="13"/>
  <c r="WQC44" i="13"/>
  <c r="WQB44" i="13"/>
  <c r="WQA44" i="13"/>
  <c r="WPZ44" i="13"/>
  <c r="WPY44" i="13"/>
  <c r="WPX44" i="13"/>
  <c r="WPW44" i="13"/>
  <c r="WPV44" i="13"/>
  <c r="WPU44" i="13"/>
  <c r="WPT44" i="13"/>
  <c r="WPS44" i="13"/>
  <c r="WPR44" i="13"/>
  <c r="WPQ44" i="13"/>
  <c r="WPP44" i="13"/>
  <c r="WPO44" i="13"/>
  <c r="WPN44" i="13"/>
  <c r="WPM44" i="13"/>
  <c r="WPL44" i="13"/>
  <c r="WPK44" i="13"/>
  <c r="WPJ44" i="13"/>
  <c r="WPI44" i="13"/>
  <c r="WPH44" i="13"/>
  <c r="WPG44" i="13"/>
  <c r="WPF44" i="13"/>
  <c r="WPE44" i="13"/>
  <c r="WPD44" i="13"/>
  <c r="WPC44" i="13"/>
  <c r="WPB44" i="13"/>
  <c r="WPA44" i="13"/>
  <c r="WOZ44" i="13"/>
  <c r="WOY44" i="13"/>
  <c r="WOX44" i="13"/>
  <c r="WOW44" i="13"/>
  <c r="WOV44" i="13"/>
  <c r="WOU44" i="13"/>
  <c r="WOT44" i="13"/>
  <c r="WOS44" i="13"/>
  <c r="WOR44" i="13"/>
  <c r="WOQ44" i="13"/>
  <c r="WOP44" i="13"/>
  <c r="WOO44" i="13"/>
  <c r="WON44" i="13"/>
  <c r="WOM44" i="13"/>
  <c r="WOL44" i="13"/>
  <c r="WOK44" i="13"/>
  <c r="WOJ44" i="13"/>
  <c r="WOI44" i="13"/>
  <c r="WOH44" i="13"/>
  <c r="WOG44" i="13"/>
  <c r="WOF44" i="13"/>
  <c r="WOE44" i="13"/>
  <c r="WOD44" i="13"/>
  <c r="WOC44" i="13"/>
  <c r="WOB44" i="13"/>
  <c r="WOA44" i="13"/>
  <c r="WNZ44" i="13"/>
  <c r="WNY44" i="13"/>
  <c r="WNX44" i="13"/>
  <c r="WNW44" i="13"/>
  <c r="WNV44" i="13"/>
  <c r="WNU44" i="13"/>
  <c r="WNT44" i="13"/>
  <c r="WNS44" i="13"/>
  <c r="WNR44" i="13"/>
  <c r="WNQ44" i="13"/>
  <c r="WNP44" i="13"/>
  <c r="WNO44" i="13"/>
  <c r="WNN44" i="13"/>
  <c r="WNM44" i="13"/>
  <c r="WNL44" i="13"/>
  <c r="WNK44" i="13"/>
  <c r="WNJ44" i="13"/>
  <c r="WNI44" i="13"/>
  <c r="WNH44" i="13"/>
  <c r="WNG44" i="13"/>
  <c r="WNF44" i="13"/>
  <c r="WNE44" i="13"/>
  <c r="WND44" i="13"/>
  <c r="WNC44" i="13"/>
  <c r="WNB44" i="13"/>
  <c r="WNA44" i="13"/>
  <c r="WMZ44" i="13"/>
  <c r="WMY44" i="13"/>
  <c r="WMX44" i="13"/>
  <c r="WMW44" i="13"/>
  <c r="WMV44" i="13"/>
  <c r="WMU44" i="13"/>
  <c r="WMT44" i="13"/>
  <c r="WMS44" i="13"/>
  <c r="WMR44" i="13"/>
  <c r="WMQ44" i="13"/>
  <c r="WMP44" i="13"/>
  <c r="WMO44" i="13"/>
  <c r="WMN44" i="13"/>
  <c r="WMM44" i="13"/>
  <c r="WML44" i="13"/>
  <c r="WMK44" i="13"/>
  <c r="WMJ44" i="13"/>
  <c r="WMI44" i="13"/>
  <c r="WMH44" i="13"/>
  <c r="WMG44" i="13"/>
  <c r="WMF44" i="13"/>
  <c r="WME44" i="13"/>
  <c r="WMD44" i="13"/>
  <c r="WMC44" i="13"/>
  <c r="WMB44" i="13"/>
  <c r="WMA44" i="13"/>
  <c r="WLZ44" i="13"/>
  <c r="WLY44" i="13"/>
  <c r="WLX44" i="13"/>
  <c r="WLW44" i="13"/>
  <c r="WLV44" i="13"/>
  <c r="WLU44" i="13"/>
  <c r="WLT44" i="13"/>
  <c r="WLS44" i="13"/>
  <c r="WLR44" i="13"/>
  <c r="WLQ44" i="13"/>
  <c r="WLP44" i="13"/>
  <c r="WLO44" i="13"/>
  <c r="WLN44" i="13"/>
  <c r="WLM44" i="13"/>
  <c r="WLL44" i="13"/>
  <c r="WLK44" i="13"/>
  <c r="WLJ44" i="13"/>
  <c r="WLI44" i="13"/>
  <c r="WLH44" i="13"/>
  <c r="WLG44" i="13"/>
  <c r="WLF44" i="13"/>
  <c r="WLE44" i="13"/>
  <c r="WLD44" i="13"/>
  <c r="WLC44" i="13"/>
  <c r="WLB44" i="13"/>
  <c r="WLA44" i="13"/>
  <c r="WKZ44" i="13"/>
  <c r="WKY44" i="13"/>
  <c r="WKX44" i="13"/>
  <c r="WKW44" i="13"/>
  <c r="WKV44" i="13"/>
  <c r="WKU44" i="13"/>
  <c r="WKT44" i="13"/>
  <c r="WKS44" i="13"/>
  <c r="WKR44" i="13"/>
  <c r="WKQ44" i="13"/>
  <c r="WKP44" i="13"/>
  <c r="WKO44" i="13"/>
  <c r="WKN44" i="13"/>
  <c r="WKM44" i="13"/>
  <c r="WKL44" i="13"/>
  <c r="WKK44" i="13"/>
  <c r="WKJ44" i="13"/>
  <c r="WKI44" i="13"/>
  <c r="WKH44" i="13"/>
  <c r="WKG44" i="13"/>
  <c r="WKF44" i="13"/>
  <c r="WKE44" i="13"/>
  <c r="WKD44" i="13"/>
  <c r="WKC44" i="13"/>
  <c r="WKB44" i="13"/>
  <c r="WKA44" i="13"/>
  <c r="WJZ44" i="13"/>
  <c r="WJY44" i="13"/>
  <c r="WJX44" i="13"/>
  <c r="WJW44" i="13"/>
  <c r="WJV44" i="13"/>
  <c r="WJU44" i="13"/>
  <c r="WJT44" i="13"/>
  <c r="WJS44" i="13"/>
  <c r="WJR44" i="13"/>
  <c r="WJQ44" i="13"/>
  <c r="WJP44" i="13"/>
  <c r="WJO44" i="13"/>
  <c r="WJN44" i="13"/>
  <c r="WJM44" i="13"/>
  <c r="WJL44" i="13"/>
  <c r="WJK44" i="13"/>
  <c r="WJJ44" i="13"/>
  <c r="WJI44" i="13"/>
  <c r="WJH44" i="13"/>
  <c r="WJG44" i="13"/>
  <c r="WJF44" i="13"/>
  <c r="WJE44" i="13"/>
  <c r="WJD44" i="13"/>
  <c r="WJC44" i="13"/>
  <c r="WJB44" i="13"/>
  <c r="WJA44" i="13"/>
  <c r="WIZ44" i="13"/>
  <c r="WIY44" i="13"/>
  <c r="WIX44" i="13"/>
  <c r="WIW44" i="13"/>
  <c r="WIV44" i="13"/>
  <c r="WIU44" i="13"/>
  <c r="WIT44" i="13"/>
  <c r="WIS44" i="13"/>
  <c r="WIR44" i="13"/>
  <c r="WIQ44" i="13"/>
  <c r="WIP44" i="13"/>
  <c r="WIO44" i="13"/>
  <c r="WIN44" i="13"/>
  <c r="WIM44" i="13"/>
  <c r="WIL44" i="13"/>
  <c r="WIK44" i="13"/>
  <c r="WIJ44" i="13"/>
  <c r="WII44" i="13"/>
  <c r="WIH44" i="13"/>
  <c r="WIG44" i="13"/>
  <c r="WIF44" i="13"/>
  <c r="WIE44" i="13"/>
  <c r="WID44" i="13"/>
  <c r="WIC44" i="13"/>
  <c r="WIB44" i="13"/>
  <c r="WIA44" i="13"/>
  <c r="WHZ44" i="13"/>
  <c r="WHY44" i="13"/>
  <c r="WHX44" i="13"/>
  <c r="WHW44" i="13"/>
  <c r="WHV44" i="13"/>
  <c r="WHU44" i="13"/>
  <c r="WHT44" i="13"/>
  <c r="WHS44" i="13"/>
  <c r="WHR44" i="13"/>
  <c r="WHQ44" i="13"/>
  <c r="WHP44" i="13"/>
  <c r="WHO44" i="13"/>
  <c r="WHN44" i="13"/>
  <c r="WHM44" i="13"/>
  <c r="WHL44" i="13"/>
  <c r="WHK44" i="13"/>
  <c r="WHJ44" i="13"/>
  <c r="WHI44" i="13"/>
  <c r="WHH44" i="13"/>
  <c r="WHG44" i="13"/>
  <c r="WHF44" i="13"/>
  <c r="WHE44" i="13"/>
  <c r="WHD44" i="13"/>
  <c r="WHC44" i="13"/>
  <c r="WHB44" i="13"/>
  <c r="WHA44" i="13"/>
  <c r="WGZ44" i="13"/>
  <c r="WGY44" i="13"/>
  <c r="WGX44" i="13"/>
  <c r="WGW44" i="13"/>
  <c r="WGV44" i="13"/>
  <c r="WGU44" i="13"/>
  <c r="WGT44" i="13"/>
  <c r="WGS44" i="13"/>
  <c r="WGR44" i="13"/>
  <c r="WGQ44" i="13"/>
  <c r="WGP44" i="13"/>
  <c r="WGO44" i="13"/>
  <c r="WGN44" i="13"/>
  <c r="WGM44" i="13"/>
  <c r="WGL44" i="13"/>
  <c r="WGK44" i="13"/>
  <c r="WGJ44" i="13"/>
  <c r="WGI44" i="13"/>
  <c r="WGH44" i="13"/>
  <c r="WGG44" i="13"/>
  <c r="WGF44" i="13"/>
  <c r="WGE44" i="13"/>
  <c r="WGD44" i="13"/>
  <c r="WGC44" i="13"/>
  <c r="WGB44" i="13"/>
  <c r="WGA44" i="13"/>
  <c r="WFZ44" i="13"/>
  <c r="WFY44" i="13"/>
  <c r="WFX44" i="13"/>
  <c r="WFW44" i="13"/>
  <c r="WFV44" i="13"/>
  <c r="WFU44" i="13"/>
  <c r="WFT44" i="13"/>
  <c r="WFS44" i="13"/>
  <c r="WFR44" i="13"/>
  <c r="WFQ44" i="13"/>
  <c r="WFP44" i="13"/>
  <c r="WFO44" i="13"/>
  <c r="WFN44" i="13"/>
  <c r="WFM44" i="13"/>
  <c r="WFL44" i="13"/>
  <c r="WFK44" i="13"/>
  <c r="WFJ44" i="13"/>
  <c r="WFI44" i="13"/>
  <c r="WFH44" i="13"/>
  <c r="WFG44" i="13"/>
  <c r="WFF44" i="13"/>
  <c r="WFE44" i="13"/>
  <c r="WFD44" i="13"/>
  <c r="WFC44" i="13"/>
  <c r="WFB44" i="13"/>
  <c r="WFA44" i="13"/>
  <c r="WEZ44" i="13"/>
  <c r="WEY44" i="13"/>
  <c r="WEX44" i="13"/>
  <c r="WEW44" i="13"/>
  <c r="WEV44" i="13"/>
  <c r="WEU44" i="13"/>
  <c r="WET44" i="13"/>
  <c r="WES44" i="13"/>
  <c r="WER44" i="13"/>
  <c r="WEQ44" i="13"/>
  <c r="WEP44" i="13"/>
  <c r="WEO44" i="13"/>
  <c r="WEN44" i="13"/>
  <c r="WEM44" i="13"/>
  <c r="WEL44" i="13"/>
  <c r="WEK44" i="13"/>
  <c r="WEJ44" i="13"/>
  <c r="WEI44" i="13"/>
  <c r="WEH44" i="13"/>
  <c r="WEG44" i="13"/>
  <c r="WEF44" i="13"/>
  <c r="WEE44" i="13"/>
  <c r="WED44" i="13"/>
  <c r="WEC44" i="13"/>
  <c r="WEB44" i="13"/>
  <c r="WEA44" i="13"/>
  <c r="WDZ44" i="13"/>
  <c r="WDY44" i="13"/>
  <c r="WDX44" i="13"/>
  <c r="WDW44" i="13"/>
  <c r="WDV44" i="13"/>
  <c r="WDU44" i="13"/>
  <c r="WDT44" i="13"/>
  <c r="WDS44" i="13"/>
  <c r="WDR44" i="13"/>
  <c r="WDQ44" i="13"/>
  <c r="WDP44" i="13"/>
  <c r="WDO44" i="13"/>
  <c r="WDN44" i="13"/>
  <c r="WDM44" i="13"/>
  <c r="WDL44" i="13"/>
  <c r="WDK44" i="13"/>
  <c r="WDJ44" i="13"/>
  <c r="WDI44" i="13"/>
  <c r="WDH44" i="13"/>
  <c r="WDG44" i="13"/>
  <c r="WDF44" i="13"/>
  <c r="WDE44" i="13"/>
  <c r="WDD44" i="13"/>
  <c r="WDC44" i="13"/>
  <c r="WDB44" i="13"/>
  <c r="WDA44" i="13"/>
  <c r="WCZ44" i="13"/>
  <c r="WCY44" i="13"/>
  <c r="WCX44" i="13"/>
  <c r="WCW44" i="13"/>
  <c r="WCV44" i="13"/>
  <c r="WCU44" i="13"/>
  <c r="WCT44" i="13"/>
  <c r="WCS44" i="13"/>
  <c r="WCR44" i="13"/>
  <c r="WCQ44" i="13"/>
  <c r="WCP44" i="13"/>
  <c r="WCO44" i="13"/>
  <c r="WCN44" i="13"/>
  <c r="WCM44" i="13"/>
  <c r="WCL44" i="13"/>
  <c r="WCK44" i="13"/>
  <c r="WCJ44" i="13"/>
  <c r="WCI44" i="13"/>
  <c r="WCH44" i="13"/>
  <c r="WCG44" i="13"/>
  <c r="WCF44" i="13"/>
  <c r="WCE44" i="13"/>
  <c r="WCD44" i="13"/>
  <c r="WCC44" i="13"/>
  <c r="WCB44" i="13"/>
  <c r="WCA44" i="13"/>
  <c r="WBZ44" i="13"/>
  <c r="WBY44" i="13"/>
  <c r="WBX44" i="13"/>
  <c r="WBW44" i="13"/>
  <c r="WBV44" i="13"/>
  <c r="WBU44" i="13"/>
  <c r="WBT44" i="13"/>
  <c r="WBS44" i="13"/>
  <c r="WBR44" i="13"/>
  <c r="WBQ44" i="13"/>
  <c r="WBP44" i="13"/>
  <c r="WBO44" i="13"/>
  <c r="WBN44" i="13"/>
  <c r="WBM44" i="13"/>
  <c r="WBL44" i="13"/>
  <c r="WBK44" i="13"/>
  <c r="WBJ44" i="13"/>
  <c r="WBI44" i="13"/>
  <c r="WBH44" i="13"/>
  <c r="WBG44" i="13"/>
  <c r="WBF44" i="13"/>
  <c r="WBE44" i="13"/>
  <c r="WBD44" i="13"/>
  <c r="WBC44" i="13"/>
  <c r="WBB44" i="13"/>
  <c r="WBA44" i="13"/>
  <c r="WAZ44" i="13"/>
  <c r="WAY44" i="13"/>
  <c r="WAX44" i="13"/>
  <c r="WAW44" i="13"/>
  <c r="WAV44" i="13"/>
  <c r="WAU44" i="13"/>
  <c r="WAT44" i="13"/>
  <c r="WAS44" i="13"/>
  <c r="WAR44" i="13"/>
  <c r="WAQ44" i="13"/>
  <c r="WAP44" i="13"/>
  <c r="WAO44" i="13"/>
  <c r="WAN44" i="13"/>
  <c r="WAM44" i="13"/>
  <c r="WAL44" i="13"/>
  <c r="WAK44" i="13"/>
  <c r="WAJ44" i="13"/>
  <c r="WAI44" i="13"/>
  <c r="WAH44" i="13"/>
  <c r="WAG44" i="13"/>
  <c r="WAF44" i="13"/>
  <c r="WAE44" i="13"/>
  <c r="WAD44" i="13"/>
  <c r="WAC44" i="13"/>
  <c r="WAB44" i="13"/>
  <c r="WAA44" i="13"/>
  <c r="VZZ44" i="13"/>
  <c r="VZY44" i="13"/>
  <c r="VZX44" i="13"/>
  <c r="VZW44" i="13"/>
  <c r="VZV44" i="13"/>
  <c r="VZU44" i="13"/>
  <c r="VZT44" i="13"/>
  <c r="VZS44" i="13"/>
  <c r="VZR44" i="13"/>
  <c r="VZQ44" i="13"/>
  <c r="VZP44" i="13"/>
  <c r="VZO44" i="13"/>
  <c r="VZN44" i="13"/>
  <c r="VZM44" i="13"/>
  <c r="VZL44" i="13"/>
  <c r="VZK44" i="13"/>
  <c r="VZJ44" i="13"/>
  <c r="VZI44" i="13"/>
  <c r="VZH44" i="13"/>
  <c r="VZG44" i="13"/>
  <c r="VZF44" i="13"/>
  <c r="VZE44" i="13"/>
  <c r="VZD44" i="13"/>
  <c r="VZC44" i="13"/>
  <c r="VZB44" i="13"/>
  <c r="VZA44" i="13"/>
  <c r="VYZ44" i="13"/>
  <c r="VYY44" i="13"/>
  <c r="VYX44" i="13"/>
  <c r="VYW44" i="13"/>
  <c r="VYV44" i="13"/>
  <c r="VYU44" i="13"/>
  <c r="VYT44" i="13"/>
  <c r="VYS44" i="13"/>
  <c r="VYR44" i="13"/>
  <c r="VYQ44" i="13"/>
  <c r="VYP44" i="13"/>
  <c r="VYO44" i="13"/>
  <c r="VYN44" i="13"/>
  <c r="VYM44" i="13"/>
  <c r="VYL44" i="13"/>
  <c r="VYK44" i="13"/>
  <c r="VYJ44" i="13"/>
  <c r="VYI44" i="13"/>
  <c r="VYH44" i="13"/>
  <c r="VYG44" i="13"/>
  <c r="VYF44" i="13"/>
  <c r="VYE44" i="13"/>
  <c r="VYD44" i="13"/>
  <c r="VYC44" i="13"/>
  <c r="VYB44" i="13"/>
  <c r="VYA44" i="13"/>
  <c r="VXZ44" i="13"/>
  <c r="VXY44" i="13"/>
  <c r="VXX44" i="13"/>
  <c r="VXW44" i="13"/>
  <c r="VXV44" i="13"/>
  <c r="VXU44" i="13"/>
  <c r="VXT44" i="13"/>
  <c r="VXS44" i="13"/>
  <c r="VXR44" i="13"/>
  <c r="VXQ44" i="13"/>
  <c r="VXP44" i="13"/>
  <c r="VXO44" i="13"/>
  <c r="VXN44" i="13"/>
  <c r="VXM44" i="13"/>
  <c r="VXL44" i="13"/>
  <c r="VXK44" i="13"/>
  <c r="VXJ44" i="13"/>
  <c r="VXI44" i="13"/>
  <c r="VXH44" i="13"/>
  <c r="VXG44" i="13"/>
  <c r="VXF44" i="13"/>
  <c r="VXE44" i="13"/>
  <c r="VXD44" i="13"/>
  <c r="VXC44" i="13"/>
  <c r="VXB44" i="13"/>
  <c r="VXA44" i="13"/>
  <c r="VWZ44" i="13"/>
  <c r="VWY44" i="13"/>
  <c r="VWX44" i="13"/>
  <c r="VWW44" i="13"/>
  <c r="VWV44" i="13"/>
  <c r="VWU44" i="13"/>
  <c r="VWT44" i="13"/>
  <c r="VWS44" i="13"/>
  <c r="VWR44" i="13"/>
  <c r="VWQ44" i="13"/>
  <c r="VWP44" i="13"/>
  <c r="VWO44" i="13"/>
  <c r="VWN44" i="13"/>
  <c r="VWM44" i="13"/>
  <c r="VWL44" i="13"/>
  <c r="VWK44" i="13"/>
  <c r="VWJ44" i="13"/>
  <c r="VWI44" i="13"/>
  <c r="VWH44" i="13"/>
  <c r="VWG44" i="13"/>
  <c r="VWF44" i="13"/>
  <c r="VWE44" i="13"/>
  <c r="VWD44" i="13"/>
  <c r="VWC44" i="13"/>
  <c r="VWB44" i="13"/>
  <c r="VWA44" i="13"/>
  <c r="VVZ44" i="13"/>
  <c r="VVY44" i="13"/>
  <c r="VVX44" i="13"/>
  <c r="VVW44" i="13"/>
  <c r="VVV44" i="13"/>
  <c r="VVU44" i="13"/>
  <c r="VVT44" i="13"/>
  <c r="VVS44" i="13"/>
  <c r="VVR44" i="13"/>
  <c r="VVQ44" i="13"/>
  <c r="VVP44" i="13"/>
  <c r="VVO44" i="13"/>
  <c r="VVN44" i="13"/>
  <c r="VVM44" i="13"/>
  <c r="VVL44" i="13"/>
  <c r="VVK44" i="13"/>
  <c r="VVJ44" i="13"/>
  <c r="VVI44" i="13"/>
  <c r="VVH44" i="13"/>
  <c r="VVG44" i="13"/>
  <c r="VVF44" i="13"/>
  <c r="VVE44" i="13"/>
  <c r="VVD44" i="13"/>
  <c r="VVC44" i="13"/>
  <c r="VVB44" i="13"/>
  <c r="VVA44" i="13"/>
  <c r="VUZ44" i="13"/>
  <c r="VUY44" i="13"/>
  <c r="VUX44" i="13"/>
  <c r="VUW44" i="13"/>
  <c r="VUV44" i="13"/>
  <c r="VUU44" i="13"/>
  <c r="VUT44" i="13"/>
  <c r="VUS44" i="13"/>
  <c r="VUR44" i="13"/>
  <c r="VUQ44" i="13"/>
  <c r="VUP44" i="13"/>
  <c r="VUO44" i="13"/>
  <c r="VUN44" i="13"/>
  <c r="VUM44" i="13"/>
  <c r="VUL44" i="13"/>
  <c r="VUK44" i="13"/>
  <c r="VUJ44" i="13"/>
  <c r="VUI44" i="13"/>
  <c r="VUH44" i="13"/>
  <c r="VUG44" i="13"/>
  <c r="VUF44" i="13"/>
  <c r="VUE44" i="13"/>
  <c r="VUD44" i="13"/>
  <c r="VUC44" i="13"/>
  <c r="VUB44" i="13"/>
  <c r="VUA44" i="13"/>
  <c r="VTZ44" i="13"/>
  <c r="VTY44" i="13"/>
  <c r="VTX44" i="13"/>
  <c r="VTW44" i="13"/>
  <c r="VTV44" i="13"/>
  <c r="VTU44" i="13"/>
  <c r="VTT44" i="13"/>
  <c r="VTS44" i="13"/>
  <c r="VTR44" i="13"/>
  <c r="VTQ44" i="13"/>
  <c r="VTP44" i="13"/>
  <c r="VTO44" i="13"/>
  <c r="VTN44" i="13"/>
  <c r="VTM44" i="13"/>
  <c r="VTL44" i="13"/>
  <c r="VTK44" i="13"/>
  <c r="VTJ44" i="13"/>
  <c r="VTI44" i="13"/>
  <c r="VTH44" i="13"/>
  <c r="VTG44" i="13"/>
  <c r="VTF44" i="13"/>
  <c r="VTE44" i="13"/>
  <c r="VTD44" i="13"/>
  <c r="VTC44" i="13"/>
  <c r="VTB44" i="13"/>
  <c r="VTA44" i="13"/>
  <c r="VSZ44" i="13"/>
  <c r="VSY44" i="13"/>
  <c r="VSX44" i="13"/>
  <c r="VSW44" i="13"/>
  <c r="VSV44" i="13"/>
  <c r="VSU44" i="13"/>
  <c r="VST44" i="13"/>
  <c r="VSS44" i="13"/>
  <c r="VSR44" i="13"/>
  <c r="VSQ44" i="13"/>
  <c r="VSP44" i="13"/>
  <c r="VSO44" i="13"/>
  <c r="VSN44" i="13"/>
  <c r="VSM44" i="13"/>
  <c r="VSL44" i="13"/>
  <c r="VSK44" i="13"/>
  <c r="VSJ44" i="13"/>
  <c r="VSI44" i="13"/>
  <c r="VSH44" i="13"/>
  <c r="VSG44" i="13"/>
  <c r="VSF44" i="13"/>
  <c r="VSE44" i="13"/>
  <c r="VSD44" i="13"/>
  <c r="VSC44" i="13"/>
  <c r="VSB44" i="13"/>
  <c r="VSA44" i="13"/>
  <c r="VRZ44" i="13"/>
  <c r="VRY44" i="13"/>
  <c r="VRX44" i="13"/>
  <c r="VRW44" i="13"/>
  <c r="VRV44" i="13"/>
  <c r="VRU44" i="13"/>
  <c r="VRT44" i="13"/>
  <c r="VRS44" i="13"/>
  <c r="VRR44" i="13"/>
  <c r="VRQ44" i="13"/>
  <c r="VRP44" i="13"/>
  <c r="VRO44" i="13"/>
  <c r="VRN44" i="13"/>
  <c r="VRM44" i="13"/>
  <c r="VRL44" i="13"/>
  <c r="VRK44" i="13"/>
  <c r="VRJ44" i="13"/>
  <c r="VRI44" i="13"/>
  <c r="VRH44" i="13"/>
  <c r="VRG44" i="13"/>
  <c r="VRF44" i="13"/>
  <c r="VRE44" i="13"/>
  <c r="VRD44" i="13"/>
  <c r="VRC44" i="13"/>
  <c r="VRB44" i="13"/>
  <c r="VRA44" i="13"/>
  <c r="VQZ44" i="13"/>
  <c r="VQY44" i="13"/>
  <c r="VQX44" i="13"/>
  <c r="VQW44" i="13"/>
  <c r="VQV44" i="13"/>
  <c r="VQU44" i="13"/>
  <c r="VQT44" i="13"/>
  <c r="VQS44" i="13"/>
  <c r="VQR44" i="13"/>
  <c r="VQQ44" i="13"/>
  <c r="VQP44" i="13"/>
  <c r="VQO44" i="13"/>
  <c r="VQN44" i="13"/>
  <c r="VQM44" i="13"/>
  <c r="VQL44" i="13"/>
  <c r="VQK44" i="13"/>
  <c r="VQJ44" i="13"/>
  <c r="VQI44" i="13"/>
  <c r="VQH44" i="13"/>
  <c r="VQG44" i="13"/>
  <c r="VQF44" i="13"/>
  <c r="VQE44" i="13"/>
  <c r="VQD44" i="13"/>
  <c r="VQC44" i="13"/>
  <c r="VQB44" i="13"/>
  <c r="VQA44" i="13"/>
  <c r="VPZ44" i="13"/>
  <c r="VPY44" i="13"/>
  <c r="VPX44" i="13"/>
  <c r="VPW44" i="13"/>
  <c r="VPV44" i="13"/>
  <c r="VPU44" i="13"/>
  <c r="VPT44" i="13"/>
  <c r="VPS44" i="13"/>
  <c r="VPR44" i="13"/>
  <c r="VPQ44" i="13"/>
  <c r="VPP44" i="13"/>
  <c r="VPO44" i="13"/>
  <c r="VPN44" i="13"/>
  <c r="VPM44" i="13"/>
  <c r="VPL44" i="13"/>
  <c r="VPK44" i="13"/>
  <c r="VPJ44" i="13"/>
  <c r="VPI44" i="13"/>
  <c r="VPH44" i="13"/>
  <c r="VPG44" i="13"/>
  <c r="VPF44" i="13"/>
  <c r="VPE44" i="13"/>
  <c r="VPD44" i="13"/>
  <c r="VPC44" i="13"/>
  <c r="VPB44" i="13"/>
  <c r="VPA44" i="13"/>
  <c r="VOZ44" i="13"/>
  <c r="VOY44" i="13"/>
  <c r="VOX44" i="13"/>
  <c r="VOW44" i="13"/>
  <c r="VOV44" i="13"/>
  <c r="VOU44" i="13"/>
  <c r="VOT44" i="13"/>
  <c r="VOS44" i="13"/>
  <c r="VOR44" i="13"/>
  <c r="VOQ44" i="13"/>
  <c r="VOP44" i="13"/>
  <c r="VOO44" i="13"/>
  <c r="VON44" i="13"/>
  <c r="VOM44" i="13"/>
  <c r="VOL44" i="13"/>
  <c r="VOK44" i="13"/>
  <c r="VOJ44" i="13"/>
  <c r="VOI44" i="13"/>
  <c r="VOH44" i="13"/>
  <c r="VOG44" i="13"/>
  <c r="VOF44" i="13"/>
  <c r="VOE44" i="13"/>
  <c r="VOD44" i="13"/>
  <c r="VOC44" i="13"/>
  <c r="VOB44" i="13"/>
  <c r="VOA44" i="13"/>
  <c r="VNZ44" i="13"/>
  <c r="VNY44" i="13"/>
  <c r="VNX44" i="13"/>
  <c r="VNW44" i="13"/>
  <c r="VNV44" i="13"/>
  <c r="VNU44" i="13"/>
  <c r="VNT44" i="13"/>
  <c r="VNS44" i="13"/>
  <c r="VNR44" i="13"/>
  <c r="VNQ44" i="13"/>
  <c r="VNP44" i="13"/>
  <c r="VNO44" i="13"/>
  <c r="VNN44" i="13"/>
  <c r="VNM44" i="13"/>
  <c r="VNL44" i="13"/>
  <c r="VNK44" i="13"/>
  <c r="VNJ44" i="13"/>
  <c r="VNI44" i="13"/>
  <c r="VNH44" i="13"/>
  <c r="VNG44" i="13"/>
  <c r="VNF44" i="13"/>
  <c r="VNE44" i="13"/>
  <c r="VND44" i="13"/>
  <c r="VNC44" i="13"/>
  <c r="VNB44" i="13"/>
  <c r="VNA44" i="13"/>
  <c r="VMZ44" i="13"/>
  <c r="VMY44" i="13"/>
  <c r="VMX44" i="13"/>
  <c r="VMW44" i="13"/>
  <c r="VMV44" i="13"/>
  <c r="VMU44" i="13"/>
  <c r="VMT44" i="13"/>
  <c r="VMS44" i="13"/>
  <c r="VMR44" i="13"/>
  <c r="VMQ44" i="13"/>
  <c r="VMP44" i="13"/>
  <c r="VMO44" i="13"/>
  <c r="VMN44" i="13"/>
  <c r="VMM44" i="13"/>
  <c r="VML44" i="13"/>
  <c r="VMK44" i="13"/>
  <c r="VMJ44" i="13"/>
  <c r="VMI44" i="13"/>
  <c r="VMH44" i="13"/>
  <c r="VMG44" i="13"/>
  <c r="VMF44" i="13"/>
  <c r="VME44" i="13"/>
  <c r="VMD44" i="13"/>
  <c r="VMC44" i="13"/>
  <c r="VMB44" i="13"/>
  <c r="VMA44" i="13"/>
  <c r="VLZ44" i="13"/>
  <c r="VLY44" i="13"/>
  <c r="VLX44" i="13"/>
  <c r="VLW44" i="13"/>
  <c r="VLV44" i="13"/>
  <c r="VLU44" i="13"/>
  <c r="VLT44" i="13"/>
  <c r="VLS44" i="13"/>
  <c r="VLR44" i="13"/>
  <c r="VLQ44" i="13"/>
  <c r="VLP44" i="13"/>
  <c r="VLO44" i="13"/>
  <c r="VLN44" i="13"/>
  <c r="VLM44" i="13"/>
  <c r="VLL44" i="13"/>
  <c r="VLK44" i="13"/>
  <c r="VLJ44" i="13"/>
  <c r="VLI44" i="13"/>
  <c r="VLH44" i="13"/>
  <c r="VLG44" i="13"/>
  <c r="VLF44" i="13"/>
  <c r="VLE44" i="13"/>
  <c r="VLD44" i="13"/>
  <c r="VLC44" i="13"/>
  <c r="VLB44" i="13"/>
  <c r="VLA44" i="13"/>
  <c r="VKZ44" i="13"/>
  <c r="VKY44" i="13"/>
  <c r="VKX44" i="13"/>
  <c r="VKW44" i="13"/>
  <c r="VKV44" i="13"/>
  <c r="VKU44" i="13"/>
  <c r="VKT44" i="13"/>
  <c r="VKS44" i="13"/>
  <c r="VKR44" i="13"/>
  <c r="VKQ44" i="13"/>
  <c r="VKP44" i="13"/>
  <c r="VKO44" i="13"/>
  <c r="VKN44" i="13"/>
  <c r="VKM44" i="13"/>
  <c r="VKL44" i="13"/>
  <c r="VKK44" i="13"/>
  <c r="VKJ44" i="13"/>
  <c r="VKI44" i="13"/>
  <c r="VKH44" i="13"/>
  <c r="VKG44" i="13"/>
  <c r="VKF44" i="13"/>
  <c r="VKE44" i="13"/>
  <c r="VKD44" i="13"/>
  <c r="VKC44" i="13"/>
  <c r="VKB44" i="13"/>
  <c r="VKA44" i="13"/>
  <c r="VJZ44" i="13"/>
  <c r="VJY44" i="13"/>
  <c r="VJX44" i="13"/>
  <c r="VJW44" i="13"/>
  <c r="VJV44" i="13"/>
  <c r="VJU44" i="13"/>
  <c r="VJT44" i="13"/>
  <c r="VJS44" i="13"/>
  <c r="VJR44" i="13"/>
  <c r="VJQ44" i="13"/>
  <c r="VJP44" i="13"/>
  <c r="VJO44" i="13"/>
  <c r="VJN44" i="13"/>
  <c r="VJM44" i="13"/>
  <c r="VJL44" i="13"/>
  <c r="VJK44" i="13"/>
  <c r="VJJ44" i="13"/>
  <c r="VJI44" i="13"/>
  <c r="VJH44" i="13"/>
  <c r="VJG44" i="13"/>
  <c r="VJF44" i="13"/>
  <c r="VJE44" i="13"/>
  <c r="VJD44" i="13"/>
  <c r="VJC44" i="13"/>
  <c r="VJB44" i="13"/>
  <c r="VJA44" i="13"/>
  <c r="VIZ44" i="13"/>
  <c r="VIY44" i="13"/>
  <c r="VIX44" i="13"/>
  <c r="VIW44" i="13"/>
  <c r="VIV44" i="13"/>
  <c r="VIU44" i="13"/>
  <c r="VIT44" i="13"/>
  <c r="VIS44" i="13"/>
  <c r="VIR44" i="13"/>
  <c r="VIQ44" i="13"/>
  <c r="VIP44" i="13"/>
  <c r="VIO44" i="13"/>
  <c r="VIN44" i="13"/>
  <c r="VIM44" i="13"/>
  <c r="VIL44" i="13"/>
  <c r="VIK44" i="13"/>
  <c r="VIJ44" i="13"/>
  <c r="VII44" i="13"/>
  <c r="VIH44" i="13"/>
  <c r="VIG44" i="13"/>
  <c r="VIF44" i="13"/>
  <c r="VIE44" i="13"/>
  <c r="VID44" i="13"/>
  <c r="VIC44" i="13"/>
  <c r="VIB44" i="13"/>
  <c r="VIA44" i="13"/>
  <c r="VHZ44" i="13"/>
  <c r="VHY44" i="13"/>
  <c r="VHX44" i="13"/>
  <c r="VHW44" i="13"/>
  <c r="VHV44" i="13"/>
  <c r="VHU44" i="13"/>
  <c r="VHT44" i="13"/>
  <c r="VHS44" i="13"/>
  <c r="VHR44" i="13"/>
  <c r="VHQ44" i="13"/>
  <c r="VHP44" i="13"/>
  <c r="VHO44" i="13"/>
  <c r="VHN44" i="13"/>
  <c r="VHM44" i="13"/>
  <c r="VHL44" i="13"/>
  <c r="VHK44" i="13"/>
  <c r="VHJ44" i="13"/>
  <c r="VHI44" i="13"/>
  <c r="VHH44" i="13"/>
  <c r="VHG44" i="13"/>
  <c r="VHF44" i="13"/>
  <c r="VHE44" i="13"/>
  <c r="VHD44" i="13"/>
  <c r="VHC44" i="13"/>
  <c r="VHB44" i="13"/>
  <c r="VHA44" i="13"/>
  <c r="VGZ44" i="13"/>
  <c r="VGY44" i="13"/>
  <c r="VGX44" i="13"/>
  <c r="VGW44" i="13"/>
  <c r="VGV44" i="13"/>
  <c r="VGU44" i="13"/>
  <c r="VGT44" i="13"/>
  <c r="VGS44" i="13"/>
  <c r="VGR44" i="13"/>
  <c r="VGQ44" i="13"/>
  <c r="VGP44" i="13"/>
  <c r="VGO44" i="13"/>
  <c r="VGN44" i="13"/>
  <c r="VGM44" i="13"/>
  <c r="VGL44" i="13"/>
  <c r="VGK44" i="13"/>
  <c r="VGJ44" i="13"/>
  <c r="VGI44" i="13"/>
  <c r="VGH44" i="13"/>
  <c r="VGG44" i="13"/>
  <c r="VGF44" i="13"/>
  <c r="VGE44" i="13"/>
  <c r="VGD44" i="13"/>
  <c r="VGC44" i="13"/>
  <c r="VGB44" i="13"/>
  <c r="VGA44" i="13"/>
  <c r="VFZ44" i="13"/>
  <c r="VFY44" i="13"/>
  <c r="VFX44" i="13"/>
  <c r="VFW44" i="13"/>
  <c r="VFV44" i="13"/>
  <c r="VFU44" i="13"/>
  <c r="VFT44" i="13"/>
  <c r="VFS44" i="13"/>
  <c r="VFR44" i="13"/>
  <c r="VFQ44" i="13"/>
  <c r="VFP44" i="13"/>
  <c r="VFO44" i="13"/>
  <c r="VFN44" i="13"/>
  <c r="VFM44" i="13"/>
  <c r="VFL44" i="13"/>
  <c r="VFK44" i="13"/>
  <c r="VFJ44" i="13"/>
  <c r="VFI44" i="13"/>
  <c r="VFH44" i="13"/>
  <c r="VFG44" i="13"/>
  <c r="VFF44" i="13"/>
  <c r="VFE44" i="13"/>
  <c r="VFD44" i="13"/>
  <c r="VFC44" i="13"/>
  <c r="VFB44" i="13"/>
  <c r="VFA44" i="13"/>
  <c r="VEZ44" i="13"/>
  <c r="VEY44" i="13"/>
  <c r="VEX44" i="13"/>
  <c r="VEW44" i="13"/>
  <c r="VEV44" i="13"/>
  <c r="VEU44" i="13"/>
  <c r="VET44" i="13"/>
  <c r="VES44" i="13"/>
  <c r="VER44" i="13"/>
  <c r="VEQ44" i="13"/>
  <c r="VEP44" i="13"/>
  <c r="VEO44" i="13"/>
  <c r="VEN44" i="13"/>
  <c r="VEM44" i="13"/>
  <c r="VEL44" i="13"/>
  <c r="VEK44" i="13"/>
  <c r="VEJ44" i="13"/>
  <c r="VEI44" i="13"/>
  <c r="VEH44" i="13"/>
  <c r="VEG44" i="13"/>
  <c r="VEF44" i="13"/>
  <c r="VEE44" i="13"/>
  <c r="VED44" i="13"/>
  <c r="VEC44" i="13"/>
  <c r="VEB44" i="13"/>
  <c r="VEA44" i="13"/>
  <c r="VDZ44" i="13"/>
  <c r="VDY44" i="13"/>
  <c r="VDX44" i="13"/>
  <c r="VDW44" i="13"/>
  <c r="VDV44" i="13"/>
  <c r="VDU44" i="13"/>
  <c r="VDT44" i="13"/>
  <c r="VDS44" i="13"/>
  <c r="VDR44" i="13"/>
  <c r="VDQ44" i="13"/>
  <c r="VDP44" i="13"/>
  <c r="VDO44" i="13"/>
  <c r="VDN44" i="13"/>
  <c r="VDM44" i="13"/>
  <c r="VDL44" i="13"/>
  <c r="VDK44" i="13"/>
  <c r="VDJ44" i="13"/>
  <c r="VDI44" i="13"/>
  <c r="VDH44" i="13"/>
  <c r="VDG44" i="13"/>
  <c r="VDF44" i="13"/>
  <c r="VDE44" i="13"/>
  <c r="VDD44" i="13"/>
  <c r="VDC44" i="13"/>
  <c r="VDB44" i="13"/>
  <c r="VDA44" i="13"/>
  <c r="VCZ44" i="13"/>
  <c r="VCY44" i="13"/>
  <c r="VCX44" i="13"/>
  <c r="VCW44" i="13"/>
  <c r="VCV44" i="13"/>
  <c r="VCU44" i="13"/>
  <c r="VCT44" i="13"/>
  <c r="VCS44" i="13"/>
  <c r="VCR44" i="13"/>
  <c r="VCQ44" i="13"/>
  <c r="VCP44" i="13"/>
  <c r="VCO44" i="13"/>
  <c r="VCN44" i="13"/>
  <c r="VCM44" i="13"/>
  <c r="VCL44" i="13"/>
  <c r="VCK44" i="13"/>
  <c r="VCJ44" i="13"/>
  <c r="VCI44" i="13"/>
  <c r="VCH44" i="13"/>
  <c r="VCG44" i="13"/>
  <c r="VCF44" i="13"/>
  <c r="VCE44" i="13"/>
  <c r="VCD44" i="13"/>
  <c r="VCC44" i="13"/>
  <c r="VCB44" i="13"/>
  <c r="VCA44" i="13"/>
  <c r="VBZ44" i="13"/>
  <c r="VBY44" i="13"/>
  <c r="VBX44" i="13"/>
  <c r="VBW44" i="13"/>
  <c r="VBV44" i="13"/>
  <c r="VBU44" i="13"/>
  <c r="VBT44" i="13"/>
  <c r="VBS44" i="13"/>
  <c r="VBR44" i="13"/>
  <c r="VBQ44" i="13"/>
  <c r="VBP44" i="13"/>
  <c r="VBO44" i="13"/>
  <c r="VBN44" i="13"/>
  <c r="VBM44" i="13"/>
  <c r="VBL44" i="13"/>
  <c r="VBK44" i="13"/>
  <c r="VBJ44" i="13"/>
  <c r="VBI44" i="13"/>
  <c r="VBH44" i="13"/>
  <c r="VBG44" i="13"/>
  <c r="VBF44" i="13"/>
  <c r="VBE44" i="13"/>
  <c r="VBD44" i="13"/>
  <c r="VBC44" i="13"/>
  <c r="VBB44" i="13"/>
  <c r="VBA44" i="13"/>
  <c r="VAZ44" i="13"/>
  <c r="VAY44" i="13"/>
  <c r="VAX44" i="13"/>
  <c r="VAW44" i="13"/>
  <c r="VAV44" i="13"/>
  <c r="VAU44" i="13"/>
  <c r="VAT44" i="13"/>
  <c r="VAS44" i="13"/>
  <c r="VAR44" i="13"/>
  <c r="VAQ44" i="13"/>
  <c r="VAP44" i="13"/>
  <c r="VAO44" i="13"/>
  <c r="VAN44" i="13"/>
  <c r="VAM44" i="13"/>
  <c r="VAL44" i="13"/>
  <c r="VAK44" i="13"/>
  <c r="VAJ44" i="13"/>
  <c r="VAI44" i="13"/>
  <c r="VAH44" i="13"/>
  <c r="VAG44" i="13"/>
  <c r="VAF44" i="13"/>
  <c r="VAE44" i="13"/>
  <c r="VAD44" i="13"/>
  <c r="VAC44" i="13"/>
  <c r="VAB44" i="13"/>
  <c r="VAA44" i="13"/>
  <c r="UZZ44" i="13"/>
  <c r="UZY44" i="13"/>
  <c r="UZX44" i="13"/>
  <c r="UZW44" i="13"/>
  <c r="UZV44" i="13"/>
  <c r="UZU44" i="13"/>
  <c r="UZT44" i="13"/>
  <c r="UZS44" i="13"/>
  <c r="UZR44" i="13"/>
  <c r="UZQ44" i="13"/>
  <c r="UZP44" i="13"/>
  <c r="UZO44" i="13"/>
  <c r="UZN44" i="13"/>
  <c r="UZM44" i="13"/>
  <c r="UZL44" i="13"/>
  <c r="UZK44" i="13"/>
  <c r="UZJ44" i="13"/>
  <c r="UZI44" i="13"/>
  <c r="UZH44" i="13"/>
  <c r="UZG44" i="13"/>
  <c r="UZF44" i="13"/>
  <c r="UZE44" i="13"/>
  <c r="UZD44" i="13"/>
  <c r="UZC44" i="13"/>
  <c r="UZB44" i="13"/>
  <c r="UZA44" i="13"/>
  <c r="UYZ44" i="13"/>
  <c r="UYY44" i="13"/>
  <c r="UYX44" i="13"/>
  <c r="UYW44" i="13"/>
  <c r="UYV44" i="13"/>
  <c r="UYU44" i="13"/>
  <c r="UYT44" i="13"/>
  <c r="UYS44" i="13"/>
  <c r="UYR44" i="13"/>
  <c r="UYQ44" i="13"/>
  <c r="UYP44" i="13"/>
  <c r="UYO44" i="13"/>
  <c r="UYN44" i="13"/>
  <c r="UYM44" i="13"/>
  <c r="UYL44" i="13"/>
  <c r="UYK44" i="13"/>
  <c r="UYJ44" i="13"/>
  <c r="UYI44" i="13"/>
  <c r="UYH44" i="13"/>
  <c r="UYG44" i="13"/>
  <c r="UYF44" i="13"/>
  <c r="UYE44" i="13"/>
  <c r="UYD44" i="13"/>
  <c r="UYC44" i="13"/>
  <c r="UYB44" i="13"/>
  <c r="UYA44" i="13"/>
  <c r="UXZ44" i="13"/>
  <c r="UXY44" i="13"/>
  <c r="UXX44" i="13"/>
  <c r="UXW44" i="13"/>
  <c r="UXV44" i="13"/>
  <c r="UXU44" i="13"/>
  <c r="UXT44" i="13"/>
  <c r="UXS44" i="13"/>
  <c r="UXR44" i="13"/>
  <c r="UXQ44" i="13"/>
  <c r="UXP44" i="13"/>
  <c r="UXO44" i="13"/>
  <c r="UXN44" i="13"/>
  <c r="UXM44" i="13"/>
  <c r="UXL44" i="13"/>
  <c r="UXK44" i="13"/>
  <c r="UXJ44" i="13"/>
  <c r="UXI44" i="13"/>
  <c r="UXH44" i="13"/>
  <c r="UXG44" i="13"/>
  <c r="UXF44" i="13"/>
  <c r="UXE44" i="13"/>
  <c r="UXD44" i="13"/>
  <c r="UXC44" i="13"/>
  <c r="UXB44" i="13"/>
  <c r="UXA44" i="13"/>
  <c r="UWZ44" i="13"/>
  <c r="UWY44" i="13"/>
  <c r="UWX44" i="13"/>
  <c r="UWW44" i="13"/>
  <c r="UWV44" i="13"/>
  <c r="UWU44" i="13"/>
  <c r="UWT44" i="13"/>
  <c r="UWS44" i="13"/>
  <c r="UWR44" i="13"/>
  <c r="UWQ44" i="13"/>
  <c r="UWP44" i="13"/>
  <c r="UWO44" i="13"/>
  <c r="UWN44" i="13"/>
  <c r="UWM44" i="13"/>
  <c r="UWL44" i="13"/>
  <c r="UWK44" i="13"/>
  <c r="UWJ44" i="13"/>
  <c r="UWI44" i="13"/>
  <c r="UWH44" i="13"/>
  <c r="UWG44" i="13"/>
  <c r="UWF44" i="13"/>
  <c r="UWE44" i="13"/>
  <c r="UWD44" i="13"/>
  <c r="UWC44" i="13"/>
  <c r="UWB44" i="13"/>
  <c r="UWA44" i="13"/>
  <c r="UVZ44" i="13"/>
  <c r="UVY44" i="13"/>
  <c r="UVX44" i="13"/>
  <c r="UVW44" i="13"/>
  <c r="UVV44" i="13"/>
  <c r="UVU44" i="13"/>
  <c r="UVT44" i="13"/>
  <c r="UVS44" i="13"/>
  <c r="UVR44" i="13"/>
  <c r="UVQ44" i="13"/>
  <c r="UVP44" i="13"/>
  <c r="UVO44" i="13"/>
  <c r="UVN44" i="13"/>
  <c r="UVM44" i="13"/>
  <c r="UVL44" i="13"/>
  <c r="UVK44" i="13"/>
  <c r="UVJ44" i="13"/>
  <c r="UVI44" i="13"/>
  <c r="UVH44" i="13"/>
  <c r="UVG44" i="13"/>
  <c r="UVF44" i="13"/>
  <c r="UVE44" i="13"/>
  <c r="UVD44" i="13"/>
  <c r="UVC44" i="13"/>
  <c r="UVB44" i="13"/>
  <c r="UVA44" i="13"/>
  <c r="UUZ44" i="13"/>
  <c r="UUY44" i="13"/>
  <c r="UUX44" i="13"/>
  <c r="UUW44" i="13"/>
  <c r="UUV44" i="13"/>
  <c r="UUU44" i="13"/>
  <c r="UUT44" i="13"/>
  <c r="UUS44" i="13"/>
  <c r="UUR44" i="13"/>
  <c r="UUQ44" i="13"/>
  <c r="UUP44" i="13"/>
  <c r="UUO44" i="13"/>
  <c r="UUN44" i="13"/>
  <c r="UUM44" i="13"/>
  <c r="UUL44" i="13"/>
  <c r="UUK44" i="13"/>
  <c r="UUJ44" i="13"/>
  <c r="UUI44" i="13"/>
  <c r="UUH44" i="13"/>
  <c r="UUG44" i="13"/>
  <c r="UUF44" i="13"/>
  <c r="UUE44" i="13"/>
  <c r="UUD44" i="13"/>
  <c r="UUC44" i="13"/>
  <c r="UUB44" i="13"/>
  <c r="UUA44" i="13"/>
  <c r="UTZ44" i="13"/>
  <c r="UTY44" i="13"/>
  <c r="UTX44" i="13"/>
  <c r="UTW44" i="13"/>
  <c r="UTV44" i="13"/>
  <c r="UTU44" i="13"/>
  <c r="UTT44" i="13"/>
  <c r="UTS44" i="13"/>
  <c r="UTR44" i="13"/>
  <c r="UTQ44" i="13"/>
  <c r="UTP44" i="13"/>
  <c r="UTO44" i="13"/>
  <c r="UTN44" i="13"/>
  <c r="UTM44" i="13"/>
  <c r="UTL44" i="13"/>
  <c r="UTK44" i="13"/>
  <c r="UTJ44" i="13"/>
  <c r="UTI44" i="13"/>
  <c r="UTH44" i="13"/>
  <c r="UTG44" i="13"/>
  <c r="UTF44" i="13"/>
  <c r="UTE44" i="13"/>
  <c r="UTD44" i="13"/>
  <c r="UTC44" i="13"/>
  <c r="UTB44" i="13"/>
  <c r="UTA44" i="13"/>
  <c r="USZ44" i="13"/>
  <c r="USY44" i="13"/>
  <c r="USX44" i="13"/>
  <c r="USW44" i="13"/>
  <c r="USV44" i="13"/>
  <c r="USU44" i="13"/>
  <c r="UST44" i="13"/>
  <c r="USS44" i="13"/>
  <c r="USR44" i="13"/>
  <c r="USQ44" i="13"/>
  <c r="USP44" i="13"/>
  <c r="USO44" i="13"/>
  <c r="USN44" i="13"/>
  <c r="USM44" i="13"/>
  <c r="USL44" i="13"/>
  <c r="USK44" i="13"/>
  <c r="USJ44" i="13"/>
  <c r="USI44" i="13"/>
  <c r="USH44" i="13"/>
  <c r="USG44" i="13"/>
  <c r="USF44" i="13"/>
  <c r="USE44" i="13"/>
  <c r="USD44" i="13"/>
  <c r="USC44" i="13"/>
  <c r="USB44" i="13"/>
  <c r="USA44" i="13"/>
  <c r="URZ44" i="13"/>
  <c r="URY44" i="13"/>
  <c r="URX44" i="13"/>
  <c r="URW44" i="13"/>
  <c r="URV44" i="13"/>
  <c r="URU44" i="13"/>
  <c r="URT44" i="13"/>
  <c r="URS44" i="13"/>
  <c r="URR44" i="13"/>
  <c r="URQ44" i="13"/>
  <c r="URP44" i="13"/>
  <c r="URO44" i="13"/>
  <c r="URN44" i="13"/>
  <c r="URM44" i="13"/>
  <c r="URL44" i="13"/>
  <c r="URK44" i="13"/>
  <c r="URJ44" i="13"/>
  <c r="URI44" i="13"/>
  <c r="URH44" i="13"/>
  <c r="URG44" i="13"/>
  <c r="URF44" i="13"/>
  <c r="URE44" i="13"/>
  <c r="URD44" i="13"/>
  <c r="URC44" i="13"/>
  <c r="URB44" i="13"/>
  <c r="URA44" i="13"/>
  <c r="UQZ44" i="13"/>
  <c r="UQY44" i="13"/>
  <c r="UQX44" i="13"/>
  <c r="UQW44" i="13"/>
  <c r="UQV44" i="13"/>
  <c r="UQU44" i="13"/>
  <c r="UQT44" i="13"/>
  <c r="UQS44" i="13"/>
  <c r="UQR44" i="13"/>
  <c r="UQQ44" i="13"/>
  <c r="UQP44" i="13"/>
  <c r="UQO44" i="13"/>
  <c r="UQN44" i="13"/>
  <c r="UQM44" i="13"/>
  <c r="UQL44" i="13"/>
  <c r="UQK44" i="13"/>
  <c r="UQJ44" i="13"/>
  <c r="UQI44" i="13"/>
  <c r="UQH44" i="13"/>
  <c r="UQG44" i="13"/>
  <c r="UQF44" i="13"/>
  <c r="UQE44" i="13"/>
  <c r="UQD44" i="13"/>
  <c r="UQC44" i="13"/>
  <c r="UQB44" i="13"/>
  <c r="UQA44" i="13"/>
  <c r="UPZ44" i="13"/>
  <c r="UPY44" i="13"/>
  <c r="UPX44" i="13"/>
  <c r="UPW44" i="13"/>
  <c r="UPV44" i="13"/>
  <c r="UPU44" i="13"/>
  <c r="UPT44" i="13"/>
  <c r="UPS44" i="13"/>
  <c r="UPR44" i="13"/>
  <c r="UPQ44" i="13"/>
  <c r="UPP44" i="13"/>
  <c r="UPO44" i="13"/>
  <c r="UPN44" i="13"/>
  <c r="UPM44" i="13"/>
  <c r="UPL44" i="13"/>
  <c r="UPK44" i="13"/>
  <c r="UPJ44" i="13"/>
  <c r="UPI44" i="13"/>
  <c r="UPH44" i="13"/>
  <c r="UPG44" i="13"/>
  <c r="UPF44" i="13"/>
  <c r="UPE44" i="13"/>
  <c r="UPD44" i="13"/>
  <c r="UPC44" i="13"/>
  <c r="UPB44" i="13"/>
  <c r="UPA44" i="13"/>
  <c r="UOZ44" i="13"/>
  <c r="UOY44" i="13"/>
  <c r="UOX44" i="13"/>
  <c r="UOW44" i="13"/>
  <c r="UOV44" i="13"/>
  <c r="UOU44" i="13"/>
  <c r="UOT44" i="13"/>
  <c r="UOS44" i="13"/>
  <c r="UOR44" i="13"/>
  <c r="UOQ44" i="13"/>
  <c r="UOP44" i="13"/>
  <c r="UOO44" i="13"/>
  <c r="UON44" i="13"/>
  <c r="UOM44" i="13"/>
  <c r="UOL44" i="13"/>
  <c r="UOK44" i="13"/>
  <c r="UOJ44" i="13"/>
  <c r="UOI44" i="13"/>
  <c r="UOH44" i="13"/>
  <c r="UOG44" i="13"/>
  <c r="UOF44" i="13"/>
  <c r="UOE44" i="13"/>
  <c r="UOD44" i="13"/>
  <c r="UOC44" i="13"/>
  <c r="UOB44" i="13"/>
  <c r="UOA44" i="13"/>
  <c r="UNZ44" i="13"/>
  <c r="UNY44" i="13"/>
  <c r="UNX44" i="13"/>
  <c r="UNW44" i="13"/>
  <c r="UNV44" i="13"/>
  <c r="UNU44" i="13"/>
  <c r="UNT44" i="13"/>
  <c r="UNS44" i="13"/>
  <c r="UNR44" i="13"/>
  <c r="UNQ44" i="13"/>
  <c r="UNP44" i="13"/>
  <c r="UNO44" i="13"/>
  <c r="UNN44" i="13"/>
  <c r="UNM44" i="13"/>
  <c r="UNL44" i="13"/>
  <c r="UNK44" i="13"/>
  <c r="UNJ44" i="13"/>
  <c r="UNI44" i="13"/>
  <c r="UNH44" i="13"/>
  <c r="UNG44" i="13"/>
  <c r="UNF44" i="13"/>
  <c r="UNE44" i="13"/>
  <c r="UND44" i="13"/>
  <c r="UNC44" i="13"/>
  <c r="UNB44" i="13"/>
  <c r="UNA44" i="13"/>
  <c r="UMZ44" i="13"/>
  <c r="UMY44" i="13"/>
  <c r="UMX44" i="13"/>
  <c r="UMW44" i="13"/>
  <c r="UMV44" i="13"/>
  <c r="UMU44" i="13"/>
  <c r="UMT44" i="13"/>
  <c r="UMS44" i="13"/>
  <c r="UMR44" i="13"/>
  <c r="UMQ44" i="13"/>
  <c r="UMP44" i="13"/>
  <c r="UMO44" i="13"/>
  <c r="UMN44" i="13"/>
  <c r="UMM44" i="13"/>
  <c r="UML44" i="13"/>
  <c r="UMK44" i="13"/>
  <c r="UMJ44" i="13"/>
  <c r="UMI44" i="13"/>
  <c r="UMH44" i="13"/>
  <c r="UMG44" i="13"/>
  <c r="UMF44" i="13"/>
  <c r="UME44" i="13"/>
  <c r="UMD44" i="13"/>
  <c r="UMC44" i="13"/>
  <c r="UMB44" i="13"/>
  <c r="UMA44" i="13"/>
  <c r="ULZ44" i="13"/>
  <c r="ULY44" i="13"/>
  <c r="ULX44" i="13"/>
  <c r="ULW44" i="13"/>
  <c r="ULV44" i="13"/>
  <c r="ULU44" i="13"/>
  <c r="ULT44" i="13"/>
  <c r="ULS44" i="13"/>
  <c r="ULR44" i="13"/>
  <c r="ULQ44" i="13"/>
  <c r="ULP44" i="13"/>
  <c r="ULO44" i="13"/>
  <c r="ULN44" i="13"/>
  <c r="ULM44" i="13"/>
  <c r="ULL44" i="13"/>
  <c r="ULK44" i="13"/>
  <c r="ULJ44" i="13"/>
  <c r="ULI44" i="13"/>
  <c r="ULH44" i="13"/>
  <c r="ULG44" i="13"/>
  <c r="ULF44" i="13"/>
  <c r="ULE44" i="13"/>
  <c r="ULD44" i="13"/>
  <c r="ULC44" i="13"/>
  <c r="ULB44" i="13"/>
  <c r="ULA44" i="13"/>
  <c r="UKZ44" i="13"/>
  <c r="UKY44" i="13"/>
  <c r="UKX44" i="13"/>
  <c r="UKW44" i="13"/>
  <c r="UKV44" i="13"/>
  <c r="UKU44" i="13"/>
  <c r="UKT44" i="13"/>
  <c r="UKS44" i="13"/>
  <c r="UKR44" i="13"/>
  <c r="UKQ44" i="13"/>
  <c r="UKP44" i="13"/>
  <c r="UKO44" i="13"/>
  <c r="UKN44" i="13"/>
  <c r="UKM44" i="13"/>
  <c r="UKL44" i="13"/>
  <c r="UKK44" i="13"/>
  <c r="UKJ44" i="13"/>
  <c r="UKI44" i="13"/>
  <c r="UKH44" i="13"/>
  <c r="UKG44" i="13"/>
  <c r="UKF44" i="13"/>
  <c r="UKE44" i="13"/>
  <c r="UKD44" i="13"/>
  <c r="UKC44" i="13"/>
  <c r="UKB44" i="13"/>
  <c r="UKA44" i="13"/>
  <c r="UJZ44" i="13"/>
  <c r="UJY44" i="13"/>
  <c r="UJX44" i="13"/>
  <c r="UJW44" i="13"/>
  <c r="UJV44" i="13"/>
  <c r="UJU44" i="13"/>
  <c r="UJT44" i="13"/>
  <c r="UJS44" i="13"/>
  <c r="UJR44" i="13"/>
  <c r="UJQ44" i="13"/>
  <c r="UJP44" i="13"/>
  <c r="UJO44" i="13"/>
  <c r="UJN44" i="13"/>
  <c r="UJM44" i="13"/>
  <c r="UJL44" i="13"/>
  <c r="UJK44" i="13"/>
  <c r="UJJ44" i="13"/>
  <c r="UJI44" i="13"/>
  <c r="UJH44" i="13"/>
  <c r="UJG44" i="13"/>
  <c r="UJF44" i="13"/>
  <c r="UJE44" i="13"/>
  <c r="UJD44" i="13"/>
  <c r="UJC44" i="13"/>
  <c r="UJB44" i="13"/>
  <c r="UJA44" i="13"/>
  <c r="UIZ44" i="13"/>
  <c r="UIY44" i="13"/>
  <c r="UIX44" i="13"/>
  <c r="UIW44" i="13"/>
  <c r="UIV44" i="13"/>
  <c r="UIU44" i="13"/>
  <c r="UIT44" i="13"/>
  <c r="UIS44" i="13"/>
  <c r="UIR44" i="13"/>
  <c r="UIQ44" i="13"/>
  <c r="UIP44" i="13"/>
  <c r="UIO44" i="13"/>
  <c r="UIN44" i="13"/>
  <c r="UIM44" i="13"/>
  <c r="UIL44" i="13"/>
  <c r="UIK44" i="13"/>
  <c r="UIJ44" i="13"/>
  <c r="UII44" i="13"/>
  <c r="UIH44" i="13"/>
  <c r="UIG44" i="13"/>
  <c r="UIF44" i="13"/>
  <c r="UIE44" i="13"/>
  <c r="UID44" i="13"/>
  <c r="UIC44" i="13"/>
  <c r="UIB44" i="13"/>
  <c r="UIA44" i="13"/>
  <c r="UHZ44" i="13"/>
  <c r="UHY44" i="13"/>
  <c r="UHX44" i="13"/>
  <c r="UHW44" i="13"/>
  <c r="UHV44" i="13"/>
  <c r="UHU44" i="13"/>
  <c r="UHT44" i="13"/>
  <c r="UHS44" i="13"/>
  <c r="UHR44" i="13"/>
  <c r="UHQ44" i="13"/>
  <c r="UHP44" i="13"/>
  <c r="UHO44" i="13"/>
  <c r="UHN44" i="13"/>
  <c r="UHM44" i="13"/>
  <c r="UHL44" i="13"/>
  <c r="UHK44" i="13"/>
  <c r="UHJ44" i="13"/>
  <c r="UHI44" i="13"/>
  <c r="UHH44" i="13"/>
  <c r="UHG44" i="13"/>
  <c r="UHF44" i="13"/>
  <c r="UHE44" i="13"/>
  <c r="UHD44" i="13"/>
  <c r="UHC44" i="13"/>
  <c r="UHB44" i="13"/>
  <c r="UHA44" i="13"/>
  <c r="UGZ44" i="13"/>
  <c r="UGY44" i="13"/>
  <c r="UGX44" i="13"/>
  <c r="UGW44" i="13"/>
  <c r="UGV44" i="13"/>
  <c r="UGU44" i="13"/>
  <c r="UGT44" i="13"/>
  <c r="UGS44" i="13"/>
  <c r="UGR44" i="13"/>
  <c r="UGQ44" i="13"/>
  <c r="UGP44" i="13"/>
  <c r="UGO44" i="13"/>
  <c r="UGN44" i="13"/>
  <c r="UGM44" i="13"/>
  <c r="UGL44" i="13"/>
  <c r="UGK44" i="13"/>
  <c r="UGJ44" i="13"/>
  <c r="UGI44" i="13"/>
  <c r="UGH44" i="13"/>
  <c r="UGG44" i="13"/>
  <c r="UGF44" i="13"/>
  <c r="UGE44" i="13"/>
  <c r="UGD44" i="13"/>
  <c r="UGC44" i="13"/>
  <c r="UGB44" i="13"/>
  <c r="UGA44" i="13"/>
  <c r="UFZ44" i="13"/>
  <c r="UFY44" i="13"/>
  <c r="UFX44" i="13"/>
  <c r="UFW44" i="13"/>
  <c r="UFV44" i="13"/>
  <c r="UFU44" i="13"/>
  <c r="UFT44" i="13"/>
  <c r="UFS44" i="13"/>
  <c r="UFR44" i="13"/>
  <c r="UFQ44" i="13"/>
  <c r="UFP44" i="13"/>
  <c r="UFO44" i="13"/>
  <c r="UFN44" i="13"/>
  <c r="UFM44" i="13"/>
  <c r="UFL44" i="13"/>
  <c r="UFK44" i="13"/>
  <c r="UFJ44" i="13"/>
  <c r="UFI44" i="13"/>
  <c r="UFH44" i="13"/>
  <c r="UFG44" i="13"/>
  <c r="UFF44" i="13"/>
  <c r="UFE44" i="13"/>
  <c r="UFD44" i="13"/>
  <c r="UFC44" i="13"/>
  <c r="UFB44" i="13"/>
  <c r="UFA44" i="13"/>
  <c r="UEZ44" i="13"/>
  <c r="UEY44" i="13"/>
  <c r="UEX44" i="13"/>
  <c r="UEW44" i="13"/>
  <c r="UEV44" i="13"/>
  <c r="UEU44" i="13"/>
  <c r="UET44" i="13"/>
  <c r="UES44" i="13"/>
  <c r="UER44" i="13"/>
  <c r="UEQ44" i="13"/>
  <c r="UEP44" i="13"/>
  <c r="UEO44" i="13"/>
  <c r="UEN44" i="13"/>
  <c r="UEM44" i="13"/>
  <c r="UEL44" i="13"/>
  <c r="UEK44" i="13"/>
  <c r="UEJ44" i="13"/>
  <c r="UEI44" i="13"/>
  <c r="UEH44" i="13"/>
  <c r="UEG44" i="13"/>
  <c r="UEF44" i="13"/>
  <c r="UEE44" i="13"/>
  <c r="UED44" i="13"/>
  <c r="UEC44" i="13"/>
  <c r="UEB44" i="13"/>
  <c r="UEA44" i="13"/>
  <c r="UDZ44" i="13"/>
  <c r="UDY44" i="13"/>
  <c r="UDX44" i="13"/>
  <c r="UDW44" i="13"/>
  <c r="UDV44" i="13"/>
  <c r="UDU44" i="13"/>
  <c r="UDT44" i="13"/>
  <c r="UDS44" i="13"/>
  <c r="UDR44" i="13"/>
  <c r="UDQ44" i="13"/>
  <c r="UDP44" i="13"/>
  <c r="UDO44" i="13"/>
  <c r="UDN44" i="13"/>
  <c r="UDM44" i="13"/>
  <c r="UDL44" i="13"/>
  <c r="UDK44" i="13"/>
  <c r="UDJ44" i="13"/>
  <c r="UDI44" i="13"/>
  <c r="UDH44" i="13"/>
  <c r="UDG44" i="13"/>
  <c r="UDF44" i="13"/>
  <c r="UDE44" i="13"/>
  <c r="UDD44" i="13"/>
  <c r="UDC44" i="13"/>
  <c r="UDB44" i="13"/>
  <c r="UDA44" i="13"/>
  <c r="UCZ44" i="13"/>
  <c r="UCY44" i="13"/>
  <c r="UCX44" i="13"/>
  <c r="UCW44" i="13"/>
  <c r="UCV44" i="13"/>
  <c r="UCU44" i="13"/>
  <c r="UCT44" i="13"/>
  <c r="UCS44" i="13"/>
  <c r="UCR44" i="13"/>
  <c r="UCQ44" i="13"/>
  <c r="UCP44" i="13"/>
  <c r="UCO44" i="13"/>
  <c r="UCN44" i="13"/>
  <c r="UCM44" i="13"/>
  <c r="UCL44" i="13"/>
  <c r="UCK44" i="13"/>
  <c r="UCJ44" i="13"/>
  <c r="UCI44" i="13"/>
  <c r="UCH44" i="13"/>
  <c r="UCG44" i="13"/>
  <c r="UCF44" i="13"/>
  <c r="UCE44" i="13"/>
  <c r="UCD44" i="13"/>
  <c r="UCC44" i="13"/>
  <c r="UCB44" i="13"/>
  <c r="UCA44" i="13"/>
  <c r="UBZ44" i="13"/>
  <c r="UBY44" i="13"/>
  <c r="UBX44" i="13"/>
  <c r="UBW44" i="13"/>
  <c r="UBV44" i="13"/>
  <c r="UBU44" i="13"/>
  <c r="UBT44" i="13"/>
  <c r="UBS44" i="13"/>
  <c r="UBR44" i="13"/>
  <c r="UBQ44" i="13"/>
  <c r="UBP44" i="13"/>
  <c r="UBO44" i="13"/>
  <c r="UBN44" i="13"/>
  <c r="UBM44" i="13"/>
  <c r="UBL44" i="13"/>
  <c r="UBK44" i="13"/>
  <c r="UBJ44" i="13"/>
  <c r="UBI44" i="13"/>
  <c r="UBH44" i="13"/>
  <c r="UBG44" i="13"/>
  <c r="UBF44" i="13"/>
  <c r="UBE44" i="13"/>
  <c r="UBD44" i="13"/>
  <c r="UBC44" i="13"/>
  <c r="UBB44" i="13"/>
  <c r="UBA44" i="13"/>
  <c r="UAZ44" i="13"/>
  <c r="UAY44" i="13"/>
  <c r="UAX44" i="13"/>
  <c r="UAW44" i="13"/>
  <c r="UAV44" i="13"/>
  <c r="UAU44" i="13"/>
  <c r="UAT44" i="13"/>
  <c r="UAS44" i="13"/>
  <c r="UAR44" i="13"/>
  <c r="UAQ44" i="13"/>
  <c r="UAP44" i="13"/>
  <c r="UAO44" i="13"/>
  <c r="UAN44" i="13"/>
  <c r="UAM44" i="13"/>
  <c r="UAL44" i="13"/>
  <c r="UAK44" i="13"/>
  <c r="UAJ44" i="13"/>
  <c r="UAI44" i="13"/>
  <c r="UAH44" i="13"/>
  <c r="UAG44" i="13"/>
  <c r="UAF44" i="13"/>
  <c r="UAE44" i="13"/>
  <c r="UAD44" i="13"/>
  <c r="UAC44" i="13"/>
  <c r="UAB44" i="13"/>
  <c r="UAA44" i="13"/>
  <c r="TZZ44" i="13"/>
  <c r="TZY44" i="13"/>
  <c r="TZX44" i="13"/>
  <c r="TZW44" i="13"/>
  <c r="TZV44" i="13"/>
  <c r="TZU44" i="13"/>
  <c r="TZT44" i="13"/>
  <c r="TZS44" i="13"/>
  <c r="TZR44" i="13"/>
  <c r="TZQ44" i="13"/>
  <c r="TZP44" i="13"/>
  <c r="TZO44" i="13"/>
  <c r="TZN44" i="13"/>
  <c r="TZM44" i="13"/>
  <c r="TZL44" i="13"/>
  <c r="TZK44" i="13"/>
  <c r="TZJ44" i="13"/>
  <c r="TZI44" i="13"/>
  <c r="TZH44" i="13"/>
  <c r="TZG44" i="13"/>
  <c r="TZF44" i="13"/>
  <c r="TZE44" i="13"/>
  <c r="TZD44" i="13"/>
  <c r="TZC44" i="13"/>
  <c r="TZB44" i="13"/>
  <c r="TZA44" i="13"/>
  <c r="TYZ44" i="13"/>
  <c r="TYY44" i="13"/>
  <c r="TYX44" i="13"/>
  <c r="TYW44" i="13"/>
  <c r="TYV44" i="13"/>
  <c r="TYU44" i="13"/>
  <c r="TYT44" i="13"/>
  <c r="TYS44" i="13"/>
  <c r="TYR44" i="13"/>
  <c r="TYQ44" i="13"/>
  <c r="TYP44" i="13"/>
  <c r="TYO44" i="13"/>
  <c r="TYN44" i="13"/>
  <c r="TYM44" i="13"/>
  <c r="TYL44" i="13"/>
  <c r="TYK44" i="13"/>
  <c r="TYJ44" i="13"/>
  <c r="TYI44" i="13"/>
  <c r="TYH44" i="13"/>
  <c r="TYG44" i="13"/>
  <c r="TYF44" i="13"/>
  <c r="TYE44" i="13"/>
  <c r="TYD44" i="13"/>
  <c r="TYC44" i="13"/>
  <c r="TYB44" i="13"/>
  <c r="TYA44" i="13"/>
  <c r="TXZ44" i="13"/>
  <c r="TXY44" i="13"/>
  <c r="TXX44" i="13"/>
  <c r="TXW44" i="13"/>
  <c r="TXV44" i="13"/>
  <c r="TXU44" i="13"/>
  <c r="TXT44" i="13"/>
  <c r="TXS44" i="13"/>
  <c r="TXR44" i="13"/>
  <c r="TXQ44" i="13"/>
  <c r="TXP44" i="13"/>
  <c r="TXO44" i="13"/>
  <c r="TXN44" i="13"/>
  <c r="TXM44" i="13"/>
  <c r="TXL44" i="13"/>
  <c r="TXK44" i="13"/>
  <c r="TXJ44" i="13"/>
  <c r="TXI44" i="13"/>
  <c r="TXH44" i="13"/>
  <c r="TXG44" i="13"/>
  <c r="TXF44" i="13"/>
  <c r="TXE44" i="13"/>
  <c r="TXD44" i="13"/>
  <c r="TXC44" i="13"/>
  <c r="TXB44" i="13"/>
  <c r="TXA44" i="13"/>
  <c r="TWZ44" i="13"/>
  <c r="TWY44" i="13"/>
  <c r="TWX44" i="13"/>
  <c r="TWW44" i="13"/>
  <c r="TWV44" i="13"/>
  <c r="TWU44" i="13"/>
  <c r="TWT44" i="13"/>
  <c r="TWS44" i="13"/>
  <c r="TWR44" i="13"/>
  <c r="TWQ44" i="13"/>
  <c r="TWP44" i="13"/>
  <c r="TWO44" i="13"/>
  <c r="TWN44" i="13"/>
  <c r="TWM44" i="13"/>
  <c r="TWL44" i="13"/>
  <c r="TWK44" i="13"/>
  <c r="TWJ44" i="13"/>
  <c r="TWI44" i="13"/>
  <c r="TWH44" i="13"/>
  <c r="TWG44" i="13"/>
  <c r="TWF44" i="13"/>
  <c r="TWE44" i="13"/>
  <c r="TWD44" i="13"/>
  <c r="TWC44" i="13"/>
  <c r="TWB44" i="13"/>
  <c r="TWA44" i="13"/>
  <c r="TVZ44" i="13"/>
  <c r="TVY44" i="13"/>
  <c r="TVX44" i="13"/>
  <c r="TVW44" i="13"/>
  <c r="TVV44" i="13"/>
  <c r="TVU44" i="13"/>
  <c r="TVT44" i="13"/>
  <c r="TVS44" i="13"/>
  <c r="TVR44" i="13"/>
  <c r="TVQ44" i="13"/>
  <c r="TVP44" i="13"/>
  <c r="TVO44" i="13"/>
  <c r="TVN44" i="13"/>
  <c r="TVM44" i="13"/>
  <c r="TVL44" i="13"/>
  <c r="TVK44" i="13"/>
  <c r="TVJ44" i="13"/>
  <c r="TVI44" i="13"/>
  <c r="TVH44" i="13"/>
  <c r="TVG44" i="13"/>
  <c r="TVF44" i="13"/>
  <c r="TVE44" i="13"/>
  <c r="TVD44" i="13"/>
  <c r="TVC44" i="13"/>
  <c r="TVB44" i="13"/>
  <c r="TVA44" i="13"/>
  <c r="TUZ44" i="13"/>
  <c r="TUY44" i="13"/>
  <c r="TUX44" i="13"/>
  <c r="TUW44" i="13"/>
  <c r="TUV44" i="13"/>
  <c r="TUU44" i="13"/>
  <c r="TUT44" i="13"/>
  <c r="TUS44" i="13"/>
  <c r="TUR44" i="13"/>
  <c r="TUQ44" i="13"/>
  <c r="TUP44" i="13"/>
  <c r="TUO44" i="13"/>
  <c r="TUN44" i="13"/>
  <c r="TUM44" i="13"/>
  <c r="TUL44" i="13"/>
  <c r="TUK44" i="13"/>
  <c r="TUJ44" i="13"/>
  <c r="TUI44" i="13"/>
  <c r="TUH44" i="13"/>
  <c r="TUG44" i="13"/>
  <c r="TUF44" i="13"/>
  <c r="TUE44" i="13"/>
  <c r="TUD44" i="13"/>
  <c r="TUC44" i="13"/>
  <c r="TUB44" i="13"/>
  <c r="TUA44" i="13"/>
  <c r="TTZ44" i="13"/>
  <c r="TTY44" i="13"/>
  <c r="TTX44" i="13"/>
  <c r="TTW44" i="13"/>
  <c r="TTV44" i="13"/>
  <c r="TTU44" i="13"/>
  <c r="TTT44" i="13"/>
  <c r="TTS44" i="13"/>
  <c r="TTR44" i="13"/>
  <c r="TTQ44" i="13"/>
  <c r="TTP44" i="13"/>
  <c r="TTO44" i="13"/>
  <c r="TTN44" i="13"/>
  <c r="TTM44" i="13"/>
  <c r="TTL44" i="13"/>
  <c r="TTK44" i="13"/>
  <c r="TTJ44" i="13"/>
  <c r="TTI44" i="13"/>
  <c r="TTH44" i="13"/>
  <c r="TTG44" i="13"/>
  <c r="TTF44" i="13"/>
  <c r="TTE44" i="13"/>
  <c r="TTD44" i="13"/>
  <c r="TTC44" i="13"/>
  <c r="TTB44" i="13"/>
  <c r="TTA44" i="13"/>
  <c r="TSZ44" i="13"/>
  <c r="TSY44" i="13"/>
  <c r="TSX44" i="13"/>
  <c r="TSW44" i="13"/>
  <c r="TSV44" i="13"/>
  <c r="TSU44" i="13"/>
  <c r="TST44" i="13"/>
  <c r="TSS44" i="13"/>
  <c r="TSR44" i="13"/>
  <c r="TSQ44" i="13"/>
  <c r="TSP44" i="13"/>
  <c r="TSO44" i="13"/>
  <c r="TSN44" i="13"/>
  <c r="TSM44" i="13"/>
  <c r="TSL44" i="13"/>
  <c r="TSK44" i="13"/>
  <c r="TSJ44" i="13"/>
  <c r="TSI44" i="13"/>
  <c r="TSH44" i="13"/>
  <c r="TSG44" i="13"/>
  <c r="TSF44" i="13"/>
  <c r="TSE44" i="13"/>
  <c r="TSD44" i="13"/>
  <c r="TSC44" i="13"/>
  <c r="TSB44" i="13"/>
  <c r="TSA44" i="13"/>
  <c r="TRZ44" i="13"/>
  <c r="TRY44" i="13"/>
  <c r="TRX44" i="13"/>
  <c r="TRW44" i="13"/>
  <c r="TRV44" i="13"/>
  <c r="TRU44" i="13"/>
  <c r="TRT44" i="13"/>
  <c r="TRS44" i="13"/>
  <c r="TRR44" i="13"/>
  <c r="TRQ44" i="13"/>
  <c r="TRP44" i="13"/>
  <c r="TRO44" i="13"/>
  <c r="TRN44" i="13"/>
  <c r="TRM44" i="13"/>
  <c r="TRL44" i="13"/>
  <c r="TRK44" i="13"/>
  <c r="TRJ44" i="13"/>
  <c r="TRI44" i="13"/>
  <c r="TRH44" i="13"/>
  <c r="TRG44" i="13"/>
  <c r="TRF44" i="13"/>
  <c r="TRE44" i="13"/>
  <c r="TRD44" i="13"/>
  <c r="TRC44" i="13"/>
  <c r="TRB44" i="13"/>
  <c r="TRA44" i="13"/>
  <c r="TQZ44" i="13"/>
  <c r="TQY44" i="13"/>
  <c r="TQX44" i="13"/>
  <c r="TQW44" i="13"/>
  <c r="TQV44" i="13"/>
  <c r="TQU44" i="13"/>
  <c r="TQT44" i="13"/>
  <c r="TQS44" i="13"/>
  <c r="TQR44" i="13"/>
  <c r="TQQ44" i="13"/>
  <c r="TQP44" i="13"/>
  <c r="TQO44" i="13"/>
  <c r="TQN44" i="13"/>
  <c r="TQM44" i="13"/>
  <c r="TQL44" i="13"/>
  <c r="TQK44" i="13"/>
  <c r="TQJ44" i="13"/>
  <c r="TQI44" i="13"/>
  <c r="TQH44" i="13"/>
  <c r="TQG44" i="13"/>
  <c r="TQF44" i="13"/>
  <c r="TQE44" i="13"/>
  <c r="TQD44" i="13"/>
  <c r="TQC44" i="13"/>
  <c r="TQB44" i="13"/>
  <c r="TQA44" i="13"/>
  <c r="TPZ44" i="13"/>
  <c r="TPY44" i="13"/>
  <c r="TPX44" i="13"/>
  <c r="TPW44" i="13"/>
  <c r="TPV44" i="13"/>
  <c r="TPU44" i="13"/>
  <c r="TPT44" i="13"/>
  <c r="TPS44" i="13"/>
  <c r="TPR44" i="13"/>
  <c r="TPQ44" i="13"/>
  <c r="TPP44" i="13"/>
  <c r="TPO44" i="13"/>
  <c r="TPN44" i="13"/>
  <c r="TPM44" i="13"/>
  <c r="TPL44" i="13"/>
  <c r="TPK44" i="13"/>
  <c r="TPJ44" i="13"/>
  <c r="TPI44" i="13"/>
  <c r="TPH44" i="13"/>
  <c r="TPG44" i="13"/>
  <c r="TPF44" i="13"/>
  <c r="TPE44" i="13"/>
  <c r="TPD44" i="13"/>
  <c r="TPC44" i="13"/>
  <c r="TPB44" i="13"/>
  <c r="TPA44" i="13"/>
  <c r="TOZ44" i="13"/>
  <c r="TOY44" i="13"/>
  <c r="TOX44" i="13"/>
  <c r="TOW44" i="13"/>
  <c r="TOV44" i="13"/>
  <c r="TOU44" i="13"/>
  <c r="TOT44" i="13"/>
  <c r="TOS44" i="13"/>
  <c r="TOR44" i="13"/>
  <c r="TOQ44" i="13"/>
  <c r="TOP44" i="13"/>
  <c r="TOO44" i="13"/>
  <c r="TON44" i="13"/>
  <c r="TOM44" i="13"/>
  <c r="TOL44" i="13"/>
  <c r="TOK44" i="13"/>
  <c r="TOJ44" i="13"/>
  <c r="TOI44" i="13"/>
  <c r="TOH44" i="13"/>
  <c r="TOG44" i="13"/>
  <c r="TOF44" i="13"/>
  <c r="TOE44" i="13"/>
  <c r="TOD44" i="13"/>
  <c r="TOC44" i="13"/>
  <c r="TOB44" i="13"/>
  <c r="TOA44" i="13"/>
  <c r="TNZ44" i="13"/>
  <c r="TNY44" i="13"/>
  <c r="TNX44" i="13"/>
  <c r="TNW44" i="13"/>
  <c r="TNV44" i="13"/>
  <c r="TNU44" i="13"/>
  <c r="TNT44" i="13"/>
  <c r="TNS44" i="13"/>
  <c r="TNR44" i="13"/>
  <c r="TNQ44" i="13"/>
  <c r="TNP44" i="13"/>
  <c r="TNO44" i="13"/>
  <c r="TNN44" i="13"/>
  <c r="TNM44" i="13"/>
  <c r="TNL44" i="13"/>
  <c r="TNK44" i="13"/>
  <c r="TNJ44" i="13"/>
  <c r="TNI44" i="13"/>
  <c r="TNH44" i="13"/>
  <c r="TNG44" i="13"/>
  <c r="TNF44" i="13"/>
  <c r="TNE44" i="13"/>
  <c r="TND44" i="13"/>
  <c r="TNC44" i="13"/>
  <c r="TNB44" i="13"/>
  <c r="TNA44" i="13"/>
  <c r="TMZ44" i="13"/>
  <c r="TMY44" i="13"/>
  <c r="TMX44" i="13"/>
  <c r="TMW44" i="13"/>
  <c r="TMV44" i="13"/>
  <c r="TMU44" i="13"/>
  <c r="TMT44" i="13"/>
  <c r="TMS44" i="13"/>
  <c r="TMR44" i="13"/>
  <c r="TMQ44" i="13"/>
  <c r="TMP44" i="13"/>
  <c r="TMO44" i="13"/>
  <c r="TMN44" i="13"/>
  <c r="TMM44" i="13"/>
  <c r="TML44" i="13"/>
  <c r="TMK44" i="13"/>
  <c r="TMJ44" i="13"/>
  <c r="TMI44" i="13"/>
  <c r="TMH44" i="13"/>
  <c r="TMG44" i="13"/>
  <c r="TMF44" i="13"/>
  <c r="TME44" i="13"/>
  <c r="TMD44" i="13"/>
  <c r="TMC44" i="13"/>
  <c r="TMB44" i="13"/>
  <c r="TMA44" i="13"/>
  <c r="TLZ44" i="13"/>
  <c r="TLY44" i="13"/>
  <c r="TLX44" i="13"/>
  <c r="TLW44" i="13"/>
  <c r="TLV44" i="13"/>
  <c r="TLU44" i="13"/>
  <c r="TLT44" i="13"/>
  <c r="TLS44" i="13"/>
  <c r="TLR44" i="13"/>
  <c r="TLQ44" i="13"/>
  <c r="TLP44" i="13"/>
  <c r="TLO44" i="13"/>
  <c r="TLN44" i="13"/>
  <c r="TLM44" i="13"/>
  <c r="TLL44" i="13"/>
  <c r="TLK44" i="13"/>
  <c r="TLJ44" i="13"/>
  <c r="TLI44" i="13"/>
  <c r="TLH44" i="13"/>
  <c r="TLG44" i="13"/>
  <c r="TLF44" i="13"/>
  <c r="TLE44" i="13"/>
  <c r="TLD44" i="13"/>
  <c r="TLC44" i="13"/>
  <c r="TLB44" i="13"/>
  <c r="TLA44" i="13"/>
  <c r="TKZ44" i="13"/>
  <c r="TKY44" i="13"/>
  <c r="TKX44" i="13"/>
  <c r="TKW44" i="13"/>
  <c r="TKV44" i="13"/>
  <c r="TKU44" i="13"/>
  <c r="TKT44" i="13"/>
  <c r="TKS44" i="13"/>
  <c r="TKR44" i="13"/>
  <c r="TKQ44" i="13"/>
  <c r="TKP44" i="13"/>
  <c r="TKO44" i="13"/>
  <c r="TKN44" i="13"/>
  <c r="TKM44" i="13"/>
  <c r="TKL44" i="13"/>
  <c r="TKK44" i="13"/>
  <c r="TKJ44" i="13"/>
  <c r="TKI44" i="13"/>
  <c r="TKH44" i="13"/>
  <c r="TKG44" i="13"/>
  <c r="TKF44" i="13"/>
  <c r="TKE44" i="13"/>
  <c r="TKD44" i="13"/>
  <c r="TKC44" i="13"/>
  <c r="TKB44" i="13"/>
  <c r="TKA44" i="13"/>
  <c r="TJZ44" i="13"/>
  <c r="TJY44" i="13"/>
  <c r="TJX44" i="13"/>
  <c r="TJW44" i="13"/>
  <c r="TJV44" i="13"/>
  <c r="TJU44" i="13"/>
  <c r="TJT44" i="13"/>
  <c r="TJS44" i="13"/>
  <c r="TJR44" i="13"/>
  <c r="TJQ44" i="13"/>
  <c r="TJP44" i="13"/>
  <c r="TJO44" i="13"/>
  <c r="TJN44" i="13"/>
  <c r="TJM44" i="13"/>
  <c r="TJL44" i="13"/>
  <c r="TJK44" i="13"/>
  <c r="TJJ44" i="13"/>
  <c r="TJI44" i="13"/>
  <c r="TJH44" i="13"/>
  <c r="TJG44" i="13"/>
  <c r="TJF44" i="13"/>
  <c r="TJE44" i="13"/>
  <c r="TJD44" i="13"/>
  <c r="TJC44" i="13"/>
  <c r="TJB44" i="13"/>
  <c r="TJA44" i="13"/>
  <c r="TIZ44" i="13"/>
  <c r="TIY44" i="13"/>
  <c r="TIX44" i="13"/>
  <c r="TIW44" i="13"/>
  <c r="TIV44" i="13"/>
  <c r="TIU44" i="13"/>
  <c r="TIT44" i="13"/>
  <c r="TIS44" i="13"/>
  <c r="TIR44" i="13"/>
  <c r="TIQ44" i="13"/>
  <c r="TIP44" i="13"/>
  <c r="TIO44" i="13"/>
  <c r="TIN44" i="13"/>
  <c r="TIM44" i="13"/>
  <c r="TIL44" i="13"/>
  <c r="TIK44" i="13"/>
  <c r="TIJ44" i="13"/>
  <c r="TII44" i="13"/>
  <c r="TIH44" i="13"/>
  <c r="TIG44" i="13"/>
  <c r="TIF44" i="13"/>
  <c r="TIE44" i="13"/>
  <c r="TID44" i="13"/>
  <c r="TIC44" i="13"/>
  <c r="TIB44" i="13"/>
  <c r="TIA44" i="13"/>
  <c r="THZ44" i="13"/>
  <c r="THY44" i="13"/>
  <c r="THX44" i="13"/>
  <c r="THW44" i="13"/>
  <c r="THV44" i="13"/>
  <c r="THU44" i="13"/>
  <c r="THT44" i="13"/>
  <c r="THS44" i="13"/>
  <c r="THR44" i="13"/>
  <c r="THQ44" i="13"/>
  <c r="THP44" i="13"/>
  <c r="THO44" i="13"/>
  <c r="THN44" i="13"/>
  <c r="THM44" i="13"/>
  <c r="THL44" i="13"/>
  <c r="THK44" i="13"/>
  <c r="THJ44" i="13"/>
  <c r="THI44" i="13"/>
  <c r="THH44" i="13"/>
  <c r="THG44" i="13"/>
  <c r="THF44" i="13"/>
  <c r="THE44" i="13"/>
  <c r="THD44" i="13"/>
  <c r="THC44" i="13"/>
  <c r="THB44" i="13"/>
  <c r="THA44" i="13"/>
  <c r="TGZ44" i="13"/>
  <c r="TGY44" i="13"/>
  <c r="TGX44" i="13"/>
  <c r="TGW44" i="13"/>
  <c r="TGV44" i="13"/>
  <c r="TGU44" i="13"/>
  <c r="TGT44" i="13"/>
  <c r="TGS44" i="13"/>
  <c r="TGR44" i="13"/>
  <c r="TGQ44" i="13"/>
  <c r="TGP44" i="13"/>
  <c r="TGO44" i="13"/>
  <c r="TGN44" i="13"/>
  <c r="TGM44" i="13"/>
  <c r="TGL44" i="13"/>
  <c r="TGK44" i="13"/>
  <c r="TGJ44" i="13"/>
  <c r="TGI44" i="13"/>
  <c r="TGH44" i="13"/>
  <c r="TGG44" i="13"/>
  <c r="TGF44" i="13"/>
  <c r="TGE44" i="13"/>
  <c r="TGD44" i="13"/>
  <c r="TGC44" i="13"/>
  <c r="TGB44" i="13"/>
  <c r="TGA44" i="13"/>
  <c r="TFZ44" i="13"/>
  <c r="TFY44" i="13"/>
  <c r="TFX44" i="13"/>
  <c r="TFW44" i="13"/>
  <c r="TFV44" i="13"/>
  <c r="TFU44" i="13"/>
  <c r="TFT44" i="13"/>
  <c r="TFS44" i="13"/>
  <c r="TFR44" i="13"/>
  <c r="TFQ44" i="13"/>
  <c r="TFP44" i="13"/>
  <c r="TFO44" i="13"/>
  <c r="TFN44" i="13"/>
  <c r="TFM44" i="13"/>
  <c r="TFL44" i="13"/>
  <c r="TFK44" i="13"/>
  <c r="TFJ44" i="13"/>
  <c r="TFI44" i="13"/>
  <c r="TFH44" i="13"/>
  <c r="TFG44" i="13"/>
  <c r="TFF44" i="13"/>
  <c r="TFE44" i="13"/>
  <c r="TFD44" i="13"/>
  <c r="TFC44" i="13"/>
  <c r="TFB44" i="13"/>
  <c r="TFA44" i="13"/>
  <c r="TEZ44" i="13"/>
  <c r="TEY44" i="13"/>
  <c r="TEX44" i="13"/>
  <c r="TEW44" i="13"/>
  <c r="TEV44" i="13"/>
  <c r="TEU44" i="13"/>
  <c r="TET44" i="13"/>
  <c r="TES44" i="13"/>
  <c r="TER44" i="13"/>
  <c r="TEQ44" i="13"/>
  <c r="TEP44" i="13"/>
  <c r="TEO44" i="13"/>
  <c r="TEN44" i="13"/>
  <c r="TEM44" i="13"/>
  <c r="TEL44" i="13"/>
  <c r="TEK44" i="13"/>
  <c r="TEJ44" i="13"/>
  <c r="TEI44" i="13"/>
  <c r="TEH44" i="13"/>
  <c r="TEG44" i="13"/>
  <c r="TEF44" i="13"/>
  <c r="TEE44" i="13"/>
  <c r="TED44" i="13"/>
  <c r="TEC44" i="13"/>
  <c r="TEB44" i="13"/>
  <c r="TEA44" i="13"/>
  <c r="TDZ44" i="13"/>
  <c r="TDY44" i="13"/>
  <c r="TDX44" i="13"/>
  <c r="TDW44" i="13"/>
  <c r="TDV44" i="13"/>
  <c r="TDU44" i="13"/>
  <c r="TDT44" i="13"/>
  <c r="TDS44" i="13"/>
  <c r="TDR44" i="13"/>
  <c r="TDQ44" i="13"/>
  <c r="TDP44" i="13"/>
  <c r="TDO44" i="13"/>
  <c r="TDN44" i="13"/>
  <c r="TDM44" i="13"/>
  <c r="TDL44" i="13"/>
  <c r="TDK44" i="13"/>
  <c r="TDJ44" i="13"/>
  <c r="TDI44" i="13"/>
  <c r="TDH44" i="13"/>
  <c r="TDG44" i="13"/>
  <c r="TDF44" i="13"/>
  <c r="TDE44" i="13"/>
  <c r="TDD44" i="13"/>
  <c r="TDC44" i="13"/>
  <c r="TDB44" i="13"/>
  <c r="TDA44" i="13"/>
  <c r="TCZ44" i="13"/>
  <c r="TCY44" i="13"/>
  <c r="TCX44" i="13"/>
  <c r="TCW44" i="13"/>
  <c r="TCV44" i="13"/>
  <c r="TCU44" i="13"/>
  <c r="TCT44" i="13"/>
  <c r="TCS44" i="13"/>
  <c r="TCR44" i="13"/>
  <c r="TCQ44" i="13"/>
  <c r="TCP44" i="13"/>
  <c r="TCO44" i="13"/>
  <c r="TCN44" i="13"/>
  <c r="TCM44" i="13"/>
  <c r="TCL44" i="13"/>
  <c r="TCK44" i="13"/>
  <c r="TCJ44" i="13"/>
  <c r="TCI44" i="13"/>
  <c r="TCH44" i="13"/>
  <c r="TCG44" i="13"/>
  <c r="TCF44" i="13"/>
  <c r="TCE44" i="13"/>
  <c r="TCD44" i="13"/>
  <c r="TCC44" i="13"/>
  <c r="TCB44" i="13"/>
  <c r="TCA44" i="13"/>
  <c r="TBZ44" i="13"/>
  <c r="TBY44" i="13"/>
  <c r="TBX44" i="13"/>
  <c r="TBW44" i="13"/>
  <c r="TBV44" i="13"/>
  <c r="TBU44" i="13"/>
  <c r="TBT44" i="13"/>
  <c r="TBS44" i="13"/>
  <c r="TBR44" i="13"/>
  <c r="TBQ44" i="13"/>
  <c r="TBP44" i="13"/>
  <c r="TBO44" i="13"/>
  <c r="TBN44" i="13"/>
  <c r="TBM44" i="13"/>
  <c r="TBL44" i="13"/>
  <c r="TBK44" i="13"/>
  <c r="TBJ44" i="13"/>
  <c r="TBI44" i="13"/>
  <c r="TBH44" i="13"/>
  <c r="TBG44" i="13"/>
  <c r="TBF44" i="13"/>
  <c r="TBE44" i="13"/>
  <c r="TBD44" i="13"/>
  <c r="TBC44" i="13"/>
  <c r="TBB44" i="13"/>
  <c r="TBA44" i="13"/>
  <c r="TAZ44" i="13"/>
  <c r="TAY44" i="13"/>
  <c r="TAX44" i="13"/>
  <c r="TAW44" i="13"/>
  <c r="TAV44" i="13"/>
  <c r="TAU44" i="13"/>
  <c r="TAT44" i="13"/>
  <c r="TAS44" i="13"/>
  <c r="TAR44" i="13"/>
  <c r="TAQ44" i="13"/>
  <c r="TAP44" i="13"/>
  <c r="TAO44" i="13"/>
  <c r="TAN44" i="13"/>
  <c r="TAM44" i="13"/>
  <c r="TAL44" i="13"/>
  <c r="TAK44" i="13"/>
  <c r="TAJ44" i="13"/>
  <c r="TAI44" i="13"/>
  <c r="TAH44" i="13"/>
  <c r="TAG44" i="13"/>
  <c r="TAF44" i="13"/>
  <c r="TAE44" i="13"/>
  <c r="TAD44" i="13"/>
  <c r="TAC44" i="13"/>
  <c r="TAB44" i="13"/>
  <c r="TAA44" i="13"/>
  <c r="SZZ44" i="13"/>
  <c r="SZY44" i="13"/>
  <c r="SZX44" i="13"/>
  <c r="SZW44" i="13"/>
  <c r="SZV44" i="13"/>
  <c r="SZU44" i="13"/>
  <c r="SZT44" i="13"/>
  <c r="SZS44" i="13"/>
  <c r="SZR44" i="13"/>
  <c r="SZQ44" i="13"/>
  <c r="SZP44" i="13"/>
  <c r="SZO44" i="13"/>
  <c r="SZN44" i="13"/>
  <c r="SZM44" i="13"/>
  <c r="SZL44" i="13"/>
  <c r="SZK44" i="13"/>
  <c r="SZJ44" i="13"/>
  <c r="SZI44" i="13"/>
  <c r="SZH44" i="13"/>
  <c r="SZG44" i="13"/>
  <c r="SZF44" i="13"/>
  <c r="SZE44" i="13"/>
  <c r="SZD44" i="13"/>
  <c r="SZC44" i="13"/>
  <c r="SZB44" i="13"/>
  <c r="SZA44" i="13"/>
  <c r="SYZ44" i="13"/>
  <c r="SYY44" i="13"/>
  <c r="SYX44" i="13"/>
  <c r="SYW44" i="13"/>
  <c r="SYV44" i="13"/>
  <c r="SYU44" i="13"/>
  <c r="SYT44" i="13"/>
  <c r="SYS44" i="13"/>
  <c r="SYR44" i="13"/>
  <c r="SYQ44" i="13"/>
  <c r="SYP44" i="13"/>
  <c r="SYO44" i="13"/>
  <c r="SYN44" i="13"/>
  <c r="SYM44" i="13"/>
  <c r="SYL44" i="13"/>
  <c r="SYK44" i="13"/>
  <c r="SYJ44" i="13"/>
  <c r="SYI44" i="13"/>
  <c r="SYH44" i="13"/>
  <c r="SYG44" i="13"/>
  <c r="SYF44" i="13"/>
  <c r="SYE44" i="13"/>
  <c r="SYD44" i="13"/>
  <c r="SYC44" i="13"/>
  <c r="SYB44" i="13"/>
  <c r="SYA44" i="13"/>
  <c r="SXZ44" i="13"/>
  <c r="SXY44" i="13"/>
  <c r="SXX44" i="13"/>
  <c r="SXW44" i="13"/>
  <c r="SXV44" i="13"/>
  <c r="SXU44" i="13"/>
  <c r="SXT44" i="13"/>
  <c r="SXS44" i="13"/>
  <c r="SXR44" i="13"/>
  <c r="SXQ44" i="13"/>
  <c r="SXP44" i="13"/>
  <c r="SXO44" i="13"/>
  <c r="SXN44" i="13"/>
  <c r="SXM44" i="13"/>
  <c r="SXL44" i="13"/>
  <c r="SXK44" i="13"/>
  <c r="SXJ44" i="13"/>
  <c r="SXI44" i="13"/>
  <c r="SXH44" i="13"/>
  <c r="SXG44" i="13"/>
  <c r="SXF44" i="13"/>
  <c r="SXE44" i="13"/>
  <c r="SXD44" i="13"/>
  <c r="SXC44" i="13"/>
  <c r="SXB44" i="13"/>
  <c r="SXA44" i="13"/>
  <c r="SWZ44" i="13"/>
  <c r="SWY44" i="13"/>
  <c r="SWX44" i="13"/>
  <c r="SWW44" i="13"/>
  <c r="SWV44" i="13"/>
  <c r="SWU44" i="13"/>
  <c r="SWT44" i="13"/>
  <c r="SWS44" i="13"/>
  <c r="SWR44" i="13"/>
  <c r="SWQ44" i="13"/>
  <c r="SWP44" i="13"/>
  <c r="SWO44" i="13"/>
  <c r="SWN44" i="13"/>
  <c r="SWM44" i="13"/>
  <c r="SWL44" i="13"/>
  <c r="SWK44" i="13"/>
  <c r="SWJ44" i="13"/>
  <c r="SWI44" i="13"/>
  <c r="SWH44" i="13"/>
  <c r="SWG44" i="13"/>
  <c r="SWF44" i="13"/>
  <c r="SWE44" i="13"/>
  <c r="SWD44" i="13"/>
  <c r="SWC44" i="13"/>
  <c r="SWB44" i="13"/>
  <c r="SWA44" i="13"/>
  <c r="SVZ44" i="13"/>
  <c r="SVY44" i="13"/>
  <c r="SVX44" i="13"/>
  <c r="SVW44" i="13"/>
  <c r="SVV44" i="13"/>
  <c r="SVU44" i="13"/>
  <c r="SVT44" i="13"/>
  <c r="SVS44" i="13"/>
  <c r="SVR44" i="13"/>
  <c r="SVQ44" i="13"/>
  <c r="SVP44" i="13"/>
  <c r="SVO44" i="13"/>
  <c r="SVN44" i="13"/>
  <c r="SVM44" i="13"/>
  <c r="SVL44" i="13"/>
  <c r="SVK44" i="13"/>
  <c r="SVJ44" i="13"/>
  <c r="SVI44" i="13"/>
  <c r="SVH44" i="13"/>
  <c r="SVG44" i="13"/>
  <c r="SVF44" i="13"/>
  <c r="SVE44" i="13"/>
  <c r="SVD44" i="13"/>
  <c r="SVC44" i="13"/>
  <c r="SVB44" i="13"/>
  <c r="SVA44" i="13"/>
  <c r="SUZ44" i="13"/>
  <c r="SUY44" i="13"/>
  <c r="SUX44" i="13"/>
  <c r="SUW44" i="13"/>
  <c r="SUV44" i="13"/>
  <c r="SUU44" i="13"/>
  <c r="SUT44" i="13"/>
  <c r="SUS44" i="13"/>
  <c r="SUR44" i="13"/>
  <c r="SUQ44" i="13"/>
  <c r="SUP44" i="13"/>
  <c r="SUO44" i="13"/>
  <c r="SUN44" i="13"/>
  <c r="SUM44" i="13"/>
  <c r="SUL44" i="13"/>
  <c r="SUK44" i="13"/>
  <c r="SUJ44" i="13"/>
  <c r="SUI44" i="13"/>
  <c r="SUH44" i="13"/>
  <c r="SUG44" i="13"/>
  <c r="SUF44" i="13"/>
  <c r="SUE44" i="13"/>
  <c r="SUD44" i="13"/>
  <c r="SUC44" i="13"/>
  <c r="SUB44" i="13"/>
  <c r="SUA44" i="13"/>
  <c r="STZ44" i="13"/>
  <c r="STY44" i="13"/>
  <c r="STX44" i="13"/>
  <c r="STW44" i="13"/>
  <c r="STV44" i="13"/>
  <c r="STU44" i="13"/>
  <c r="STT44" i="13"/>
  <c r="STS44" i="13"/>
  <c r="STR44" i="13"/>
  <c r="STQ44" i="13"/>
  <c r="STP44" i="13"/>
  <c r="STO44" i="13"/>
  <c r="STN44" i="13"/>
  <c r="STM44" i="13"/>
  <c r="STL44" i="13"/>
  <c r="STK44" i="13"/>
  <c r="STJ44" i="13"/>
  <c r="STI44" i="13"/>
  <c r="STH44" i="13"/>
  <c r="STG44" i="13"/>
  <c r="STF44" i="13"/>
  <c r="STE44" i="13"/>
  <c r="STD44" i="13"/>
  <c r="STC44" i="13"/>
  <c r="STB44" i="13"/>
  <c r="STA44" i="13"/>
  <c r="SSZ44" i="13"/>
  <c r="SSY44" i="13"/>
  <c r="SSX44" i="13"/>
  <c r="SSW44" i="13"/>
  <c r="SSV44" i="13"/>
  <c r="SSU44" i="13"/>
  <c r="SST44" i="13"/>
  <c r="SSS44" i="13"/>
  <c r="SSR44" i="13"/>
  <c r="SSQ44" i="13"/>
  <c r="SSP44" i="13"/>
  <c r="SSO44" i="13"/>
  <c r="SSN44" i="13"/>
  <c r="SSM44" i="13"/>
  <c r="SSL44" i="13"/>
  <c r="SSK44" i="13"/>
  <c r="SSJ44" i="13"/>
  <c r="SSI44" i="13"/>
  <c r="SSH44" i="13"/>
  <c r="SSG44" i="13"/>
  <c r="SSF44" i="13"/>
  <c r="SSE44" i="13"/>
  <c r="SSD44" i="13"/>
  <c r="SSC44" i="13"/>
  <c r="SSB44" i="13"/>
  <c r="SSA44" i="13"/>
  <c r="SRZ44" i="13"/>
  <c r="SRY44" i="13"/>
  <c r="SRX44" i="13"/>
  <c r="SRW44" i="13"/>
  <c r="SRV44" i="13"/>
  <c r="SRU44" i="13"/>
  <c r="SRT44" i="13"/>
  <c r="SRS44" i="13"/>
  <c r="SRR44" i="13"/>
  <c r="SRQ44" i="13"/>
  <c r="SRP44" i="13"/>
  <c r="SRO44" i="13"/>
  <c r="SRN44" i="13"/>
  <c r="SRM44" i="13"/>
  <c r="SRL44" i="13"/>
  <c r="SRK44" i="13"/>
  <c r="SRJ44" i="13"/>
  <c r="SRI44" i="13"/>
  <c r="SRH44" i="13"/>
  <c r="SRG44" i="13"/>
  <c r="SRF44" i="13"/>
  <c r="SRE44" i="13"/>
  <c r="SRD44" i="13"/>
  <c r="SRC44" i="13"/>
  <c r="SRB44" i="13"/>
  <c r="SRA44" i="13"/>
  <c r="SQZ44" i="13"/>
  <c r="SQY44" i="13"/>
  <c r="SQX44" i="13"/>
  <c r="SQW44" i="13"/>
  <c r="SQV44" i="13"/>
  <c r="SQU44" i="13"/>
  <c r="SQT44" i="13"/>
  <c r="SQS44" i="13"/>
  <c r="SQR44" i="13"/>
  <c r="SQQ44" i="13"/>
  <c r="SQP44" i="13"/>
  <c r="SQO44" i="13"/>
  <c r="SQN44" i="13"/>
  <c r="SQM44" i="13"/>
  <c r="SQL44" i="13"/>
  <c r="SQK44" i="13"/>
  <c r="SQJ44" i="13"/>
  <c r="SQI44" i="13"/>
  <c r="SQH44" i="13"/>
  <c r="SQG44" i="13"/>
  <c r="SQF44" i="13"/>
  <c r="SQE44" i="13"/>
  <c r="SQD44" i="13"/>
  <c r="SQC44" i="13"/>
  <c r="SQB44" i="13"/>
  <c r="SQA44" i="13"/>
  <c r="SPZ44" i="13"/>
  <c r="SPY44" i="13"/>
  <c r="SPX44" i="13"/>
  <c r="SPW44" i="13"/>
  <c r="SPV44" i="13"/>
  <c r="SPU44" i="13"/>
  <c r="SPT44" i="13"/>
  <c r="SPS44" i="13"/>
  <c r="SPR44" i="13"/>
  <c r="SPQ44" i="13"/>
  <c r="SPP44" i="13"/>
  <c r="SPO44" i="13"/>
  <c r="SPN44" i="13"/>
  <c r="SPM44" i="13"/>
  <c r="SPL44" i="13"/>
  <c r="SPK44" i="13"/>
  <c r="SPJ44" i="13"/>
  <c r="SPI44" i="13"/>
  <c r="SPH44" i="13"/>
  <c r="SPG44" i="13"/>
  <c r="SPF44" i="13"/>
  <c r="SPE44" i="13"/>
  <c r="SPD44" i="13"/>
  <c r="SPC44" i="13"/>
  <c r="SPB44" i="13"/>
  <c r="SPA44" i="13"/>
  <c r="SOZ44" i="13"/>
  <c r="SOY44" i="13"/>
  <c r="SOX44" i="13"/>
  <c r="SOW44" i="13"/>
  <c r="SOV44" i="13"/>
  <c r="SOU44" i="13"/>
  <c r="SOT44" i="13"/>
  <c r="SOS44" i="13"/>
  <c r="SOR44" i="13"/>
  <c r="SOQ44" i="13"/>
  <c r="SOP44" i="13"/>
  <c r="SOO44" i="13"/>
  <c r="SON44" i="13"/>
  <c r="SOM44" i="13"/>
  <c r="SOL44" i="13"/>
  <c r="SOK44" i="13"/>
  <c r="SOJ44" i="13"/>
  <c r="SOI44" i="13"/>
  <c r="SOH44" i="13"/>
  <c r="SOG44" i="13"/>
  <c r="SOF44" i="13"/>
  <c r="SOE44" i="13"/>
  <c r="SOD44" i="13"/>
  <c r="SOC44" i="13"/>
  <c r="SOB44" i="13"/>
  <c r="SOA44" i="13"/>
  <c r="SNZ44" i="13"/>
  <c r="SNY44" i="13"/>
  <c r="SNX44" i="13"/>
  <c r="SNW44" i="13"/>
  <c r="SNV44" i="13"/>
  <c r="SNU44" i="13"/>
  <c r="SNT44" i="13"/>
  <c r="SNS44" i="13"/>
  <c r="SNR44" i="13"/>
  <c r="SNQ44" i="13"/>
  <c r="SNP44" i="13"/>
  <c r="SNO44" i="13"/>
  <c r="SNN44" i="13"/>
  <c r="SNM44" i="13"/>
  <c r="SNL44" i="13"/>
  <c r="SNK44" i="13"/>
  <c r="SNJ44" i="13"/>
  <c r="SNI44" i="13"/>
  <c r="SNH44" i="13"/>
  <c r="SNG44" i="13"/>
  <c r="SNF44" i="13"/>
  <c r="SNE44" i="13"/>
  <c r="SND44" i="13"/>
  <c r="SNC44" i="13"/>
  <c r="SNB44" i="13"/>
  <c r="SNA44" i="13"/>
  <c r="SMZ44" i="13"/>
  <c r="SMY44" i="13"/>
  <c r="SMX44" i="13"/>
  <c r="SMW44" i="13"/>
  <c r="SMV44" i="13"/>
  <c r="SMU44" i="13"/>
  <c r="SMT44" i="13"/>
  <c r="SMS44" i="13"/>
  <c r="SMR44" i="13"/>
  <c r="SMQ44" i="13"/>
  <c r="SMP44" i="13"/>
  <c r="SMO44" i="13"/>
  <c r="SMN44" i="13"/>
  <c r="SMM44" i="13"/>
  <c r="SML44" i="13"/>
  <c r="SMK44" i="13"/>
  <c r="SMJ44" i="13"/>
  <c r="SMI44" i="13"/>
  <c r="SMH44" i="13"/>
  <c r="SMG44" i="13"/>
  <c r="SMF44" i="13"/>
  <c r="SME44" i="13"/>
  <c r="SMD44" i="13"/>
  <c r="SMC44" i="13"/>
  <c r="SMB44" i="13"/>
  <c r="SMA44" i="13"/>
  <c r="SLZ44" i="13"/>
  <c r="SLY44" i="13"/>
  <c r="SLX44" i="13"/>
  <c r="SLW44" i="13"/>
  <c r="SLV44" i="13"/>
  <c r="SLU44" i="13"/>
  <c r="SLT44" i="13"/>
  <c r="SLS44" i="13"/>
  <c r="SLR44" i="13"/>
  <c r="SLQ44" i="13"/>
  <c r="SLP44" i="13"/>
  <c r="SLO44" i="13"/>
  <c r="SLN44" i="13"/>
  <c r="SLM44" i="13"/>
  <c r="SLL44" i="13"/>
  <c r="SLK44" i="13"/>
  <c r="SLJ44" i="13"/>
  <c r="SLI44" i="13"/>
  <c r="SLH44" i="13"/>
  <c r="SLG44" i="13"/>
  <c r="SLF44" i="13"/>
  <c r="SLE44" i="13"/>
  <c r="SLD44" i="13"/>
  <c r="SLC44" i="13"/>
  <c r="SLB44" i="13"/>
  <c r="SLA44" i="13"/>
  <c r="SKZ44" i="13"/>
  <c r="SKY44" i="13"/>
  <c r="SKX44" i="13"/>
  <c r="SKW44" i="13"/>
  <c r="SKV44" i="13"/>
  <c r="SKU44" i="13"/>
  <c r="SKT44" i="13"/>
  <c r="SKS44" i="13"/>
  <c r="SKR44" i="13"/>
  <c r="SKQ44" i="13"/>
  <c r="SKP44" i="13"/>
  <c r="SKO44" i="13"/>
  <c r="SKN44" i="13"/>
  <c r="SKM44" i="13"/>
  <c r="SKL44" i="13"/>
  <c r="SKK44" i="13"/>
  <c r="SKJ44" i="13"/>
  <c r="SKI44" i="13"/>
  <c r="SKH44" i="13"/>
  <c r="SKG44" i="13"/>
  <c r="SKF44" i="13"/>
  <c r="SKE44" i="13"/>
  <c r="SKD44" i="13"/>
  <c r="SKC44" i="13"/>
  <c r="SKB44" i="13"/>
  <c r="SKA44" i="13"/>
  <c r="SJZ44" i="13"/>
  <c r="SJY44" i="13"/>
  <c r="SJX44" i="13"/>
  <c r="SJW44" i="13"/>
  <c r="SJV44" i="13"/>
  <c r="SJU44" i="13"/>
  <c r="SJT44" i="13"/>
  <c r="SJS44" i="13"/>
  <c r="SJR44" i="13"/>
  <c r="SJQ44" i="13"/>
  <c r="SJP44" i="13"/>
  <c r="SJO44" i="13"/>
  <c r="SJN44" i="13"/>
  <c r="SJM44" i="13"/>
  <c r="SJL44" i="13"/>
  <c r="SJK44" i="13"/>
  <c r="SJJ44" i="13"/>
  <c r="SJI44" i="13"/>
  <c r="SJH44" i="13"/>
  <c r="SJG44" i="13"/>
  <c r="SJF44" i="13"/>
  <c r="SJE44" i="13"/>
  <c r="SJD44" i="13"/>
  <c r="SJC44" i="13"/>
  <c r="SJB44" i="13"/>
  <c r="SJA44" i="13"/>
  <c r="SIZ44" i="13"/>
  <c r="SIY44" i="13"/>
  <c r="SIX44" i="13"/>
  <c r="SIW44" i="13"/>
  <c r="SIV44" i="13"/>
  <c r="SIU44" i="13"/>
  <c r="SIT44" i="13"/>
  <c r="SIS44" i="13"/>
  <c r="SIR44" i="13"/>
  <c r="SIQ44" i="13"/>
  <c r="SIP44" i="13"/>
  <c r="SIO44" i="13"/>
  <c r="SIN44" i="13"/>
  <c r="SIM44" i="13"/>
  <c r="SIL44" i="13"/>
  <c r="SIK44" i="13"/>
  <c r="SIJ44" i="13"/>
  <c r="SII44" i="13"/>
  <c r="SIH44" i="13"/>
  <c r="SIG44" i="13"/>
  <c r="SIF44" i="13"/>
  <c r="SIE44" i="13"/>
  <c r="SID44" i="13"/>
  <c r="SIC44" i="13"/>
  <c r="SIB44" i="13"/>
  <c r="SIA44" i="13"/>
  <c r="SHZ44" i="13"/>
  <c r="SHY44" i="13"/>
  <c r="SHX44" i="13"/>
  <c r="SHW44" i="13"/>
  <c r="SHV44" i="13"/>
  <c r="SHU44" i="13"/>
  <c r="SHT44" i="13"/>
  <c r="SHS44" i="13"/>
  <c r="SHR44" i="13"/>
  <c r="SHQ44" i="13"/>
  <c r="SHP44" i="13"/>
  <c r="SHO44" i="13"/>
  <c r="SHN44" i="13"/>
  <c r="SHM44" i="13"/>
  <c r="SHL44" i="13"/>
  <c r="SHK44" i="13"/>
  <c r="SHJ44" i="13"/>
  <c r="SHI44" i="13"/>
  <c r="SHH44" i="13"/>
  <c r="SHG44" i="13"/>
  <c r="SHF44" i="13"/>
  <c r="SHE44" i="13"/>
  <c r="SHD44" i="13"/>
  <c r="SHC44" i="13"/>
  <c r="SHB44" i="13"/>
  <c r="SHA44" i="13"/>
  <c r="SGZ44" i="13"/>
  <c r="SGY44" i="13"/>
  <c r="SGX44" i="13"/>
  <c r="SGW44" i="13"/>
  <c r="SGV44" i="13"/>
  <c r="SGU44" i="13"/>
  <c r="SGT44" i="13"/>
  <c r="SGS44" i="13"/>
  <c r="SGR44" i="13"/>
  <c r="SGQ44" i="13"/>
  <c r="SGP44" i="13"/>
  <c r="SGO44" i="13"/>
  <c r="SGN44" i="13"/>
  <c r="SGM44" i="13"/>
  <c r="SGL44" i="13"/>
  <c r="SGK44" i="13"/>
  <c r="SGJ44" i="13"/>
  <c r="SGI44" i="13"/>
  <c r="SGH44" i="13"/>
  <c r="SGG44" i="13"/>
  <c r="SGF44" i="13"/>
  <c r="SGE44" i="13"/>
  <c r="SGD44" i="13"/>
  <c r="SGC44" i="13"/>
  <c r="SGB44" i="13"/>
  <c r="SGA44" i="13"/>
  <c r="SFZ44" i="13"/>
  <c r="SFY44" i="13"/>
  <c r="SFX44" i="13"/>
  <c r="SFW44" i="13"/>
  <c r="SFV44" i="13"/>
  <c r="SFU44" i="13"/>
  <c r="SFT44" i="13"/>
  <c r="SFS44" i="13"/>
  <c r="SFR44" i="13"/>
  <c r="SFQ44" i="13"/>
  <c r="SFP44" i="13"/>
  <c r="SFO44" i="13"/>
  <c r="SFN44" i="13"/>
  <c r="SFM44" i="13"/>
  <c r="SFL44" i="13"/>
  <c r="SFK44" i="13"/>
  <c r="SFJ44" i="13"/>
  <c r="SFI44" i="13"/>
  <c r="SFH44" i="13"/>
  <c r="SFG44" i="13"/>
  <c r="SFF44" i="13"/>
  <c r="SFE44" i="13"/>
  <c r="SFD44" i="13"/>
  <c r="SFC44" i="13"/>
  <c r="SFB44" i="13"/>
  <c r="SFA44" i="13"/>
  <c r="SEZ44" i="13"/>
  <c r="SEY44" i="13"/>
  <c r="SEX44" i="13"/>
  <c r="SEW44" i="13"/>
  <c r="SEV44" i="13"/>
  <c r="SEU44" i="13"/>
  <c r="SET44" i="13"/>
  <c r="SES44" i="13"/>
  <c r="SER44" i="13"/>
  <c r="SEQ44" i="13"/>
  <c r="SEP44" i="13"/>
  <c r="SEO44" i="13"/>
  <c r="SEN44" i="13"/>
  <c r="SEM44" i="13"/>
  <c r="SEL44" i="13"/>
  <c r="SEK44" i="13"/>
  <c r="SEJ44" i="13"/>
  <c r="SEI44" i="13"/>
  <c r="SEH44" i="13"/>
  <c r="SEG44" i="13"/>
  <c r="SEF44" i="13"/>
  <c r="SEE44" i="13"/>
  <c r="SED44" i="13"/>
  <c r="SEC44" i="13"/>
  <c r="SEB44" i="13"/>
  <c r="SEA44" i="13"/>
  <c r="SDZ44" i="13"/>
  <c r="SDY44" i="13"/>
  <c r="SDX44" i="13"/>
  <c r="SDW44" i="13"/>
  <c r="SDV44" i="13"/>
  <c r="SDU44" i="13"/>
  <c r="SDT44" i="13"/>
  <c r="SDS44" i="13"/>
  <c r="SDR44" i="13"/>
  <c r="SDQ44" i="13"/>
  <c r="SDP44" i="13"/>
  <c r="SDO44" i="13"/>
  <c r="SDN44" i="13"/>
  <c r="SDM44" i="13"/>
  <c r="SDL44" i="13"/>
  <c r="SDK44" i="13"/>
  <c r="SDJ44" i="13"/>
  <c r="SDI44" i="13"/>
  <c r="SDH44" i="13"/>
  <c r="SDG44" i="13"/>
  <c r="SDF44" i="13"/>
  <c r="SDE44" i="13"/>
  <c r="SDD44" i="13"/>
  <c r="SDC44" i="13"/>
  <c r="SDB44" i="13"/>
  <c r="SDA44" i="13"/>
  <c r="SCZ44" i="13"/>
  <c r="SCY44" i="13"/>
  <c r="SCX44" i="13"/>
  <c r="SCW44" i="13"/>
  <c r="SCV44" i="13"/>
  <c r="SCU44" i="13"/>
  <c r="SCT44" i="13"/>
  <c r="SCS44" i="13"/>
  <c r="SCR44" i="13"/>
  <c r="SCQ44" i="13"/>
  <c r="SCP44" i="13"/>
  <c r="SCO44" i="13"/>
  <c r="SCN44" i="13"/>
  <c r="SCM44" i="13"/>
  <c r="SCL44" i="13"/>
  <c r="SCK44" i="13"/>
  <c r="SCJ44" i="13"/>
  <c r="SCI44" i="13"/>
  <c r="SCH44" i="13"/>
  <c r="SCG44" i="13"/>
  <c r="SCF44" i="13"/>
  <c r="SCE44" i="13"/>
  <c r="SCD44" i="13"/>
  <c r="SCC44" i="13"/>
  <c r="SCB44" i="13"/>
  <c r="SCA44" i="13"/>
  <c r="SBZ44" i="13"/>
  <c r="SBY44" i="13"/>
  <c r="SBX44" i="13"/>
  <c r="SBW44" i="13"/>
  <c r="SBV44" i="13"/>
  <c r="SBU44" i="13"/>
  <c r="SBT44" i="13"/>
  <c r="SBS44" i="13"/>
  <c r="SBR44" i="13"/>
  <c r="SBQ44" i="13"/>
  <c r="SBP44" i="13"/>
  <c r="SBO44" i="13"/>
  <c r="SBN44" i="13"/>
  <c r="SBM44" i="13"/>
  <c r="SBL44" i="13"/>
  <c r="SBK44" i="13"/>
  <c r="SBJ44" i="13"/>
  <c r="SBI44" i="13"/>
  <c r="SBH44" i="13"/>
  <c r="SBG44" i="13"/>
  <c r="SBF44" i="13"/>
  <c r="SBE44" i="13"/>
  <c r="SBD44" i="13"/>
  <c r="SBC44" i="13"/>
  <c r="SBB44" i="13"/>
  <c r="SBA44" i="13"/>
  <c r="SAZ44" i="13"/>
  <c r="SAY44" i="13"/>
  <c r="SAX44" i="13"/>
  <c r="SAW44" i="13"/>
  <c r="SAV44" i="13"/>
  <c r="SAU44" i="13"/>
  <c r="SAT44" i="13"/>
  <c r="SAS44" i="13"/>
  <c r="SAR44" i="13"/>
  <c r="SAQ44" i="13"/>
  <c r="SAP44" i="13"/>
  <c r="SAO44" i="13"/>
  <c r="SAN44" i="13"/>
  <c r="SAM44" i="13"/>
  <c r="SAL44" i="13"/>
  <c r="SAK44" i="13"/>
  <c r="SAJ44" i="13"/>
  <c r="SAI44" i="13"/>
  <c r="SAH44" i="13"/>
  <c r="SAG44" i="13"/>
  <c r="SAF44" i="13"/>
  <c r="SAE44" i="13"/>
  <c r="SAD44" i="13"/>
  <c r="SAC44" i="13"/>
  <c r="SAB44" i="13"/>
  <c r="SAA44" i="13"/>
  <c r="RZZ44" i="13"/>
  <c r="RZY44" i="13"/>
  <c r="RZX44" i="13"/>
  <c r="RZW44" i="13"/>
  <c r="RZV44" i="13"/>
  <c r="RZU44" i="13"/>
  <c r="RZT44" i="13"/>
  <c r="RZS44" i="13"/>
  <c r="RZR44" i="13"/>
  <c r="RZQ44" i="13"/>
  <c r="RZP44" i="13"/>
  <c r="RZO44" i="13"/>
  <c r="RZN44" i="13"/>
  <c r="RZM44" i="13"/>
  <c r="RZL44" i="13"/>
  <c r="RZK44" i="13"/>
  <c r="RZJ44" i="13"/>
  <c r="RZI44" i="13"/>
  <c r="RZH44" i="13"/>
  <c r="RZG44" i="13"/>
  <c r="RZF44" i="13"/>
  <c r="RZE44" i="13"/>
  <c r="RZD44" i="13"/>
  <c r="RZC44" i="13"/>
  <c r="RZB44" i="13"/>
  <c r="RZA44" i="13"/>
  <c r="RYZ44" i="13"/>
  <c r="RYY44" i="13"/>
  <c r="RYX44" i="13"/>
  <c r="RYW44" i="13"/>
  <c r="RYV44" i="13"/>
  <c r="RYU44" i="13"/>
  <c r="RYT44" i="13"/>
  <c r="RYS44" i="13"/>
  <c r="RYR44" i="13"/>
  <c r="RYQ44" i="13"/>
  <c r="RYP44" i="13"/>
  <c r="RYO44" i="13"/>
  <c r="RYN44" i="13"/>
  <c r="RYM44" i="13"/>
  <c r="RYL44" i="13"/>
  <c r="RYK44" i="13"/>
  <c r="RYJ44" i="13"/>
  <c r="RYI44" i="13"/>
  <c r="RYH44" i="13"/>
  <c r="RYG44" i="13"/>
  <c r="RYF44" i="13"/>
  <c r="RYE44" i="13"/>
  <c r="RYD44" i="13"/>
  <c r="RYC44" i="13"/>
  <c r="RYB44" i="13"/>
  <c r="RYA44" i="13"/>
  <c r="RXZ44" i="13"/>
  <c r="RXY44" i="13"/>
  <c r="RXX44" i="13"/>
  <c r="RXW44" i="13"/>
  <c r="RXV44" i="13"/>
  <c r="RXU44" i="13"/>
  <c r="RXT44" i="13"/>
  <c r="RXS44" i="13"/>
  <c r="RXR44" i="13"/>
  <c r="RXQ44" i="13"/>
  <c r="RXP44" i="13"/>
  <c r="RXO44" i="13"/>
  <c r="RXN44" i="13"/>
  <c r="RXM44" i="13"/>
  <c r="RXL44" i="13"/>
  <c r="RXK44" i="13"/>
  <c r="RXJ44" i="13"/>
  <c r="RXI44" i="13"/>
  <c r="RXH44" i="13"/>
  <c r="RXG44" i="13"/>
  <c r="RXF44" i="13"/>
  <c r="RXE44" i="13"/>
  <c r="RXD44" i="13"/>
  <c r="RXC44" i="13"/>
  <c r="RXB44" i="13"/>
  <c r="RXA44" i="13"/>
  <c r="RWZ44" i="13"/>
  <c r="RWY44" i="13"/>
  <c r="RWX44" i="13"/>
  <c r="RWW44" i="13"/>
  <c r="RWV44" i="13"/>
  <c r="RWU44" i="13"/>
  <c r="RWT44" i="13"/>
  <c r="RWS44" i="13"/>
  <c r="RWR44" i="13"/>
  <c r="RWQ44" i="13"/>
  <c r="RWP44" i="13"/>
  <c r="RWO44" i="13"/>
  <c r="RWN44" i="13"/>
  <c r="RWM44" i="13"/>
  <c r="RWL44" i="13"/>
  <c r="RWK44" i="13"/>
  <c r="RWJ44" i="13"/>
  <c r="RWI44" i="13"/>
  <c r="RWH44" i="13"/>
  <c r="RWG44" i="13"/>
  <c r="RWF44" i="13"/>
  <c r="RWE44" i="13"/>
  <c r="RWD44" i="13"/>
  <c r="RWC44" i="13"/>
  <c r="RWB44" i="13"/>
  <c r="RWA44" i="13"/>
  <c r="RVZ44" i="13"/>
  <c r="RVY44" i="13"/>
  <c r="RVX44" i="13"/>
  <c r="RVW44" i="13"/>
  <c r="RVV44" i="13"/>
  <c r="RVU44" i="13"/>
  <c r="RVT44" i="13"/>
  <c r="RVS44" i="13"/>
  <c r="RVR44" i="13"/>
  <c r="RVQ44" i="13"/>
  <c r="RVP44" i="13"/>
  <c r="RVO44" i="13"/>
  <c r="RVN44" i="13"/>
  <c r="RVM44" i="13"/>
  <c r="RVL44" i="13"/>
  <c r="RVK44" i="13"/>
  <c r="RVJ44" i="13"/>
  <c r="RVI44" i="13"/>
  <c r="RVH44" i="13"/>
  <c r="RVG44" i="13"/>
  <c r="RVF44" i="13"/>
  <c r="RVE44" i="13"/>
  <c r="RVD44" i="13"/>
  <c r="RVC44" i="13"/>
  <c r="RVB44" i="13"/>
  <c r="RVA44" i="13"/>
  <c r="RUZ44" i="13"/>
  <c r="RUY44" i="13"/>
  <c r="RUX44" i="13"/>
  <c r="RUW44" i="13"/>
  <c r="RUV44" i="13"/>
  <c r="RUU44" i="13"/>
  <c r="RUT44" i="13"/>
  <c r="RUS44" i="13"/>
  <c r="RUR44" i="13"/>
  <c r="RUQ44" i="13"/>
  <c r="RUP44" i="13"/>
  <c r="RUO44" i="13"/>
  <c r="RUN44" i="13"/>
  <c r="RUM44" i="13"/>
  <c r="RUL44" i="13"/>
  <c r="RUK44" i="13"/>
  <c r="RUJ44" i="13"/>
  <c r="RUI44" i="13"/>
  <c r="RUH44" i="13"/>
  <c r="RUG44" i="13"/>
  <c r="RUF44" i="13"/>
  <c r="RUE44" i="13"/>
  <c r="RUD44" i="13"/>
  <c r="RUC44" i="13"/>
  <c r="RUB44" i="13"/>
  <c r="RUA44" i="13"/>
  <c r="RTZ44" i="13"/>
  <c r="RTY44" i="13"/>
  <c r="RTX44" i="13"/>
  <c r="RTW44" i="13"/>
  <c r="RTV44" i="13"/>
  <c r="RTU44" i="13"/>
  <c r="RTT44" i="13"/>
  <c r="RTS44" i="13"/>
  <c r="RTR44" i="13"/>
  <c r="RTQ44" i="13"/>
  <c r="RTP44" i="13"/>
  <c r="RTO44" i="13"/>
  <c r="RTN44" i="13"/>
  <c r="RTM44" i="13"/>
  <c r="RTL44" i="13"/>
  <c r="RTK44" i="13"/>
  <c r="RTJ44" i="13"/>
  <c r="RTI44" i="13"/>
  <c r="RTH44" i="13"/>
  <c r="RTG44" i="13"/>
  <c r="RTF44" i="13"/>
  <c r="RTE44" i="13"/>
  <c r="RTD44" i="13"/>
  <c r="RTC44" i="13"/>
  <c r="RTB44" i="13"/>
  <c r="RTA44" i="13"/>
  <c r="RSZ44" i="13"/>
  <c r="RSY44" i="13"/>
  <c r="RSX44" i="13"/>
  <c r="RSW44" i="13"/>
  <c r="RSV44" i="13"/>
  <c r="RSU44" i="13"/>
  <c r="RST44" i="13"/>
  <c r="RSS44" i="13"/>
  <c r="RSR44" i="13"/>
  <c r="RSQ44" i="13"/>
  <c r="RSP44" i="13"/>
  <c r="RSO44" i="13"/>
  <c r="RSN44" i="13"/>
  <c r="RSM44" i="13"/>
  <c r="RSL44" i="13"/>
  <c r="RSK44" i="13"/>
  <c r="RSJ44" i="13"/>
  <c r="RSI44" i="13"/>
  <c r="RSH44" i="13"/>
  <c r="RSG44" i="13"/>
  <c r="RSF44" i="13"/>
  <c r="RSE44" i="13"/>
  <c r="RSD44" i="13"/>
  <c r="RSC44" i="13"/>
  <c r="RSB44" i="13"/>
  <c r="RSA44" i="13"/>
  <c r="RRZ44" i="13"/>
  <c r="RRY44" i="13"/>
  <c r="RRX44" i="13"/>
  <c r="RRW44" i="13"/>
  <c r="RRV44" i="13"/>
  <c r="RRU44" i="13"/>
  <c r="RRT44" i="13"/>
  <c r="RRS44" i="13"/>
  <c r="RRR44" i="13"/>
  <c r="RRQ44" i="13"/>
  <c r="RRP44" i="13"/>
  <c r="RRO44" i="13"/>
  <c r="RRN44" i="13"/>
  <c r="RRM44" i="13"/>
  <c r="RRL44" i="13"/>
  <c r="RRK44" i="13"/>
  <c r="RRJ44" i="13"/>
  <c r="RRI44" i="13"/>
  <c r="RRH44" i="13"/>
  <c r="RRG44" i="13"/>
  <c r="RRF44" i="13"/>
  <c r="RRE44" i="13"/>
  <c r="RRD44" i="13"/>
  <c r="RRC44" i="13"/>
  <c r="RRB44" i="13"/>
  <c r="RRA44" i="13"/>
  <c r="RQZ44" i="13"/>
  <c r="RQY44" i="13"/>
  <c r="RQX44" i="13"/>
  <c r="RQW44" i="13"/>
  <c r="RQV44" i="13"/>
  <c r="RQU44" i="13"/>
  <c r="RQT44" i="13"/>
  <c r="RQS44" i="13"/>
  <c r="RQR44" i="13"/>
  <c r="RQQ44" i="13"/>
  <c r="RQP44" i="13"/>
  <c r="RQO44" i="13"/>
  <c r="RQN44" i="13"/>
  <c r="RQM44" i="13"/>
  <c r="RQL44" i="13"/>
  <c r="RQK44" i="13"/>
  <c r="RQJ44" i="13"/>
  <c r="RQI44" i="13"/>
  <c r="RQH44" i="13"/>
  <c r="RQG44" i="13"/>
  <c r="RQF44" i="13"/>
  <c r="RQE44" i="13"/>
  <c r="RQD44" i="13"/>
  <c r="RQC44" i="13"/>
  <c r="RQB44" i="13"/>
  <c r="RQA44" i="13"/>
  <c r="RPZ44" i="13"/>
  <c r="RPY44" i="13"/>
  <c r="RPX44" i="13"/>
  <c r="RPW44" i="13"/>
  <c r="RPV44" i="13"/>
  <c r="RPU44" i="13"/>
  <c r="RPT44" i="13"/>
  <c r="RPS44" i="13"/>
  <c r="RPR44" i="13"/>
  <c r="RPQ44" i="13"/>
  <c r="RPP44" i="13"/>
  <c r="RPO44" i="13"/>
  <c r="RPN44" i="13"/>
  <c r="RPM44" i="13"/>
  <c r="RPL44" i="13"/>
  <c r="RPK44" i="13"/>
  <c r="RPJ44" i="13"/>
  <c r="RPI44" i="13"/>
  <c r="RPH44" i="13"/>
  <c r="RPG44" i="13"/>
  <c r="RPF44" i="13"/>
  <c r="RPE44" i="13"/>
  <c r="RPD44" i="13"/>
  <c r="RPC44" i="13"/>
  <c r="RPB44" i="13"/>
  <c r="RPA44" i="13"/>
  <c r="ROZ44" i="13"/>
  <c r="ROY44" i="13"/>
  <c r="ROX44" i="13"/>
  <c r="ROW44" i="13"/>
  <c r="ROV44" i="13"/>
  <c r="ROU44" i="13"/>
  <c r="ROT44" i="13"/>
  <c r="ROS44" i="13"/>
  <c r="ROR44" i="13"/>
  <c r="ROQ44" i="13"/>
  <c r="ROP44" i="13"/>
  <c r="ROO44" i="13"/>
  <c r="RON44" i="13"/>
  <c r="ROM44" i="13"/>
  <c r="ROL44" i="13"/>
  <c r="ROK44" i="13"/>
  <c r="ROJ44" i="13"/>
  <c r="ROI44" i="13"/>
  <c r="ROH44" i="13"/>
  <c r="ROG44" i="13"/>
  <c r="ROF44" i="13"/>
  <c r="ROE44" i="13"/>
  <c r="ROD44" i="13"/>
  <c r="ROC44" i="13"/>
  <c r="ROB44" i="13"/>
  <c r="ROA44" i="13"/>
  <c r="RNZ44" i="13"/>
  <c r="RNY44" i="13"/>
  <c r="RNX44" i="13"/>
  <c r="RNW44" i="13"/>
  <c r="RNV44" i="13"/>
  <c r="RNU44" i="13"/>
  <c r="RNT44" i="13"/>
  <c r="RNS44" i="13"/>
  <c r="RNR44" i="13"/>
  <c r="RNQ44" i="13"/>
  <c r="RNP44" i="13"/>
  <c r="RNO44" i="13"/>
  <c r="RNN44" i="13"/>
  <c r="RNM44" i="13"/>
  <c r="RNL44" i="13"/>
  <c r="RNK44" i="13"/>
  <c r="RNJ44" i="13"/>
  <c r="RNI44" i="13"/>
  <c r="RNH44" i="13"/>
  <c r="RNG44" i="13"/>
  <c r="RNF44" i="13"/>
  <c r="RNE44" i="13"/>
  <c r="RND44" i="13"/>
  <c r="RNC44" i="13"/>
  <c r="RNB44" i="13"/>
  <c r="RNA44" i="13"/>
  <c r="RMZ44" i="13"/>
  <c r="RMY44" i="13"/>
  <c r="RMX44" i="13"/>
  <c r="RMW44" i="13"/>
  <c r="RMV44" i="13"/>
  <c r="RMU44" i="13"/>
  <c r="RMT44" i="13"/>
  <c r="RMS44" i="13"/>
  <c r="RMR44" i="13"/>
  <c r="RMQ44" i="13"/>
  <c r="RMP44" i="13"/>
  <c r="RMO44" i="13"/>
  <c r="RMN44" i="13"/>
  <c r="RMM44" i="13"/>
  <c r="RML44" i="13"/>
  <c r="RMK44" i="13"/>
  <c r="RMJ44" i="13"/>
  <c r="RMI44" i="13"/>
  <c r="RMH44" i="13"/>
  <c r="RMG44" i="13"/>
  <c r="RMF44" i="13"/>
  <c r="RME44" i="13"/>
  <c r="RMD44" i="13"/>
  <c r="RMC44" i="13"/>
  <c r="RMB44" i="13"/>
  <c r="RMA44" i="13"/>
  <c r="RLZ44" i="13"/>
  <c r="RLY44" i="13"/>
  <c r="RLX44" i="13"/>
  <c r="RLW44" i="13"/>
  <c r="RLV44" i="13"/>
  <c r="RLU44" i="13"/>
  <c r="RLT44" i="13"/>
  <c r="RLS44" i="13"/>
  <c r="RLR44" i="13"/>
  <c r="RLQ44" i="13"/>
  <c r="RLP44" i="13"/>
  <c r="RLO44" i="13"/>
  <c r="RLN44" i="13"/>
  <c r="RLM44" i="13"/>
  <c r="RLL44" i="13"/>
  <c r="RLK44" i="13"/>
  <c r="RLJ44" i="13"/>
  <c r="RLI44" i="13"/>
  <c r="RLH44" i="13"/>
  <c r="RLG44" i="13"/>
  <c r="RLF44" i="13"/>
  <c r="RLE44" i="13"/>
  <c r="RLD44" i="13"/>
  <c r="RLC44" i="13"/>
  <c r="RLB44" i="13"/>
  <c r="RLA44" i="13"/>
  <c r="RKZ44" i="13"/>
  <c r="RKY44" i="13"/>
  <c r="RKX44" i="13"/>
  <c r="RKW44" i="13"/>
  <c r="RKV44" i="13"/>
  <c r="RKU44" i="13"/>
  <c r="RKT44" i="13"/>
  <c r="RKS44" i="13"/>
  <c r="RKR44" i="13"/>
  <c r="RKQ44" i="13"/>
  <c r="RKP44" i="13"/>
  <c r="RKO44" i="13"/>
  <c r="RKN44" i="13"/>
  <c r="RKM44" i="13"/>
  <c r="RKL44" i="13"/>
  <c r="RKK44" i="13"/>
  <c r="RKJ44" i="13"/>
  <c r="RKI44" i="13"/>
  <c r="RKH44" i="13"/>
  <c r="RKG44" i="13"/>
  <c r="RKF44" i="13"/>
  <c r="RKE44" i="13"/>
  <c r="RKD44" i="13"/>
  <c r="RKC44" i="13"/>
  <c r="RKB44" i="13"/>
  <c r="RKA44" i="13"/>
  <c r="RJZ44" i="13"/>
  <c r="RJY44" i="13"/>
  <c r="RJX44" i="13"/>
  <c r="RJW44" i="13"/>
  <c r="RJV44" i="13"/>
  <c r="RJU44" i="13"/>
  <c r="RJT44" i="13"/>
  <c r="RJS44" i="13"/>
  <c r="RJR44" i="13"/>
  <c r="RJQ44" i="13"/>
  <c r="RJP44" i="13"/>
  <c r="RJO44" i="13"/>
  <c r="RJN44" i="13"/>
  <c r="RJM44" i="13"/>
  <c r="RJL44" i="13"/>
  <c r="RJK44" i="13"/>
  <c r="RJJ44" i="13"/>
  <c r="RJI44" i="13"/>
  <c r="RJH44" i="13"/>
  <c r="RJG44" i="13"/>
  <c r="RJF44" i="13"/>
  <c r="RJE44" i="13"/>
  <c r="RJD44" i="13"/>
  <c r="RJC44" i="13"/>
  <c r="RJB44" i="13"/>
  <c r="RJA44" i="13"/>
  <c r="RIZ44" i="13"/>
  <c r="RIY44" i="13"/>
  <c r="RIX44" i="13"/>
  <c r="RIW44" i="13"/>
  <c r="RIV44" i="13"/>
  <c r="RIU44" i="13"/>
  <c r="RIT44" i="13"/>
  <c r="RIS44" i="13"/>
  <c r="RIR44" i="13"/>
  <c r="RIQ44" i="13"/>
  <c r="RIP44" i="13"/>
  <c r="RIO44" i="13"/>
  <c r="RIN44" i="13"/>
  <c r="RIM44" i="13"/>
  <c r="RIL44" i="13"/>
  <c r="RIK44" i="13"/>
  <c r="RIJ44" i="13"/>
  <c r="RII44" i="13"/>
  <c r="RIH44" i="13"/>
  <c r="RIG44" i="13"/>
  <c r="RIF44" i="13"/>
  <c r="RIE44" i="13"/>
  <c r="RID44" i="13"/>
  <c r="RIC44" i="13"/>
  <c r="RIB44" i="13"/>
  <c r="RIA44" i="13"/>
  <c r="RHZ44" i="13"/>
  <c r="RHY44" i="13"/>
  <c r="RHX44" i="13"/>
  <c r="RHW44" i="13"/>
  <c r="RHV44" i="13"/>
  <c r="RHU44" i="13"/>
  <c r="RHT44" i="13"/>
  <c r="RHS44" i="13"/>
  <c r="RHR44" i="13"/>
  <c r="RHQ44" i="13"/>
  <c r="RHP44" i="13"/>
  <c r="RHO44" i="13"/>
  <c r="RHN44" i="13"/>
  <c r="RHM44" i="13"/>
  <c r="RHL44" i="13"/>
  <c r="RHK44" i="13"/>
  <c r="RHJ44" i="13"/>
  <c r="RHI44" i="13"/>
  <c r="RHH44" i="13"/>
  <c r="RHG44" i="13"/>
  <c r="RHF44" i="13"/>
  <c r="RHE44" i="13"/>
  <c r="RHD44" i="13"/>
  <c r="RHC44" i="13"/>
  <c r="RHB44" i="13"/>
  <c r="RHA44" i="13"/>
  <c r="RGZ44" i="13"/>
  <c r="RGY44" i="13"/>
  <c r="RGX44" i="13"/>
  <c r="RGW44" i="13"/>
  <c r="RGV44" i="13"/>
  <c r="RGU44" i="13"/>
  <c r="RGT44" i="13"/>
  <c r="RGS44" i="13"/>
  <c r="RGR44" i="13"/>
  <c r="RGQ44" i="13"/>
  <c r="RGP44" i="13"/>
  <c r="RGO44" i="13"/>
  <c r="RGN44" i="13"/>
  <c r="RGM44" i="13"/>
  <c r="RGL44" i="13"/>
  <c r="RGK44" i="13"/>
  <c r="RGJ44" i="13"/>
  <c r="RGI44" i="13"/>
  <c r="RGH44" i="13"/>
  <c r="RGG44" i="13"/>
  <c r="RGF44" i="13"/>
  <c r="RGE44" i="13"/>
  <c r="RGD44" i="13"/>
  <c r="RGC44" i="13"/>
  <c r="RGB44" i="13"/>
  <c r="RGA44" i="13"/>
  <c r="RFZ44" i="13"/>
  <c r="RFY44" i="13"/>
  <c r="RFX44" i="13"/>
  <c r="RFW44" i="13"/>
  <c r="RFV44" i="13"/>
  <c r="RFU44" i="13"/>
  <c r="RFT44" i="13"/>
  <c r="RFS44" i="13"/>
  <c r="RFR44" i="13"/>
  <c r="RFQ44" i="13"/>
  <c r="RFP44" i="13"/>
  <c r="RFO44" i="13"/>
  <c r="RFN44" i="13"/>
  <c r="RFM44" i="13"/>
  <c r="RFL44" i="13"/>
  <c r="RFK44" i="13"/>
  <c r="RFJ44" i="13"/>
  <c r="RFI44" i="13"/>
  <c r="RFH44" i="13"/>
  <c r="RFG44" i="13"/>
  <c r="RFF44" i="13"/>
  <c r="RFE44" i="13"/>
  <c r="RFD44" i="13"/>
  <c r="RFC44" i="13"/>
  <c r="RFB44" i="13"/>
  <c r="RFA44" i="13"/>
  <c r="REZ44" i="13"/>
  <c r="REY44" i="13"/>
  <c r="REX44" i="13"/>
  <c r="REW44" i="13"/>
  <c r="REV44" i="13"/>
  <c r="REU44" i="13"/>
  <c r="RET44" i="13"/>
  <c r="RES44" i="13"/>
  <c r="RER44" i="13"/>
  <c r="REQ44" i="13"/>
  <c r="REP44" i="13"/>
  <c r="REO44" i="13"/>
  <c r="REN44" i="13"/>
  <c r="REM44" i="13"/>
  <c r="REL44" i="13"/>
  <c r="REK44" i="13"/>
  <c r="REJ44" i="13"/>
  <c r="REI44" i="13"/>
  <c r="REH44" i="13"/>
  <c r="REG44" i="13"/>
  <c r="REF44" i="13"/>
  <c r="REE44" i="13"/>
  <c r="RED44" i="13"/>
  <c r="REC44" i="13"/>
  <c r="REB44" i="13"/>
  <c r="REA44" i="13"/>
  <c r="RDZ44" i="13"/>
  <c r="RDY44" i="13"/>
  <c r="RDX44" i="13"/>
  <c r="RDW44" i="13"/>
  <c r="RDV44" i="13"/>
  <c r="RDU44" i="13"/>
  <c r="RDT44" i="13"/>
  <c r="RDS44" i="13"/>
  <c r="RDR44" i="13"/>
  <c r="RDQ44" i="13"/>
  <c r="RDP44" i="13"/>
  <c r="RDO44" i="13"/>
  <c r="RDN44" i="13"/>
  <c r="RDM44" i="13"/>
  <c r="RDL44" i="13"/>
  <c r="RDK44" i="13"/>
  <c r="RDJ44" i="13"/>
  <c r="RDI44" i="13"/>
  <c r="RDH44" i="13"/>
  <c r="RDG44" i="13"/>
  <c r="RDF44" i="13"/>
  <c r="RDE44" i="13"/>
  <c r="RDD44" i="13"/>
  <c r="RDC44" i="13"/>
  <c r="RDB44" i="13"/>
  <c r="RDA44" i="13"/>
  <c r="RCZ44" i="13"/>
  <c r="RCY44" i="13"/>
  <c r="RCX44" i="13"/>
  <c r="RCW44" i="13"/>
  <c r="RCV44" i="13"/>
  <c r="RCU44" i="13"/>
  <c r="RCT44" i="13"/>
  <c r="RCS44" i="13"/>
  <c r="RCR44" i="13"/>
  <c r="RCQ44" i="13"/>
  <c r="RCP44" i="13"/>
  <c r="RCO44" i="13"/>
  <c r="RCN44" i="13"/>
  <c r="RCM44" i="13"/>
  <c r="RCL44" i="13"/>
  <c r="RCK44" i="13"/>
  <c r="RCJ44" i="13"/>
  <c r="RCI44" i="13"/>
  <c r="RCH44" i="13"/>
  <c r="RCG44" i="13"/>
  <c r="RCF44" i="13"/>
  <c r="RCE44" i="13"/>
  <c r="RCD44" i="13"/>
  <c r="RCC44" i="13"/>
  <c r="RCB44" i="13"/>
  <c r="RCA44" i="13"/>
  <c r="RBZ44" i="13"/>
  <c r="RBY44" i="13"/>
  <c r="RBX44" i="13"/>
  <c r="RBW44" i="13"/>
  <c r="RBV44" i="13"/>
  <c r="RBU44" i="13"/>
  <c r="RBT44" i="13"/>
  <c r="RBS44" i="13"/>
  <c r="RBR44" i="13"/>
  <c r="RBQ44" i="13"/>
  <c r="RBP44" i="13"/>
  <c r="RBO44" i="13"/>
  <c r="RBN44" i="13"/>
  <c r="RBM44" i="13"/>
  <c r="RBL44" i="13"/>
  <c r="RBK44" i="13"/>
  <c r="RBJ44" i="13"/>
  <c r="RBI44" i="13"/>
  <c r="RBH44" i="13"/>
  <c r="RBG44" i="13"/>
  <c r="RBF44" i="13"/>
  <c r="RBE44" i="13"/>
  <c r="RBD44" i="13"/>
  <c r="RBC44" i="13"/>
  <c r="RBB44" i="13"/>
  <c r="RBA44" i="13"/>
  <c r="RAZ44" i="13"/>
  <c r="RAY44" i="13"/>
  <c r="RAX44" i="13"/>
  <c r="RAW44" i="13"/>
  <c r="RAV44" i="13"/>
  <c r="RAU44" i="13"/>
  <c r="RAT44" i="13"/>
  <c r="RAS44" i="13"/>
  <c r="RAR44" i="13"/>
  <c r="RAQ44" i="13"/>
  <c r="RAP44" i="13"/>
  <c r="RAO44" i="13"/>
  <c r="RAN44" i="13"/>
  <c r="RAM44" i="13"/>
  <c r="RAL44" i="13"/>
  <c r="RAK44" i="13"/>
  <c r="RAJ44" i="13"/>
  <c r="RAI44" i="13"/>
  <c r="RAH44" i="13"/>
  <c r="RAG44" i="13"/>
  <c r="RAF44" i="13"/>
  <c r="RAE44" i="13"/>
  <c r="RAD44" i="13"/>
  <c r="RAC44" i="13"/>
  <c r="RAB44" i="13"/>
  <c r="RAA44" i="13"/>
  <c r="QZZ44" i="13"/>
  <c r="QZY44" i="13"/>
  <c r="QZX44" i="13"/>
  <c r="QZW44" i="13"/>
  <c r="QZV44" i="13"/>
  <c r="QZU44" i="13"/>
  <c r="QZT44" i="13"/>
  <c r="QZS44" i="13"/>
  <c r="QZR44" i="13"/>
  <c r="QZQ44" i="13"/>
  <c r="QZP44" i="13"/>
  <c r="QZO44" i="13"/>
  <c r="QZN44" i="13"/>
  <c r="QZM44" i="13"/>
  <c r="QZL44" i="13"/>
  <c r="QZK44" i="13"/>
  <c r="QZJ44" i="13"/>
  <c r="QZI44" i="13"/>
  <c r="QZH44" i="13"/>
  <c r="QZG44" i="13"/>
  <c r="QZF44" i="13"/>
  <c r="QZE44" i="13"/>
  <c r="QZD44" i="13"/>
  <c r="QZC44" i="13"/>
  <c r="QZB44" i="13"/>
  <c r="QZA44" i="13"/>
  <c r="QYZ44" i="13"/>
  <c r="QYY44" i="13"/>
  <c r="QYX44" i="13"/>
  <c r="QYW44" i="13"/>
  <c r="QYV44" i="13"/>
  <c r="QYU44" i="13"/>
  <c r="QYT44" i="13"/>
  <c r="QYS44" i="13"/>
  <c r="QYR44" i="13"/>
  <c r="QYQ44" i="13"/>
  <c r="QYP44" i="13"/>
  <c r="QYO44" i="13"/>
  <c r="QYN44" i="13"/>
  <c r="QYM44" i="13"/>
  <c r="QYL44" i="13"/>
  <c r="QYK44" i="13"/>
  <c r="QYJ44" i="13"/>
  <c r="QYI44" i="13"/>
  <c r="QYH44" i="13"/>
  <c r="QYG44" i="13"/>
  <c r="QYF44" i="13"/>
  <c r="QYE44" i="13"/>
  <c r="QYD44" i="13"/>
  <c r="QYC44" i="13"/>
  <c r="QYB44" i="13"/>
  <c r="QYA44" i="13"/>
  <c r="QXZ44" i="13"/>
  <c r="QXY44" i="13"/>
  <c r="QXX44" i="13"/>
  <c r="QXW44" i="13"/>
  <c r="QXV44" i="13"/>
  <c r="QXU44" i="13"/>
  <c r="QXT44" i="13"/>
  <c r="QXS44" i="13"/>
  <c r="QXR44" i="13"/>
  <c r="QXQ44" i="13"/>
  <c r="QXP44" i="13"/>
  <c r="QXO44" i="13"/>
  <c r="QXN44" i="13"/>
  <c r="QXM44" i="13"/>
  <c r="QXL44" i="13"/>
  <c r="QXK44" i="13"/>
  <c r="QXJ44" i="13"/>
  <c r="QXI44" i="13"/>
  <c r="QXH44" i="13"/>
  <c r="QXG44" i="13"/>
  <c r="QXF44" i="13"/>
  <c r="QXE44" i="13"/>
  <c r="QXD44" i="13"/>
  <c r="QXC44" i="13"/>
  <c r="QXB44" i="13"/>
  <c r="QXA44" i="13"/>
  <c r="QWZ44" i="13"/>
  <c r="QWY44" i="13"/>
  <c r="QWX44" i="13"/>
  <c r="QWW44" i="13"/>
  <c r="QWV44" i="13"/>
  <c r="QWU44" i="13"/>
  <c r="QWT44" i="13"/>
  <c r="QWS44" i="13"/>
  <c r="QWR44" i="13"/>
  <c r="QWQ44" i="13"/>
  <c r="QWP44" i="13"/>
  <c r="QWO44" i="13"/>
  <c r="QWN44" i="13"/>
  <c r="QWM44" i="13"/>
  <c r="QWL44" i="13"/>
  <c r="QWK44" i="13"/>
  <c r="QWJ44" i="13"/>
  <c r="QWI44" i="13"/>
  <c r="QWH44" i="13"/>
  <c r="QWG44" i="13"/>
  <c r="QWF44" i="13"/>
  <c r="QWE44" i="13"/>
  <c r="QWD44" i="13"/>
  <c r="QWC44" i="13"/>
  <c r="QWB44" i="13"/>
  <c r="QWA44" i="13"/>
  <c r="QVZ44" i="13"/>
  <c r="QVY44" i="13"/>
  <c r="QVX44" i="13"/>
  <c r="QVW44" i="13"/>
  <c r="QVV44" i="13"/>
  <c r="QVU44" i="13"/>
  <c r="QVT44" i="13"/>
  <c r="QVS44" i="13"/>
  <c r="QVR44" i="13"/>
  <c r="QVQ44" i="13"/>
  <c r="QVP44" i="13"/>
  <c r="QVO44" i="13"/>
  <c r="QVN44" i="13"/>
  <c r="QVM44" i="13"/>
  <c r="QVL44" i="13"/>
  <c r="QVK44" i="13"/>
  <c r="QVJ44" i="13"/>
  <c r="QVI44" i="13"/>
  <c r="QVH44" i="13"/>
  <c r="QVG44" i="13"/>
  <c r="QVF44" i="13"/>
  <c r="QVE44" i="13"/>
  <c r="QVD44" i="13"/>
  <c r="QVC44" i="13"/>
  <c r="QVB44" i="13"/>
  <c r="QVA44" i="13"/>
  <c r="QUZ44" i="13"/>
  <c r="QUY44" i="13"/>
  <c r="QUX44" i="13"/>
  <c r="QUW44" i="13"/>
  <c r="QUV44" i="13"/>
  <c r="QUU44" i="13"/>
  <c r="QUT44" i="13"/>
  <c r="QUS44" i="13"/>
  <c r="QUR44" i="13"/>
  <c r="QUQ44" i="13"/>
  <c r="QUP44" i="13"/>
  <c r="QUO44" i="13"/>
  <c r="QUN44" i="13"/>
  <c r="QUM44" i="13"/>
  <c r="QUL44" i="13"/>
  <c r="QUK44" i="13"/>
  <c r="QUJ44" i="13"/>
  <c r="QUI44" i="13"/>
  <c r="QUH44" i="13"/>
  <c r="QUG44" i="13"/>
  <c r="QUF44" i="13"/>
  <c r="QUE44" i="13"/>
  <c r="QUD44" i="13"/>
  <c r="QUC44" i="13"/>
  <c r="QUB44" i="13"/>
  <c r="QUA44" i="13"/>
  <c r="QTZ44" i="13"/>
  <c r="QTY44" i="13"/>
  <c r="QTX44" i="13"/>
  <c r="QTW44" i="13"/>
  <c r="QTV44" i="13"/>
  <c r="QTU44" i="13"/>
  <c r="QTT44" i="13"/>
  <c r="QTS44" i="13"/>
  <c r="QTR44" i="13"/>
  <c r="QTQ44" i="13"/>
  <c r="QTP44" i="13"/>
  <c r="QTO44" i="13"/>
  <c r="QTN44" i="13"/>
  <c r="QTM44" i="13"/>
  <c r="QTL44" i="13"/>
  <c r="QTK44" i="13"/>
  <c r="QTJ44" i="13"/>
  <c r="QTI44" i="13"/>
  <c r="QTH44" i="13"/>
  <c r="QTG44" i="13"/>
  <c r="QTF44" i="13"/>
  <c r="QTE44" i="13"/>
  <c r="QTD44" i="13"/>
  <c r="QTC44" i="13"/>
  <c r="QTB44" i="13"/>
  <c r="QTA44" i="13"/>
  <c r="QSZ44" i="13"/>
  <c r="QSY44" i="13"/>
  <c r="QSX44" i="13"/>
  <c r="QSW44" i="13"/>
  <c r="QSV44" i="13"/>
  <c r="QSU44" i="13"/>
  <c r="QST44" i="13"/>
  <c r="QSS44" i="13"/>
  <c r="QSR44" i="13"/>
  <c r="QSQ44" i="13"/>
  <c r="QSP44" i="13"/>
  <c r="QSO44" i="13"/>
  <c r="QSN44" i="13"/>
  <c r="QSM44" i="13"/>
  <c r="QSL44" i="13"/>
  <c r="QSK44" i="13"/>
  <c r="QSJ44" i="13"/>
  <c r="QSI44" i="13"/>
  <c r="QSH44" i="13"/>
  <c r="QSG44" i="13"/>
  <c r="QSF44" i="13"/>
  <c r="QSE44" i="13"/>
  <c r="QSD44" i="13"/>
  <c r="QSC44" i="13"/>
  <c r="QSB44" i="13"/>
  <c r="QSA44" i="13"/>
  <c r="QRZ44" i="13"/>
  <c r="QRY44" i="13"/>
  <c r="QRX44" i="13"/>
  <c r="QRW44" i="13"/>
  <c r="QRV44" i="13"/>
  <c r="QRU44" i="13"/>
  <c r="QRT44" i="13"/>
  <c r="QRS44" i="13"/>
  <c r="QRR44" i="13"/>
  <c r="QRQ44" i="13"/>
  <c r="QRP44" i="13"/>
  <c r="QRO44" i="13"/>
  <c r="QRN44" i="13"/>
  <c r="QRM44" i="13"/>
  <c r="QRL44" i="13"/>
  <c r="QRK44" i="13"/>
  <c r="QRJ44" i="13"/>
  <c r="QRI44" i="13"/>
  <c r="QRH44" i="13"/>
  <c r="QRG44" i="13"/>
  <c r="QRF44" i="13"/>
  <c r="QRE44" i="13"/>
  <c r="QRD44" i="13"/>
  <c r="QRC44" i="13"/>
  <c r="QRB44" i="13"/>
  <c r="QRA44" i="13"/>
  <c r="QQZ44" i="13"/>
  <c r="QQY44" i="13"/>
  <c r="QQX44" i="13"/>
  <c r="QQW44" i="13"/>
  <c r="QQV44" i="13"/>
  <c r="QQU44" i="13"/>
  <c r="QQT44" i="13"/>
  <c r="QQS44" i="13"/>
  <c r="QQR44" i="13"/>
  <c r="QQQ44" i="13"/>
  <c r="QQP44" i="13"/>
  <c r="QQO44" i="13"/>
  <c r="QQN44" i="13"/>
  <c r="QQM44" i="13"/>
  <c r="QQL44" i="13"/>
  <c r="QQK44" i="13"/>
  <c r="QQJ44" i="13"/>
  <c r="QQI44" i="13"/>
  <c r="QQH44" i="13"/>
  <c r="QQG44" i="13"/>
  <c r="QQF44" i="13"/>
  <c r="QQE44" i="13"/>
  <c r="QQD44" i="13"/>
  <c r="QQC44" i="13"/>
  <c r="QQB44" i="13"/>
  <c r="QQA44" i="13"/>
  <c r="QPZ44" i="13"/>
  <c r="QPY44" i="13"/>
  <c r="QPX44" i="13"/>
  <c r="QPW44" i="13"/>
  <c r="QPV44" i="13"/>
  <c r="QPU44" i="13"/>
  <c r="QPT44" i="13"/>
  <c r="QPS44" i="13"/>
  <c r="QPR44" i="13"/>
  <c r="QPQ44" i="13"/>
  <c r="QPP44" i="13"/>
  <c r="QPO44" i="13"/>
  <c r="QPN44" i="13"/>
  <c r="QPM44" i="13"/>
  <c r="QPL44" i="13"/>
  <c r="QPK44" i="13"/>
  <c r="QPJ44" i="13"/>
  <c r="QPI44" i="13"/>
  <c r="QPH44" i="13"/>
  <c r="QPG44" i="13"/>
  <c r="QPF44" i="13"/>
  <c r="QPE44" i="13"/>
  <c r="QPD44" i="13"/>
  <c r="QPC44" i="13"/>
  <c r="QPB44" i="13"/>
  <c r="QPA44" i="13"/>
  <c r="QOZ44" i="13"/>
  <c r="QOY44" i="13"/>
  <c r="QOX44" i="13"/>
  <c r="QOW44" i="13"/>
  <c r="QOV44" i="13"/>
  <c r="QOU44" i="13"/>
  <c r="QOT44" i="13"/>
  <c r="QOS44" i="13"/>
  <c r="QOR44" i="13"/>
  <c r="QOQ44" i="13"/>
  <c r="QOP44" i="13"/>
  <c r="QOO44" i="13"/>
  <c r="QON44" i="13"/>
  <c r="QOM44" i="13"/>
  <c r="QOL44" i="13"/>
  <c r="QOK44" i="13"/>
  <c r="QOJ44" i="13"/>
  <c r="QOI44" i="13"/>
  <c r="QOH44" i="13"/>
  <c r="QOG44" i="13"/>
  <c r="QOF44" i="13"/>
  <c r="QOE44" i="13"/>
  <c r="QOD44" i="13"/>
  <c r="QOC44" i="13"/>
  <c r="QOB44" i="13"/>
  <c r="QOA44" i="13"/>
  <c r="QNZ44" i="13"/>
  <c r="QNY44" i="13"/>
  <c r="QNX44" i="13"/>
  <c r="QNW44" i="13"/>
  <c r="QNV44" i="13"/>
  <c r="QNU44" i="13"/>
  <c r="QNT44" i="13"/>
  <c r="QNS44" i="13"/>
  <c r="QNR44" i="13"/>
  <c r="QNQ44" i="13"/>
  <c r="QNP44" i="13"/>
  <c r="QNO44" i="13"/>
  <c r="QNN44" i="13"/>
  <c r="QNM44" i="13"/>
  <c r="QNL44" i="13"/>
  <c r="QNK44" i="13"/>
  <c r="QNJ44" i="13"/>
  <c r="QNI44" i="13"/>
  <c r="QNH44" i="13"/>
  <c r="QNG44" i="13"/>
  <c r="QNF44" i="13"/>
  <c r="QNE44" i="13"/>
  <c r="QND44" i="13"/>
  <c r="QNC44" i="13"/>
  <c r="QNB44" i="13"/>
  <c r="QNA44" i="13"/>
  <c r="QMZ44" i="13"/>
  <c r="QMY44" i="13"/>
  <c r="QMX44" i="13"/>
  <c r="QMW44" i="13"/>
  <c r="QMV44" i="13"/>
  <c r="QMU44" i="13"/>
  <c r="QMT44" i="13"/>
  <c r="QMS44" i="13"/>
  <c r="QMR44" i="13"/>
  <c r="QMQ44" i="13"/>
  <c r="QMP44" i="13"/>
  <c r="QMO44" i="13"/>
  <c r="QMN44" i="13"/>
  <c r="QMM44" i="13"/>
  <c r="QML44" i="13"/>
  <c r="QMK44" i="13"/>
  <c r="QMJ44" i="13"/>
  <c r="QMI44" i="13"/>
  <c r="QMH44" i="13"/>
  <c r="QMG44" i="13"/>
  <c r="QMF44" i="13"/>
  <c r="QME44" i="13"/>
  <c r="QMD44" i="13"/>
  <c r="QMC44" i="13"/>
  <c r="QMB44" i="13"/>
  <c r="QMA44" i="13"/>
  <c r="QLZ44" i="13"/>
  <c r="QLY44" i="13"/>
  <c r="QLX44" i="13"/>
  <c r="QLW44" i="13"/>
  <c r="QLV44" i="13"/>
  <c r="QLU44" i="13"/>
  <c r="QLT44" i="13"/>
  <c r="QLS44" i="13"/>
  <c r="QLR44" i="13"/>
  <c r="QLQ44" i="13"/>
  <c r="QLP44" i="13"/>
  <c r="QLO44" i="13"/>
  <c r="QLN44" i="13"/>
  <c r="QLM44" i="13"/>
  <c r="QLL44" i="13"/>
  <c r="QLK44" i="13"/>
  <c r="QLJ44" i="13"/>
  <c r="QLI44" i="13"/>
  <c r="QLH44" i="13"/>
  <c r="QLG44" i="13"/>
  <c r="QLF44" i="13"/>
  <c r="QLE44" i="13"/>
  <c r="QLD44" i="13"/>
  <c r="QLC44" i="13"/>
  <c r="QLB44" i="13"/>
  <c r="QLA44" i="13"/>
  <c r="QKZ44" i="13"/>
  <c r="QKY44" i="13"/>
  <c r="QKX44" i="13"/>
  <c r="QKW44" i="13"/>
  <c r="QKV44" i="13"/>
  <c r="QKU44" i="13"/>
  <c r="QKT44" i="13"/>
  <c r="QKS44" i="13"/>
  <c r="QKR44" i="13"/>
  <c r="QKQ44" i="13"/>
  <c r="QKP44" i="13"/>
  <c r="QKO44" i="13"/>
  <c r="QKN44" i="13"/>
  <c r="QKM44" i="13"/>
  <c r="QKL44" i="13"/>
  <c r="QKK44" i="13"/>
  <c r="QKJ44" i="13"/>
  <c r="QKI44" i="13"/>
  <c r="QKH44" i="13"/>
  <c r="QKG44" i="13"/>
  <c r="QKF44" i="13"/>
  <c r="QKE44" i="13"/>
  <c r="QKD44" i="13"/>
  <c r="QKC44" i="13"/>
  <c r="QKB44" i="13"/>
  <c r="QKA44" i="13"/>
  <c r="QJZ44" i="13"/>
  <c r="QJY44" i="13"/>
  <c r="QJX44" i="13"/>
  <c r="QJW44" i="13"/>
  <c r="QJV44" i="13"/>
  <c r="QJU44" i="13"/>
  <c r="QJT44" i="13"/>
  <c r="QJS44" i="13"/>
  <c r="QJR44" i="13"/>
  <c r="QJQ44" i="13"/>
  <c r="QJP44" i="13"/>
  <c r="QJO44" i="13"/>
  <c r="QJN44" i="13"/>
  <c r="QJM44" i="13"/>
  <c r="QJL44" i="13"/>
  <c r="QJK44" i="13"/>
  <c r="QJJ44" i="13"/>
  <c r="QJI44" i="13"/>
  <c r="QJH44" i="13"/>
  <c r="QJG44" i="13"/>
  <c r="QJF44" i="13"/>
  <c r="QJE44" i="13"/>
  <c r="QJD44" i="13"/>
  <c r="QJC44" i="13"/>
  <c r="QJB44" i="13"/>
  <c r="QJA44" i="13"/>
  <c r="QIZ44" i="13"/>
  <c r="QIY44" i="13"/>
  <c r="QIX44" i="13"/>
  <c r="QIW44" i="13"/>
  <c r="QIV44" i="13"/>
  <c r="QIU44" i="13"/>
  <c r="QIT44" i="13"/>
  <c r="QIS44" i="13"/>
  <c r="QIR44" i="13"/>
  <c r="QIQ44" i="13"/>
  <c r="QIP44" i="13"/>
  <c r="QIO44" i="13"/>
  <c r="QIN44" i="13"/>
  <c r="QIM44" i="13"/>
  <c r="QIL44" i="13"/>
  <c r="QIK44" i="13"/>
  <c r="QIJ44" i="13"/>
  <c r="QII44" i="13"/>
  <c r="QIH44" i="13"/>
  <c r="QIG44" i="13"/>
  <c r="QIF44" i="13"/>
  <c r="QIE44" i="13"/>
  <c r="QID44" i="13"/>
  <c r="QIC44" i="13"/>
  <c r="QIB44" i="13"/>
  <c r="QIA44" i="13"/>
  <c r="QHZ44" i="13"/>
  <c r="QHY44" i="13"/>
  <c r="QHX44" i="13"/>
  <c r="QHW44" i="13"/>
  <c r="QHV44" i="13"/>
  <c r="QHU44" i="13"/>
  <c r="QHT44" i="13"/>
  <c r="QHS44" i="13"/>
  <c r="QHR44" i="13"/>
  <c r="QHQ44" i="13"/>
  <c r="QHP44" i="13"/>
  <c r="QHO44" i="13"/>
  <c r="QHN44" i="13"/>
  <c r="QHM44" i="13"/>
  <c r="QHL44" i="13"/>
  <c r="QHK44" i="13"/>
  <c r="QHJ44" i="13"/>
  <c r="QHI44" i="13"/>
  <c r="QHH44" i="13"/>
  <c r="QHG44" i="13"/>
  <c r="QHF44" i="13"/>
  <c r="QHE44" i="13"/>
  <c r="QHD44" i="13"/>
  <c r="QHC44" i="13"/>
  <c r="QHB44" i="13"/>
  <c r="QHA44" i="13"/>
  <c r="QGZ44" i="13"/>
  <c r="QGY44" i="13"/>
  <c r="QGX44" i="13"/>
  <c r="QGW44" i="13"/>
  <c r="QGV44" i="13"/>
  <c r="QGU44" i="13"/>
  <c r="QGT44" i="13"/>
  <c r="QGS44" i="13"/>
  <c r="QGR44" i="13"/>
  <c r="QGQ44" i="13"/>
  <c r="QGP44" i="13"/>
  <c r="QGO44" i="13"/>
  <c r="QGN44" i="13"/>
  <c r="QGM44" i="13"/>
  <c r="QGL44" i="13"/>
  <c r="QGK44" i="13"/>
  <c r="QGJ44" i="13"/>
  <c r="QGI44" i="13"/>
  <c r="QGH44" i="13"/>
  <c r="QGG44" i="13"/>
  <c r="QGF44" i="13"/>
  <c r="QGE44" i="13"/>
  <c r="QGD44" i="13"/>
  <c r="QGC44" i="13"/>
  <c r="QGB44" i="13"/>
  <c r="QGA44" i="13"/>
  <c r="QFZ44" i="13"/>
  <c r="QFY44" i="13"/>
  <c r="QFX44" i="13"/>
  <c r="QFW44" i="13"/>
  <c r="QFV44" i="13"/>
  <c r="QFU44" i="13"/>
  <c r="QFT44" i="13"/>
  <c r="QFS44" i="13"/>
  <c r="QFR44" i="13"/>
  <c r="QFQ44" i="13"/>
  <c r="QFP44" i="13"/>
  <c r="QFO44" i="13"/>
  <c r="QFN44" i="13"/>
  <c r="QFM44" i="13"/>
  <c r="QFL44" i="13"/>
  <c r="QFK44" i="13"/>
  <c r="QFJ44" i="13"/>
  <c r="QFI44" i="13"/>
  <c r="QFH44" i="13"/>
  <c r="QFG44" i="13"/>
  <c r="QFF44" i="13"/>
  <c r="QFE44" i="13"/>
  <c r="QFD44" i="13"/>
  <c r="QFC44" i="13"/>
  <c r="QFB44" i="13"/>
  <c r="QFA44" i="13"/>
  <c r="QEZ44" i="13"/>
  <c r="QEY44" i="13"/>
  <c r="QEX44" i="13"/>
  <c r="QEW44" i="13"/>
  <c r="QEV44" i="13"/>
  <c r="QEU44" i="13"/>
  <c r="QET44" i="13"/>
  <c r="QES44" i="13"/>
  <c r="QER44" i="13"/>
  <c r="QEQ44" i="13"/>
  <c r="QEP44" i="13"/>
  <c r="QEO44" i="13"/>
  <c r="QEN44" i="13"/>
  <c r="QEM44" i="13"/>
  <c r="QEL44" i="13"/>
  <c r="QEK44" i="13"/>
  <c r="QEJ44" i="13"/>
  <c r="QEI44" i="13"/>
  <c r="QEH44" i="13"/>
  <c r="QEG44" i="13"/>
  <c r="QEF44" i="13"/>
  <c r="QEE44" i="13"/>
  <c r="QED44" i="13"/>
  <c r="QEC44" i="13"/>
  <c r="QEB44" i="13"/>
  <c r="QEA44" i="13"/>
  <c r="QDZ44" i="13"/>
  <c r="QDY44" i="13"/>
  <c r="QDX44" i="13"/>
  <c r="QDW44" i="13"/>
  <c r="QDV44" i="13"/>
  <c r="QDU44" i="13"/>
  <c r="QDT44" i="13"/>
  <c r="QDS44" i="13"/>
  <c r="QDR44" i="13"/>
  <c r="QDQ44" i="13"/>
  <c r="QDP44" i="13"/>
  <c r="QDO44" i="13"/>
  <c r="QDN44" i="13"/>
  <c r="QDM44" i="13"/>
  <c r="QDL44" i="13"/>
  <c r="QDK44" i="13"/>
  <c r="QDJ44" i="13"/>
  <c r="QDI44" i="13"/>
  <c r="QDH44" i="13"/>
  <c r="QDG44" i="13"/>
  <c r="QDF44" i="13"/>
  <c r="QDE44" i="13"/>
  <c r="QDD44" i="13"/>
  <c r="QDC44" i="13"/>
  <c r="QDB44" i="13"/>
  <c r="QDA44" i="13"/>
  <c r="QCZ44" i="13"/>
  <c r="QCY44" i="13"/>
  <c r="QCX44" i="13"/>
  <c r="QCW44" i="13"/>
  <c r="QCV44" i="13"/>
  <c r="QCU44" i="13"/>
  <c r="QCT44" i="13"/>
  <c r="QCS44" i="13"/>
  <c r="QCR44" i="13"/>
  <c r="QCQ44" i="13"/>
  <c r="QCP44" i="13"/>
  <c r="QCO44" i="13"/>
  <c r="QCN44" i="13"/>
  <c r="QCM44" i="13"/>
  <c r="QCL44" i="13"/>
  <c r="QCK44" i="13"/>
  <c r="QCJ44" i="13"/>
  <c r="QCI44" i="13"/>
  <c r="QCH44" i="13"/>
  <c r="QCG44" i="13"/>
  <c r="QCF44" i="13"/>
  <c r="QCE44" i="13"/>
  <c r="QCD44" i="13"/>
  <c r="QCC44" i="13"/>
  <c r="QCB44" i="13"/>
  <c r="QCA44" i="13"/>
  <c r="QBZ44" i="13"/>
  <c r="QBY44" i="13"/>
  <c r="QBX44" i="13"/>
  <c r="QBW44" i="13"/>
  <c r="QBV44" i="13"/>
  <c r="QBU44" i="13"/>
  <c r="QBT44" i="13"/>
  <c r="QBS44" i="13"/>
  <c r="QBR44" i="13"/>
  <c r="QBQ44" i="13"/>
  <c r="QBP44" i="13"/>
  <c r="QBO44" i="13"/>
  <c r="QBN44" i="13"/>
  <c r="QBM44" i="13"/>
  <c r="QBL44" i="13"/>
  <c r="QBK44" i="13"/>
  <c r="QBJ44" i="13"/>
  <c r="QBI44" i="13"/>
  <c r="QBH44" i="13"/>
  <c r="QBG44" i="13"/>
  <c r="QBF44" i="13"/>
  <c r="QBE44" i="13"/>
  <c r="QBD44" i="13"/>
  <c r="QBC44" i="13"/>
  <c r="QBB44" i="13"/>
  <c r="QBA44" i="13"/>
  <c r="QAZ44" i="13"/>
  <c r="QAY44" i="13"/>
  <c r="QAX44" i="13"/>
  <c r="QAW44" i="13"/>
  <c r="QAV44" i="13"/>
  <c r="QAU44" i="13"/>
  <c r="QAT44" i="13"/>
  <c r="QAS44" i="13"/>
  <c r="QAR44" i="13"/>
  <c r="QAQ44" i="13"/>
  <c r="QAP44" i="13"/>
  <c r="QAO44" i="13"/>
  <c r="QAN44" i="13"/>
  <c r="QAM44" i="13"/>
  <c r="QAL44" i="13"/>
  <c r="QAK44" i="13"/>
  <c r="QAJ44" i="13"/>
  <c r="QAI44" i="13"/>
  <c r="QAH44" i="13"/>
  <c r="QAG44" i="13"/>
  <c r="QAF44" i="13"/>
  <c r="QAE44" i="13"/>
  <c r="QAD44" i="13"/>
  <c r="QAC44" i="13"/>
  <c r="QAB44" i="13"/>
  <c r="QAA44" i="13"/>
  <c r="PZZ44" i="13"/>
  <c r="PZY44" i="13"/>
  <c r="PZX44" i="13"/>
  <c r="PZW44" i="13"/>
  <c r="PZV44" i="13"/>
  <c r="PZU44" i="13"/>
  <c r="PZT44" i="13"/>
  <c r="PZS44" i="13"/>
  <c r="PZR44" i="13"/>
  <c r="PZQ44" i="13"/>
  <c r="PZP44" i="13"/>
  <c r="PZO44" i="13"/>
  <c r="PZN44" i="13"/>
  <c r="PZM44" i="13"/>
  <c r="PZL44" i="13"/>
  <c r="PZK44" i="13"/>
  <c r="PZJ44" i="13"/>
  <c r="PZI44" i="13"/>
  <c r="PZH44" i="13"/>
  <c r="PZG44" i="13"/>
  <c r="PZF44" i="13"/>
  <c r="PZE44" i="13"/>
  <c r="PZD44" i="13"/>
  <c r="PZC44" i="13"/>
  <c r="PZB44" i="13"/>
  <c r="PZA44" i="13"/>
  <c r="PYZ44" i="13"/>
  <c r="PYY44" i="13"/>
  <c r="PYX44" i="13"/>
  <c r="PYW44" i="13"/>
  <c r="PYV44" i="13"/>
  <c r="PYU44" i="13"/>
  <c r="PYT44" i="13"/>
  <c r="PYS44" i="13"/>
  <c r="PYR44" i="13"/>
  <c r="PYQ44" i="13"/>
  <c r="PYP44" i="13"/>
  <c r="PYO44" i="13"/>
  <c r="PYN44" i="13"/>
  <c r="PYM44" i="13"/>
  <c r="PYL44" i="13"/>
  <c r="PYK44" i="13"/>
  <c r="PYJ44" i="13"/>
  <c r="PYI44" i="13"/>
  <c r="PYH44" i="13"/>
  <c r="PYG44" i="13"/>
  <c r="PYF44" i="13"/>
  <c r="PYE44" i="13"/>
  <c r="PYD44" i="13"/>
  <c r="PYC44" i="13"/>
  <c r="PYB44" i="13"/>
  <c r="PYA44" i="13"/>
  <c r="PXZ44" i="13"/>
  <c r="PXY44" i="13"/>
  <c r="PXX44" i="13"/>
  <c r="PXW44" i="13"/>
  <c r="PXV44" i="13"/>
  <c r="PXU44" i="13"/>
  <c r="PXT44" i="13"/>
  <c r="PXS44" i="13"/>
  <c r="PXR44" i="13"/>
  <c r="PXQ44" i="13"/>
  <c r="PXP44" i="13"/>
  <c r="PXO44" i="13"/>
  <c r="PXN44" i="13"/>
  <c r="PXM44" i="13"/>
  <c r="PXL44" i="13"/>
  <c r="PXK44" i="13"/>
  <c r="PXJ44" i="13"/>
  <c r="PXI44" i="13"/>
  <c r="PXH44" i="13"/>
  <c r="PXG44" i="13"/>
  <c r="PXF44" i="13"/>
  <c r="PXE44" i="13"/>
  <c r="PXD44" i="13"/>
  <c r="PXC44" i="13"/>
  <c r="PXB44" i="13"/>
  <c r="PXA44" i="13"/>
  <c r="PWZ44" i="13"/>
  <c r="PWY44" i="13"/>
  <c r="PWX44" i="13"/>
  <c r="PWW44" i="13"/>
  <c r="PWV44" i="13"/>
  <c r="PWU44" i="13"/>
  <c r="PWT44" i="13"/>
  <c r="PWS44" i="13"/>
  <c r="PWR44" i="13"/>
  <c r="PWQ44" i="13"/>
  <c r="PWP44" i="13"/>
  <c r="PWO44" i="13"/>
  <c r="PWN44" i="13"/>
  <c r="PWM44" i="13"/>
  <c r="PWL44" i="13"/>
  <c r="PWK44" i="13"/>
  <c r="PWJ44" i="13"/>
  <c r="PWI44" i="13"/>
  <c r="PWH44" i="13"/>
  <c r="PWG44" i="13"/>
  <c r="PWF44" i="13"/>
  <c r="PWE44" i="13"/>
  <c r="PWD44" i="13"/>
  <c r="PWC44" i="13"/>
  <c r="PWB44" i="13"/>
  <c r="PWA44" i="13"/>
  <c r="PVZ44" i="13"/>
  <c r="PVY44" i="13"/>
  <c r="PVX44" i="13"/>
  <c r="PVW44" i="13"/>
  <c r="PVV44" i="13"/>
  <c r="PVU44" i="13"/>
  <c r="PVT44" i="13"/>
  <c r="PVS44" i="13"/>
  <c r="PVR44" i="13"/>
  <c r="PVQ44" i="13"/>
  <c r="PVP44" i="13"/>
  <c r="PVO44" i="13"/>
  <c r="PVN44" i="13"/>
  <c r="PVM44" i="13"/>
  <c r="PVL44" i="13"/>
  <c r="PVK44" i="13"/>
  <c r="PVJ44" i="13"/>
  <c r="PVI44" i="13"/>
  <c r="PVH44" i="13"/>
  <c r="PVG44" i="13"/>
  <c r="PVF44" i="13"/>
  <c r="PVE44" i="13"/>
  <c r="PVD44" i="13"/>
  <c r="PVC44" i="13"/>
  <c r="PVB44" i="13"/>
  <c r="PVA44" i="13"/>
  <c r="PUZ44" i="13"/>
  <c r="PUY44" i="13"/>
  <c r="PUX44" i="13"/>
  <c r="PUW44" i="13"/>
  <c r="PUV44" i="13"/>
  <c r="PUU44" i="13"/>
  <c r="PUT44" i="13"/>
  <c r="PUS44" i="13"/>
  <c r="PUR44" i="13"/>
  <c r="PUQ44" i="13"/>
  <c r="PUP44" i="13"/>
  <c r="PUO44" i="13"/>
  <c r="PUN44" i="13"/>
  <c r="PUM44" i="13"/>
  <c r="PUL44" i="13"/>
  <c r="PUK44" i="13"/>
  <c r="PUJ44" i="13"/>
  <c r="PUI44" i="13"/>
  <c r="PUH44" i="13"/>
  <c r="PUG44" i="13"/>
  <c r="PUF44" i="13"/>
  <c r="PUE44" i="13"/>
  <c r="PUD44" i="13"/>
  <c r="PUC44" i="13"/>
  <c r="PUB44" i="13"/>
  <c r="PUA44" i="13"/>
  <c r="PTZ44" i="13"/>
  <c r="PTY44" i="13"/>
  <c r="PTX44" i="13"/>
  <c r="PTW44" i="13"/>
  <c r="PTV44" i="13"/>
  <c r="PTU44" i="13"/>
  <c r="PTT44" i="13"/>
  <c r="PTS44" i="13"/>
  <c r="PTR44" i="13"/>
  <c r="PTQ44" i="13"/>
  <c r="PTP44" i="13"/>
  <c r="PTO44" i="13"/>
  <c r="PTN44" i="13"/>
  <c r="PTM44" i="13"/>
  <c r="PTL44" i="13"/>
  <c r="PTK44" i="13"/>
  <c r="PTJ44" i="13"/>
  <c r="PTI44" i="13"/>
  <c r="PTH44" i="13"/>
  <c r="PTG44" i="13"/>
  <c r="PTF44" i="13"/>
  <c r="PTE44" i="13"/>
  <c r="PTD44" i="13"/>
  <c r="PTC44" i="13"/>
  <c r="PTB44" i="13"/>
  <c r="PTA44" i="13"/>
  <c r="PSZ44" i="13"/>
  <c r="PSY44" i="13"/>
  <c r="PSX44" i="13"/>
  <c r="PSW44" i="13"/>
  <c r="PSV44" i="13"/>
  <c r="PSU44" i="13"/>
  <c r="PST44" i="13"/>
  <c r="PSS44" i="13"/>
  <c r="PSR44" i="13"/>
  <c r="PSQ44" i="13"/>
  <c r="PSP44" i="13"/>
  <c r="PSO44" i="13"/>
  <c r="PSN44" i="13"/>
  <c r="PSM44" i="13"/>
  <c r="PSL44" i="13"/>
  <c r="PSK44" i="13"/>
  <c r="PSJ44" i="13"/>
  <c r="PSI44" i="13"/>
  <c r="PSH44" i="13"/>
  <c r="PSG44" i="13"/>
  <c r="PSF44" i="13"/>
  <c r="PSE44" i="13"/>
  <c r="PSD44" i="13"/>
  <c r="PSC44" i="13"/>
  <c r="PSB44" i="13"/>
  <c r="PSA44" i="13"/>
  <c r="PRZ44" i="13"/>
  <c r="PRY44" i="13"/>
  <c r="PRX44" i="13"/>
  <c r="PRW44" i="13"/>
  <c r="PRV44" i="13"/>
  <c r="PRU44" i="13"/>
  <c r="PRT44" i="13"/>
  <c r="PRS44" i="13"/>
  <c r="PRR44" i="13"/>
  <c r="PRQ44" i="13"/>
  <c r="PRP44" i="13"/>
  <c r="PRO44" i="13"/>
  <c r="PRN44" i="13"/>
  <c r="PRM44" i="13"/>
  <c r="PRL44" i="13"/>
  <c r="PRK44" i="13"/>
  <c r="PRJ44" i="13"/>
  <c r="PRI44" i="13"/>
  <c r="PRH44" i="13"/>
  <c r="PRG44" i="13"/>
  <c r="PRF44" i="13"/>
  <c r="PRE44" i="13"/>
  <c r="PRD44" i="13"/>
  <c r="PRC44" i="13"/>
  <c r="PRB44" i="13"/>
  <c r="PRA44" i="13"/>
  <c r="PQZ44" i="13"/>
  <c r="PQY44" i="13"/>
  <c r="PQX44" i="13"/>
  <c r="PQW44" i="13"/>
  <c r="PQV44" i="13"/>
  <c r="PQU44" i="13"/>
  <c r="PQT44" i="13"/>
  <c r="PQS44" i="13"/>
  <c r="PQR44" i="13"/>
  <c r="PQQ44" i="13"/>
  <c r="PQP44" i="13"/>
  <c r="PQO44" i="13"/>
  <c r="PQN44" i="13"/>
  <c r="PQM44" i="13"/>
  <c r="PQL44" i="13"/>
  <c r="PQK44" i="13"/>
  <c r="PQJ44" i="13"/>
  <c r="PQI44" i="13"/>
  <c r="PQH44" i="13"/>
  <c r="PQG44" i="13"/>
  <c r="PQF44" i="13"/>
  <c r="PQE44" i="13"/>
  <c r="PQD44" i="13"/>
  <c r="PQC44" i="13"/>
  <c r="PQB44" i="13"/>
  <c r="PQA44" i="13"/>
  <c r="PPZ44" i="13"/>
  <c r="PPY44" i="13"/>
  <c r="PPX44" i="13"/>
  <c r="PPW44" i="13"/>
  <c r="PPV44" i="13"/>
  <c r="PPU44" i="13"/>
  <c r="PPT44" i="13"/>
  <c r="PPS44" i="13"/>
  <c r="PPR44" i="13"/>
  <c r="PPQ44" i="13"/>
  <c r="PPP44" i="13"/>
  <c r="PPO44" i="13"/>
  <c r="PPN44" i="13"/>
  <c r="PPM44" i="13"/>
  <c r="PPL44" i="13"/>
  <c r="PPK44" i="13"/>
  <c r="PPJ44" i="13"/>
  <c r="PPI44" i="13"/>
  <c r="PPH44" i="13"/>
  <c r="PPG44" i="13"/>
  <c r="PPF44" i="13"/>
  <c r="PPE44" i="13"/>
  <c r="PPD44" i="13"/>
  <c r="PPC44" i="13"/>
  <c r="PPB44" i="13"/>
  <c r="PPA44" i="13"/>
  <c r="POZ44" i="13"/>
  <c r="POY44" i="13"/>
  <c r="POX44" i="13"/>
  <c r="POW44" i="13"/>
  <c r="POV44" i="13"/>
  <c r="POU44" i="13"/>
  <c r="POT44" i="13"/>
  <c r="POS44" i="13"/>
  <c r="POR44" i="13"/>
  <c r="POQ44" i="13"/>
  <c r="POP44" i="13"/>
  <c r="POO44" i="13"/>
  <c r="PON44" i="13"/>
  <c r="POM44" i="13"/>
  <c r="POL44" i="13"/>
  <c r="POK44" i="13"/>
  <c r="POJ44" i="13"/>
  <c r="POI44" i="13"/>
  <c r="POH44" i="13"/>
  <c r="POG44" i="13"/>
  <c r="POF44" i="13"/>
  <c r="POE44" i="13"/>
  <c r="POD44" i="13"/>
  <c r="POC44" i="13"/>
  <c r="POB44" i="13"/>
  <c r="POA44" i="13"/>
  <c r="PNZ44" i="13"/>
  <c r="PNY44" i="13"/>
  <c r="PNX44" i="13"/>
  <c r="PNW44" i="13"/>
  <c r="PNV44" i="13"/>
  <c r="PNU44" i="13"/>
  <c r="PNT44" i="13"/>
  <c r="PNS44" i="13"/>
  <c r="PNR44" i="13"/>
  <c r="PNQ44" i="13"/>
  <c r="PNP44" i="13"/>
  <c r="PNO44" i="13"/>
  <c r="PNN44" i="13"/>
  <c r="PNM44" i="13"/>
  <c r="PNL44" i="13"/>
  <c r="PNK44" i="13"/>
  <c r="PNJ44" i="13"/>
  <c r="PNI44" i="13"/>
  <c r="PNH44" i="13"/>
  <c r="PNG44" i="13"/>
  <c r="PNF44" i="13"/>
  <c r="PNE44" i="13"/>
  <c r="PND44" i="13"/>
  <c r="PNC44" i="13"/>
  <c r="PNB44" i="13"/>
  <c r="PNA44" i="13"/>
  <c r="PMZ44" i="13"/>
  <c r="PMY44" i="13"/>
  <c r="PMX44" i="13"/>
  <c r="PMW44" i="13"/>
  <c r="PMV44" i="13"/>
  <c r="PMU44" i="13"/>
  <c r="PMT44" i="13"/>
  <c r="PMS44" i="13"/>
  <c r="PMR44" i="13"/>
  <c r="PMQ44" i="13"/>
  <c r="PMP44" i="13"/>
  <c r="PMO44" i="13"/>
  <c r="PMN44" i="13"/>
  <c r="PMM44" i="13"/>
  <c r="PML44" i="13"/>
  <c r="PMK44" i="13"/>
  <c r="PMJ44" i="13"/>
  <c r="PMI44" i="13"/>
  <c r="PMH44" i="13"/>
  <c r="PMG44" i="13"/>
  <c r="PMF44" i="13"/>
  <c r="PME44" i="13"/>
  <c r="PMD44" i="13"/>
  <c r="PMC44" i="13"/>
  <c r="PMB44" i="13"/>
  <c r="PMA44" i="13"/>
  <c r="PLZ44" i="13"/>
  <c r="PLY44" i="13"/>
  <c r="PLX44" i="13"/>
  <c r="PLW44" i="13"/>
  <c r="PLV44" i="13"/>
  <c r="PLU44" i="13"/>
  <c r="PLT44" i="13"/>
  <c r="PLS44" i="13"/>
  <c r="PLR44" i="13"/>
  <c r="PLQ44" i="13"/>
  <c r="PLP44" i="13"/>
  <c r="PLO44" i="13"/>
  <c r="PLN44" i="13"/>
  <c r="PLM44" i="13"/>
  <c r="PLL44" i="13"/>
  <c r="PLK44" i="13"/>
  <c r="PLJ44" i="13"/>
  <c r="PLI44" i="13"/>
  <c r="PLH44" i="13"/>
  <c r="PLG44" i="13"/>
  <c r="PLF44" i="13"/>
  <c r="PLE44" i="13"/>
  <c r="PLD44" i="13"/>
  <c r="PLC44" i="13"/>
  <c r="PLB44" i="13"/>
  <c r="PLA44" i="13"/>
  <c r="PKZ44" i="13"/>
  <c r="PKY44" i="13"/>
  <c r="PKX44" i="13"/>
  <c r="PKW44" i="13"/>
  <c r="PKV44" i="13"/>
  <c r="PKU44" i="13"/>
  <c r="PKT44" i="13"/>
  <c r="PKS44" i="13"/>
  <c r="PKR44" i="13"/>
  <c r="PKQ44" i="13"/>
  <c r="PKP44" i="13"/>
  <c r="PKO44" i="13"/>
  <c r="PKN44" i="13"/>
  <c r="PKM44" i="13"/>
  <c r="PKL44" i="13"/>
  <c r="PKK44" i="13"/>
  <c r="PKJ44" i="13"/>
  <c r="PKI44" i="13"/>
  <c r="PKH44" i="13"/>
  <c r="PKG44" i="13"/>
  <c r="PKF44" i="13"/>
  <c r="PKE44" i="13"/>
  <c r="PKD44" i="13"/>
  <c r="PKC44" i="13"/>
  <c r="PKB44" i="13"/>
  <c r="PKA44" i="13"/>
  <c r="PJZ44" i="13"/>
  <c r="PJY44" i="13"/>
  <c r="PJX44" i="13"/>
  <c r="PJW44" i="13"/>
  <c r="PJV44" i="13"/>
  <c r="PJU44" i="13"/>
  <c r="PJT44" i="13"/>
  <c r="PJS44" i="13"/>
  <c r="PJR44" i="13"/>
  <c r="PJQ44" i="13"/>
  <c r="PJP44" i="13"/>
  <c r="PJO44" i="13"/>
  <c r="PJN44" i="13"/>
  <c r="PJM44" i="13"/>
  <c r="PJL44" i="13"/>
  <c r="PJK44" i="13"/>
  <c r="PJJ44" i="13"/>
  <c r="PJI44" i="13"/>
  <c r="PJH44" i="13"/>
  <c r="PJG44" i="13"/>
  <c r="PJF44" i="13"/>
  <c r="PJE44" i="13"/>
  <c r="PJD44" i="13"/>
  <c r="PJC44" i="13"/>
  <c r="PJB44" i="13"/>
  <c r="PJA44" i="13"/>
  <c r="PIZ44" i="13"/>
  <c r="PIY44" i="13"/>
  <c r="PIX44" i="13"/>
  <c r="PIW44" i="13"/>
  <c r="PIV44" i="13"/>
  <c r="PIU44" i="13"/>
  <c r="PIT44" i="13"/>
  <c r="PIS44" i="13"/>
  <c r="PIR44" i="13"/>
  <c r="PIQ44" i="13"/>
  <c r="PIP44" i="13"/>
  <c r="PIO44" i="13"/>
  <c r="PIN44" i="13"/>
  <c r="PIM44" i="13"/>
  <c r="PIL44" i="13"/>
  <c r="PIK44" i="13"/>
  <c r="PIJ44" i="13"/>
  <c r="PII44" i="13"/>
  <c r="PIH44" i="13"/>
  <c r="PIG44" i="13"/>
  <c r="PIF44" i="13"/>
  <c r="PIE44" i="13"/>
  <c r="PID44" i="13"/>
  <c r="PIC44" i="13"/>
  <c r="PIB44" i="13"/>
  <c r="PIA44" i="13"/>
  <c r="PHZ44" i="13"/>
  <c r="PHY44" i="13"/>
  <c r="PHX44" i="13"/>
  <c r="PHW44" i="13"/>
  <c r="PHV44" i="13"/>
  <c r="PHU44" i="13"/>
  <c r="PHT44" i="13"/>
  <c r="PHS44" i="13"/>
  <c r="PHR44" i="13"/>
  <c r="PHQ44" i="13"/>
  <c r="PHP44" i="13"/>
  <c r="PHO44" i="13"/>
  <c r="PHN44" i="13"/>
  <c r="PHM44" i="13"/>
  <c r="PHL44" i="13"/>
  <c r="PHK44" i="13"/>
  <c r="PHJ44" i="13"/>
  <c r="PHI44" i="13"/>
  <c r="PHH44" i="13"/>
  <c r="PHG44" i="13"/>
  <c r="PHF44" i="13"/>
  <c r="PHE44" i="13"/>
  <c r="PHD44" i="13"/>
  <c r="PHC44" i="13"/>
  <c r="PHB44" i="13"/>
  <c r="PHA44" i="13"/>
  <c r="PGZ44" i="13"/>
  <c r="PGY44" i="13"/>
  <c r="PGX44" i="13"/>
  <c r="PGW44" i="13"/>
  <c r="PGV44" i="13"/>
  <c r="PGU44" i="13"/>
  <c r="PGT44" i="13"/>
  <c r="PGS44" i="13"/>
  <c r="PGR44" i="13"/>
  <c r="PGQ44" i="13"/>
  <c r="PGP44" i="13"/>
  <c r="PGO44" i="13"/>
  <c r="PGN44" i="13"/>
  <c r="PGM44" i="13"/>
  <c r="PGL44" i="13"/>
  <c r="PGK44" i="13"/>
  <c r="PGJ44" i="13"/>
  <c r="PGI44" i="13"/>
  <c r="PGH44" i="13"/>
  <c r="PGG44" i="13"/>
  <c r="PGF44" i="13"/>
  <c r="PGE44" i="13"/>
  <c r="PGD44" i="13"/>
  <c r="PGC44" i="13"/>
  <c r="PGB44" i="13"/>
  <c r="PGA44" i="13"/>
  <c r="PFZ44" i="13"/>
  <c r="PFY44" i="13"/>
  <c r="PFX44" i="13"/>
  <c r="PFW44" i="13"/>
  <c r="PFV44" i="13"/>
  <c r="PFU44" i="13"/>
  <c r="PFT44" i="13"/>
  <c r="PFS44" i="13"/>
  <c r="PFR44" i="13"/>
  <c r="PFQ44" i="13"/>
  <c r="PFP44" i="13"/>
  <c r="PFO44" i="13"/>
  <c r="PFN44" i="13"/>
  <c r="PFM44" i="13"/>
  <c r="PFL44" i="13"/>
  <c r="PFK44" i="13"/>
  <c r="PFJ44" i="13"/>
  <c r="PFI44" i="13"/>
  <c r="PFH44" i="13"/>
  <c r="PFG44" i="13"/>
  <c r="PFF44" i="13"/>
  <c r="PFE44" i="13"/>
  <c r="PFD44" i="13"/>
  <c r="PFC44" i="13"/>
  <c r="PFB44" i="13"/>
  <c r="PFA44" i="13"/>
  <c r="PEZ44" i="13"/>
  <c r="PEY44" i="13"/>
  <c r="PEX44" i="13"/>
  <c r="PEW44" i="13"/>
  <c r="PEV44" i="13"/>
  <c r="PEU44" i="13"/>
  <c r="PET44" i="13"/>
  <c r="PES44" i="13"/>
  <c r="PER44" i="13"/>
  <c r="PEQ44" i="13"/>
  <c r="PEP44" i="13"/>
  <c r="PEO44" i="13"/>
  <c r="PEN44" i="13"/>
  <c r="PEM44" i="13"/>
  <c r="PEL44" i="13"/>
  <c r="PEK44" i="13"/>
  <c r="PEJ44" i="13"/>
  <c r="PEI44" i="13"/>
  <c r="PEH44" i="13"/>
  <c r="PEG44" i="13"/>
  <c r="PEF44" i="13"/>
  <c r="PEE44" i="13"/>
  <c r="PED44" i="13"/>
  <c r="PEC44" i="13"/>
  <c r="PEB44" i="13"/>
  <c r="PEA44" i="13"/>
  <c r="PDZ44" i="13"/>
  <c r="PDY44" i="13"/>
  <c r="PDX44" i="13"/>
  <c r="PDW44" i="13"/>
  <c r="PDV44" i="13"/>
  <c r="PDU44" i="13"/>
  <c r="PDT44" i="13"/>
  <c r="PDS44" i="13"/>
  <c r="PDR44" i="13"/>
  <c r="PDQ44" i="13"/>
  <c r="PDP44" i="13"/>
  <c r="PDO44" i="13"/>
  <c r="PDN44" i="13"/>
  <c r="PDM44" i="13"/>
  <c r="PDL44" i="13"/>
  <c r="PDK44" i="13"/>
  <c r="PDJ44" i="13"/>
  <c r="PDI44" i="13"/>
  <c r="PDH44" i="13"/>
  <c r="PDG44" i="13"/>
  <c r="PDF44" i="13"/>
  <c r="PDE44" i="13"/>
  <c r="PDD44" i="13"/>
  <c r="PDC44" i="13"/>
  <c r="PDB44" i="13"/>
  <c r="PDA44" i="13"/>
  <c r="PCZ44" i="13"/>
  <c r="PCY44" i="13"/>
  <c r="PCX44" i="13"/>
  <c r="PCW44" i="13"/>
  <c r="PCV44" i="13"/>
  <c r="PCU44" i="13"/>
  <c r="PCT44" i="13"/>
  <c r="PCS44" i="13"/>
  <c r="PCR44" i="13"/>
  <c r="PCQ44" i="13"/>
  <c r="PCP44" i="13"/>
  <c r="PCO44" i="13"/>
  <c r="PCN44" i="13"/>
  <c r="PCM44" i="13"/>
  <c r="PCL44" i="13"/>
  <c r="PCK44" i="13"/>
  <c r="PCJ44" i="13"/>
  <c r="PCI44" i="13"/>
  <c r="PCH44" i="13"/>
  <c r="PCG44" i="13"/>
  <c r="PCF44" i="13"/>
  <c r="PCE44" i="13"/>
  <c r="PCD44" i="13"/>
  <c r="PCC44" i="13"/>
  <c r="PCB44" i="13"/>
  <c r="PCA44" i="13"/>
  <c r="PBZ44" i="13"/>
  <c r="PBY44" i="13"/>
  <c r="PBX44" i="13"/>
  <c r="PBW44" i="13"/>
  <c r="PBV44" i="13"/>
  <c r="PBU44" i="13"/>
  <c r="PBT44" i="13"/>
  <c r="PBS44" i="13"/>
  <c r="PBR44" i="13"/>
  <c r="PBQ44" i="13"/>
  <c r="PBP44" i="13"/>
  <c r="PBO44" i="13"/>
  <c r="PBN44" i="13"/>
  <c r="PBM44" i="13"/>
  <c r="PBL44" i="13"/>
  <c r="PBK44" i="13"/>
  <c r="PBJ44" i="13"/>
  <c r="PBI44" i="13"/>
  <c r="PBH44" i="13"/>
  <c r="PBG44" i="13"/>
  <c r="PBF44" i="13"/>
  <c r="PBE44" i="13"/>
  <c r="PBD44" i="13"/>
  <c r="PBC44" i="13"/>
  <c r="PBB44" i="13"/>
  <c r="PBA44" i="13"/>
  <c r="PAZ44" i="13"/>
  <c r="PAY44" i="13"/>
  <c r="PAX44" i="13"/>
  <c r="PAW44" i="13"/>
  <c r="PAV44" i="13"/>
  <c r="PAU44" i="13"/>
  <c r="PAT44" i="13"/>
  <c r="PAS44" i="13"/>
  <c r="PAR44" i="13"/>
  <c r="PAQ44" i="13"/>
  <c r="PAP44" i="13"/>
  <c r="PAO44" i="13"/>
  <c r="PAN44" i="13"/>
  <c r="PAM44" i="13"/>
  <c r="PAL44" i="13"/>
  <c r="PAK44" i="13"/>
  <c r="PAJ44" i="13"/>
  <c r="PAI44" i="13"/>
  <c r="PAH44" i="13"/>
  <c r="PAG44" i="13"/>
  <c r="PAF44" i="13"/>
  <c r="PAE44" i="13"/>
  <c r="PAD44" i="13"/>
  <c r="PAC44" i="13"/>
  <c r="PAB44" i="13"/>
  <c r="PAA44" i="13"/>
  <c r="OZZ44" i="13"/>
  <c r="OZY44" i="13"/>
  <c r="OZX44" i="13"/>
  <c r="OZW44" i="13"/>
  <c r="OZV44" i="13"/>
  <c r="OZU44" i="13"/>
  <c r="OZT44" i="13"/>
  <c r="OZS44" i="13"/>
  <c r="OZR44" i="13"/>
  <c r="OZQ44" i="13"/>
  <c r="OZP44" i="13"/>
  <c r="OZO44" i="13"/>
  <c r="OZN44" i="13"/>
  <c r="OZM44" i="13"/>
  <c r="OZL44" i="13"/>
  <c r="OZK44" i="13"/>
  <c r="OZJ44" i="13"/>
  <c r="OZI44" i="13"/>
  <c r="OZH44" i="13"/>
  <c r="OZG44" i="13"/>
  <c r="OZF44" i="13"/>
  <c r="OZE44" i="13"/>
  <c r="OZD44" i="13"/>
  <c r="OZC44" i="13"/>
  <c r="OZB44" i="13"/>
  <c r="OZA44" i="13"/>
  <c r="OYZ44" i="13"/>
  <c r="OYY44" i="13"/>
  <c r="OYX44" i="13"/>
  <c r="OYW44" i="13"/>
  <c r="OYV44" i="13"/>
  <c r="OYU44" i="13"/>
  <c r="OYT44" i="13"/>
  <c r="OYS44" i="13"/>
  <c r="OYR44" i="13"/>
  <c r="OYQ44" i="13"/>
  <c r="OYP44" i="13"/>
  <c r="OYO44" i="13"/>
  <c r="OYN44" i="13"/>
  <c r="OYM44" i="13"/>
  <c r="OYL44" i="13"/>
  <c r="OYK44" i="13"/>
  <c r="OYJ44" i="13"/>
  <c r="OYI44" i="13"/>
  <c r="OYH44" i="13"/>
  <c r="OYG44" i="13"/>
  <c r="OYF44" i="13"/>
  <c r="OYE44" i="13"/>
  <c r="OYD44" i="13"/>
  <c r="OYC44" i="13"/>
  <c r="OYB44" i="13"/>
  <c r="OYA44" i="13"/>
  <c r="OXZ44" i="13"/>
  <c r="OXY44" i="13"/>
  <c r="OXX44" i="13"/>
  <c r="OXW44" i="13"/>
  <c r="OXV44" i="13"/>
  <c r="OXU44" i="13"/>
  <c r="OXT44" i="13"/>
  <c r="OXS44" i="13"/>
  <c r="OXR44" i="13"/>
  <c r="OXQ44" i="13"/>
  <c r="OXP44" i="13"/>
  <c r="OXO44" i="13"/>
  <c r="OXN44" i="13"/>
  <c r="OXM44" i="13"/>
  <c r="OXL44" i="13"/>
  <c r="OXK44" i="13"/>
  <c r="OXJ44" i="13"/>
  <c r="OXI44" i="13"/>
  <c r="OXH44" i="13"/>
  <c r="OXG44" i="13"/>
  <c r="OXF44" i="13"/>
  <c r="OXE44" i="13"/>
  <c r="OXD44" i="13"/>
  <c r="OXC44" i="13"/>
  <c r="OXB44" i="13"/>
  <c r="OXA44" i="13"/>
  <c r="OWZ44" i="13"/>
  <c r="OWY44" i="13"/>
  <c r="OWX44" i="13"/>
  <c r="OWW44" i="13"/>
  <c r="OWV44" i="13"/>
  <c r="OWU44" i="13"/>
  <c r="OWT44" i="13"/>
  <c r="OWS44" i="13"/>
  <c r="OWR44" i="13"/>
  <c r="OWQ44" i="13"/>
  <c r="OWP44" i="13"/>
  <c r="OWO44" i="13"/>
  <c r="OWN44" i="13"/>
  <c r="OWM44" i="13"/>
  <c r="OWL44" i="13"/>
  <c r="OWK44" i="13"/>
  <c r="OWJ44" i="13"/>
  <c r="OWI44" i="13"/>
  <c r="OWH44" i="13"/>
  <c r="OWG44" i="13"/>
  <c r="OWF44" i="13"/>
  <c r="OWE44" i="13"/>
  <c r="OWD44" i="13"/>
  <c r="OWC44" i="13"/>
  <c r="OWB44" i="13"/>
  <c r="OWA44" i="13"/>
  <c r="OVZ44" i="13"/>
  <c r="OVY44" i="13"/>
  <c r="OVX44" i="13"/>
  <c r="OVW44" i="13"/>
  <c r="OVV44" i="13"/>
  <c r="OVU44" i="13"/>
  <c r="OVT44" i="13"/>
  <c r="OVS44" i="13"/>
  <c r="OVR44" i="13"/>
  <c r="OVQ44" i="13"/>
  <c r="OVP44" i="13"/>
  <c r="OVO44" i="13"/>
  <c r="OVN44" i="13"/>
  <c r="OVM44" i="13"/>
  <c r="OVL44" i="13"/>
  <c r="OVK44" i="13"/>
  <c r="OVJ44" i="13"/>
  <c r="OVI44" i="13"/>
  <c r="OVH44" i="13"/>
  <c r="OVG44" i="13"/>
  <c r="OVF44" i="13"/>
  <c r="OVE44" i="13"/>
  <c r="OVD44" i="13"/>
  <c r="OVC44" i="13"/>
  <c r="OVB44" i="13"/>
  <c r="OVA44" i="13"/>
  <c r="OUZ44" i="13"/>
  <c r="OUY44" i="13"/>
  <c r="OUX44" i="13"/>
  <c r="OUW44" i="13"/>
  <c r="OUV44" i="13"/>
  <c r="OUU44" i="13"/>
  <c r="OUT44" i="13"/>
  <c r="OUS44" i="13"/>
  <c r="OUR44" i="13"/>
  <c r="OUQ44" i="13"/>
  <c r="OUP44" i="13"/>
  <c r="OUO44" i="13"/>
  <c r="OUN44" i="13"/>
  <c r="OUM44" i="13"/>
  <c r="OUL44" i="13"/>
  <c r="OUK44" i="13"/>
  <c r="OUJ44" i="13"/>
  <c r="OUI44" i="13"/>
  <c r="OUH44" i="13"/>
  <c r="OUG44" i="13"/>
  <c r="OUF44" i="13"/>
  <c r="OUE44" i="13"/>
  <c r="OUD44" i="13"/>
  <c r="OUC44" i="13"/>
  <c r="OUB44" i="13"/>
  <c r="OUA44" i="13"/>
  <c r="OTZ44" i="13"/>
  <c r="OTY44" i="13"/>
  <c r="OTX44" i="13"/>
  <c r="OTW44" i="13"/>
  <c r="OTV44" i="13"/>
  <c r="OTU44" i="13"/>
  <c r="OTT44" i="13"/>
  <c r="OTS44" i="13"/>
  <c r="OTR44" i="13"/>
  <c r="OTQ44" i="13"/>
  <c r="OTP44" i="13"/>
  <c r="OTO44" i="13"/>
  <c r="OTN44" i="13"/>
  <c r="OTM44" i="13"/>
  <c r="OTL44" i="13"/>
  <c r="OTK44" i="13"/>
  <c r="OTJ44" i="13"/>
  <c r="OTI44" i="13"/>
  <c r="OTH44" i="13"/>
  <c r="OTG44" i="13"/>
  <c r="OTF44" i="13"/>
  <c r="OTE44" i="13"/>
  <c r="OTD44" i="13"/>
  <c r="OTC44" i="13"/>
  <c r="OTB44" i="13"/>
  <c r="OTA44" i="13"/>
  <c r="OSZ44" i="13"/>
  <c r="OSY44" i="13"/>
  <c r="OSX44" i="13"/>
  <c r="OSW44" i="13"/>
  <c r="OSV44" i="13"/>
  <c r="OSU44" i="13"/>
  <c r="OST44" i="13"/>
  <c r="OSS44" i="13"/>
  <c r="OSR44" i="13"/>
  <c r="OSQ44" i="13"/>
  <c r="OSP44" i="13"/>
  <c r="OSO44" i="13"/>
  <c r="OSN44" i="13"/>
  <c r="OSM44" i="13"/>
  <c r="OSL44" i="13"/>
  <c r="OSK44" i="13"/>
  <c r="OSJ44" i="13"/>
  <c r="OSI44" i="13"/>
  <c r="OSH44" i="13"/>
  <c r="OSG44" i="13"/>
  <c r="OSF44" i="13"/>
  <c r="OSE44" i="13"/>
  <c r="OSD44" i="13"/>
  <c r="OSC44" i="13"/>
  <c r="OSB44" i="13"/>
  <c r="OSA44" i="13"/>
  <c r="ORZ44" i="13"/>
  <c r="ORY44" i="13"/>
  <c r="ORX44" i="13"/>
  <c r="ORW44" i="13"/>
  <c r="ORV44" i="13"/>
  <c r="ORU44" i="13"/>
  <c r="ORT44" i="13"/>
  <c r="ORS44" i="13"/>
  <c r="ORR44" i="13"/>
  <c r="ORQ44" i="13"/>
  <c r="ORP44" i="13"/>
  <c r="ORO44" i="13"/>
  <c r="ORN44" i="13"/>
  <c r="ORM44" i="13"/>
  <c r="ORL44" i="13"/>
  <c r="ORK44" i="13"/>
  <c r="ORJ44" i="13"/>
  <c r="ORI44" i="13"/>
  <c r="ORH44" i="13"/>
  <c r="ORG44" i="13"/>
  <c r="ORF44" i="13"/>
  <c r="ORE44" i="13"/>
  <c r="ORD44" i="13"/>
  <c r="ORC44" i="13"/>
  <c r="ORB44" i="13"/>
  <c r="ORA44" i="13"/>
  <c r="OQZ44" i="13"/>
  <c r="OQY44" i="13"/>
  <c r="OQX44" i="13"/>
  <c r="OQW44" i="13"/>
  <c r="OQV44" i="13"/>
  <c r="OQU44" i="13"/>
  <c r="OQT44" i="13"/>
  <c r="OQS44" i="13"/>
  <c r="OQR44" i="13"/>
  <c r="OQQ44" i="13"/>
  <c r="OQP44" i="13"/>
  <c r="OQO44" i="13"/>
  <c r="OQN44" i="13"/>
  <c r="OQM44" i="13"/>
  <c r="OQL44" i="13"/>
  <c r="OQK44" i="13"/>
  <c r="OQJ44" i="13"/>
  <c r="OQI44" i="13"/>
  <c r="OQH44" i="13"/>
  <c r="OQG44" i="13"/>
  <c r="OQF44" i="13"/>
  <c r="OQE44" i="13"/>
  <c r="OQD44" i="13"/>
  <c r="OQC44" i="13"/>
  <c r="OQB44" i="13"/>
  <c r="OQA44" i="13"/>
  <c r="OPZ44" i="13"/>
  <c r="OPY44" i="13"/>
  <c r="OPX44" i="13"/>
  <c r="OPW44" i="13"/>
  <c r="OPV44" i="13"/>
  <c r="OPU44" i="13"/>
  <c r="OPT44" i="13"/>
  <c r="OPS44" i="13"/>
  <c r="OPR44" i="13"/>
  <c r="OPQ44" i="13"/>
  <c r="OPP44" i="13"/>
  <c r="OPO44" i="13"/>
  <c r="OPN44" i="13"/>
  <c r="OPM44" i="13"/>
  <c r="OPL44" i="13"/>
  <c r="OPK44" i="13"/>
  <c r="OPJ44" i="13"/>
  <c r="OPI44" i="13"/>
  <c r="OPH44" i="13"/>
  <c r="OPG44" i="13"/>
  <c r="OPF44" i="13"/>
  <c r="OPE44" i="13"/>
  <c r="OPD44" i="13"/>
  <c r="OPC44" i="13"/>
  <c r="OPB44" i="13"/>
  <c r="OPA44" i="13"/>
  <c r="OOZ44" i="13"/>
  <c r="OOY44" i="13"/>
  <c r="OOX44" i="13"/>
  <c r="OOW44" i="13"/>
  <c r="OOV44" i="13"/>
  <c r="OOU44" i="13"/>
  <c r="OOT44" i="13"/>
  <c r="OOS44" i="13"/>
  <c r="OOR44" i="13"/>
  <c r="OOQ44" i="13"/>
  <c r="OOP44" i="13"/>
  <c r="OOO44" i="13"/>
  <c r="OON44" i="13"/>
  <c r="OOM44" i="13"/>
  <c r="OOL44" i="13"/>
  <c r="OOK44" i="13"/>
  <c r="OOJ44" i="13"/>
  <c r="OOI44" i="13"/>
  <c r="OOH44" i="13"/>
  <c r="OOG44" i="13"/>
  <c r="OOF44" i="13"/>
  <c r="OOE44" i="13"/>
  <c r="OOD44" i="13"/>
  <c r="OOC44" i="13"/>
  <c r="OOB44" i="13"/>
  <c r="OOA44" i="13"/>
  <c r="ONZ44" i="13"/>
  <c r="ONY44" i="13"/>
  <c r="ONX44" i="13"/>
  <c r="ONW44" i="13"/>
  <c r="ONV44" i="13"/>
  <c r="ONU44" i="13"/>
  <c r="ONT44" i="13"/>
  <c r="ONS44" i="13"/>
  <c r="ONR44" i="13"/>
  <c r="ONQ44" i="13"/>
  <c r="ONP44" i="13"/>
  <c r="ONO44" i="13"/>
  <c r="ONN44" i="13"/>
  <c r="ONM44" i="13"/>
  <c r="ONL44" i="13"/>
  <c r="ONK44" i="13"/>
  <c r="ONJ44" i="13"/>
  <c r="ONI44" i="13"/>
  <c r="ONH44" i="13"/>
  <c r="ONG44" i="13"/>
  <c r="ONF44" i="13"/>
  <c r="ONE44" i="13"/>
  <c r="OND44" i="13"/>
  <c r="ONC44" i="13"/>
  <c r="ONB44" i="13"/>
  <c r="ONA44" i="13"/>
  <c r="OMZ44" i="13"/>
  <c r="OMY44" i="13"/>
  <c r="OMX44" i="13"/>
  <c r="OMW44" i="13"/>
  <c r="OMV44" i="13"/>
  <c r="OMU44" i="13"/>
  <c r="OMT44" i="13"/>
  <c r="OMS44" i="13"/>
  <c r="OMR44" i="13"/>
  <c r="OMQ44" i="13"/>
  <c r="OMP44" i="13"/>
  <c r="OMO44" i="13"/>
  <c r="OMN44" i="13"/>
  <c r="OMM44" i="13"/>
  <c r="OML44" i="13"/>
  <c r="OMK44" i="13"/>
  <c r="OMJ44" i="13"/>
  <c r="OMI44" i="13"/>
  <c r="OMH44" i="13"/>
  <c r="OMG44" i="13"/>
  <c r="OMF44" i="13"/>
  <c r="OME44" i="13"/>
  <c r="OMD44" i="13"/>
  <c r="OMC44" i="13"/>
  <c r="OMB44" i="13"/>
  <c r="OMA44" i="13"/>
  <c r="OLZ44" i="13"/>
  <c r="OLY44" i="13"/>
  <c r="OLX44" i="13"/>
  <c r="OLW44" i="13"/>
  <c r="OLV44" i="13"/>
  <c r="OLU44" i="13"/>
  <c r="OLT44" i="13"/>
  <c r="OLS44" i="13"/>
  <c r="OLR44" i="13"/>
  <c r="OLQ44" i="13"/>
  <c r="OLP44" i="13"/>
  <c r="OLO44" i="13"/>
  <c r="OLN44" i="13"/>
  <c r="OLM44" i="13"/>
  <c r="OLL44" i="13"/>
  <c r="OLK44" i="13"/>
  <c r="OLJ44" i="13"/>
  <c r="OLI44" i="13"/>
  <c r="OLH44" i="13"/>
  <c r="OLG44" i="13"/>
  <c r="OLF44" i="13"/>
  <c r="OLE44" i="13"/>
  <c r="OLD44" i="13"/>
  <c r="OLC44" i="13"/>
  <c r="OLB44" i="13"/>
  <c r="OLA44" i="13"/>
  <c r="OKZ44" i="13"/>
  <c r="OKY44" i="13"/>
  <c r="OKX44" i="13"/>
  <c r="OKW44" i="13"/>
  <c r="OKV44" i="13"/>
  <c r="OKU44" i="13"/>
  <c r="OKT44" i="13"/>
  <c r="OKS44" i="13"/>
  <c r="OKR44" i="13"/>
  <c r="OKQ44" i="13"/>
  <c r="OKP44" i="13"/>
  <c r="OKO44" i="13"/>
  <c r="OKN44" i="13"/>
  <c r="OKM44" i="13"/>
  <c r="OKL44" i="13"/>
  <c r="OKK44" i="13"/>
  <c r="OKJ44" i="13"/>
  <c r="OKI44" i="13"/>
  <c r="OKH44" i="13"/>
  <c r="OKG44" i="13"/>
  <c r="OKF44" i="13"/>
  <c r="OKE44" i="13"/>
  <c r="OKD44" i="13"/>
  <c r="OKC44" i="13"/>
  <c r="OKB44" i="13"/>
  <c r="OKA44" i="13"/>
  <c r="OJZ44" i="13"/>
  <c r="OJY44" i="13"/>
  <c r="OJX44" i="13"/>
  <c r="OJW44" i="13"/>
  <c r="OJV44" i="13"/>
  <c r="OJU44" i="13"/>
  <c r="OJT44" i="13"/>
  <c r="OJS44" i="13"/>
  <c r="OJR44" i="13"/>
  <c r="OJQ44" i="13"/>
  <c r="OJP44" i="13"/>
  <c r="OJO44" i="13"/>
  <c r="OJN44" i="13"/>
  <c r="OJM44" i="13"/>
  <c r="OJL44" i="13"/>
  <c r="OJK44" i="13"/>
  <c r="OJJ44" i="13"/>
  <c r="OJI44" i="13"/>
  <c r="OJH44" i="13"/>
  <c r="OJG44" i="13"/>
  <c r="OJF44" i="13"/>
  <c r="OJE44" i="13"/>
  <c r="OJD44" i="13"/>
  <c r="OJC44" i="13"/>
  <c r="OJB44" i="13"/>
  <c r="OJA44" i="13"/>
  <c r="OIZ44" i="13"/>
  <c r="OIY44" i="13"/>
  <c r="OIX44" i="13"/>
  <c r="OIW44" i="13"/>
  <c r="OIV44" i="13"/>
  <c r="OIU44" i="13"/>
  <c r="OIT44" i="13"/>
  <c r="OIS44" i="13"/>
  <c r="OIR44" i="13"/>
  <c r="OIQ44" i="13"/>
  <c r="OIP44" i="13"/>
  <c r="OIO44" i="13"/>
  <c r="OIN44" i="13"/>
  <c r="OIM44" i="13"/>
  <c r="OIL44" i="13"/>
  <c r="OIK44" i="13"/>
  <c r="OIJ44" i="13"/>
  <c r="OII44" i="13"/>
  <c r="OIH44" i="13"/>
  <c r="OIG44" i="13"/>
  <c r="OIF44" i="13"/>
  <c r="OIE44" i="13"/>
  <c r="OID44" i="13"/>
  <c r="OIC44" i="13"/>
  <c r="OIB44" i="13"/>
  <c r="OIA44" i="13"/>
  <c r="OHZ44" i="13"/>
  <c r="OHY44" i="13"/>
  <c r="OHX44" i="13"/>
  <c r="OHW44" i="13"/>
  <c r="OHV44" i="13"/>
  <c r="OHU44" i="13"/>
  <c r="OHT44" i="13"/>
  <c r="OHS44" i="13"/>
  <c r="OHR44" i="13"/>
  <c r="OHQ44" i="13"/>
  <c r="OHP44" i="13"/>
  <c r="OHO44" i="13"/>
  <c r="OHN44" i="13"/>
  <c r="OHM44" i="13"/>
  <c r="OHL44" i="13"/>
  <c r="OHK44" i="13"/>
  <c r="OHJ44" i="13"/>
  <c r="OHI44" i="13"/>
  <c r="OHH44" i="13"/>
  <c r="OHG44" i="13"/>
  <c r="OHF44" i="13"/>
  <c r="OHE44" i="13"/>
  <c r="OHD44" i="13"/>
  <c r="OHC44" i="13"/>
  <c r="OHB44" i="13"/>
  <c r="OHA44" i="13"/>
  <c r="OGZ44" i="13"/>
  <c r="OGY44" i="13"/>
  <c r="OGX44" i="13"/>
  <c r="OGW44" i="13"/>
  <c r="OGV44" i="13"/>
  <c r="OGU44" i="13"/>
  <c r="OGT44" i="13"/>
  <c r="OGS44" i="13"/>
  <c r="OGR44" i="13"/>
  <c r="OGQ44" i="13"/>
  <c r="OGP44" i="13"/>
  <c r="OGO44" i="13"/>
  <c r="OGN44" i="13"/>
  <c r="OGM44" i="13"/>
  <c r="OGL44" i="13"/>
  <c r="OGK44" i="13"/>
  <c r="OGJ44" i="13"/>
  <c r="OGI44" i="13"/>
  <c r="OGH44" i="13"/>
  <c r="OGG44" i="13"/>
  <c r="OGF44" i="13"/>
  <c r="OGE44" i="13"/>
  <c r="OGD44" i="13"/>
  <c r="OGC44" i="13"/>
  <c r="OGB44" i="13"/>
  <c r="OGA44" i="13"/>
  <c r="OFZ44" i="13"/>
  <c r="OFY44" i="13"/>
  <c r="OFX44" i="13"/>
  <c r="OFW44" i="13"/>
  <c r="OFV44" i="13"/>
  <c r="OFU44" i="13"/>
  <c r="OFT44" i="13"/>
  <c r="OFS44" i="13"/>
  <c r="OFR44" i="13"/>
  <c r="OFQ44" i="13"/>
  <c r="OFP44" i="13"/>
  <c r="OFO44" i="13"/>
  <c r="OFN44" i="13"/>
  <c r="OFM44" i="13"/>
  <c r="OFL44" i="13"/>
  <c r="OFK44" i="13"/>
  <c r="OFJ44" i="13"/>
  <c r="OFI44" i="13"/>
  <c r="OFH44" i="13"/>
  <c r="OFG44" i="13"/>
  <c r="OFF44" i="13"/>
  <c r="OFE44" i="13"/>
  <c r="OFD44" i="13"/>
  <c r="OFC44" i="13"/>
  <c r="OFB44" i="13"/>
  <c r="OFA44" i="13"/>
  <c r="OEZ44" i="13"/>
  <c r="OEY44" i="13"/>
  <c r="OEX44" i="13"/>
  <c r="OEW44" i="13"/>
  <c r="OEV44" i="13"/>
  <c r="OEU44" i="13"/>
  <c r="OET44" i="13"/>
  <c r="OES44" i="13"/>
  <c r="OER44" i="13"/>
  <c r="OEQ44" i="13"/>
  <c r="OEP44" i="13"/>
  <c r="OEO44" i="13"/>
  <c r="OEN44" i="13"/>
  <c r="OEM44" i="13"/>
  <c r="OEL44" i="13"/>
  <c r="OEK44" i="13"/>
  <c r="OEJ44" i="13"/>
  <c r="OEI44" i="13"/>
  <c r="OEH44" i="13"/>
  <c r="OEG44" i="13"/>
  <c r="OEF44" i="13"/>
  <c r="OEE44" i="13"/>
  <c r="OED44" i="13"/>
  <c r="OEC44" i="13"/>
  <c r="OEB44" i="13"/>
  <c r="OEA44" i="13"/>
  <c r="ODZ44" i="13"/>
  <c r="ODY44" i="13"/>
  <c r="ODX44" i="13"/>
  <c r="ODW44" i="13"/>
  <c r="ODV44" i="13"/>
  <c r="ODU44" i="13"/>
  <c r="ODT44" i="13"/>
  <c r="ODS44" i="13"/>
  <c r="ODR44" i="13"/>
  <c r="ODQ44" i="13"/>
  <c r="ODP44" i="13"/>
  <c r="ODO44" i="13"/>
  <c r="ODN44" i="13"/>
  <c r="ODM44" i="13"/>
  <c r="ODL44" i="13"/>
  <c r="ODK44" i="13"/>
  <c r="ODJ44" i="13"/>
  <c r="ODI44" i="13"/>
  <c r="ODH44" i="13"/>
  <c r="ODG44" i="13"/>
  <c r="ODF44" i="13"/>
  <c r="ODE44" i="13"/>
  <c r="ODD44" i="13"/>
  <c r="ODC44" i="13"/>
  <c r="ODB44" i="13"/>
  <c r="ODA44" i="13"/>
  <c r="OCZ44" i="13"/>
  <c r="OCY44" i="13"/>
  <c r="OCX44" i="13"/>
  <c r="OCW44" i="13"/>
  <c r="OCV44" i="13"/>
  <c r="OCU44" i="13"/>
  <c r="OCT44" i="13"/>
  <c r="OCS44" i="13"/>
  <c r="OCR44" i="13"/>
  <c r="OCQ44" i="13"/>
  <c r="OCP44" i="13"/>
  <c r="OCO44" i="13"/>
  <c r="OCN44" i="13"/>
  <c r="OCM44" i="13"/>
  <c r="OCL44" i="13"/>
  <c r="OCK44" i="13"/>
  <c r="OCJ44" i="13"/>
  <c r="OCI44" i="13"/>
  <c r="OCH44" i="13"/>
  <c r="OCG44" i="13"/>
  <c r="OCF44" i="13"/>
  <c r="OCE44" i="13"/>
  <c r="OCD44" i="13"/>
  <c r="OCC44" i="13"/>
  <c r="OCB44" i="13"/>
  <c r="OCA44" i="13"/>
  <c r="OBZ44" i="13"/>
  <c r="OBY44" i="13"/>
  <c r="OBX44" i="13"/>
  <c r="OBW44" i="13"/>
  <c r="OBV44" i="13"/>
  <c r="OBU44" i="13"/>
  <c r="OBT44" i="13"/>
  <c r="OBS44" i="13"/>
  <c r="OBR44" i="13"/>
  <c r="OBQ44" i="13"/>
  <c r="OBP44" i="13"/>
  <c r="OBO44" i="13"/>
  <c r="OBN44" i="13"/>
  <c r="OBM44" i="13"/>
  <c r="OBL44" i="13"/>
  <c r="OBK44" i="13"/>
  <c r="OBJ44" i="13"/>
  <c r="OBI44" i="13"/>
  <c r="OBH44" i="13"/>
  <c r="OBG44" i="13"/>
  <c r="OBF44" i="13"/>
  <c r="OBE44" i="13"/>
  <c r="OBD44" i="13"/>
  <c r="OBC44" i="13"/>
  <c r="OBB44" i="13"/>
  <c r="OBA44" i="13"/>
  <c r="OAZ44" i="13"/>
  <c r="OAY44" i="13"/>
  <c r="OAX44" i="13"/>
  <c r="OAW44" i="13"/>
  <c r="OAV44" i="13"/>
  <c r="OAU44" i="13"/>
  <c r="OAT44" i="13"/>
  <c r="OAS44" i="13"/>
  <c r="OAR44" i="13"/>
  <c r="OAQ44" i="13"/>
  <c r="OAP44" i="13"/>
  <c r="OAO44" i="13"/>
  <c r="OAN44" i="13"/>
  <c r="OAM44" i="13"/>
  <c r="OAL44" i="13"/>
  <c r="OAK44" i="13"/>
  <c r="OAJ44" i="13"/>
  <c r="OAI44" i="13"/>
  <c r="OAH44" i="13"/>
  <c r="OAG44" i="13"/>
  <c r="OAF44" i="13"/>
  <c r="OAE44" i="13"/>
  <c r="OAD44" i="13"/>
  <c r="OAC44" i="13"/>
  <c r="OAB44" i="13"/>
  <c r="OAA44" i="13"/>
  <c r="NZZ44" i="13"/>
  <c r="NZY44" i="13"/>
  <c r="NZX44" i="13"/>
  <c r="NZW44" i="13"/>
  <c r="NZV44" i="13"/>
  <c r="NZU44" i="13"/>
  <c r="NZT44" i="13"/>
  <c r="NZS44" i="13"/>
  <c r="NZR44" i="13"/>
  <c r="NZQ44" i="13"/>
  <c r="NZP44" i="13"/>
  <c r="NZO44" i="13"/>
  <c r="NZN44" i="13"/>
  <c r="NZM44" i="13"/>
  <c r="NZL44" i="13"/>
  <c r="NZK44" i="13"/>
  <c r="NZJ44" i="13"/>
  <c r="NZI44" i="13"/>
  <c r="NZH44" i="13"/>
  <c r="NZG44" i="13"/>
  <c r="NZF44" i="13"/>
  <c r="NZE44" i="13"/>
  <c r="NZD44" i="13"/>
  <c r="NZC44" i="13"/>
  <c r="NZB44" i="13"/>
  <c r="NZA44" i="13"/>
  <c r="NYZ44" i="13"/>
  <c r="NYY44" i="13"/>
  <c r="NYX44" i="13"/>
  <c r="NYW44" i="13"/>
  <c r="NYV44" i="13"/>
  <c r="NYU44" i="13"/>
  <c r="NYT44" i="13"/>
  <c r="NYS44" i="13"/>
  <c r="NYR44" i="13"/>
  <c r="NYQ44" i="13"/>
  <c r="NYP44" i="13"/>
  <c r="NYO44" i="13"/>
  <c r="NYN44" i="13"/>
  <c r="NYM44" i="13"/>
  <c r="NYL44" i="13"/>
  <c r="NYK44" i="13"/>
  <c r="NYJ44" i="13"/>
  <c r="NYI44" i="13"/>
  <c r="NYH44" i="13"/>
  <c r="NYG44" i="13"/>
  <c r="NYF44" i="13"/>
  <c r="NYE44" i="13"/>
  <c r="NYD44" i="13"/>
  <c r="NYC44" i="13"/>
  <c r="NYB44" i="13"/>
  <c r="NYA44" i="13"/>
  <c r="NXZ44" i="13"/>
  <c r="NXY44" i="13"/>
  <c r="NXX44" i="13"/>
  <c r="NXW44" i="13"/>
  <c r="NXV44" i="13"/>
  <c r="NXU44" i="13"/>
  <c r="NXT44" i="13"/>
  <c r="NXS44" i="13"/>
  <c r="NXR44" i="13"/>
  <c r="NXQ44" i="13"/>
  <c r="NXP44" i="13"/>
  <c r="NXO44" i="13"/>
  <c r="NXN44" i="13"/>
  <c r="NXM44" i="13"/>
  <c r="NXL44" i="13"/>
  <c r="NXK44" i="13"/>
  <c r="NXJ44" i="13"/>
  <c r="NXI44" i="13"/>
  <c r="NXH44" i="13"/>
  <c r="NXG44" i="13"/>
  <c r="NXF44" i="13"/>
  <c r="NXE44" i="13"/>
  <c r="NXD44" i="13"/>
  <c r="NXC44" i="13"/>
  <c r="NXB44" i="13"/>
  <c r="NXA44" i="13"/>
  <c r="NWZ44" i="13"/>
  <c r="NWY44" i="13"/>
  <c r="NWX44" i="13"/>
  <c r="NWW44" i="13"/>
  <c r="NWV44" i="13"/>
  <c r="NWU44" i="13"/>
  <c r="NWT44" i="13"/>
  <c r="NWS44" i="13"/>
  <c r="NWR44" i="13"/>
  <c r="NWQ44" i="13"/>
  <c r="NWP44" i="13"/>
  <c r="NWO44" i="13"/>
  <c r="NWN44" i="13"/>
  <c r="NWM44" i="13"/>
  <c r="NWL44" i="13"/>
  <c r="NWK44" i="13"/>
  <c r="NWJ44" i="13"/>
  <c r="NWI44" i="13"/>
  <c r="NWH44" i="13"/>
  <c r="NWG44" i="13"/>
  <c r="NWF44" i="13"/>
  <c r="NWE44" i="13"/>
  <c r="NWD44" i="13"/>
  <c r="NWC44" i="13"/>
  <c r="NWB44" i="13"/>
  <c r="NWA44" i="13"/>
  <c r="NVZ44" i="13"/>
  <c r="NVY44" i="13"/>
  <c r="NVX44" i="13"/>
  <c r="NVW44" i="13"/>
  <c r="NVV44" i="13"/>
  <c r="NVU44" i="13"/>
  <c r="NVT44" i="13"/>
  <c r="NVS44" i="13"/>
  <c r="NVR44" i="13"/>
  <c r="NVQ44" i="13"/>
  <c r="NVP44" i="13"/>
  <c r="NVO44" i="13"/>
  <c r="NVN44" i="13"/>
  <c r="NVM44" i="13"/>
  <c r="NVL44" i="13"/>
  <c r="NVK44" i="13"/>
  <c r="NVJ44" i="13"/>
  <c r="NVI44" i="13"/>
  <c r="NVH44" i="13"/>
  <c r="NVG44" i="13"/>
  <c r="NVF44" i="13"/>
  <c r="NVE44" i="13"/>
  <c r="NVD44" i="13"/>
  <c r="NVC44" i="13"/>
  <c r="NVB44" i="13"/>
  <c r="NVA44" i="13"/>
  <c r="NUZ44" i="13"/>
  <c r="NUY44" i="13"/>
  <c r="NUX44" i="13"/>
  <c r="NUW44" i="13"/>
  <c r="NUV44" i="13"/>
  <c r="NUU44" i="13"/>
  <c r="NUT44" i="13"/>
  <c r="NUS44" i="13"/>
  <c r="NUR44" i="13"/>
  <c r="NUQ44" i="13"/>
  <c r="NUP44" i="13"/>
  <c r="NUO44" i="13"/>
  <c r="NUN44" i="13"/>
  <c r="NUM44" i="13"/>
  <c r="NUL44" i="13"/>
  <c r="NUK44" i="13"/>
  <c r="NUJ44" i="13"/>
  <c r="NUI44" i="13"/>
  <c r="NUH44" i="13"/>
  <c r="NUG44" i="13"/>
  <c r="NUF44" i="13"/>
  <c r="NUE44" i="13"/>
  <c r="NUD44" i="13"/>
  <c r="NUC44" i="13"/>
  <c r="NUB44" i="13"/>
  <c r="NUA44" i="13"/>
  <c r="NTZ44" i="13"/>
  <c r="NTY44" i="13"/>
  <c r="NTX44" i="13"/>
  <c r="NTW44" i="13"/>
  <c r="NTV44" i="13"/>
  <c r="NTU44" i="13"/>
  <c r="NTT44" i="13"/>
  <c r="NTS44" i="13"/>
  <c r="NTR44" i="13"/>
  <c r="NTQ44" i="13"/>
  <c r="NTP44" i="13"/>
  <c r="NTO44" i="13"/>
  <c r="NTN44" i="13"/>
  <c r="NTM44" i="13"/>
  <c r="NTL44" i="13"/>
  <c r="NTK44" i="13"/>
  <c r="NTJ44" i="13"/>
  <c r="NTI44" i="13"/>
  <c r="NTH44" i="13"/>
  <c r="NTG44" i="13"/>
  <c r="NTF44" i="13"/>
  <c r="NTE44" i="13"/>
  <c r="NTD44" i="13"/>
  <c r="NTC44" i="13"/>
  <c r="NTB44" i="13"/>
  <c r="NTA44" i="13"/>
  <c r="NSZ44" i="13"/>
  <c r="NSY44" i="13"/>
  <c r="NSX44" i="13"/>
  <c r="NSW44" i="13"/>
  <c r="NSV44" i="13"/>
  <c r="NSU44" i="13"/>
  <c r="NST44" i="13"/>
  <c r="NSS44" i="13"/>
  <c r="NSR44" i="13"/>
  <c r="NSQ44" i="13"/>
  <c r="NSP44" i="13"/>
  <c r="NSO44" i="13"/>
  <c r="NSN44" i="13"/>
  <c r="NSM44" i="13"/>
  <c r="NSL44" i="13"/>
  <c r="NSK44" i="13"/>
  <c r="NSJ44" i="13"/>
  <c r="NSI44" i="13"/>
  <c r="NSH44" i="13"/>
  <c r="NSG44" i="13"/>
  <c r="NSF44" i="13"/>
  <c r="NSE44" i="13"/>
  <c r="NSD44" i="13"/>
  <c r="NSC44" i="13"/>
  <c r="NSB44" i="13"/>
  <c r="NSA44" i="13"/>
  <c r="NRZ44" i="13"/>
  <c r="NRY44" i="13"/>
  <c r="NRX44" i="13"/>
  <c r="NRW44" i="13"/>
  <c r="NRV44" i="13"/>
  <c r="NRU44" i="13"/>
  <c r="NRT44" i="13"/>
  <c r="NRS44" i="13"/>
  <c r="NRR44" i="13"/>
  <c r="NRQ44" i="13"/>
  <c r="NRP44" i="13"/>
  <c r="NRO44" i="13"/>
  <c r="NRN44" i="13"/>
  <c r="NRM44" i="13"/>
  <c r="NRL44" i="13"/>
  <c r="NRK44" i="13"/>
  <c r="NRJ44" i="13"/>
  <c r="NRI44" i="13"/>
  <c r="NRH44" i="13"/>
  <c r="NRG44" i="13"/>
  <c r="NRF44" i="13"/>
  <c r="NRE44" i="13"/>
  <c r="NRD44" i="13"/>
  <c r="NRC44" i="13"/>
  <c r="NRB44" i="13"/>
  <c r="NRA44" i="13"/>
  <c r="NQZ44" i="13"/>
  <c r="NQY44" i="13"/>
  <c r="NQX44" i="13"/>
  <c r="NQW44" i="13"/>
  <c r="NQV44" i="13"/>
  <c r="NQU44" i="13"/>
  <c r="NQT44" i="13"/>
  <c r="NQS44" i="13"/>
  <c r="NQR44" i="13"/>
  <c r="NQQ44" i="13"/>
  <c r="NQP44" i="13"/>
  <c r="NQO44" i="13"/>
  <c r="NQN44" i="13"/>
  <c r="NQM44" i="13"/>
  <c r="NQL44" i="13"/>
  <c r="NQK44" i="13"/>
  <c r="NQJ44" i="13"/>
  <c r="NQI44" i="13"/>
  <c r="NQH44" i="13"/>
  <c r="NQG44" i="13"/>
  <c r="NQF44" i="13"/>
  <c r="NQE44" i="13"/>
  <c r="NQD44" i="13"/>
  <c r="NQC44" i="13"/>
  <c r="NQB44" i="13"/>
  <c r="NQA44" i="13"/>
  <c r="NPZ44" i="13"/>
  <c r="NPY44" i="13"/>
  <c r="NPX44" i="13"/>
  <c r="NPW44" i="13"/>
  <c r="NPV44" i="13"/>
  <c r="NPU44" i="13"/>
  <c r="NPT44" i="13"/>
  <c r="NPS44" i="13"/>
  <c r="NPR44" i="13"/>
  <c r="NPQ44" i="13"/>
  <c r="NPP44" i="13"/>
  <c r="NPO44" i="13"/>
  <c r="NPN44" i="13"/>
  <c r="NPM44" i="13"/>
  <c r="NPL44" i="13"/>
  <c r="NPK44" i="13"/>
  <c r="NPJ44" i="13"/>
  <c r="NPI44" i="13"/>
  <c r="NPH44" i="13"/>
  <c r="NPG44" i="13"/>
  <c r="NPF44" i="13"/>
  <c r="NPE44" i="13"/>
  <c r="NPD44" i="13"/>
  <c r="NPC44" i="13"/>
  <c r="NPB44" i="13"/>
  <c r="NPA44" i="13"/>
  <c r="NOZ44" i="13"/>
  <c r="NOY44" i="13"/>
  <c r="NOX44" i="13"/>
  <c r="NOW44" i="13"/>
  <c r="NOV44" i="13"/>
  <c r="NOU44" i="13"/>
  <c r="NOT44" i="13"/>
  <c r="NOS44" i="13"/>
  <c r="NOR44" i="13"/>
  <c r="NOQ44" i="13"/>
  <c r="NOP44" i="13"/>
  <c r="NOO44" i="13"/>
  <c r="NON44" i="13"/>
  <c r="NOM44" i="13"/>
  <c r="NOL44" i="13"/>
  <c r="NOK44" i="13"/>
  <c r="NOJ44" i="13"/>
  <c r="NOI44" i="13"/>
  <c r="NOH44" i="13"/>
  <c r="NOG44" i="13"/>
  <c r="NOF44" i="13"/>
  <c r="NOE44" i="13"/>
  <c r="NOD44" i="13"/>
  <c r="NOC44" i="13"/>
  <c r="NOB44" i="13"/>
  <c r="NOA44" i="13"/>
  <c r="NNZ44" i="13"/>
  <c r="NNY44" i="13"/>
  <c r="NNX44" i="13"/>
  <c r="NNW44" i="13"/>
  <c r="NNV44" i="13"/>
  <c r="NNU44" i="13"/>
  <c r="NNT44" i="13"/>
  <c r="NNS44" i="13"/>
  <c r="NNR44" i="13"/>
  <c r="NNQ44" i="13"/>
  <c r="NNP44" i="13"/>
  <c r="NNO44" i="13"/>
  <c r="NNN44" i="13"/>
  <c r="NNM44" i="13"/>
  <c r="NNL44" i="13"/>
  <c r="NNK44" i="13"/>
  <c r="NNJ44" i="13"/>
  <c r="NNI44" i="13"/>
  <c r="NNH44" i="13"/>
  <c r="NNG44" i="13"/>
  <c r="NNF44" i="13"/>
  <c r="NNE44" i="13"/>
  <c r="NND44" i="13"/>
  <c r="NNC44" i="13"/>
  <c r="NNB44" i="13"/>
  <c r="NNA44" i="13"/>
  <c r="NMZ44" i="13"/>
  <c r="NMY44" i="13"/>
  <c r="NMX44" i="13"/>
  <c r="NMW44" i="13"/>
  <c r="NMV44" i="13"/>
  <c r="NMU44" i="13"/>
  <c r="NMT44" i="13"/>
  <c r="NMS44" i="13"/>
  <c r="NMR44" i="13"/>
  <c r="NMQ44" i="13"/>
  <c r="NMP44" i="13"/>
  <c r="NMO44" i="13"/>
  <c r="NMN44" i="13"/>
  <c r="NMM44" i="13"/>
  <c r="NML44" i="13"/>
  <c r="NMK44" i="13"/>
  <c r="NMJ44" i="13"/>
  <c r="NMI44" i="13"/>
  <c r="NMH44" i="13"/>
  <c r="NMG44" i="13"/>
  <c r="NMF44" i="13"/>
  <c r="NME44" i="13"/>
  <c r="NMD44" i="13"/>
  <c r="NMC44" i="13"/>
  <c r="NMB44" i="13"/>
  <c r="NMA44" i="13"/>
  <c r="NLZ44" i="13"/>
  <c r="NLY44" i="13"/>
  <c r="NLX44" i="13"/>
  <c r="NLW44" i="13"/>
  <c r="NLV44" i="13"/>
  <c r="NLU44" i="13"/>
  <c r="NLT44" i="13"/>
  <c r="NLS44" i="13"/>
  <c r="NLR44" i="13"/>
  <c r="NLQ44" i="13"/>
  <c r="NLP44" i="13"/>
  <c r="NLO44" i="13"/>
  <c r="NLN44" i="13"/>
  <c r="NLM44" i="13"/>
  <c r="NLL44" i="13"/>
  <c r="NLK44" i="13"/>
  <c r="NLJ44" i="13"/>
  <c r="NLI44" i="13"/>
  <c r="NLH44" i="13"/>
  <c r="NLG44" i="13"/>
  <c r="NLF44" i="13"/>
  <c r="NLE44" i="13"/>
  <c r="NLD44" i="13"/>
  <c r="NLC44" i="13"/>
  <c r="NLB44" i="13"/>
  <c r="NLA44" i="13"/>
  <c r="NKZ44" i="13"/>
  <c r="NKY44" i="13"/>
  <c r="NKX44" i="13"/>
  <c r="NKW44" i="13"/>
  <c r="NKV44" i="13"/>
  <c r="NKU44" i="13"/>
  <c r="NKT44" i="13"/>
  <c r="NKS44" i="13"/>
  <c r="NKR44" i="13"/>
  <c r="NKQ44" i="13"/>
  <c r="NKP44" i="13"/>
  <c r="NKO44" i="13"/>
  <c r="NKN44" i="13"/>
  <c r="NKM44" i="13"/>
  <c r="NKL44" i="13"/>
  <c r="NKK44" i="13"/>
  <c r="NKJ44" i="13"/>
  <c r="NKI44" i="13"/>
  <c r="NKH44" i="13"/>
  <c r="NKG44" i="13"/>
  <c r="NKF44" i="13"/>
  <c r="NKE44" i="13"/>
  <c r="NKD44" i="13"/>
  <c r="NKC44" i="13"/>
  <c r="NKB44" i="13"/>
  <c r="NKA44" i="13"/>
  <c r="NJZ44" i="13"/>
  <c r="NJY44" i="13"/>
  <c r="NJX44" i="13"/>
  <c r="NJW44" i="13"/>
  <c r="NJV44" i="13"/>
  <c r="NJU44" i="13"/>
  <c r="NJT44" i="13"/>
  <c r="NJS44" i="13"/>
  <c r="NJR44" i="13"/>
  <c r="NJQ44" i="13"/>
  <c r="NJP44" i="13"/>
  <c r="NJO44" i="13"/>
  <c r="NJN44" i="13"/>
  <c r="NJM44" i="13"/>
  <c r="NJL44" i="13"/>
  <c r="NJK44" i="13"/>
  <c r="NJJ44" i="13"/>
  <c r="NJI44" i="13"/>
  <c r="NJH44" i="13"/>
  <c r="NJG44" i="13"/>
  <c r="NJF44" i="13"/>
  <c r="NJE44" i="13"/>
  <c r="NJD44" i="13"/>
  <c r="NJC44" i="13"/>
  <c r="NJB44" i="13"/>
  <c r="NJA44" i="13"/>
  <c r="NIZ44" i="13"/>
  <c r="NIY44" i="13"/>
  <c r="NIX44" i="13"/>
  <c r="NIW44" i="13"/>
  <c r="NIV44" i="13"/>
  <c r="NIU44" i="13"/>
  <c r="NIT44" i="13"/>
  <c r="NIS44" i="13"/>
  <c r="NIR44" i="13"/>
  <c r="NIQ44" i="13"/>
  <c r="NIP44" i="13"/>
  <c r="NIO44" i="13"/>
  <c r="NIN44" i="13"/>
  <c r="NIM44" i="13"/>
  <c r="NIL44" i="13"/>
  <c r="NIK44" i="13"/>
  <c r="NIJ44" i="13"/>
  <c r="NII44" i="13"/>
  <c r="NIH44" i="13"/>
  <c r="NIG44" i="13"/>
  <c r="NIF44" i="13"/>
  <c r="NIE44" i="13"/>
  <c r="NID44" i="13"/>
  <c r="NIC44" i="13"/>
  <c r="NIB44" i="13"/>
  <c r="NIA44" i="13"/>
  <c r="NHZ44" i="13"/>
  <c r="NHY44" i="13"/>
  <c r="NHX44" i="13"/>
  <c r="NHW44" i="13"/>
  <c r="NHV44" i="13"/>
  <c r="NHU44" i="13"/>
  <c r="NHT44" i="13"/>
  <c r="NHS44" i="13"/>
  <c r="NHR44" i="13"/>
  <c r="NHQ44" i="13"/>
  <c r="NHP44" i="13"/>
  <c r="NHO44" i="13"/>
  <c r="NHN44" i="13"/>
  <c r="NHM44" i="13"/>
  <c r="NHL44" i="13"/>
  <c r="NHK44" i="13"/>
  <c r="NHJ44" i="13"/>
  <c r="NHI44" i="13"/>
  <c r="NHH44" i="13"/>
  <c r="NHG44" i="13"/>
  <c r="NHF44" i="13"/>
  <c r="NHE44" i="13"/>
  <c r="NHD44" i="13"/>
  <c r="NHC44" i="13"/>
  <c r="NHB44" i="13"/>
  <c r="NHA44" i="13"/>
  <c r="NGZ44" i="13"/>
  <c r="NGY44" i="13"/>
  <c r="NGX44" i="13"/>
  <c r="NGW44" i="13"/>
  <c r="NGV44" i="13"/>
  <c r="NGU44" i="13"/>
  <c r="NGT44" i="13"/>
  <c r="NGS44" i="13"/>
  <c r="NGR44" i="13"/>
  <c r="NGQ44" i="13"/>
  <c r="NGP44" i="13"/>
  <c r="NGO44" i="13"/>
  <c r="NGN44" i="13"/>
  <c r="NGM44" i="13"/>
  <c r="NGL44" i="13"/>
  <c r="NGK44" i="13"/>
  <c r="NGJ44" i="13"/>
  <c r="NGI44" i="13"/>
  <c r="NGH44" i="13"/>
  <c r="NGG44" i="13"/>
  <c r="NGF44" i="13"/>
  <c r="NGE44" i="13"/>
  <c r="NGD44" i="13"/>
  <c r="NGC44" i="13"/>
  <c r="NGB44" i="13"/>
  <c r="NGA44" i="13"/>
  <c r="NFZ44" i="13"/>
  <c r="NFY44" i="13"/>
  <c r="NFX44" i="13"/>
  <c r="NFW44" i="13"/>
  <c r="NFV44" i="13"/>
  <c r="NFU44" i="13"/>
  <c r="NFT44" i="13"/>
  <c r="NFS44" i="13"/>
  <c r="NFR44" i="13"/>
  <c r="NFQ44" i="13"/>
  <c r="NFP44" i="13"/>
  <c r="NFO44" i="13"/>
  <c r="NFN44" i="13"/>
  <c r="NFM44" i="13"/>
  <c r="NFL44" i="13"/>
  <c r="NFK44" i="13"/>
  <c r="NFJ44" i="13"/>
  <c r="NFI44" i="13"/>
  <c r="NFH44" i="13"/>
  <c r="NFG44" i="13"/>
  <c r="NFF44" i="13"/>
  <c r="NFE44" i="13"/>
  <c r="NFD44" i="13"/>
  <c r="NFC44" i="13"/>
  <c r="NFB44" i="13"/>
  <c r="NFA44" i="13"/>
  <c r="NEZ44" i="13"/>
  <c r="NEY44" i="13"/>
  <c r="NEX44" i="13"/>
  <c r="NEW44" i="13"/>
  <c r="NEV44" i="13"/>
  <c r="NEU44" i="13"/>
  <c r="NET44" i="13"/>
  <c r="NES44" i="13"/>
  <c r="NER44" i="13"/>
  <c r="NEQ44" i="13"/>
  <c r="NEP44" i="13"/>
  <c r="NEO44" i="13"/>
  <c r="NEN44" i="13"/>
  <c r="NEM44" i="13"/>
  <c r="NEL44" i="13"/>
  <c r="NEK44" i="13"/>
  <c r="NEJ44" i="13"/>
  <c r="NEI44" i="13"/>
  <c r="NEH44" i="13"/>
  <c r="NEG44" i="13"/>
  <c r="NEF44" i="13"/>
  <c r="NEE44" i="13"/>
  <c r="NED44" i="13"/>
  <c r="NEC44" i="13"/>
  <c r="NEB44" i="13"/>
  <c r="NEA44" i="13"/>
  <c r="NDZ44" i="13"/>
  <c r="NDY44" i="13"/>
  <c r="NDX44" i="13"/>
  <c r="NDW44" i="13"/>
  <c r="NDV44" i="13"/>
  <c r="NDU44" i="13"/>
  <c r="NDT44" i="13"/>
  <c r="NDS44" i="13"/>
  <c r="NDR44" i="13"/>
  <c r="NDQ44" i="13"/>
  <c r="NDP44" i="13"/>
  <c r="NDO44" i="13"/>
  <c r="NDN44" i="13"/>
  <c r="NDM44" i="13"/>
  <c r="NDL44" i="13"/>
  <c r="NDK44" i="13"/>
  <c r="NDJ44" i="13"/>
  <c r="NDI44" i="13"/>
  <c r="NDH44" i="13"/>
  <c r="NDG44" i="13"/>
  <c r="NDF44" i="13"/>
  <c r="NDE44" i="13"/>
  <c r="NDD44" i="13"/>
  <c r="NDC44" i="13"/>
  <c r="NDB44" i="13"/>
  <c r="NDA44" i="13"/>
  <c r="NCZ44" i="13"/>
  <c r="NCY44" i="13"/>
  <c r="NCX44" i="13"/>
  <c r="NCW44" i="13"/>
  <c r="NCV44" i="13"/>
  <c r="NCU44" i="13"/>
  <c r="NCT44" i="13"/>
  <c r="NCS44" i="13"/>
  <c r="NCR44" i="13"/>
  <c r="NCQ44" i="13"/>
  <c r="NCP44" i="13"/>
  <c r="NCO44" i="13"/>
  <c r="NCN44" i="13"/>
  <c r="NCM44" i="13"/>
  <c r="NCL44" i="13"/>
  <c r="NCK44" i="13"/>
  <c r="NCJ44" i="13"/>
  <c r="NCI44" i="13"/>
  <c r="NCH44" i="13"/>
  <c r="NCG44" i="13"/>
  <c r="NCF44" i="13"/>
  <c r="NCE44" i="13"/>
  <c r="NCD44" i="13"/>
  <c r="NCC44" i="13"/>
  <c r="NCB44" i="13"/>
  <c r="NCA44" i="13"/>
  <c r="NBZ44" i="13"/>
  <c r="NBY44" i="13"/>
  <c r="NBX44" i="13"/>
  <c r="NBW44" i="13"/>
  <c r="NBV44" i="13"/>
  <c r="NBU44" i="13"/>
  <c r="NBT44" i="13"/>
  <c r="NBS44" i="13"/>
  <c r="NBR44" i="13"/>
  <c r="NBQ44" i="13"/>
  <c r="NBP44" i="13"/>
  <c r="NBO44" i="13"/>
  <c r="NBN44" i="13"/>
  <c r="NBM44" i="13"/>
  <c r="NBL44" i="13"/>
  <c r="NBK44" i="13"/>
  <c r="NBJ44" i="13"/>
  <c r="NBI44" i="13"/>
  <c r="NBH44" i="13"/>
  <c r="NBG44" i="13"/>
  <c r="NBF44" i="13"/>
  <c r="NBE44" i="13"/>
  <c r="NBD44" i="13"/>
  <c r="NBC44" i="13"/>
  <c r="NBB44" i="13"/>
  <c r="NBA44" i="13"/>
  <c r="NAZ44" i="13"/>
  <c r="NAY44" i="13"/>
  <c r="NAX44" i="13"/>
  <c r="NAW44" i="13"/>
  <c r="NAV44" i="13"/>
  <c r="NAU44" i="13"/>
  <c r="NAT44" i="13"/>
  <c r="NAS44" i="13"/>
  <c r="NAR44" i="13"/>
  <c r="NAQ44" i="13"/>
  <c r="NAP44" i="13"/>
  <c r="NAO44" i="13"/>
  <c r="NAN44" i="13"/>
  <c r="NAM44" i="13"/>
  <c r="NAL44" i="13"/>
  <c r="NAK44" i="13"/>
  <c r="NAJ44" i="13"/>
  <c r="NAI44" i="13"/>
  <c r="NAH44" i="13"/>
  <c r="NAG44" i="13"/>
  <c r="NAF44" i="13"/>
  <c r="NAE44" i="13"/>
  <c r="NAD44" i="13"/>
  <c r="NAC44" i="13"/>
  <c r="NAB44" i="13"/>
  <c r="NAA44" i="13"/>
  <c r="MZZ44" i="13"/>
  <c r="MZY44" i="13"/>
  <c r="MZX44" i="13"/>
  <c r="MZW44" i="13"/>
  <c r="MZV44" i="13"/>
  <c r="MZU44" i="13"/>
  <c r="MZT44" i="13"/>
  <c r="MZS44" i="13"/>
  <c r="MZR44" i="13"/>
  <c r="MZQ44" i="13"/>
  <c r="MZP44" i="13"/>
  <c r="MZO44" i="13"/>
  <c r="MZN44" i="13"/>
  <c r="MZM44" i="13"/>
  <c r="MZL44" i="13"/>
  <c r="MZK44" i="13"/>
  <c r="MZJ44" i="13"/>
  <c r="MZI44" i="13"/>
  <c r="MZH44" i="13"/>
  <c r="MZG44" i="13"/>
  <c r="MZF44" i="13"/>
  <c r="MZE44" i="13"/>
  <c r="MZD44" i="13"/>
  <c r="MZC44" i="13"/>
  <c r="MZB44" i="13"/>
  <c r="MZA44" i="13"/>
  <c r="MYZ44" i="13"/>
  <c r="MYY44" i="13"/>
  <c r="MYX44" i="13"/>
  <c r="MYW44" i="13"/>
  <c r="MYV44" i="13"/>
  <c r="MYU44" i="13"/>
  <c r="MYT44" i="13"/>
  <c r="MYS44" i="13"/>
  <c r="MYR44" i="13"/>
  <c r="MYQ44" i="13"/>
  <c r="MYP44" i="13"/>
  <c r="MYO44" i="13"/>
  <c r="MYN44" i="13"/>
  <c r="MYM44" i="13"/>
  <c r="MYL44" i="13"/>
  <c r="MYK44" i="13"/>
  <c r="MYJ44" i="13"/>
  <c r="MYI44" i="13"/>
  <c r="MYH44" i="13"/>
  <c r="MYG44" i="13"/>
  <c r="MYF44" i="13"/>
  <c r="MYE44" i="13"/>
  <c r="MYD44" i="13"/>
  <c r="MYC44" i="13"/>
  <c r="MYB44" i="13"/>
  <c r="MYA44" i="13"/>
  <c r="MXZ44" i="13"/>
  <c r="MXY44" i="13"/>
  <c r="MXX44" i="13"/>
  <c r="MXW44" i="13"/>
  <c r="MXV44" i="13"/>
  <c r="MXU44" i="13"/>
  <c r="MXT44" i="13"/>
  <c r="MXS44" i="13"/>
  <c r="MXR44" i="13"/>
  <c r="MXQ44" i="13"/>
  <c r="MXP44" i="13"/>
  <c r="MXO44" i="13"/>
  <c r="MXN44" i="13"/>
  <c r="MXM44" i="13"/>
  <c r="MXL44" i="13"/>
  <c r="MXK44" i="13"/>
  <c r="MXJ44" i="13"/>
  <c r="MXI44" i="13"/>
  <c r="MXH44" i="13"/>
  <c r="MXG44" i="13"/>
  <c r="MXF44" i="13"/>
  <c r="MXE44" i="13"/>
  <c r="MXD44" i="13"/>
  <c r="MXC44" i="13"/>
  <c r="MXB44" i="13"/>
  <c r="MXA44" i="13"/>
  <c r="MWZ44" i="13"/>
  <c r="MWY44" i="13"/>
  <c r="MWX44" i="13"/>
  <c r="MWW44" i="13"/>
  <c r="MWV44" i="13"/>
  <c r="MWU44" i="13"/>
  <c r="MWT44" i="13"/>
  <c r="MWS44" i="13"/>
  <c r="MWR44" i="13"/>
  <c r="MWQ44" i="13"/>
  <c r="MWP44" i="13"/>
  <c r="MWO44" i="13"/>
  <c r="MWN44" i="13"/>
  <c r="MWM44" i="13"/>
  <c r="MWL44" i="13"/>
  <c r="MWK44" i="13"/>
  <c r="MWJ44" i="13"/>
  <c r="MWI44" i="13"/>
  <c r="MWH44" i="13"/>
  <c r="MWG44" i="13"/>
  <c r="MWF44" i="13"/>
  <c r="MWE44" i="13"/>
  <c r="MWD44" i="13"/>
  <c r="MWC44" i="13"/>
  <c r="MWB44" i="13"/>
  <c r="MWA44" i="13"/>
  <c r="MVZ44" i="13"/>
  <c r="MVY44" i="13"/>
  <c r="MVX44" i="13"/>
  <c r="MVW44" i="13"/>
  <c r="MVV44" i="13"/>
  <c r="MVU44" i="13"/>
  <c r="MVT44" i="13"/>
  <c r="MVS44" i="13"/>
  <c r="MVR44" i="13"/>
  <c r="MVQ44" i="13"/>
  <c r="MVP44" i="13"/>
  <c r="MVO44" i="13"/>
  <c r="MVN44" i="13"/>
  <c r="MVM44" i="13"/>
  <c r="MVL44" i="13"/>
  <c r="MVK44" i="13"/>
  <c r="MVJ44" i="13"/>
  <c r="MVI44" i="13"/>
  <c r="MVH44" i="13"/>
  <c r="MVG44" i="13"/>
  <c r="MVF44" i="13"/>
  <c r="MVE44" i="13"/>
  <c r="MVD44" i="13"/>
  <c r="MVC44" i="13"/>
  <c r="MVB44" i="13"/>
  <c r="MVA44" i="13"/>
  <c r="MUZ44" i="13"/>
  <c r="MUY44" i="13"/>
  <c r="MUX44" i="13"/>
  <c r="MUW44" i="13"/>
  <c r="MUV44" i="13"/>
  <c r="MUU44" i="13"/>
  <c r="MUT44" i="13"/>
  <c r="MUS44" i="13"/>
  <c r="MUR44" i="13"/>
  <c r="MUQ44" i="13"/>
  <c r="MUP44" i="13"/>
  <c r="MUO44" i="13"/>
  <c r="MUN44" i="13"/>
  <c r="MUM44" i="13"/>
  <c r="MUL44" i="13"/>
  <c r="MUK44" i="13"/>
  <c r="MUJ44" i="13"/>
  <c r="MUI44" i="13"/>
  <c r="MUH44" i="13"/>
  <c r="MUG44" i="13"/>
  <c r="MUF44" i="13"/>
  <c r="MUE44" i="13"/>
  <c r="MUD44" i="13"/>
  <c r="MUC44" i="13"/>
  <c r="MUB44" i="13"/>
  <c r="MUA44" i="13"/>
  <c r="MTZ44" i="13"/>
  <c r="MTY44" i="13"/>
  <c r="MTX44" i="13"/>
  <c r="MTW44" i="13"/>
  <c r="MTV44" i="13"/>
  <c r="MTU44" i="13"/>
  <c r="MTT44" i="13"/>
  <c r="MTS44" i="13"/>
  <c r="MTR44" i="13"/>
  <c r="MTQ44" i="13"/>
  <c r="MTP44" i="13"/>
  <c r="MTO44" i="13"/>
  <c r="MTN44" i="13"/>
  <c r="MTM44" i="13"/>
  <c r="MTL44" i="13"/>
  <c r="MTK44" i="13"/>
  <c r="MTJ44" i="13"/>
  <c r="MTI44" i="13"/>
  <c r="MTH44" i="13"/>
  <c r="MTG44" i="13"/>
  <c r="MTF44" i="13"/>
  <c r="MTE44" i="13"/>
  <c r="MTD44" i="13"/>
  <c r="MTC44" i="13"/>
  <c r="MTB44" i="13"/>
  <c r="MTA44" i="13"/>
  <c r="MSZ44" i="13"/>
  <c r="MSY44" i="13"/>
  <c r="MSX44" i="13"/>
  <c r="MSW44" i="13"/>
  <c r="MSV44" i="13"/>
  <c r="MSU44" i="13"/>
  <c r="MST44" i="13"/>
  <c r="MSS44" i="13"/>
  <c r="MSR44" i="13"/>
  <c r="MSQ44" i="13"/>
  <c r="MSP44" i="13"/>
  <c r="MSO44" i="13"/>
  <c r="MSN44" i="13"/>
  <c r="MSM44" i="13"/>
  <c r="MSL44" i="13"/>
  <c r="MSK44" i="13"/>
  <c r="MSJ44" i="13"/>
  <c r="MSI44" i="13"/>
  <c r="MSH44" i="13"/>
  <c r="MSG44" i="13"/>
  <c r="MSF44" i="13"/>
  <c r="MSE44" i="13"/>
  <c r="MSD44" i="13"/>
  <c r="MSC44" i="13"/>
  <c r="MSB44" i="13"/>
  <c r="MSA44" i="13"/>
  <c r="MRZ44" i="13"/>
  <c r="MRY44" i="13"/>
  <c r="MRX44" i="13"/>
  <c r="MRW44" i="13"/>
  <c r="MRV44" i="13"/>
  <c r="MRU44" i="13"/>
  <c r="MRT44" i="13"/>
  <c r="MRS44" i="13"/>
  <c r="MRR44" i="13"/>
  <c r="MRQ44" i="13"/>
  <c r="MRP44" i="13"/>
  <c r="MRO44" i="13"/>
  <c r="MRN44" i="13"/>
  <c r="MRM44" i="13"/>
  <c r="MRL44" i="13"/>
  <c r="MRK44" i="13"/>
  <c r="MRJ44" i="13"/>
  <c r="MRI44" i="13"/>
  <c r="MRH44" i="13"/>
  <c r="MRG44" i="13"/>
  <c r="MRF44" i="13"/>
  <c r="MRE44" i="13"/>
  <c r="MRD44" i="13"/>
  <c r="MRC44" i="13"/>
  <c r="MRB44" i="13"/>
  <c r="MRA44" i="13"/>
  <c r="MQZ44" i="13"/>
  <c r="MQY44" i="13"/>
  <c r="MQX44" i="13"/>
  <c r="MQW44" i="13"/>
  <c r="MQV44" i="13"/>
  <c r="MQU44" i="13"/>
  <c r="MQT44" i="13"/>
  <c r="MQS44" i="13"/>
  <c r="MQR44" i="13"/>
  <c r="MQQ44" i="13"/>
  <c r="MQP44" i="13"/>
  <c r="MQO44" i="13"/>
  <c r="MQN44" i="13"/>
  <c r="MQM44" i="13"/>
  <c r="MQL44" i="13"/>
  <c r="MQK44" i="13"/>
  <c r="MQJ44" i="13"/>
  <c r="MQI44" i="13"/>
  <c r="MQH44" i="13"/>
  <c r="MQG44" i="13"/>
  <c r="MQF44" i="13"/>
  <c r="MQE44" i="13"/>
  <c r="MQD44" i="13"/>
  <c r="MQC44" i="13"/>
  <c r="MQB44" i="13"/>
  <c r="MQA44" i="13"/>
  <c r="MPZ44" i="13"/>
  <c r="MPY44" i="13"/>
  <c r="MPX44" i="13"/>
  <c r="MPW44" i="13"/>
  <c r="MPV44" i="13"/>
  <c r="MPU44" i="13"/>
  <c r="MPT44" i="13"/>
  <c r="MPS44" i="13"/>
  <c r="MPR44" i="13"/>
  <c r="MPQ44" i="13"/>
  <c r="MPP44" i="13"/>
  <c r="MPO44" i="13"/>
  <c r="MPN44" i="13"/>
  <c r="MPM44" i="13"/>
  <c r="MPL44" i="13"/>
  <c r="MPK44" i="13"/>
  <c r="MPJ44" i="13"/>
  <c r="MPI44" i="13"/>
  <c r="MPH44" i="13"/>
  <c r="MPG44" i="13"/>
  <c r="MPF44" i="13"/>
  <c r="MPE44" i="13"/>
  <c r="MPD44" i="13"/>
  <c r="MPC44" i="13"/>
  <c r="MPB44" i="13"/>
  <c r="MPA44" i="13"/>
  <c r="MOZ44" i="13"/>
  <c r="MOY44" i="13"/>
  <c r="MOX44" i="13"/>
  <c r="MOW44" i="13"/>
  <c r="MOV44" i="13"/>
  <c r="MOU44" i="13"/>
  <c r="MOT44" i="13"/>
  <c r="MOS44" i="13"/>
  <c r="MOR44" i="13"/>
  <c r="MOQ44" i="13"/>
  <c r="MOP44" i="13"/>
  <c r="MOO44" i="13"/>
  <c r="MON44" i="13"/>
  <c r="MOM44" i="13"/>
  <c r="MOL44" i="13"/>
  <c r="MOK44" i="13"/>
  <c r="MOJ44" i="13"/>
  <c r="MOI44" i="13"/>
  <c r="MOH44" i="13"/>
  <c r="MOG44" i="13"/>
  <c r="MOF44" i="13"/>
  <c r="MOE44" i="13"/>
  <c r="MOD44" i="13"/>
  <c r="MOC44" i="13"/>
  <c r="MOB44" i="13"/>
  <c r="MOA44" i="13"/>
  <c r="MNZ44" i="13"/>
  <c r="MNY44" i="13"/>
  <c r="MNX44" i="13"/>
  <c r="MNW44" i="13"/>
  <c r="MNV44" i="13"/>
  <c r="MNU44" i="13"/>
  <c r="MNT44" i="13"/>
  <c r="MNS44" i="13"/>
  <c r="MNR44" i="13"/>
  <c r="MNQ44" i="13"/>
  <c r="MNP44" i="13"/>
  <c r="MNO44" i="13"/>
  <c r="MNN44" i="13"/>
  <c r="MNM44" i="13"/>
  <c r="MNL44" i="13"/>
  <c r="MNK44" i="13"/>
  <c r="MNJ44" i="13"/>
  <c r="MNI44" i="13"/>
  <c r="MNH44" i="13"/>
  <c r="MNG44" i="13"/>
  <c r="MNF44" i="13"/>
  <c r="MNE44" i="13"/>
  <c r="MND44" i="13"/>
  <c r="MNC44" i="13"/>
  <c r="MNB44" i="13"/>
  <c r="MNA44" i="13"/>
  <c r="MMZ44" i="13"/>
  <c r="MMY44" i="13"/>
  <c r="MMX44" i="13"/>
  <c r="MMW44" i="13"/>
  <c r="MMV44" i="13"/>
  <c r="MMU44" i="13"/>
  <c r="MMT44" i="13"/>
  <c r="MMS44" i="13"/>
  <c r="MMR44" i="13"/>
  <c r="MMQ44" i="13"/>
  <c r="MMP44" i="13"/>
  <c r="MMO44" i="13"/>
  <c r="MMN44" i="13"/>
  <c r="MMM44" i="13"/>
  <c r="MML44" i="13"/>
  <c r="MMK44" i="13"/>
  <c r="MMJ44" i="13"/>
  <c r="MMI44" i="13"/>
  <c r="MMH44" i="13"/>
  <c r="MMG44" i="13"/>
  <c r="MMF44" i="13"/>
  <c r="MME44" i="13"/>
  <c r="MMD44" i="13"/>
  <c r="MMC44" i="13"/>
  <c r="MMB44" i="13"/>
  <c r="MMA44" i="13"/>
  <c r="MLZ44" i="13"/>
  <c r="MLY44" i="13"/>
  <c r="MLX44" i="13"/>
  <c r="MLW44" i="13"/>
  <c r="MLV44" i="13"/>
  <c r="MLU44" i="13"/>
  <c r="MLT44" i="13"/>
  <c r="MLS44" i="13"/>
  <c r="MLR44" i="13"/>
  <c r="MLQ44" i="13"/>
  <c r="MLP44" i="13"/>
  <c r="MLO44" i="13"/>
  <c r="MLN44" i="13"/>
  <c r="MLM44" i="13"/>
  <c r="MLL44" i="13"/>
  <c r="MLK44" i="13"/>
  <c r="MLJ44" i="13"/>
  <c r="MLI44" i="13"/>
  <c r="MLH44" i="13"/>
  <c r="MLG44" i="13"/>
  <c r="MLF44" i="13"/>
  <c r="MLE44" i="13"/>
  <c r="MLD44" i="13"/>
  <c r="MLC44" i="13"/>
  <c r="MLB44" i="13"/>
  <c r="MLA44" i="13"/>
  <c r="MKZ44" i="13"/>
  <c r="MKY44" i="13"/>
  <c r="MKX44" i="13"/>
  <c r="MKW44" i="13"/>
  <c r="MKV44" i="13"/>
  <c r="MKU44" i="13"/>
  <c r="MKT44" i="13"/>
  <c r="MKS44" i="13"/>
  <c r="MKR44" i="13"/>
  <c r="MKQ44" i="13"/>
  <c r="MKP44" i="13"/>
  <c r="MKO44" i="13"/>
  <c r="MKN44" i="13"/>
  <c r="MKM44" i="13"/>
  <c r="MKL44" i="13"/>
  <c r="MKK44" i="13"/>
  <c r="MKJ44" i="13"/>
  <c r="MKI44" i="13"/>
  <c r="MKH44" i="13"/>
  <c r="MKG44" i="13"/>
  <c r="MKF44" i="13"/>
  <c r="MKE44" i="13"/>
  <c r="MKD44" i="13"/>
  <c r="MKC44" i="13"/>
  <c r="MKB44" i="13"/>
  <c r="MKA44" i="13"/>
  <c r="MJZ44" i="13"/>
  <c r="MJY44" i="13"/>
  <c r="MJX44" i="13"/>
  <c r="MJW44" i="13"/>
  <c r="MJV44" i="13"/>
  <c r="MJU44" i="13"/>
  <c r="MJT44" i="13"/>
  <c r="MJS44" i="13"/>
  <c r="MJR44" i="13"/>
  <c r="MJQ44" i="13"/>
  <c r="MJP44" i="13"/>
  <c r="MJO44" i="13"/>
  <c r="MJN44" i="13"/>
  <c r="MJM44" i="13"/>
  <c r="MJL44" i="13"/>
  <c r="MJK44" i="13"/>
  <c r="MJJ44" i="13"/>
  <c r="MJI44" i="13"/>
  <c r="MJH44" i="13"/>
  <c r="MJG44" i="13"/>
  <c r="MJF44" i="13"/>
  <c r="MJE44" i="13"/>
  <c r="MJD44" i="13"/>
  <c r="MJC44" i="13"/>
  <c r="MJB44" i="13"/>
  <c r="MJA44" i="13"/>
  <c r="MIZ44" i="13"/>
  <c r="MIY44" i="13"/>
  <c r="MIX44" i="13"/>
  <c r="MIW44" i="13"/>
  <c r="MIV44" i="13"/>
  <c r="MIU44" i="13"/>
  <c r="MIT44" i="13"/>
  <c r="MIS44" i="13"/>
  <c r="MIR44" i="13"/>
  <c r="MIQ44" i="13"/>
  <c r="MIP44" i="13"/>
  <c r="MIO44" i="13"/>
  <c r="MIN44" i="13"/>
  <c r="MIM44" i="13"/>
  <c r="MIL44" i="13"/>
  <c r="MIK44" i="13"/>
  <c r="MIJ44" i="13"/>
  <c r="MII44" i="13"/>
  <c r="MIH44" i="13"/>
  <c r="MIG44" i="13"/>
  <c r="MIF44" i="13"/>
  <c r="MIE44" i="13"/>
  <c r="MID44" i="13"/>
  <c r="MIC44" i="13"/>
  <c r="MIB44" i="13"/>
  <c r="MIA44" i="13"/>
  <c r="MHZ44" i="13"/>
  <c r="MHY44" i="13"/>
  <c r="MHX44" i="13"/>
  <c r="MHW44" i="13"/>
  <c r="MHV44" i="13"/>
  <c r="MHU44" i="13"/>
  <c r="MHT44" i="13"/>
  <c r="MHS44" i="13"/>
  <c r="MHR44" i="13"/>
  <c r="MHQ44" i="13"/>
  <c r="MHP44" i="13"/>
  <c r="MHO44" i="13"/>
  <c r="MHN44" i="13"/>
  <c r="MHM44" i="13"/>
  <c r="MHL44" i="13"/>
  <c r="MHK44" i="13"/>
  <c r="MHJ44" i="13"/>
  <c r="MHI44" i="13"/>
  <c r="MHH44" i="13"/>
  <c r="MHG44" i="13"/>
  <c r="MHF44" i="13"/>
  <c r="MHE44" i="13"/>
  <c r="MHD44" i="13"/>
  <c r="MHC44" i="13"/>
  <c r="MHB44" i="13"/>
  <c r="MHA44" i="13"/>
  <c r="MGZ44" i="13"/>
  <c r="MGY44" i="13"/>
  <c r="MGX44" i="13"/>
  <c r="MGW44" i="13"/>
  <c r="MGV44" i="13"/>
  <c r="MGU44" i="13"/>
  <c r="MGT44" i="13"/>
  <c r="MGS44" i="13"/>
  <c r="MGR44" i="13"/>
  <c r="MGQ44" i="13"/>
  <c r="MGP44" i="13"/>
  <c r="MGO44" i="13"/>
  <c r="MGN44" i="13"/>
  <c r="MGM44" i="13"/>
  <c r="MGL44" i="13"/>
  <c r="MGK44" i="13"/>
  <c r="MGJ44" i="13"/>
  <c r="MGI44" i="13"/>
  <c r="MGH44" i="13"/>
  <c r="MGG44" i="13"/>
  <c r="MGF44" i="13"/>
  <c r="MGE44" i="13"/>
  <c r="MGD44" i="13"/>
  <c r="MGC44" i="13"/>
  <c r="MGB44" i="13"/>
  <c r="MGA44" i="13"/>
  <c r="MFZ44" i="13"/>
  <c r="MFY44" i="13"/>
  <c r="MFX44" i="13"/>
  <c r="MFW44" i="13"/>
  <c r="MFV44" i="13"/>
  <c r="MFU44" i="13"/>
  <c r="MFT44" i="13"/>
  <c r="MFS44" i="13"/>
  <c r="MFR44" i="13"/>
  <c r="MFQ44" i="13"/>
  <c r="MFP44" i="13"/>
  <c r="MFO44" i="13"/>
  <c r="MFN44" i="13"/>
  <c r="MFM44" i="13"/>
  <c r="MFL44" i="13"/>
  <c r="MFK44" i="13"/>
  <c r="MFJ44" i="13"/>
  <c r="MFI44" i="13"/>
  <c r="MFH44" i="13"/>
  <c r="MFG44" i="13"/>
  <c r="MFF44" i="13"/>
  <c r="MFE44" i="13"/>
  <c r="MFD44" i="13"/>
  <c r="MFC44" i="13"/>
  <c r="MFB44" i="13"/>
  <c r="MFA44" i="13"/>
  <c r="MEZ44" i="13"/>
  <c r="MEY44" i="13"/>
  <c r="MEX44" i="13"/>
  <c r="MEW44" i="13"/>
  <c r="MEV44" i="13"/>
  <c r="MEU44" i="13"/>
  <c r="MET44" i="13"/>
  <c r="MES44" i="13"/>
  <c r="MER44" i="13"/>
  <c r="MEQ44" i="13"/>
  <c r="MEP44" i="13"/>
  <c r="MEO44" i="13"/>
  <c r="MEN44" i="13"/>
  <c r="MEM44" i="13"/>
  <c r="MEL44" i="13"/>
  <c r="MEK44" i="13"/>
  <c r="MEJ44" i="13"/>
  <c r="MEI44" i="13"/>
  <c r="MEH44" i="13"/>
  <c r="MEG44" i="13"/>
  <c r="MEF44" i="13"/>
  <c r="MEE44" i="13"/>
  <c r="MED44" i="13"/>
  <c r="MEC44" i="13"/>
  <c r="MEB44" i="13"/>
  <c r="MEA44" i="13"/>
  <c r="MDZ44" i="13"/>
  <c r="MDY44" i="13"/>
  <c r="MDX44" i="13"/>
  <c r="MDW44" i="13"/>
  <c r="MDV44" i="13"/>
  <c r="MDU44" i="13"/>
  <c r="MDT44" i="13"/>
  <c r="MDS44" i="13"/>
  <c r="MDR44" i="13"/>
  <c r="MDQ44" i="13"/>
  <c r="MDP44" i="13"/>
  <c r="MDO44" i="13"/>
  <c r="MDN44" i="13"/>
  <c r="MDM44" i="13"/>
  <c r="MDL44" i="13"/>
  <c r="MDK44" i="13"/>
  <c r="MDJ44" i="13"/>
  <c r="MDI44" i="13"/>
  <c r="MDH44" i="13"/>
  <c r="MDG44" i="13"/>
  <c r="MDF44" i="13"/>
  <c r="MDE44" i="13"/>
  <c r="MDD44" i="13"/>
  <c r="MDC44" i="13"/>
  <c r="MDB44" i="13"/>
  <c r="MDA44" i="13"/>
  <c r="MCZ44" i="13"/>
  <c r="MCY44" i="13"/>
  <c r="MCX44" i="13"/>
  <c r="MCW44" i="13"/>
  <c r="MCV44" i="13"/>
  <c r="MCU44" i="13"/>
  <c r="MCT44" i="13"/>
  <c r="MCS44" i="13"/>
  <c r="MCR44" i="13"/>
  <c r="MCQ44" i="13"/>
  <c r="MCP44" i="13"/>
  <c r="MCO44" i="13"/>
  <c r="MCN44" i="13"/>
  <c r="MCM44" i="13"/>
  <c r="MCL44" i="13"/>
  <c r="MCK44" i="13"/>
  <c r="MCJ44" i="13"/>
  <c r="MCI44" i="13"/>
  <c r="MCH44" i="13"/>
  <c r="MCG44" i="13"/>
  <c r="MCF44" i="13"/>
  <c r="MCE44" i="13"/>
  <c r="MCD44" i="13"/>
  <c r="MCC44" i="13"/>
  <c r="MCB44" i="13"/>
  <c r="MCA44" i="13"/>
  <c r="MBZ44" i="13"/>
  <c r="MBY44" i="13"/>
  <c r="MBX44" i="13"/>
  <c r="MBW44" i="13"/>
  <c r="MBV44" i="13"/>
  <c r="MBU44" i="13"/>
  <c r="MBT44" i="13"/>
  <c r="MBS44" i="13"/>
  <c r="MBR44" i="13"/>
  <c r="MBQ44" i="13"/>
  <c r="MBP44" i="13"/>
  <c r="MBO44" i="13"/>
  <c r="MBN44" i="13"/>
  <c r="MBM44" i="13"/>
  <c r="MBL44" i="13"/>
  <c r="MBK44" i="13"/>
  <c r="MBJ44" i="13"/>
  <c r="MBI44" i="13"/>
  <c r="MBH44" i="13"/>
  <c r="MBG44" i="13"/>
  <c r="MBF44" i="13"/>
  <c r="MBE44" i="13"/>
  <c r="MBD44" i="13"/>
  <c r="MBC44" i="13"/>
  <c r="MBB44" i="13"/>
  <c r="MBA44" i="13"/>
  <c r="MAZ44" i="13"/>
  <c r="MAY44" i="13"/>
  <c r="MAX44" i="13"/>
  <c r="MAW44" i="13"/>
  <c r="MAV44" i="13"/>
  <c r="MAU44" i="13"/>
  <c r="MAT44" i="13"/>
  <c r="MAS44" i="13"/>
  <c r="MAR44" i="13"/>
  <c r="MAQ44" i="13"/>
  <c r="MAP44" i="13"/>
  <c r="MAO44" i="13"/>
  <c r="MAN44" i="13"/>
  <c r="MAM44" i="13"/>
  <c r="MAL44" i="13"/>
  <c r="MAK44" i="13"/>
  <c r="MAJ44" i="13"/>
  <c r="MAI44" i="13"/>
  <c r="MAH44" i="13"/>
  <c r="MAG44" i="13"/>
  <c r="MAF44" i="13"/>
  <c r="MAE44" i="13"/>
  <c r="MAD44" i="13"/>
  <c r="MAC44" i="13"/>
  <c r="MAB44" i="13"/>
  <c r="MAA44" i="13"/>
  <c r="LZZ44" i="13"/>
  <c r="LZY44" i="13"/>
  <c r="LZX44" i="13"/>
  <c r="LZW44" i="13"/>
  <c r="LZV44" i="13"/>
  <c r="LZU44" i="13"/>
  <c r="LZT44" i="13"/>
  <c r="LZS44" i="13"/>
  <c r="LZR44" i="13"/>
  <c r="LZQ44" i="13"/>
  <c r="LZP44" i="13"/>
  <c r="LZO44" i="13"/>
  <c r="LZN44" i="13"/>
  <c r="LZM44" i="13"/>
  <c r="LZL44" i="13"/>
  <c r="LZK44" i="13"/>
  <c r="LZJ44" i="13"/>
  <c r="LZI44" i="13"/>
  <c r="LZH44" i="13"/>
  <c r="LZG44" i="13"/>
  <c r="LZF44" i="13"/>
  <c r="LZE44" i="13"/>
  <c r="LZD44" i="13"/>
  <c r="LZC44" i="13"/>
  <c r="LZB44" i="13"/>
  <c r="LZA44" i="13"/>
  <c r="LYZ44" i="13"/>
  <c r="LYY44" i="13"/>
  <c r="LYX44" i="13"/>
  <c r="LYW44" i="13"/>
  <c r="LYV44" i="13"/>
  <c r="LYU44" i="13"/>
  <c r="LYT44" i="13"/>
  <c r="LYS44" i="13"/>
  <c r="LYR44" i="13"/>
  <c r="LYQ44" i="13"/>
  <c r="LYP44" i="13"/>
  <c r="LYO44" i="13"/>
  <c r="LYN44" i="13"/>
  <c r="LYM44" i="13"/>
  <c r="LYL44" i="13"/>
  <c r="LYK44" i="13"/>
  <c r="LYJ44" i="13"/>
  <c r="LYI44" i="13"/>
  <c r="LYH44" i="13"/>
  <c r="LYG44" i="13"/>
  <c r="LYF44" i="13"/>
  <c r="LYE44" i="13"/>
  <c r="LYD44" i="13"/>
  <c r="LYC44" i="13"/>
  <c r="LYB44" i="13"/>
  <c r="LYA44" i="13"/>
  <c r="LXZ44" i="13"/>
  <c r="LXY44" i="13"/>
  <c r="LXX44" i="13"/>
  <c r="LXW44" i="13"/>
  <c r="LXV44" i="13"/>
  <c r="LXU44" i="13"/>
  <c r="LXT44" i="13"/>
  <c r="LXS44" i="13"/>
  <c r="LXR44" i="13"/>
  <c r="LXQ44" i="13"/>
  <c r="LXP44" i="13"/>
  <c r="LXO44" i="13"/>
  <c r="LXN44" i="13"/>
  <c r="LXM44" i="13"/>
  <c r="LXL44" i="13"/>
  <c r="LXK44" i="13"/>
  <c r="LXJ44" i="13"/>
  <c r="LXI44" i="13"/>
  <c r="LXH44" i="13"/>
  <c r="LXG44" i="13"/>
  <c r="LXF44" i="13"/>
  <c r="LXE44" i="13"/>
  <c r="LXD44" i="13"/>
  <c r="LXC44" i="13"/>
  <c r="LXB44" i="13"/>
  <c r="LXA44" i="13"/>
  <c r="LWZ44" i="13"/>
  <c r="LWY44" i="13"/>
  <c r="LWX44" i="13"/>
  <c r="LWW44" i="13"/>
  <c r="LWV44" i="13"/>
  <c r="LWU44" i="13"/>
  <c r="LWT44" i="13"/>
  <c r="LWS44" i="13"/>
  <c r="LWR44" i="13"/>
  <c r="LWQ44" i="13"/>
  <c r="LWP44" i="13"/>
  <c r="LWO44" i="13"/>
  <c r="LWN44" i="13"/>
  <c r="LWM44" i="13"/>
  <c r="LWL44" i="13"/>
  <c r="LWK44" i="13"/>
  <c r="LWJ44" i="13"/>
  <c r="LWI44" i="13"/>
  <c r="LWH44" i="13"/>
  <c r="LWG44" i="13"/>
  <c r="LWF44" i="13"/>
  <c r="LWE44" i="13"/>
  <c r="LWD44" i="13"/>
  <c r="LWC44" i="13"/>
  <c r="LWB44" i="13"/>
  <c r="LWA44" i="13"/>
  <c r="LVZ44" i="13"/>
  <c r="LVY44" i="13"/>
  <c r="LVX44" i="13"/>
  <c r="LVW44" i="13"/>
  <c r="LVV44" i="13"/>
  <c r="LVU44" i="13"/>
  <c r="LVT44" i="13"/>
  <c r="LVS44" i="13"/>
  <c r="LVR44" i="13"/>
  <c r="LVQ44" i="13"/>
  <c r="LVP44" i="13"/>
  <c r="LVO44" i="13"/>
  <c r="LVN44" i="13"/>
  <c r="LVM44" i="13"/>
  <c r="LVL44" i="13"/>
  <c r="LVK44" i="13"/>
  <c r="LVJ44" i="13"/>
  <c r="LVI44" i="13"/>
  <c r="LVH44" i="13"/>
  <c r="LVG44" i="13"/>
  <c r="LVF44" i="13"/>
  <c r="LVE44" i="13"/>
  <c r="LVD44" i="13"/>
  <c r="LVC44" i="13"/>
  <c r="LVB44" i="13"/>
  <c r="LVA44" i="13"/>
  <c r="LUZ44" i="13"/>
  <c r="LUY44" i="13"/>
  <c r="LUX44" i="13"/>
  <c r="LUW44" i="13"/>
  <c r="LUV44" i="13"/>
  <c r="LUU44" i="13"/>
  <c r="LUT44" i="13"/>
  <c r="LUS44" i="13"/>
  <c r="LUR44" i="13"/>
  <c r="LUQ44" i="13"/>
  <c r="LUP44" i="13"/>
  <c r="LUO44" i="13"/>
  <c r="LUN44" i="13"/>
  <c r="LUM44" i="13"/>
  <c r="LUL44" i="13"/>
  <c r="LUK44" i="13"/>
  <c r="LUJ44" i="13"/>
  <c r="LUI44" i="13"/>
  <c r="LUH44" i="13"/>
  <c r="LUG44" i="13"/>
  <c r="LUF44" i="13"/>
  <c r="LUE44" i="13"/>
  <c r="LUD44" i="13"/>
  <c r="LUC44" i="13"/>
  <c r="LUB44" i="13"/>
  <c r="LUA44" i="13"/>
  <c r="LTZ44" i="13"/>
  <c r="LTY44" i="13"/>
  <c r="LTX44" i="13"/>
  <c r="LTW44" i="13"/>
  <c r="LTV44" i="13"/>
  <c r="LTU44" i="13"/>
  <c r="LTT44" i="13"/>
  <c r="LTS44" i="13"/>
  <c r="LTR44" i="13"/>
  <c r="LTQ44" i="13"/>
  <c r="LTP44" i="13"/>
  <c r="LTO44" i="13"/>
  <c r="LTN44" i="13"/>
  <c r="LTM44" i="13"/>
  <c r="LTL44" i="13"/>
  <c r="LTK44" i="13"/>
  <c r="LTJ44" i="13"/>
  <c r="LTI44" i="13"/>
  <c r="LTH44" i="13"/>
  <c r="LTG44" i="13"/>
  <c r="LTF44" i="13"/>
  <c r="LTE44" i="13"/>
  <c r="LTD44" i="13"/>
  <c r="LTC44" i="13"/>
  <c r="LTB44" i="13"/>
  <c r="LTA44" i="13"/>
  <c r="LSZ44" i="13"/>
  <c r="LSY44" i="13"/>
  <c r="LSX44" i="13"/>
  <c r="LSW44" i="13"/>
  <c r="LSV44" i="13"/>
  <c r="LSU44" i="13"/>
  <c r="LST44" i="13"/>
  <c r="LSS44" i="13"/>
  <c r="LSR44" i="13"/>
  <c r="LSQ44" i="13"/>
  <c r="LSP44" i="13"/>
  <c r="LSO44" i="13"/>
  <c r="LSN44" i="13"/>
  <c r="LSM44" i="13"/>
  <c r="LSL44" i="13"/>
  <c r="LSK44" i="13"/>
  <c r="LSJ44" i="13"/>
  <c r="LSI44" i="13"/>
  <c r="LSH44" i="13"/>
  <c r="LSG44" i="13"/>
  <c r="LSF44" i="13"/>
  <c r="LSE44" i="13"/>
  <c r="LSD44" i="13"/>
  <c r="LSC44" i="13"/>
  <c r="LSB44" i="13"/>
  <c r="LSA44" i="13"/>
  <c r="LRZ44" i="13"/>
  <c r="LRY44" i="13"/>
  <c r="LRX44" i="13"/>
  <c r="LRW44" i="13"/>
  <c r="LRV44" i="13"/>
  <c r="LRU44" i="13"/>
  <c r="LRT44" i="13"/>
  <c r="LRS44" i="13"/>
  <c r="LRR44" i="13"/>
  <c r="LRQ44" i="13"/>
  <c r="LRP44" i="13"/>
  <c r="LRO44" i="13"/>
  <c r="LRN44" i="13"/>
  <c r="LRM44" i="13"/>
  <c r="LRL44" i="13"/>
  <c r="LRK44" i="13"/>
  <c r="LRJ44" i="13"/>
  <c r="LRI44" i="13"/>
  <c r="LRH44" i="13"/>
  <c r="LRG44" i="13"/>
  <c r="LRF44" i="13"/>
  <c r="LRE44" i="13"/>
  <c r="LRD44" i="13"/>
  <c r="LRC44" i="13"/>
  <c r="LRB44" i="13"/>
  <c r="LRA44" i="13"/>
  <c r="LQZ44" i="13"/>
  <c r="LQY44" i="13"/>
  <c r="LQX44" i="13"/>
  <c r="LQW44" i="13"/>
  <c r="LQV44" i="13"/>
  <c r="LQU44" i="13"/>
  <c r="LQT44" i="13"/>
  <c r="LQS44" i="13"/>
  <c r="LQR44" i="13"/>
  <c r="LQQ44" i="13"/>
  <c r="LQP44" i="13"/>
  <c r="LQO44" i="13"/>
  <c r="LQN44" i="13"/>
  <c r="LQM44" i="13"/>
  <c r="LQL44" i="13"/>
  <c r="LQK44" i="13"/>
  <c r="LQJ44" i="13"/>
  <c r="LQI44" i="13"/>
  <c r="LQH44" i="13"/>
  <c r="LQG44" i="13"/>
  <c r="LQF44" i="13"/>
  <c r="LQE44" i="13"/>
  <c r="LQD44" i="13"/>
  <c r="LQC44" i="13"/>
  <c r="LQB44" i="13"/>
  <c r="LQA44" i="13"/>
  <c r="LPZ44" i="13"/>
  <c r="LPY44" i="13"/>
  <c r="LPX44" i="13"/>
  <c r="LPW44" i="13"/>
  <c r="LPV44" i="13"/>
  <c r="LPU44" i="13"/>
  <c r="LPT44" i="13"/>
  <c r="LPS44" i="13"/>
  <c r="LPR44" i="13"/>
  <c r="LPQ44" i="13"/>
  <c r="LPP44" i="13"/>
  <c r="LPO44" i="13"/>
  <c r="LPN44" i="13"/>
  <c r="LPM44" i="13"/>
  <c r="LPL44" i="13"/>
  <c r="LPK44" i="13"/>
  <c r="LPJ44" i="13"/>
  <c r="LPI44" i="13"/>
  <c r="LPH44" i="13"/>
  <c r="LPG44" i="13"/>
  <c r="LPF44" i="13"/>
  <c r="LPE44" i="13"/>
  <c r="LPD44" i="13"/>
  <c r="LPC44" i="13"/>
  <c r="LPB44" i="13"/>
  <c r="LPA44" i="13"/>
  <c r="LOZ44" i="13"/>
  <c r="LOY44" i="13"/>
  <c r="LOX44" i="13"/>
  <c r="LOW44" i="13"/>
  <c r="LOV44" i="13"/>
  <c r="LOU44" i="13"/>
  <c r="LOT44" i="13"/>
  <c r="LOS44" i="13"/>
  <c r="LOR44" i="13"/>
  <c r="LOQ44" i="13"/>
  <c r="LOP44" i="13"/>
  <c r="LOO44" i="13"/>
  <c r="LON44" i="13"/>
  <c r="LOM44" i="13"/>
  <c r="LOL44" i="13"/>
  <c r="LOK44" i="13"/>
  <c r="LOJ44" i="13"/>
  <c r="LOI44" i="13"/>
  <c r="LOH44" i="13"/>
  <c r="LOG44" i="13"/>
  <c r="LOF44" i="13"/>
  <c r="LOE44" i="13"/>
  <c r="LOD44" i="13"/>
  <c r="LOC44" i="13"/>
  <c r="LOB44" i="13"/>
  <c r="LOA44" i="13"/>
  <c r="LNZ44" i="13"/>
  <c r="LNY44" i="13"/>
  <c r="LNX44" i="13"/>
  <c r="LNW44" i="13"/>
  <c r="LNV44" i="13"/>
  <c r="LNU44" i="13"/>
  <c r="LNT44" i="13"/>
  <c r="LNS44" i="13"/>
  <c r="LNR44" i="13"/>
  <c r="LNQ44" i="13"/>
  <c r="LNP44" i="13"/>
  <c r="LNO44" i="13"/>
  <c r="LNN44" i="13"/>
  <c r="LNM44" i="13"/>
  <c r="LNL44" i="13"/>
  <c r="LNK44" i="13"/>
  <c r="LNJ44" i="13"/>
  <c r="LNI44" i="13"/>
  <c r="LNH44" i="13"/>
  <c r="LNG44" i="13"/>
  <c r="LNF44" i="13"/>
  <c r="LNE44" i="13"/>
  <c r="LND44" i="13"/>
  <c r="LNC44" i="13"/>
  <c r="LNB44" i="13"/>
  <c r="LNA44" i="13"/>
  <c r="LMZ44" i="13"/>
  <c r="LMY44" i="13"/>
  <c r="LMX44" i="13"/>
  <c r="LMW44" i="13"/>
  <c r="LMV44" i="13"/>
  <c r="LMU44" i="13"/>
  <c r="LMT44" i="13"/>
  <c r="LMS44" i="13"/>
  <c r="LMR44" i="13"/>
  <c r="LMQ44" i="13"/>
  <c r="LMP44" i="13"/>
  <c r="LMO44" i="13"/>
  <c r="LMN44" i="13"/>
  <c r="LMM44" i="13"/>
  <c r="LML44" i="13"/>
  <c r="LMK44" i="13"/>
  <c r="LMJ44" i="13"/>
  <c r="LMI44" i="13"/>
  <c r="LMH44" i="13"/>
  <c r="LMG44" i="13"/>
  <c r="LMF44" i="13"/>
  <c r="LME44" i="13"/>
  <c r="LMD44" i="13"/>
  <c r="LMC44" i="13"/>
  <c r="LMB44" i="13"/>
  <c r="LMA44" i="13"/>
  <c r="LLZ44" i="13"/>
  <c r="LLY44" i="13"/>
  <c r="LLX44" i="13"/>
  <c r="LLW44" i="13"/>
  <c r="LLV44" i="13"/>
  <c r="LLU44" i="13"/>
  <c r="LLT44" i="13"/>
  <c r="LLS44" i="13"/>
  <c r="LLR44" i="13"/>
  <c r="LLQ44" i="13"/>
  <c r="LLP44" i="13"/>
  <c r="LLO44" i="13"/>
  <c r="LLN44" i="13"/>
  <c r="LLM44" i="13"/>
  <c r="LLL44" i="13"/>
  <c r="LLK44" i="13"/>
  <c r="LLJ44" i="13"/>
  <c r="LLI44" i="13"/>
  <c r="LLH44" i="13"/>
  <c r="LLG44" i="13"/>
  <c r="LLF44" i="13"/>
  <c r="LLE44" i="13"/>
  <c r="LLD44" i="13"/>
  <c r="LLC44" i="13"/>
  <c r="LLB44" i="13"/>
  <c r="LLA44" i="13"/>
  <c r="LKZ44" i="13"/>
  <c r="LKY44" i="13"/>
  <c r="LKX44" i="13"/>
  <c r="LKW44" i="13"/>
  <c r="LKV44" i="13"/>
  <c r="LKU44" i="13"/>
  <c r="LKT44" i="13"/>
  <c r="LKS44" i="13"/>
  <c r="LKR44" i="13"/>
  <c r="LKQ44" i="13"/>
  <c r="LKP44" i="13"/>
  <c r="LKO44" i="13"/>
  <c r="LKN44" i="13"/>
  <c r="LKM44" i="13"/>
  <c r="LKL44" i="13"/>
  <c r="LKK44" i="13"/>
  <c r="LKJ44" i="13"/>
  <c r="LKI44" i="13"/>
  <c r="LKH44" i="13"/>
  <c r="LKG44" i="13"/>
  <c r="LKF44" i="13"/>
  <c r="LKE44" i="13"/>
  <c r="LKD44" i="13"/>
  <c r="LKC44" i="13"/>
  <c r="LKB44" i="13"/>
  <c r="LKA44" i="13"/>
  <c r="LJZ44" i="13"/>
  <c r="LJY44" i="13"/>
  <c r="LJX44" i="13"/>
  <c r="LJW44" i="13"/>
  <c r="LJV44" i="13"/>
  <c r="LJU44" i="13"/>
  <c r="LJT44" i="13"/>
  <c r="LJS44" i="13"/>
  <c r="LJR44" i="13"/>
  <c r="LJQ44" i="13"/>
  <c r="LJP44" i="13"/>
  <c r="LJO44" i="13"/>
  <c r="LJN44" i="13"/>
  <c r="LJM44" i="13"/>
  <c r="LJL44" i="13"/>
  <c r="LJK44" i="13"/>
  <c r="LJJ44" i="13"/>
  <c r="LJI44" i="13"/>
  <c r="LJH44" i="13"/>
  <c r="LJG44" i="13"/>
  <c r="LJF44" i="13"/>
  <c r="LJE44" i="13"/>
  <c r="LJD44" i="13"/>
  <c r="LJC44" i="13"/>
  <c r="LJB44" i="13"/>
  <c r="LJA44" i="13"/>
  <c r="LIZ44" i="13"/>
  <c r="LIY44" i="13"/>
  <c r="LIX44" i="13"/>
  <c r="LIW44" i="13"/>
  <c r="LIV44" i="13"/>
  <c r="LIU44" i="13"/>
  <c r="LIT44" i="13"/>
  <c r="LIS44" i="13"/>
  <c r="LIR44" i="13"/>
  <c r="LIQ44" i="13"/>
  <c r="LIP44" i="13"/>
  <c r="LIO44" i="13"/>
  <c r="LIN44" i="13"/>
  <c r="LIM44" i="13"/>
  <c r="LIL44" i="13"/>
  <c r="LIK44" i="13"/>
  <c r="LIJ44" i="13"/>
  <c r="LII44" i="13"/>
  <c r="LIH44" i="13"/>
  <c r="LIG44" i="13"/>
  <c r="LIF44" i="13"/>
  <c r="LIE44" i="13"/>
  <c r="LID44" i="13"/>
  <c r="LIC44" i="13"/>
  <c r="LIB44" i="13"/>
  <c r="LIA44" i="13"/>
  <c r="LHZ44" i="13"/>
  <c r="LHY44" i="13"/>
  <c r="LHX44" i="13"/>
  <c r="LHW44" i="13"/>
  <c r="LHV44" i="13"/>
  <c r="LHU44" i="13"/>
  <c r="LHT44" i="13"/>
  <c r="LHS44" i="13"/>
  <c r="LHR44" i="13"/>
  <c r="LHQ44" i="13"/>
  <c r="LHP44" i="13"/>
  <c r="LHO44" i="13"/>
  <c r="LHN44" i="13"/>
  <c r="LHM44" i="13"/>
  <c r="LHL44" i="13"/>
  <c r="LHK44" i="13"/>
  <c r="LHJ44" i="13"/>
  <c r="LHI44" i="13"/>
  <c r="LHH44" i="13"/>
  <c r="LHG44" i="13"/>
  <c r="LHF44" i="13"/>
  <c r="LHE44" i="13"/>
  <c r="LHD44" i="13"/>
  <c r="LHC44" i="13"/>
  <c r="LHB44" i="13"/>
  <c r="LHA44" i="13"/>
  <c r="LGZ44" i="13"/>
  <c r="LGY44" i="13"/>
  <c r="LGX44" i="13"/>
  <c r="LGW44" i="13"/>
  <c r="LGV44" i="13"/>
  <c r="LGU44" i="13"/>
  <c r="LGT44" i="13"/>
  <c r="LGS44" i="13"/>
  <c r="LGR44" i="13"/>
  <c r="LGQ44" i="13"/>
  <c r="LGP44" i="13"/>
  <c r="LGO44" i="13"/>
  <c r="LGN44" i="13"/>
  <c r="LGM44" i="13"/>
  <c r="LGL44" i="13"/>
  <c r="LGK44" i="13"/>
  <c r="LGJ44" i="13"/>
  <c r="LGI44" i="13"/>
  <c r="LGH44" i="13"/>
  <c r="LGG44" i="13"/>
  <c r="LGF44" i="13"/>
  <c r="LGE44" i="13"/>
  <c r="LGD44" i="13"/>
  <c r="LGC44" i="13"/>
  <c r="LGB44" i="13"/>
  <c r="LGA44" i="13"/>
  <c r="LFZ44" i="13"/>
  <c r="LFY44" i="13"/>
  <c r="LFX44" i="13"/>
  <c r="LFW44" i="13"/>
  <c r="LFV44" i="13"/>
  <c r="LFU44" i="13"/>
  <c r="LFT44" i="13"/>
  <c r="LFS44" i="13"/>
  <c r="LFR44" i="13"/>
  <c r="LFQ44" i="13"/>
  <c r="LFP44" i="13"/>
  <c r="LFO44" i="13"/>
  <c r="LFN44" i="13"/>
  <c r="LFM44" i="13"/>
  <c r="LFL44" i="13"/>
  <c r="LFK44" i="13"/>
  <c r="LFJ44" i="13"/>
  <c r="LFI44" i="13"/>
  <c r="LFH44" i="13"/>
  <c r="LFG44" i="13"/>
  <c r="LFF44" i="13"/>
  <c r="LFE44" i="13"/>
  <c r="LFD44" i="13"/>
  <c r="LFC44" i="13"/>
  <c r="LFB44" i="13"/>
  <c r="LFA44" i="13"/>
  <c r="LEZ44" i="13"/>
  <c r="LEY44" i="13"/>
  <c r="LEX44" i="13"/>
  <c r="LEW44" i="13"/>
  <c r="LEV44" i="13"/>
  <c r="LEU44" i="13"/>
  <c r="LET44" i="13"/>
  <c r="LES44" i="13"/>
  <c r="LER44" i="13"/>
  <c r="LEQ44" i="13"/>
  <c r="LEP44" i="13"/>
  <c r="LEO44" i="13"/>
  <c r="LEN44" i="13"/>
  <c r="LEM44" i="13"/>
  <c r="LEL44" i="13"/>
  <c r="LEK44" i="13"/>
  <c r="LEJ44" i="13"/>
  <c r="LEI44" i="13"/>
  <c r="LEH44" i="13"/>
  <c r="LEG44" i="13"/>
  <c r="LEF44" i="13"/>
  <c r="LEE44" i="13"/>
  <c r="LED44" i="13"/>
  <c r="LEC44" i="13"/>
  <c r="LEB44" i="13"/>
  <c r="LEA44" i="13"/>
  <c r="LDZ44" i="13"/>
  <c r="LDY44" i="13"/>
  <c r="LDX44" i="13"/>
  <c r="LDW44" i="13"/>
  <c r="LDV44" i="13"/>
  <c r="LDU44" i="13"/>
  <c r="LDT44" i="13"/>
  <c r="LDS44" i="13"/>
  <c r="LDR44" i="13"/>
  <c r="LDQ44" i="13"/>
  <c r="LDP44" i="13"/>
  <c r="LDO44" i="13"/>
  <c r="LDN44" i="13"/>
  <c r="LDM44" i="13"/>
  <c r="LDL44" i="13"/>
  <c r="LDK44" i="13"/>
  <c r="LDJ44" i="13"/>
  <c r="LDI44" i="13"/>
  <c r="LDH44" i="13"/>
  <c r="LDG44" i="13"/>
  <c r="LDF44" i="13"/>
  <c r="LDE44" i="13"/>
  <c r="LDD44" i="13"/>
  <c r="LDC44" i="13"/>
  <c r="LDB44" i="13"/>
  <c r="LDA44" i="13"/>
  <c r="LCZ44" i="13"/>
  <c r="LCY44" i="13"/>
  <c r="LCX44" i="13"/>
  <c r="LCW44" i="13"/>
  <c r="LCV44" i="13"/>
  <c r="LCU44" i="13"/>
  <c r="LCT44" i="13"/>
  <c r="LCS44" i="13"/>
  <c r="LCR44" i="13"/>
  <c r="LCQ44" i="13"/>
  <c r="LCP44" i="13"/>
  <c r="LCO44" i="13"/>
  <c r="LCN44" i="13"/>
  <c r="LCM44" i="13"/>
  <c r="LCL44" i="13"/>
  <c r="LCK44" i="13"/>
  <c r="LCJ44" i="13"/>
  <c r="LCI44" i="13"/>
  <c r="LCH44" i="13"/>
  <c r="LCG44" i="13"/>
  <c r="LCF44" i="13"/>
  <c r="LCE44" i="13"/>
  <c r="LCD44" i="13"/>
  <c r="LCC44" i="13"/>
  <c r="LCB44" i="13"/>
  <c r="LCA44" i="13"/>
  <c r="LBZ44" i="13"/>
  <c r="LBY44" i="13"/>
  <c r="LBX44" i="13"/>
  <c r="LBW44" i="13"/>
  <c r="LBV44" i="13"/>
  <c r="LBU44" i="13"/>
  <c r="LBT44" i="13"/>
  <c r="LBS44" i="13"/>
  <c r="LBR44" i="13"/>
  <c r="LBQ44" i="13"/>
  <c r="LBP44" i="13"/>
  <c r="LBO44" i="13"/>
  <c r="LBN44" i="13"/>
  <c r="LBM44" i="13"/>
  <c r="LBL44" i="13"/>
  <c r="LBK44" i="13"/>
  <c r="LBJ44" i="13"/>
  <c r="LBI44" i="13"/>
  <c r="LBH44" i="13"/>
  <c r="LBG44" i="13"/>
  <c r="LBF44" i="13"/>
  <c r="LBE44" i="13"/>
  <c r="LBD44" i="13"/>
  <c r="LBC44" i="13"/>
  <c r="LBB44" i="13"/>
  <c r="LBA44" i="13"/>
  <c r="LAZ44" i="13"/>
  <c r="LAY44" i="13"/>
  <c r="LAX44" i="13"/>
  <c r="LAW44" i="13"/>
  <c r="LAV44" i="13"/>
  <c r="LAU44" i="13"/>
  <c r="LAT44" i="13"/>
  <c r="LAS44" i="13"/>
  <c r="LAR44" i="13"/>
  <c r="LAQ44" i="13"/>
  <c r="LAP44" i="13"/>
  <c r="LAO44" i="13"/>
  <c r="LAN44" i="13"/>
  <c r="LAM44" i="13"/>
  <c r="LAL44" i="13"/>
  <c r="LAK44" i="13"/>
  <c r="LAJ44" i="13"/>
  <c r="LAI44" i="13"/>
  <c r="LAH44" i="13"/>
  <c r="LAG44" i="13"/>
  <c r="LAF44" i="13"/>
  <c r="LAE44" i="13"/>
  <c r="LAD44" i="13"/>
  <c r="LAC44" i="13"/>
  <c r="LAB44" i="13"/>
  <c r="LAA44" i="13"/>
  <c r="KZZ44" i="13"/>
  <c r="KZY44" i="13"/>
  <c r="KZX44" i="13"/>
  <c r="KZW44" i="13"/>
  <c r="KZV44" i="13"/>
  <c r="KZU44" i="13"/>
  <c r="KZT44" i="13"/>
  <c r="KZS44" i="13"/>
  <c r="KZR44" i="13"/>
  <c r="KZQ44" i="13"/>
  <c r="KZP44" i="13"/>
  <c r="KZO44" i="13"/>
  <c r="KZN44" i="13"/>
  <c r="KZM44" i="13"/>
  <c r="KZL44" i="13"/>
  <c r="KZK44" i="13"/>
  <c r="KZJ44" i="13"/>
  <c r="KZI44" i="13"/>
  <c r="KZH44" i="13"/>
  <c r="KZG44" i="13"/>
  <c r="KZF44" i="13"/>
  <c r="KZE44" i="13"/>
  <c r="KZD44" i="13"/>
  <c r="KZC44" i="13"/>
  <c r="KZB44" i="13"/>
  <c r="KZA44" i="13"/>
  <c r="KYZ44" i="13"/>
  <c r="KYY44" i="13"/>
  <c r="KYX44" i="13"/>
  <c r="KYW44" i="13"/>
  <c r="KYV44" i="13"/>
  <c r="KYU44" i="13"/>
  <c r="KYT44" i="13"/>
  <c r="KYS44" i="13"/>
  <c r="KYR44" i="13"/>
  <c r="KYQ44" i="13"/>
  <c r="KYP44" i="13"/>
  <c r="KYO44" i="13"/>
  <c r="KYN44" i="13"/>
  <c r="KYM44" i="13"/>
  <c r="KYL44" i="13"/>
  <c r="KYK44" i="13"/>
  <c r="KYJ44" i="13"/>
  <c r="KYI44" i="13"/>
  <c r="KYH44" i="13"/>
  <c r="KYG44" i="13"/>
  <c r="KYF44" i="13"/>
  <c r="KYE44" i="13"/>
  <c r="KYD44" i="13"/>
  <c r="KYC44" i="13"/>
  <c r="KYB44" i="13"/>
  <c r="KYA44" i="13"/>
  <c r="KXZ44" i="13"/>
  <c r="KXY44" i="13"/>
  <c r="KXX44" i="13"/>
  <c r="KXW44" i="13"/>
  <c r="KXV44" i="13"/>
  <c r="KXU44" i="13"/>
  <c r="KXT44" i="13"/>
  <c r="KXS44" i="13"/>
  <c r="KXR44" i="13"/>
  <c r="KXQ44" i="13"/>
  <c r="KXP44" i="13"/>
  <c r="KXO44" i="13"/>
  <c r="KXN44" i="13"/>
  <c r="KXM44" i="13"/>
  <c r="KXL44" i="13"/>
  <c r="KXK44" i="13"/>
  <c r="KXJ44" i="13"/>
  <c r="KXI44" i="13"/>
  <c r="KXH44" i="13"/>
  <c r="KXG44" i="13"/>
  <c r="KXF44" i="13"/>
  <c r="KXE44" i="13"/>
  <c r="KXD44" i="13"/>
  <c r="KXC44" i="13"/>
  <c r="KXB44" i="13"/>
  <c r="KXA44" i="13"/>
  <c r="KWZ44" i="13"/>
  <c r="KWY44" i="13"/>
  <c r="KWX44" i="13"/>
  <c r="KWW44" i="13"/>
  <c r="KWV44" i="13"/>
  <c r="KWU44" i="13"/>
  <c r="KWT44" i="13"/>
  <c r="KWS44" i="13"/>
  <c r="KWR44" i="13"/>
  <c r="KWQ44" i="13"/>
  <c r="KWP44" i="13"/>
  <c r="KWO44" i="13"/>
  <c r="KWN44" i="13"/>
  <c r="KWM44" i="13"/>
  <c r="KWL44" i="13"/>
  <c r="KWK44" i="13"/>
  <c r="KWJ44" i="13"/>
  <c r="KWI44" i="13"/>
  <c r="KWH44" i="13"/>
  <c r="KWG44" i="13"/>
  <c r="KWF44" i="13"/>
  <c r="KWE44" i="13"/>
  <c r="KWD44" i="13"/>
  <c r="KWC44" i="13"/>
  <c r="KWB44" i="13"/>
  <c r="KWA44" i="13"/>
  <c r="KVZ44" i="13"/>
  <c r="KVY44" i="13"/>
  <c r="KVX44" i="13"/>
  <c r="KVW44" i="13"/>
  <c r="KVV44" i="13"/>
  <c r="KVU44" i="13"/>
  <c r="KVT44" i="13"/>
  <c r="KVS44" i="13"/>
  <c r="KVR44" i="13"/>
  <c r="KVQ44" i="13"/>
  <c r="KVP44" i="13"/>
  <c r="KVO44" i="13"/>
  <c r="KVN44" i="13"/>
  <c r="KVM44" i="13"/>
  <c r="KVL44" i="13"/>
  <c r="KVK44" i="13"/>
  <c r="KVJ44" i="13"/>
  <c r="KVI44" i="13"/>
  <c r="KVH44" i="13"/>
  <c r="KVG44" i="13"/>
  <c r="KVF44" i="13"/>
  <c r="KVE44" i="13"/>
  <c r="KVD44" i="13"/>
  <c r="KVC44" i="13"/>
  <c r="KVB44" i="13"/>
  <c r="KVA44" i="13"/>
  <c r="KUZ44" i="13"/>
  <c r="KUY44" i="13"/>
  <c r="KUX44" i="13"/>
  <c r="KUW44" i="13"/>
  <c r="KUV44" i="13"/>
  <c r="KUU44" i="13"/>
  <c r="KUT44" i="13"/>
  <c r="KUS44" i="13"/>
  <c r="KUR44" i="13"/>
  <c r="KUQ44" i="13"/>
  <c r="KUP44" i="13"/>
  <c r="KUO44" i="13"/>
  <c r="KUN44" i="13"/>
  <c r="KUM44" i="13"/>
  <c r="KUL44" i="13"/>
  <c r="KUK44" i="13"/>
  <c r="KUJ44" i="13"/>
  <c r="KUI44" i="13"/>
  <c r="KUH44" i="13"/>
  <c r="KUG44" i="13"/>
  <c r="KUF44" i="13"/>
  <c r="KUE44" i="13"/>
  <c r="KUD44" i="13"/>
  <c r="KUC44" i="13"/>
  <c r="KUB44" i="13"/>
  <c r="KUA44" i="13"/>
  <c r="KTZ44" i="13"/>
  <c r="KTY44" i="13"/>
  <c r="KTX44" i="13"/>
  <c r="KTW44" i="13"/>
  <c r="KTV44" i="13"/>
  <c r="KTU44" i="13"/>
  <c r="KTT44" i="13"/>
  <c r="KTS44" i="13"/>
  <c r="KTR44" i="13"/>
  <c r="KTQ44" i="13"/>
  <c r="KTP44" i="13"/>
  <c r="KTO44" i="13"/>
  <c r="KTN44" i="13"/>
  <c r="KTM44" i="13"/>
  <c r="KTL44" i="13"/>
  <c r="KTK44" i="13"/>
  <c r="KTJ44" i="13"/>
  <c r="KTI44" i="13"/>
  <c r="KTH44" i="13"/>
  <c r="KTG44" i="13"/>
  <c r="KTF44" i="13"/>
  <c r="KTE44" i="13"/>
  <c r="KTD44" i="13"/>
  <c r="KTC44" i="13"/>
  <c r="KTB44" i="13"/>
  <c r="KTA44" i="13"/>
  <c r="KSZ44" i="13"/>
  <c r="KSY44" i="13"/>
  <c r="KSX44" i="13"/>
  <c r="KSW44" i="13"/>
  <c r="KSV44" i="13"/>
  <c r="KSU44" i="13"/>
  <c r="KST44" i="13"/>
  <c r="KSS44" i="13"/>
  <c r="KSR44" i="13"/>
  <c r="KSQ44" i="13"/>
  <c r="KSP44" i="13"/>
  <c r="KSO44" i="13"/>
  <c r="KSN44" i="13"/>
  <c r="KSM44" i="13"/>
  <c r="KSL44" i="13"/>
  <c r="KSK44" i="13"/>
  <c r="KSJ44" i="13"/>
  <c r="KSI44" i="13"/>
  <c r="KSH44" i="13"/>
  <c r="KSG44" i="13"/>
  <c r="KSF44" i="13"/>
  <c r="KSE44" i="13"/>
  <c r="KSD44" i="13"/>
  <c r="KSC44" i="13"/>
  <c r="KSB44" i="13"/>
  <c r="KSA44" i="13"/>
  <c r="KRZ44" i="13"/>
  <c r="KRY44" i="13"/>
  <c r="KRX44" i="13"/>
  <c r="KRW44" i="13"/>
  <c r="KRV44" i="13"/>
  <c r="KRU44" i="13"/>
  <c r="KRT44" i="13"/>
  <c r="KRS44" i="13"/>
  <c r="KRR44" i="13"/>
  <c r="KRQ44" i="13"/>
  <c r="KRP44" i="13"/>
  <c r="KRO44" i="13"/>
  <c r="KRN44" i="13"/>
  <c r="KRM44" i="13"/>
  <c r="KRL44" i="13"/>
  <c r="KRK44" i="13"/>
  <c r="KRJ44" i="13"/>
  <c r="KRI44" i="13"/>
  <c r="KRH44" i="13"/>
  <c r="KRG44" i="13"/>
  <c r="KRF44" i="13"/>
  <c r="KRE44" i="13"/>
  <c r="KRD44" i="13"/>
  <c r="KRC44" i="13"/>
  <c r="KRB44" i="13"/>
  <c r="KRA44" i="13"/>
  <c r="KQZ44" i="13"/>
  <c r="KQY44" i="13"/>
  <c r="KQX44" i="13"/>
  <c r="KQW44" i="13"/>
  <c r="KQV44" i="13"/>
  <c r="KQU44" i="13"/>
  <c r="KQT44" i="13"/>
  <c r="KQS44" i="13"/>
  <c r="KQR44" i="13"/>
  <c r="KQQ44" i="13"/>
  <c r="KQP44" i="13"/>
  <c r="KQO44" i="13"/>
  <c r="KQN44" i="13"/>
  <c r="KQM44" i="13"/>
  <c r="KQL44" i="13"/>
  <c r="KQK44" i="13"/>
  <c r="KQJ44" i="13"/>
  <c r="KQI44" i="13"/>
  <c r="KQH44" i="13"/>
  <c r="KQG44" i="13"/>
  <c r="KQF44" i="13"/>
  <c r="KQE44" i="13"/>
  <c r="KQD44" i="13"/>
  <c r="KQC44" i="13"/>
  <c r="KQB44" i="13"/>
  <c r="KQA44" i="13"/>
  <c r="KPZ44" i="13"/>
  <c r="KPY44" i="13"/>
  <c r="KPX44" i="13"/>
  <c r="KPW44" i="13"/>
  <c r="KPV44" i="13"/>
  <c r="KPU44" i="13"/>
  <c r="KPT44" i="13"/>
  <c r="KPS44" i="13"/>
  <c r="KPR44" i="13"/>
  <c r="KPQ44" i="13"/>
  <c r="KPP44" i="13"/>
  <c r="KPO44" i="13"/>
  <c r="KPN44" i="13"/>
  <c r="KPM44" i="13"/>
  <c r="KPL44" i="13"/>
  <c r="KPK44" i="13"/>
  <c r="KPJ44" i="13"/>
  <c r="KPI44" i="13"/>
  <c r="KPH44" i="13"/>
  <c r="KPG44" i="13"/>
  <c r="KPF44" i="13"/>
  <c r="KPE44" i="13"/>
  <c r="KPD44" i="13"/>
  <c r="KPC44" i="13"/>
  <c r="KPB44" i="13"/>
  <c r="KPA44" i="13"/>
  <c r="KOZ44" i="13"/>
  <c r="KOY44" i="13"/>
  <c r="KOX44" i="13"/>
  <c r="KOW44" i="13"/>
  <c r="KOV44" i="13"/>
  <c r="KOU44" i="13"/>
  <c r="KOT44" i="13"/>
  <c r="KOS44" i="13"/>
  <c r="KOR44" i="13"/>
  <c r="KOQ44" i="13"/>
  <c r="KOP44" i="13"/>
  <c r="KOO44" i="13"/>
  <c r="KON44" i="13"/>
  <c r="KOM44" i="13"/>
  <c r="KOL44" i="13"/>
  <c r="KOK44" i="13"/>
  <c r="KOJ44" i="13"/>
  <c r="KOI44" i="13"/>
  <c r="KOH44" i="13"/>
  <c r="KOG44" i="13"/>
  <c r="KOF44" i="13"/>
  <c r="KOE44" i="13"/>
  <c r="KOD44" i="13"/>
  <c r="KOC44" i="13"/>
  <c r="KOB44" i="13"/>
  <c r="KOA44" i="13"/>
  <c r="KNZ44" i="13"/>
  <c r="KNY44" i="13"/>
  <c r="KNX44" i="13"/>
  <c r="KNW44" i="13"/>
  <c r="KNV44" i="13"/>
  <c r="KNU44" i="13"/>
  <c r="KNT44" i="13"/>
  <c r="KNS44" i="13"/>
  <c r="KNR44" i="13"/>
  <c r="KNQ44" i="13"/>
  <c r="KNP44" i="13"/>
  <c r="KNO44" i="13"/>
  <c r="KNN44" i="13"/>
  <c r="KNM44" i="13"/>
  <c r="KNL44" i="13"/>
  <c r="KNK44" i="13"/>
  <c r="KNJ44" i="13"/>
  <c r="KNI44" i="13"/>
  <c r="KNH44" i="13"/>
  <c r="KNG44" i="13"/>
  <c r="KNF44" i="13"/>
  <c r="KNE44" i="13"/>
  <c r="KND44" i="13"/>
  <c r="KNC44" i="13"/>
  <c r="KNB44" i="13"/>
  <c r="KNA44" i="13"/>
  <c r="KMZ44" i="13"/>
  <c r="KMY44" i="13"/>
  <c r="KMX44" i="13"/>
  <c r="KMW44" i="13"/>
  <c r="KMV44" i="13"/>
  <c r="KMU44" i="13"/>
  <c r="KMT44" i="13"/>
  <c r="KMS44" i="13"/>
  <c r="KMR44" i="13"/>
  <c r="KMQ44" i="13"/>
  <c r="KMP44" i="13"/>
  <c r="KMO44" i="13"/>
  <c r="KMN44" i="13"/>
  <c r="KMM44" i="13"/>
  <c r="KML44" i="13"/>
  <c r="KMK44" i="13"/>
  <c r="KMJ44" i="13"/>
  <c r="KMI44" i="13"/>
  <c r="KMH44" i="13"/>
  <c r="KMG44" i="13"/>
  <c r="KMF44" i="13"/>
  <c r="KME44" i="13"/>
  <c r="KMD44" i="13"/>
  <c r="KMC44" i="13"/>
  <c r="KMB44" i="13"/>
  <c r="KMA44" i="13"/>
  <c r="KLZ44" i="13"/>
  <c r="KLY44" i="13"/>
  <c r="KLX44" i="13"/>
  <c r="KLW44" i="13"/>
  <c r="KLV44" i="13"/>
  <c r="KLU44" i="13"/>
  <c r="KLT44" i="13"/>
  <c r="KLS44" i="13"/>
  <c r="KLR44" i="13"/>
  <c r="KLQ44" i="13"/>
  <c r="KLP44" i="13"/>
  <c r="KLO44" i="13"/>
  <c r="KLN44" i="13"/>
  <c r="KLM44" i="13"/>
  <c r="KLL44" i="13"/>
  <c r="KLK44" i="13"/>
  <c r="KLJ44" i="13"/>
  <c r="KLI44" i="13"/>
  <c r="KLH44" i="13"/>
  <c r="KLG44" i="13"/>
  <c r="KLF44" i="13"/>
  <c r="KLE44" i="13"/>
  <c r="KLD44" i="13"/>
  <c r="KLC44" i="13"/>
  <c r="KLB44" i="13"/>
  <c r="KLA44" i="13"/>
  <c r="KKZ44" i="13"/>
  <c r="KKY44" i="13"/>
  <c r="KKX44" i="13"/>
  <c r="KKW44" i="13"/>
  <c r="KKV44" i="13"/>
  <c r="KKU44" i="13"/>
  <c r="KKT44" i="13"/>
  <c r="KKS44" i="13"/>
  <c r="KKR44" i="13"/>
  <c r="KKQ44" i="13"/>
  <c r="KKP44" i="13"/>
  <c r="KKO44" i="13"/>
  <c r="KKN44" i="13"/>
  <c r="KKM44" i="13"/>
  <c r="KKL44" i="13"/>
  <c r="KKK44" i="13"/>
  <c r="KKJ44" i="13"/>
  <c r="KKI44" i="13"/>
  <c r="KKH44" i="13"/>
  <c r="KKG44" i="13"/>
  <c r="KKF44" i="13"/>
  <c r="KKE44" i="13"/>
  <c r="KKD44" i="13"/>
  <c r="KKC44" i="13"/>
  <c r="KKB44" i="13"/>
  <c r="KKA44" i="13"/>
  <c r="KJZ44" i="13"/>
  <c r="KJY44" i="13"/>
  <c r="KJX44" i="13"/>
  <c r="KJW44" i="13"/>
  <c r="KJV44" i="13"/>
  <c r="KJU44" i="13"/>
  <c r="KJT44" i="13"/>
  <c r="KJS44" i="13"/>
  <c r="KJR44" i="13"/>
  <c r="KJQ44" i="13"/>
  <c r="KJP44" i="13"/>
  <c r="KJO44" i="13"/>
  <c r="KJN44" i="13"/>
  <c r="KJM44" i="13"/>
  <c r="KJL44" i="13"/>
  <c r="KJK44" i="13"/>
  <c r="KJJ44" i="13"/>
  <c r="KJI44" i="13"/>
  <c r="KJH44" i="13"/>
  <c r="KJG44" i="13"/>
  <c r="KJF44" i="13"/>
  <c r="KJE44" i="13"/>
  <c r="KJD44" i="13"/>
  <c r="KJC44" i="13"/>
  <c r="KJB44" i="13"/>
  <c r="KJA44" i="13"/>
  <c r="KIZ44" i="13"/>
  <c r="KIY44" i="13"/>
  <c r="KIX44" i="13"/>
  <c r="KIW44" i="13"/>
  <c r="KIV44" i="13"/>
  <c r="KIU44" i="13"/>
  <c r="KIT44" i="13"/>
  <c r="KIS44" i="13"/>
  <c r="KIR44" i="13"/>
  <c r="KIQ44" i="13"/>
  <c r="KIP44" i="13"/>
  <c r="KIO44" i="13"/>
  <c r="KIN44" i="13"/>
  <c r="KIM44" i="13"/>
  <c r="KIL44" i="13"/>
  <c r="KIK44" i="13"/>
  <c r="KIJ44" i="13"/>
  <c r="KII44" i="13"/>
  <c r="KIH44" i="13"/>
  <c r="KIG44" i="13"/>
  <c r="KIF44" i="13"/>
  <c r="KIE44" i="13"/>
  <c r="KID44" i="13"/>
  <c r="KIC44" i="13"/>
  <c r="KIB44" i="13"/>
  <c r="KIA44" i="13"/>
  <c r="KHZ44" i="13"/>
  <c r="KHY44" i="13"/>
  <c r="KHX44" i="13"/>
  <c r="KHW44" i="13"/>
  <c r="KHV44" i="13"/>
  <c r="KHU44" i="13"/>
  <c r="KHT44" i="13"/>
  <c r="KHS44" i="13"/>
  <c r="KHR44" i="13"/>
  <c r="KHQ44" i="13"/>
  <c r="KHP44" i="13"/>
  <c r="KHO44" i="13"/>
  <c r="KHN44" i="13"/>
  <c r="KHM44" i="13"/>
  <c r="KHL44" i="13"/>
  <c r="KHK44" i="13"/>
  <c r="KHJ44" i="13"/>
  <c r="KHI44" i="13"/>
  <c r="KHH44" i="13"/>
  <c r="KHG44" i="13"/>
  <c r="KHF44" i="13"/>
  <c r="KHE44" i="13"/>
  <c r="KHD44" i="13"/>
  <c r="KHC44" i="13"/>
  <c r="KHB44" i="13"/>
  <c r="KHA44" i="13"/>
  <c r="KGZ44" i="13"/>
  <c r="KGY44" i="13"/>
  <c r="KGX44" i="13"/>
  <c r="KGW44" i="13"/>
  <c r="KGV44" i="13"/>
  <c r="KGU44" i="13"/>
  <c r="KGT44" i="13"/>
  <c r="KGS44" i="13"/>
  <c r="KGR44" i="13"/>
  <c r="KGQ44" i="13"/>
  <c r="KGP44" i="13"/>
  <c r="KGO44" i="13"/>
  <c r="KGN44" i="13"/>
  <c r="KGM44" i="13"/>
  <c r="KGL44" i="13"/>
  <c r="KGK44" i="13"/>
  <c r="KGJ44" i="13"/>
  <c r="KGI44" i="13"/>
  <c r="KGH44" i="13"/>
  <c r="KGG44" i="13"/>
  <c r="KGF44" i="13"/>
  <c r="KGE44" i="13"/>
  <c r="KGD44" i="13"/>
  <c r="KGC44" i="13"/>
  <c r="KGB44" i="13"/>
  <c r="KGA44" i="13"/>
  <c r="KFZ44" i="13"/>
  <c r="KFY44" i="13"/>
  <c r="KFX44" i="13"/>
  <c r="KFW44" i="13"/>
  <c r="KFV44" i="13"/>
  <c r="KFU44" i="13"/>
  <c r="KFT44" i="13"/>
  <c r="KFS44" i="13"/>
  <c r="KFR44" i="13"/>
  <c r="KFQ44" i="13"/>
  <c r="KFP44" i="13"/>
  <c r="KFO44" i="13"/>
  <c r="KFN44" i="13"/>
  <c r="KFM44" i="13"/>
  <c r="KFL44" i="13"/>
  <c r="KFK44" i="13"/>
  <c r="KFJ44" i="13"/>
  <c r="KFI44" i="13"/>
  <c r="KFH44" i="13"/>
  <c r="KFG44" i="13"/>
  <c r="KFF44" i="13"/>
  <c r="KFE44" i="13"/>
  <c r="KFD44" i="13"/>
  <c r="KFC44" i="13"/>
  <c r="KFB44" i="13"/>
  <c r="KFA44" i="13"/>
  <c r="KEZ44" i="13"/>
  <c r="KEY44" i="13"/>
  <c r="KEX44" i="13"/>
  <c r="KEW44" i="13"/>
  <c r="KEV44" i="13"/>
  <c r="KEU44" i="13"/>
  <c r="KET44" i="13"/>
  <c r="KES44" i="13"/>
  <c r="KER44" i="13"/>
  <c r="KEQ44" i="13"/>
  <c r="KEP44" i="13"/>
  <c r="KEO44" i="13"/>
  <c r="KEN44" i="13"/>
  <c r="KEM44" i="13"/>
  <c r="KEL44" i="13"/>
  <c r="KEK44" i="13"/>
  <c r="KEJ44" i="13"/>
  <c r="KEI44" i="13"/>
  <c r="KEH44" i="13"/>
  <c r="KEG44" i="13"/>
  <c r="KEF44" i="13"/>
  <c r="KEE44" i="13"/>
  <c r="KED44" i="13"/>
  <c r="KEC44" i="13"/>
  <c r="KEB44" i="13"/>
  <c r="KEA44" i="13"/>
  <c r="KDZ44" i="13"/>
  <c r="KDY44" i="13"/>
  <c r="KDX44" i="13"/>
  <c r="KDW44" i="13"/>
  <c r="KDV44" i="13"/>
  <c r="KDU44" i="13"/>
  <c r="KDT44" i="13"/>
  <c r="KDS44" i="13"/>
  <c r="KDR44" i="13"/>
  <c r="KDQ44" i="13"/>
  <c r="KDP44" i="13"/>
  <c r="KDO44" i="13"/>
  <c r="KDN44" i="13"/>
  <c r="KDM44" i="13"/>
  <c r="KDL44" i="13"/>
  <c r="KDK44" i="13"/>
  <c r="KDJ44" i="13"/>
  <c r="KDI44" i="13"/>
  <c r="KDH44" i="13"/>
  <c r="KDG44" i="13"/>
  <c r="KDF44" i="13"/>
  <c r="KDE44" i="13"/>
  <c r="KDD44" i="13"/>
  <c r="KDC44" i="13"/>
  <c r="KDB44" i="13"/>
  <c r="KDA44" i="13"/>
  <c r="KCZ44" i="13"/>
  <c r="KCY44" i="13"/>
  <c r="KCX44" i="13"/>
  <c r="KCW44" i="13"/>
  <c r="KCV44" i="13"/>
  <c r="KCU44" i="13"/>
  <c r="KCT44" i="13"/>
  <c r="KCS44" i="13"/>
  <c r="KCR44" i="13"/>
  <c r="KCQ44" i="13"/>
  <c r="KCP44" i="13"/>
  <c r="KCO44" i="13"/>
  <c r="KCN44" i="13"/>
  <c r="KCM44" i="13"/>
  <c r="KCL44" i="13"/>
  <c r="KCK44" i="13"/>
  <c r="KCJ44" i="13"/>
  <c r="KCI44" i="13"/>
  <c r="KCH44" i="13"/>
  <c r="KCG44" i="13"/>
  <c r="KCF44" i="13"/>
  <c r="KCE44" i="13"/>
  <c r="KCD44" i="13"/>
  <c r="KCC44" i="13"/>
  <c r="KCB44" i="13"/>
  <c r="KCA44" i="13"/>
  <c r="KBZ44" i="13"/>
  <c r="KBY44" i="13"/>
  <c r="KBX44" i="13"/>
  <c r="KBW44" i="13"/>
  <c r="KBV44" i="13"/>
  <c r="KBU44" i="13"/>
  <c r="KBT44" i="13"/>
  <c r="KBS44" i="13"/>
  <c r="KBR44" i="13"/>
  <c r="KBQ44" i="13"/>
  <c r="KBP44" i="13"/>
  <c r="KBO44" i="13"/>
  <c r="KBN44" i="13"/>
  <c r="KBM44" i="13"/>
  <c r="KBL44" i="13"/>
  <c r="KBK44" i="13"/>
  <c r="KBJ44" i="13"/>
  <c r="KBI44" i="13"/>
  <c r="KBH44" i="13"/>
  <c r="KBG44" i="13"/>
  <c r="KBF44" i="13"/>
  <c r="KBE44" i="13"/>
  <c r="KBD44" i="13"/>
  <c r="KBC44" i="13"/>
  <c r="KBB44" i="13"/>
  <c r="KBA44" i="13"/>
  <c r="KAZ44" i="13"/>
  <c r="KAY44" i="13"/>
  <c r="KAX44" i="13"/>
  <c r="KAW44" i="13"/>
  <c r="KAV44" i="13"/>
  <c r="KAU44" i="13"/>
  <c r="KAT44" i="13"/>
  <c r="KAS44" i="13"/>
  <c r="KAR44" i="13"/>
  <c r="KAQ44" i="13"/>
  <c r="KAP44" i="13"/>
  <c r="KAO44" i="13"/>
  <c r="KAN44" i="13"/>
  <c r="KAM44" i="13"/>
  <c r="KAL44" i="13"/>
  <c r="KAK44" i="13"/>
  <c r="KAJ44" i="13"/>
  <c r="KAI44" i="13"/>
  <c r="KAH44" i="13"/>
  <c r="KAG44" i="13"/>
  <c r="KAF44" i="13"/>
  <c r="KAE44" i="13"/>
  <c r="KAD44" i="13"/>
  <c r="KAC44" i="13"/>
  <c r="KAB44" i="13"/>
  <c r="KAA44" i="13"/>
  <c r="JZZ44" i="13"/>
  <c r="JZY44" i="13"/>
  <c r="JZX44" i="13"/>
  <c r="JZW44" i="13"/>
  <c r="JZV44" i="13"/>
  <c r="JZU44" i="13"/>
  <c r="JZT44" i="13"/>
  <c r="JZS44" i="13"/>
  <c r="JZR44" i="13"/>
  <c r="JZQ44" i="13"/>
  <c r="JZP44" i="13"/>
  <c r="JZO44" i="13"/>
  <c r="JZN44" i="13"/>
  <c r="JZM44" i="13"/>
  <c r="JZL44" i="13"/>
  <c r="JZK44" i="13"/>
  <c r="JZJ44" i="13"/>
  <c r="JZI44" i="13"/>
  <c r="JZH44" i="13"/>
  <c r="JZG44" i="13"/>
  <c r="JZF44" i="13"/>
  <c r="JZE44" i="13"/>
  <c r="JZD44" i="13"/>
  <c r="JZC44" i="13"/>
  <c r="JZB44" i="13"/>
  <c r="JZA44" i="13"/>
  <c r="JYZ44" i="13"/>
  <c r="JYY44" i="13"/>
  <c r="JYX44" i="13"/>
  <c r="JYW44" i="13"/>
  <c r="JYV44" i="13"/>
  <c r="JYU44" i="13"/>
  <c r="JYT44" i="13"/>
  <c r="JYS44" i="13"/>
  <c r="JYR44" i="13"/>
  <c r="JYQ44" i="13"/>
  <c r="JYP44" i="13"/>
  <c r="JYO44" i="13"/>
  <c r="JYN44" i="13"/>
  <c r="JYM44" i="13"/>
  <c r="JYL44" i="13"/>
  <c r="JYK44" i="13"/>
  <c r="JYJ44" i="13"/>
  <c r="JYI44" i="13"/>
  <c r="JYH44" i="13"/>
  <c r="JYG44" i="13"/>
  <c r="JYF44" i="13"/>
  <c r="JYE44" i="13"/>
  <c r="JYD44" i="13"/>
  <c r="JYC44" i="13"/>
  <c r="JYB44" i="13"/>
  <c r="JYA44" i="13"/>
  <c r="JXZ44" i="13"/>
  <c r="JXY44" i="13"/>
  <c r="JXX44" i="13"/>
  <c r="JXW44" i="13"/>
  <c r="JXV44" i="13"/>
  <c r="JXU44" i="13"/>
  <c r="JXT44" i="13"/>
  <c r="JXS44" i="13"/>
  <c r="JXR44" i="13"/>
  <c r="JXQ44" i="13"/>
  <c r="JXP44" i="13"/>
  <c r="JXO44" i="13"/>
  <c r="JXN44" i="13"/>
  <c r="JXM44" i="13"/>
  <c r="JXL44" i="13"/>
  <c r="JXK44" i="13"/>
  <c r="JXJ44" i="13"/>
  <c r="JXI44" i="13"/>
  <c r="JXH44" i="13"/>
  <c r="JXG44" i="13"/>
  <c r="JXF44" i="13"/>
  <c r="JXE44" i="13"/>
  <c r="JXD44" i="13"/>
  <c r="JXC44" i="13"/>
  <c r="JXB44" i="13"/>
  <c r="JXA44" i="13"/>
  <c r="JWZ44" i="13"/>
  <c r="JWY44" i="13"/>
  <c r="JWX44" i="13"/>
  <c r="JWW44" i="13"/>
  <c r="JWV44" i="13"/>
  <c r="JWU44" i="13"/>
  <c r="JWT44" i="13"/>
  <c r="JWS44" i="13"/>
  <c r="JWR44" i="13"/>
  <c r="JWQ44" i="13"/>
  <c r="JWP44" i="13"/>
  <c r="JWO44" i="13"/>
  <c r="JWN44" i="13"/>
  <c r="JWM44" i="13"/>
  <c r="JWL44" i="13"/>
  <c r="JWK44" i="13"/>
  <c r="JWJ44" i="13"/>
  <c r="JWI44" i="13"/>
  <c r="JWH44" i="13"/>
  <c r="JWG44" i="13"/>
  <c r="JWF44" i="13"/>
  <c r="JWE44" i="13"/>
  <c r="JWD44" i="13"/>
  <c r="JWC44" i="13"/>
  <c r="JWB44" i="13"/>
  <c r="JWA44" i="13"/>
  <c r="JVZ44" i="13"/>
  <c r="JVY44" i="13"/>
  <c r="JVX44" i="13"/>
  <c r="JVW44" i="13"/>
  <c r="JVV44" i="13"/>
  <c r="JVU44" i="13"/>
  <c r="JVT44" i="13"/>
  <c r="JVS44" i="13"/>
  <c r="JVR44" i="13"/>
  <c r="JVQ44" i="13"/>
  <c r="JVP44" i="13"/>
  <c r="JVO44" i="13"/>
  <c r="JVN44" i="13"/>
  <c r="JVM44" i="13"/>
  <c r="JVL44" i="13"/>
  <c r="JVK44" i="13"/>
  <c r="JVJ44" i="13"/>
  <c r="JVI44" i="13"/>
  <c r="JVH44" i="13"/>
  <c r="JVG44" i="13"/>
  <c r="JVF44" i="13"/>
  <c r="JVE44" i="13"/>
  <c r="JVD44" i="13"/>
  <c r="JVC44" i="13"/>
  <c r="JVB44" i="13"/>
  <c r="JVA44" i="13"/>
  <c r="JUZ44" i="13"/>
  <c r="JUY44" i="13"/>
  <c r="JUX44" i="13"/>
  <c r="JUW44" i="13"/>
  <c r="JUV44" i="13"/>
  <c r="JUU44" i="13"/>
  <c r="JUT44" i="13"/>
  <c r="JUS44" i="13"/>
  <c r="JUR44" i="13"/>
  <c r="JUQ44" i="13"/>
  <c r="JUP44" i="13"/>
  <c r="JUO44" i="13"/>
  <c r="JUN44" i="13"/>
  <c r="JUM44" i="13"/>
  <c r="JUL44" i="13"/>
  <c r="JUK44" i="13"/>
  <c r="JUJ44" i="13"/>
  <c r="JUI44" i="13"/>
  <c r="JUH44" i="13"/>
  <c r="JUG44" i="13"/>
  <c r="JUF44" i="13"/>
  <c r="JUE44" i="13"/>
  <c r="JUD44" i="13"/>
  <c r="JUC44" i="13"/>
  <c r="JUB44" i="13"/>
  <c r="JUA44" i="13"/>
  <c r="JTZ44" i="13"/>
  <c r="JTY44" i="13"/>
  <c r="JTX44" i="13"/>
  <c r="JTW44" i="13"/>
  <c r="JTV44" i="13"/>
  <c r="JTU44" i="13"/>
  <c r="JTT44" i="13"/>
  <c r="JTS44" i="13"/>
  <c r="JTR44" i="13"/>
  <c r="JTQ44" i="13"/>
  <c r="JTP44" i="13"/>
  <c r="JTO44" i="13"/>
  <c r="JTN44" i="13"/>
  <c r="JTM44" i="13"/>
  <c r="JTL44" i="13"/>
  <c r="JTK44" i="13"/>
  <c r="JTJ44" i="13"/>
  <c r="JTI44" i="13"/>
  <c r="JTH44" i="13"/>
  <c r="JTG44" i="13"/>
  <c r="JTF44" i="13"/>
  <c r="JTE44" i="13"/>
  <c r="JTD44" i="13"/>
  <c r="JTC44" i="13"/>
  <c r="JTB44" i="13"/>
  <c r="JTA44" i="13"/>
  <c r="JSZ44" i="13"/>
  <c r="JSY44" i="13"/>
  <c r="JSX44" i="13"/>
  <c r="JSW44" i="13"/>
  <c r="JSV44" i="13"/>
  <c r="JSU44" i="13"/>
  <c r="JST44" i="13"/>
  <c r="JSS44" i="13"/>
  <c r="JSR44" i="13"/>
  <c r="JSQ44" i="13"/>
  <c r="JSP44" i="13"/>
  <c r="JSO44" i="13"/>
  <c r="JSN44" i="13"/>
  <c r="JSM44" i="13"/>
  <c r="JSL44" i="13"/>
  <c r="JSK44" i="13"/>
  <c r="JSJ44" i="13"/>
  <c r="JSI44" i="13"/>
  <c r="JSH44" i="13"/>
  <c r="JSG44" i="13"/>
  <c r="JSF44" i="13"/>
  <c r="JSE44" i="13"/>
  <c r="JSD44" i="13"/>
  <c r="JSC44" i="13"/>
  <c r="JSB44" i="13"/>
  <c r="JSA44" i="13"/>
  <c r="JRZ44" i="13"/>
  <c r="JRY44" i="13"/>
  <c r="JRX44" i="13"/>
  <c r="JRW44" i="13"/>
  <c r="JRV44" i="13"/>
  <c r="JRU44" i="13"/>
  <c r="JRT44" i="13"/>
  <c r="JRS44" i="13"/>
  <c r="JRR44" i="13"/>
  <c r="JRQ44" i="13"/>
  <c r="JRP44" i="13"/>
  <c r="JRO44" i="13"/>
  <c r="JRN44" i="13"/>
  <c r="JRM44" i="13"/>
  <c r="JRL44" i="13"/>
  <c r="JRK44" i="13"/>
  <c r="JRJ44" i="13"/>
  <c r="JRI44" i="13"/>
  <c r="JRH44" i="13"/>
  <c r="JRG44" i="13"/>
  <c r="JRF44" i="13"/>
  <c r="JRE44" i="13"/>
  <c r="JRD44" i="13"/>
  <c r="JRC44" i="13"/>
  <c r="JRB44" i="13"/>
  <c r="JRA44" i="13"/>
  <c r="JQZ44" i="13"/>
  <c r="JQY44" i="13"/>
  <c r="JQX44" i="13"/>
  <c r="JQW44" i="13"/>
  <c r="JQV44" i="13"/>
  <c r="JQU44" i="13"/>
  <c r="JQT44" i="13"/>
  <c r="JQS44" i="13"/>
  <c r="JQR44" i="13"/>
  <c r="JQQ44" i="13"/>
  <c r="JQP44" i="13"/>
  <c r="JQO44" i="13"/>
  <c r="JQN44" i="13"/>
  <c r="JQM44" i="13"/>
  <c r="JQL44" i="13"/>
  <c r="JQK44" i="13"/>
  <c r="JQJ44" i="13"/>
  <c r="JQI44" i="13"/>
  <c r="JQH44" i="13"/>
  <c r="JQG44" i="13"/>
  <c r="JQF44" i="13"/>
  <c r="JQE44" i="13"/>
  <c r="JQD44" i="13"/>
  <c r="JQC44" i="13"/>
  <c r="JQB44" i="13"/>
  <c r="JQA44" i="13"/>
  <c r="JPZ44" i="13"/>
  <c r="JPY44" i="13"/>
  <c r="JPX44" i="13"/>
  <c r="JPW44" i="13"/>
  <c r="JPV44" i="13"/>
  <c r="JPU44" i="13"/>
  <c r="JPT44" i="13"/>
  <c r="JPS44" i="13"/>
  <c r="JPR44" i="13"/>
  <c r="JPQ44" i="13"/>
  <c r="JPP44" i="13"/>
  <c r="JPO44" i="13"/>
  <c r="JPN44" i="13"/>
  <c r="JPM44" i="13"/>
  <c r="JPL44" i="13"/>
  <c r="JPK44" i="13"/>
  <c r="JPJ44" i="13"/>
  <c r="JPI44" i="13"/>
  <c r="JPH44" i="13"/>
  <c r="JPG44" i="13"/>
  <c r="JPF44" i="13"/>
  <c r="JPE44" i="13"/>
  <c r="JPD44" i="13"/>
  <c r="JPC44" i="13"/>
  <c r="JPB44" i="13"/>
  <c r="JPA44" i="13"/>
  <c r="JOZ44" i="13"/>
  <c r="JOY44" i="13"/>
  <c r="JOX44" i="13"/>
  <c r="JOW44" i="13"/>
  <c r="JOV44" i="13"/>
  <c r="JOU44" i="13"/>
  <c r="JOT44" i="13"/>
  <c r="JOS44" i="13"/>
  <c r="JOR44" i="13"/>
  <c r="JOQ44" i="13"/>
  <c r="JOP44" i="13"/>
  <c r="JOO44" i="13"/>
  <c r="JON44" i="13"/>
  <c r="JOM44" i="13"/>
  <c r="JOL44" i="13"/>
  <c r="JOK44" i="13"/>
  <c r="JOJ44" i="13"/>
  <c r="JOI44" i="13"/>
  <c r="JOH44" i="13"/>
  <c r="JOG44" i="13"/>
  <c r="JOF44" i="13"/>
  <c r="JOE44" i="13"/>
  <c r="JOD44" i="13"/>
  <c r="JOC44" i="13"/>
  <c r="JOB44" i="13"/>
  <c r="JOA44" i="13"/>
  <c r="JNZ44" i="13"/>
  <c r="JNY44" i="13"/>
  <c r="JNX44" i="13"/>
  <c r="JNW44" i="13"/>
  <c r="JNV44" i="13"/>
  <c r="JNU44" i="13"/>
  <c r="JNT44" i="13"/>
  <c r="JNS44" i="13"/>
  <c r="JNR44" i="13"/>
  <c r="JNQ44" i="13"/>
  <c r="JNP44" i="13"/>
  <c r="JNO44" i="13"/>
  <c r="JNN44" i="13"/>
  <c r="JNM44" i="13"/>
  <c r="JNL44" i="13"/>
  <c r="JNK44" i="13"/>
  <c r="JNJ44" i="13"/>
  <c r="JNI44" i="13"/>
  <c r="JNH44" i="13"/>
  <c r="JNG44" i="13"/>
  <c r="JNF44" i="13"/>
  <c r="JNE44" i="13"/>
  <c r="JND44" i="13"/>
  <c r="JNC44" i="13"/>
  <c r="JNB44" i="13"/>
  <c r="JNA44" i="13"/>
  <c r="JMZ44" i="13"/>
  <c r="JMY44" i="13"/>
  <c r="JMX44" i="13"/>
  <c r="JMW44" i="13"/>
  <c r="JMV44" i="13"/>
  <c r="JMU44" i="13"/>
  <c r="JMT44" i="13"/>
  <c r="JMS44" i="13"/>
  <c r="JMR44" i="13"/>
  <c r="JMQ44" i="13"/>
  <c r="JMP44" i="13"/>
  <c r="JMO44" i="13"/>
  <c r="JMN44" i="13"/>
  <c r="JMM44" i="13"/>
  <c r="JML44" i="13"/>
  <c r="JMK44" i="13"/>
  <c r="JMJ44" i="13"/>
  <c r="JMI44" i="13"/>
  <c r="JMH44" i="13"/>
  <c r="JMG44" i="13"/>
  <c r="JMF44" i="13"/>
  <c r="JME44" i="13"/>
  <c r="JMD44" i="13"/>
  <c r="JMC44" i="13"/>
  <c r="JMB44" i="13"/>
  <c r="JMA44" i="13"/>
  <c r="JLZ44" i="13"/>
  <c r="JLY44" i="13"/>
  <c r="JLX44" i="13"/>
  <c r="JLW44" i="13"/>
  <c r="JLV44" i="13"/>
  <c r="JLU44" i="13"/>
  <c r="JLT44" i="13"/>
  <c r="JLS44" i="13"/>
  <c r="JLR44" i="13"/>
  <c r="JLQ44" i="13"/>
  <c r="JLP44" i="13"/>
  <c r="JLO44" i="13"/>
  <c r="JLN44" i="13"/>
  <c r="JLM44" i="13"/>
  <c r="JLL44" i="13"/>
  <c r="JLK44" i="13"/>
  <c r="JLJ44" i="13"/>
  <c r="JLI44" i="13"/>
  <c r="JLH44" i="13"/>
  <c r="JLG44" i="13"/>
  <c r="JLF44" i="13"/>
  <c r="JLE44" i="13"/>
  <c r="JLD44" i="13"/>
  <c r="JLC44" i="13"/>
  <c r="JLB44" i="13"/>
  <c r="JLA44" i="13"/>
  <c r="JKZ44" i="13"/>
  <c r="JKY44" i="13"/>
  <c r="JKX44" i="13"/>
  <c r="JKW44" i="13"/>
  <c r="JKV44" i="13"/>
  <c r="JKU44" i="13"/>
  <c r="JKT44" i="13"/>
  <c r="JKS44" i="13"/>
  <c r="JKR44" i="13"/>
  <c r="JKQ44" i="13"/>
  <c r="JKP44" i="13"/>
  <c r="JKO44" i="13"/>
  <c r="JKN44" i="13"/>
  <c r="JKM44" i="13"/>
  <c r="JKL44" i="13"/>
  <c r="JKK44" i="13"/>
  <c r="JKJ44" i="13"/>
  <c r="JKI44" i="13"/>
  <c r="JKH44" i="13"/>
  <c r="JKG44" i="13"/>
  <c r="JKF44" i="13"/>
  <c r="JKE44" i="13"/>
  <c r="JKD44" i="13"/>
  <c r="JKC44" i="13"/>
  <c r="JKB44" i="13"/>
  <c r="JKA44" i="13"/>
  <c r="JJZ44" i="13"/>
  <c r="JJY44" i="13"/>
  <c r="JJX44" i="13"/>
  <c r="JJW44" i="13"/>
  <c r="JJV44" i="13"/>
  <c r="JJU44" i="13"/>
  <c r="JJT44" i="13"/>
  <c r="JJS44" i="13"/>
  <c r="JJR44" i="13"/>
  <c r="JJQ44" i="13"/>
  <c r="JJP44" i="13"/>
  <c r="JJO44" i="13"/>
  <c r="JJN44" i="13"/>
  <c r="JJM44" i="13"/>
  <c r="JJL44" i="13"/>
  <c r="JJK44" i="13"/>
  <c r="JJJ44" i="13"/>
  <c r="JJI44" i="13"/>
  <c r="JJH44" i="13"/>
  <c r="JJG44" i="13"/>
  <c r="JJF44" i="13"/>
  <c r="JJE44" i="13"/>
  <c r="JJD44" i="13"/>
  <c r="JJC44" i="13"/>
  <c r="JJB44" i="13"/>
  <c r="JJA44" i="13"/>
  <c r="JIZ44" i="13"/>
  <c r="JIY44" i="13"/>
  <c r="JIX44" i="13"/>
  <c r="JIW44" i="13"/>
  <c r="JIV44" i="13"/>
  <c r="JIU44" i="13"/>
  <c r="JIT44" i="13"/>
  <c r="JIS44" i="13"/>
  <c r="JIR44" i="13"/>
  <c r="JIQ44" i="13"/>
  <c r="JIP44" i="13"/>
  <c r="JIO44" i="13"/>
  <c r="JIN44" i="13"/>
  <c r="JIM44" i="13"/>
  <c r="JIL44" i="13"/>
  <c r="JIK44" i="13"/>
  <c r="JIJ44" i="13"/>
  <c r="JII44" i="13"/>
  <c r="JIH44" i="13"/>
  <c r="JIG44" i="13"/>
  <c r="JIF44" i="13"/>
  <c r="JIE44" i="13"/>
  <c r="JID44" i="13"/>
  <c r="JIC44" i="13"/>
  <c r="JIB44" i="13"/>
  <c r="JIA44" i="13"/>
  <c r="JHZ44" i="13"/>
  <c r="JHY44" i="13"/>
  <c r="JHX44" i="13"/>
  <c r="JHW44" i="13"/>
  <c r="JHV44" i="13"/>
  <c r="JHU44" i="13"/>
  <c r="JHT44" i="13"/>
  <c r="JHS44" i="13"/>
  <c r="JHR44" i="13"/>
  <c r="JHQ44" i="13"/>
  <c r="JHP44" i="13"/>
  <c r="JHO44" i="13"/>
  <c r="JHN44" i="13"/>
  <c r="JHM44" i="13"/>
  <c r="JHL44" i="13"/>
  <c r="JHK44" i="13"/>
  <c r="JHJ44" i="13"/>
  <c r="JHI44" i="13"/>
  <c r="JHH44" i="13"/>
  <c r="JHG44" i="13"/>
  <c r="JHF44" i="13"/>
  <c r="JHE44" i="13"/>
  <c r="JHD44" i="13"/>
  <c r="JHC44" i="13"/>
  <c r="JHB44" i="13"/>
  <c r="JHA44" i="13"/>
  <c r="JGZ44" i="13"/>
  <c r="JGY44" i="13"/>
  <c r="JGX44" i="13"/>
  <c r="JGW44" i="13"/>
  <c r="JGV44" i="13"/>
  <c r="JGU44" i="13"/>
  <c r="JGT44" i="13"/>
  <c r="JGS44" i="13"/>
  <c r="JGR44" i="13"/>
  <c r="JGQ44" i="13"/>
  <c r="JGP44" i="13"/>
  <c r="JGO44" i="13"/>
  <c r="JGN44" i="13"/>
  <c r="JGM44" i="13"/>
  <c r="JGL44" i="13"/>
  <c r="JGK44" i="13"/>
  <c r="JGJ44" i="13"/>
  <c r="JGI44" i="13"/>
  <c r="JGH44" i="13"/>
  <c r="JGG44" i="13"/>
  <c r="JGF44" i="13"/>
  <c r="JGE44" i="13"/>
  <c r="JGD44" i="13"/>
  <c r="JGC44" i="13"/>
  <c r="JGB44" i="13"/>
  <c r="JGA44" i="13"/>
  <c r="JFZ44" i="13"/>
  <c r="JFY44" i="13"/>
  <c r="JFX44" i="13"/>
  <c r="JFW44" i="13"/>
  <c r="JFV44" i="13"/>
  <c r="JFU44" i="13"/>
  <c r="JFT44" i="13"/>
  <c r="JFS44" i="13"/>
  <c r="JFR44" i="13"/>
  <c r="JFQ44" i="13"/>
  <c r="JFP44" i="13"/>
  <c r="JFO44" i="13"/>
  <c r="JFN44" i="13"/>
  <c r="JFM44" i="13"/>
  <c r="JFL44" i="13"/>
  <c r="JFK44" i="13"/>
  <c r="JFJ44" i="13"/>
  <c r="JFI44" i="13"/>
  <c r="JFH44" i="13"/>
  <c r="JFG44" i="13"/>
  <c r="JFF44" i="13"/>
  <c r="JFE44" i="13"/>
  <c r="JFD44" i="13"/>
  <c r="JFC44" i="13"/>
  <c r="JFB44" i="13"/>
  <c r="JFA44" i="13"/>
  <c r="JEZ44" i="13"/>
  <c r="JEY44" i="13"/>
  <c r="JEX44" i="13"/>
  <c r="JEW44" i="13"/>
  <c r="JEV44" i="13"/>
  <c r="JEU44" i="13"/>
  <c r="JET44" i="13"/>
  <c r="JES44" i="13"/>
  <c r="JER44" i="13"/>
  <c r="JEQ44" i="13"/>
  <c r="JEP44" i="13"/>
  <c r="JEO44" i="13"/>
  <c r="JEN44" i="13"/>
  <c r="JEM44" i="13"/>
  <c r="JEL44" i="13"/>
  <c r="JEK44" i="13"/>
  <c r="JEJ44" i="13"/>
  <c r="JEI44" i="13"/>
  <c r="JEH44" i="13"/>
  <c r="JEG44" i="13"/>
  <c r="JEF44" i="13"/>
  <c r="JEE44" i="13"/>
  <c r="JED44" i="13"/>
  <c r="JEC44" i="13"/>
  <c r="JEB44" i="13"/>
  <c r="JEA44" i="13"/>
  <c r="JDZ44" i="13"/>
  <c r="JDY44" i="13"/>
  <c r="JDX44" i="13"/>
  <c r="JDW44" i="13"/>
  <c r="JDV44" i="13"/>
  <c r="JDU44" i="13"/>
  <c r="JDT44" i="13"/>
  <c r="JDS44" i="13"/>
  <c r="JDR44" i="13"/>
  <c r="JDQ44" i="13"/>
  <c r="JDP44" i="13"/>
  <c r="JDO44" i="13"/>
  <c r="JDN44" i="13"/>
  <c r="JDM44" i="13"/>
  <c r="JDL44" i="13"/>
  <c r="JDK44" i="13"/>
  <c r="JDJ44" i="13"/>
  <c r="JDI44" i="13"/>
  <c r="JDH44" i="13"/>
  <c r="JDG44" i="13"/>
  <c r="JDF44" i="13"/>
  <c r="JDE44" i="13"/>
  <c r="JDD44" i="13"/>
  <c r="JDC44" i="13"/>
  <c r="JDB44" i="13"/>
  <c r="JDA44" i="13"/>
  <c r="JCZ44" i="13"/>
  <c r="JCY44" i="13"/>
  <c r="JCX44" i="13"/>
  <c r="JCW44" i="13"/>
  <c r="JCV44" i="13"/>
  <c r="JCU44" i="13"/>
  <c r="JCT44" i="13"/>
  <c r="JCS44" i="13"/>
  <c r="JCR44" i="13"/>
  <c r="JCQ44" i="13"/>
  <c r="JCP44" i="13"/>
  <c r="JCO44" i="13"/>
  <c r="JCN44" i="13"/>
  <c r="JCM44" i="13"/>
  <c r="JCL44" i="13"/>
  <c r="JCK44" i="13"/>
  <c r="JCJ44" i="13"/>
  <c r="JCI44" i="13"/>
  <c r="JCH44" i="13"/>
  <c r="JCG44" i="13"/>
  <c r="JCF44" i="13"/>
  <c r="JCE44" i="13"/>
  <c r="JCD44" i="13"/>
  <c r="JCC44" i="13"/>
  <c r="JCB44" i="13"/>
  <c r="JCA44" i="13"/>
  <c r="JBZ44" i="13"/>
  <c r="JBY44" i="13"/>
  <c r="JBX44" i="13"/>
  <c r="JBW44" i="13"/>
  <c r="JBV44" i="13"/>
  <c r="JBU44" i="13"/>
  <c r="JBT44" i="13"/>
  <c r="JBS44" i="13"/>
  <c r="JBR44" i="13"/>
  <c r="JBQ44" i="13"/>
  <c r="JBP44" i="13"/>
  <c r="JBO44" i="13"/>
  <c r="JBN44" i="13"/>
  <c r="JBM44" i="13"/>
  <c r="JBL44" i="13"/>
  <c r="JBK44" i="13"/>
  <c r="JBJ44" i="13"/>
  <c r="JBI44" i="13"/>
  <c r="JBH44" i="13"/>
  <c r="JBG44" i="13"/>
  <c r="JBF44" i="13"/>
  <c r="JBE44" i="13"/>
  <c r="JBD44" i="13"/>
  <c r="JBC44" i="13"/>
  <c r="JBB44" i="13"/>
  <c r="JBA44" i="13"/>
  <c r="JAZ44" i="13"/>
  <c r="JAY44" i="13"/>
  <c r="JAX44" i="13"/>
  <c r="JAW44" i="13"/>
  <c r="JAV44" i="13"/>
  <c r="JAU44" i="13"/>
  <c r="JAT44" i="13"/>
  <c r="JAS44" i="13"/>
  <c r="JAR44" i="13"/>
  <c r="JAQ44" i="13"/>
  <c r="JAP44" i="13"/>
  <c r="JAO44" i="13"/>
  <c r="JAN44" i="13"/>
  <c r="JAM44" i="13"/>
  <c r="JAL44" i="13"/>
  <c r="JAK44" i="13"/>
  <c r="JAJ44" i="13"/>
  <c r="JAI44" i="13"/>
  <c r="JAH44" i="13"/>
  <c r="JAG44" i="13"/>
  <c r="JAF44" i="13"/>
  <c r="JAE44" i="13"/>
  <c r="JAD44" i="13"/>
  <c r="JAC44" i="13"/>
  <c r="JAB44" i="13"/>
  <c r="JAA44" i="13"/>
  <c r="IZZ44" i="13"/>
  <c r="IZY44" i="13"/>
  <c r="IZX44" i="13"/>
  <c r="IZW44" i="13"/>
  <c r="IZV44" i="13"/>
  <c r="IZU44" i="13"/>
  <c r="IZT44" i="13"/>
  <c r="IZS44" i="13"/>
  <c r="IZR44" i="13"/>
  <c r="IZQ44" i="13"/>
  <c r="IZP44" i="13"/>
  <c r="IZO44" i="13"/>
  <c r="IZN44" i="13"/>
  <c r="IZM44" i="13"/>
  <c r="IZL44" i="13"/>
  <c r="IZK44" i="13"/>
  <c r="IZJ44" i="13"/>
  <c r="IZI44" i="13"/>
  <c r="IZH44" i="13"/>
  <c r="IZG44" i="13"/>
  <c r="IZF44" i="13"/>
  <c r="IZE44" i="13"/>
  <c r="IZD44" i="13"/>
  <c r="IZC44" i="13"/>
  <c r="IZB44" i="13"/>
  <c r="IZA44" i="13"/>
  <c r="IYZ44" i="13"/>
  <c r="IYY44" i="13"/>
  <c r="IYX44" i="13"/>
  <c r="IYW44" i="13"/>
  <c r="IYV44" i="13"/>
  <c r="IYU44" i="13"/>
  <c r="IYT44" i="13"/>
  <c r="IYS44" i="13"/>
  <c r="IYR44" i="13"/>
  <c r="IYQ44" i="13"/>
  <c r="IYP44" i="13"/>
  <c r="IYO44" i="13"/>
  <c r="IYN44" i="13"/>
  <c r="IYM44" i="13"/>
  <c r="IYL44" i="13"/>
  <c r="IYK44" i="13"/>
  <c r="IYJ44" i="13"/>
  <c r="IYI44" i="13"/>
  <c r="IYH44" i="13"/>
  <c r="IYG44" i="13"/>
  <c r="IYF44" i="13"/>
  <c r="IYE44" i="13"/>
  <c r="IYD44" i="13"/>
  <c r="IYC44" i="13"/>
  <c r="IYB44" i="13"/>
  <c r="IYA44" i="13"/>
  <c r="IXZ44" i="13"/>
  <c r="IXY44" i="13"/>
  <c r="IXX44" i="13"/>
  <c r="IXW44" i="13"/>
  <c r="IXV44" i="13"/>
  <c r="IXU44" i="13"/>
  <c r="IXT44" i="13"/>
  <c r="IXS44" i="13"/>
  <c r="IXR44" i="13"/>
  <c r="IXQ44" i="13"/>
  <c r="IXP44" i="13"/>
  <c r="IXO44" i="13"/>
  <c r="IXN44" i="13"/>
  <c r="IXM44" i="13"/>
  <c r="IXL44" i="13"/>
  <c r="IXK44" i="13"/>
  <c r="IXJ44" i="13"/>
  <c r="IXI44" i="13"/>
  <c r="IXH44" i="13"/>
  <c r="IXG44" i="13"/>
  <c r="IXF44" i="13"/>
  <c r="IXE44" i="13"/>
  <c r="IXD44" i="13"/>
  <c r="IXC44" i="13"/>
  <c r="IXB44" i="13"/>
  <c r="IXA44" i="13"/>
  <c r="IWZ44" i="13"/>
  <c r="IWY44" i="13"/>
  <c r="IWX44" i="13"/>
  <c r="IWW44" i="13"/>
  <c r="IWV44" i="13"/>
  <c r="IWU44" i="13"/>
  <c r="IWT44" i="13"/>
  <c r="IWS44" i="13"/>
  <c r="IWR44" i="13"/>
  <c r="IWQ44" i="13"/>
  <c r="IWP44" i="13"/>
  <c r="IWO44" i="13"/>
  <c r="IWN44" i="13"/>
  <c r="IWM44" i="13"/>
  <c r="IWL44" i="13"/>
  <c r="IWK44" i="13"/>
  <c r="IWJ44" i="13"/>
  <c r="IWI44" i="13"/>
  <c r="IWH44" i="13"/>
  <c r="IWG44" i="13"/>
  <c r="IWF44" i="13"/>
  <c r="IWE44" i="13"/>
  <c r="IWD44" i="13"/>
  <c r="IWC44" i="13"/>
  <c r="IWB44" i="13"/>
  <c r="IWA44" i="13"/>
  <c r="IVZ44" i="13"/>
  <c r="IVY44" i="13"/>
  <c r="IVX44" i="13"/>
  <c r="IVW44" i="13"/>
  <c r="IVV44" i="13"/>
  <c r="IVU44" i="13"/>
  <c r="IVT44" i="13"/>
  <c r="IVS44" i="13"/>
  <c r="IVR44" i="13"/>
  <c r="IVQ44" i="13"/>
  <c r="IVP44" i="13"/>
  <c r="IVO44" i="13"/>
  <c r="IVN44" i="13"/>
  <c r="IVM44" i="13"/>
  <c r="IVL44" i="13"/>
  <c r="IVK44" i="13"/>
  <c r="IVJ44" i="13"/>
  <c r="IVI44" i="13"/>
  <c r="IVH44" i="13"/>
  <c r="IVG44" i="13"/>
  <c r="IVF44" i="13"/>
  <c r="IVE44" i="13"/>
  <c r="IVD44" i="13"/>
  <c r="IVC44" i="13"/>
  <c r="IVB44" i="13"/>
  <c r="IVA44" i="13"/>
  <c r="IUZ44" i="13"/>
  <c r="IUY44" i="13"/>
  <c r="IUX44" i="13"/>
  <c r="IUW44" i="13"/>
  <c r="IUV44" i="13"/>
  <c r="IUU44" i="13"/>
  <c r="IUT44" i="13"/>
  <c r="IUS44" i="13"/>
  <c r="IUR44" i="13"/>
  <c r="IUQ44" i="13"/>
  <c r="IUP44" i="13"/>
  <c r="IUO44" i="13"/>
  <c r="IUN44" i="13"/>
  <c r="IUM44" i="13"/>
  <c r="IUL44" i="13"/>
  <c r="IUK44" i="13"/>
  <c r="IUJ44" i="13"/>
  <c r="IUI44" i="13"/>
  <c r="IUH44" i="13"/>
  <c r="IUG44" i="13"/>
  <c r="IUF44" i="13"/>
  <c r="IUE44" i="13"/>
  <c r="IUD44" i="13"/>
  <c r="IUC44" i="13"/>
  <c r="IUB44" i="13"/>
  <c r="IUA44" i="13"/>
  <c r="ITZ44" i="13"/>
  <c r="ITY44" i="13"/>
  <c r="ITX44" i="13"/>
  <c r="ITW44" i="13"/>
  <c r="ITV44" i="13"/>
  <c r="ITU44" i="13"/>
  <c r="ITT44" i="13"/>
  <c r="ITS44" i="13"/>
  <c r="ITR44" i="13"/>
  <c r="ITQ44" i="13"/>
  <c r="ITP44" i="13"/>
  <c r="ITO44" i="13"/>
  <c r="ITN44" i="13"/>
  <c r="ITM44" i="13"/>
  <c r="ITL44" i="13"/>
  <c r="ITK44" i="13"/>
  <c r="ITJ44" i="13"/>
  <c r="ITI44" i="13"/>
  <c r="ITH44" i="13"/>
  <c r="ITG44" i="13"/>
  <c r="ITF44" i="13"/>
  <c r="ITE44" i="13"/>
  <c r="ITD44" i="13"/>
  <c r="ITC44" i="13"/>
  <c r="ITB44" i="13"/>
  <c r="ITA44" i="13"/>
  <c r="ISZ44" i="13"/>
  <c r="ISY44" i="13"/>
  <c r="ISX44" i="13"/>
  <c r="ISW44" i="13"/>
  <c r="ISV44" i="13"/>
  <c r="ISU44" i="13"/>
  <c r="IST44" i="13"/>
  <c r="ISS44" i="13"/>
  <c r="ISR44" i="13"/>
  <c r="ISQ44" i="13"/>
  <c r="ISP44" i="13"/>
  <c r="ISO44" i="13"/>
  <c r="ISN44" i="13"/>
  <c r="ISM44" i="13"/>
  <c r="ISL44" i="13"/>
  <c r="ISK44" i="13"/>
  <c r="ISJ44" i="13"/>
  <c r="ISI44" i="13"/>
  <c r="ISH44" i="13"/>
  <c r="ISG44" i="13"/>
  <c r="ISF44" i="13"/>
  <c r="ISE44" i="13"/>
  <c r="ISD44" i="13"/>
  <c r="ISC44" i="13"/>
  <c r="ISB44" i="13"/>
  <c r="ISA44" i="13"/>
  <c r="IRZ44" i="13"/>
  <c r="IRY44" i="13"/>
  <c r="IRX44" i="13"/>
  <c r="IRW44" i="13"/>
  <c r="IRV44" i="13"/>
  <c r="IRU44" i="13"/>
  <c r="IRT44" i="13"/>
  <c r="IRS44" i="13"/>
  <c r="IRR44" i="13"/>
  <c r="IRQ44" i="13"/>
  <c r="IRP44" i="13"/>
  <c r="IRO44" i="13"/>
  <c r="IRN44" i="13"/>
  <c r="IRM44" i="13"/>
  <c r="IRL44" i="13"/>
  <c r="IRK44" i="13"/>
  <c r="IRJ44" i="13"/>
  <c r="IRI44" i="13"/>
  <c r="IRH44" i="13"/>
  <c r="IRG44" i="13"/>
  <c r="IRF44" i="13"/>
  <c r="IRE44" i="13"/>
  <c r="IRD44" i="13"/>
  <c r="IRC44" i="13"/>
  <c r="IRB44" i="13"/>
  <c r="IRA44" i="13"/>
  <c r="IQZ44" i="13"/>
  <c r="IQY44" i="13"/>
  <c r="IQX44" i="13"/>
  <c r="IQW44" i="13"/>
  <c r="IQV44" i="13"/>
  <c r="IQU44" i="13"/>
  <c r="IQT44" i="13"/>
  <c r="IQS44" i="13"/>
  <c r="IQR44" i="13"/>
  <c r="IQQ44" i="13"/>
  <c r="IQP44" i="13"/>
  <c r="IQO44" i="13"/>
  <c r="IQN44" i="13"/>
  <c r="IQM44" i="13"/>
  <c r="IQL44" i="13"/>
  <c r="IQK44" i="13"/>
  <c r="IQJ44" i="13"/>
  <c r="IQI44" i="13"/>
  <c r="IQH44" i="13"/>
  <c r="IQG44" i="13"/>
  <c r="IQF44" i="13"/>
  <c r="IQE44" i="13"/>
  <c r="IQD44" i="13"/>
  <c r="IQC44" i="13"/>
  <c r="IQB44" i="13"/>
  <c r="IQA44" i="13"/>
  <c r="IPZ44" i="13"/>
  <c r="IPY44" i="13"/>
  <c r="IPX44" i="13"/>
  <c r="IPW44" i="13"/>
  <c r="IPV44" i="13"/>
  <c r="IPU44" i="13"/>
  <c r="IPT44" i="13"/>
  <c r="IPS44" i="13"/>
  <c r="IPR44" i="13"/>
  <c r="IPQ44" i="13"/>
  <c r="IPP44" i="13"/>
  <c r="IPO44" i="13"/>
  <c r="IPN44" i="13"/>
  <c r="IPM44" i="13"/>
  <c r="IPL44" i="13"/>
  <c r="IPK44" i="13"/>
  <c r="IPJ44" i="13"/>
  <c r="IPI44" i="13"/>
  <c r="IPH44" i="13"/>
  <c r="IPG44" i="13"/>
  <c r="IPF44" i="13"/>
  <c r="IPE44" i="13"/>
  <c r="IPD44" i="13"/>
  <c r="IPC44" i="13"/>
  <c r="IPB44" i="13"/>
  <c r="IPA44" i="13"/>
  <c r="IOZ44" i="13"/>
  <c r="IOY44" i="13"/>
  <c r="IOX44" i="13"/>
  <c r="IOW44" i="13"/>
  <c r="IOV44" i="13"/>
  <c r="IOU44" i="13"/>
  <c r="IOT44" i="13"/>
  <c r="IOS44" i="13"/>
  <c r="IOR44" i="13"/>
  <c r="IOQ44" i="13"/>
  <c r="IOP44" i="13"/>
  <c r="IOO44" i="13"/>
  <c r="ION44" i="13"/>
  <c r="IOM44" i="13"/>
  <c r="IOL44" i="13"/>
  <c r="IOK44" i="13"/>
  <c r="IOJ44" i="13"/>
  <c r="IOI44" i="13"/>
  <c r="IOH44" i="13"/>
  <c r="IOG44" i="13"/>
  <c r="IOF44" i="13"/>
  <c r="IOE44" i="13"/>
  <c r="IOD44" i="13"/>
  <c r="IOC44" i="13"/>
  <c r="IOB44" i="13"/>
  <c r="IOA44" i="13"/>
  <c r="INZ44" i="13"/>
  <c r="INY44" i="13"/>
  <c r="INX44" i="13"/>
  <c r="INW44" i="13"/>
  <c r="INV44" i="13"/>
  <c r="INU44" i="13"/>
  <c r="INT44" i="13"/>
  <c r="INS44" i="13"/>
  <c r="INR44" i="13"/>
  <c r="INQ44" i="13"/>
  <c r="INP44" i="13"/>
  <c r="INO44" i="13"/>
  <c r="INN44" i="13"/>
  <c r="INM44" i="13"/>
  <c r="INL44" i="13"/>
  <c r="INK44" i="13"/>
  <c r="INJ44" i="13"/>
  <c r="INI44" i="13"/>
  <c r="INH44" i="13"/>
  <c r="ING44" i="13"/>
  <c r="INF44" i="13"/>
  <c r="INE44" i="13"/>
  <c r="IND44" i="13"/>
  <c r="INC44" i="13"/>
  <c r="INB44" i="13"/>
  <c r="INA44" i="13"/>
  <c r="IMZ44" i="13"/>
  <c r="IMY44" i="13"/>
  <c r="IMX44" i="13"/>
  <c r="IMW44" i="13"/>
  <c r="IMV44" i="13"/>
  <c r="IMU44" i="13"/>
  <c r="IMT44" i="13"/>
  <c r="IMS44" i="13"/>
  <c r="IMR44" i="13"/>
  <c r="IMQ44" i="13"/>
  <c r="IMP44" i="13"/>
  <c r="IMO44" i="13"/>
  <c r="IMN44" i="13"/>
  <c r="IMM44" i="13"/>
  <c r="IML44" i="13"/>
  <c r="IMK44" i="13"/>
  <c r="IMJ44" i="13"/>
  <c r="IMI44" i="13"/>
  <c r="IMH44" i="13"/>
  <c r="IMG44" i="13"/>
  <c r="IMF44" i="13"/>
  <c r="IME44" i="13"/>
  <c r="IMD44" i="13"/>
  <c r="IMC44" i="13"/>
  <c r="IMB44" i="13"/>
  <c r="IMA44" i="13"/>
  <c r="ILZ44" i="13"/>
  <c r="ILY44" i="13"/>
  <c r="ILX44" i="13"/>
  <c r="ILW44" i="13"/>
  <c r="ILV44" i="13"/>
  <c r="ILU44" i="13"/>
  <c r="ILT44" i="13"/>
  <c r="ILS44" i="13"/>
  <c r="ILR44" i="13"/>
  <c r="ILQ44" i="13"/>
  <c r="ILP44" i="13"/>
  <c r="ILO44" i="13"/>
  <c r="ILN44" i="13"/>
  <c r="ILM44" i="13"/>
  <c r="ILL44" i="13"/>
  <c r="ILK44" i="13"/>
  <c r="ILJ44" i="13"/>
  <c r="ILI44" i="13"/>
  <c r="ILH44" i="13"/>
  <c r="ILG44" i="13"/>
  <c r="ILF44" i="13"/>
  <c r="ILE44" i="13"/>
  <c r="ILD44" i="13"/>
  <c r="ILC44" i="13"/>
  <c r="ILB44" i="13"/>
  <c r="ILA44" i="13"/>
  <c r="IKZ44" i="13"/>
  <c r="IKY44" i="13"/>
  <c r="IKX44" i="13"/>
  <c r="IKW44" i="13"/>
  <c r="IKV44" i="13"/>
  <c r="IKU44" i="13"/>
  <c r="IKT44" i="13"/>
  <c r="IKS44" i="13"/>
  <c r="IKR44" i="13"/>
  <c r="IKQ44" i="13"/>
  <c r="IKP44" i="13"/>
  <c r="IKO44" i="13"/>
  <c r="IKN44" i="13"/>
  <c r="IKM44" i="13"/>
  <c r="IKL44" i="13"/>
  <c r="IKK44" i="13"/>
  <c r="IKJ44" i="13"/>
  <c r="IKI44" i="13"/>
  <c r="IKH44" i="13"/>
  <c r="IKG44" i="13"/>
  <c r="IKF44" i="13"/>
  <c r="IKE44" i="13"/>
  <c r="IKD44" i="13"/>
  <c r="IKC44" i="13"/>
  <c r="IKB44" i="13"/>
  <c r="IKA44" i="13"/>
  <c r="IJZ44" i="13"/>
  <c r="IJY44" i="13"/>
  <c r="IJX44" i="13"/>
  <c r="IJW44" i="13"/>
  <c r="IJV44" i="13"/>
  <c r="IJU44" i="13"/>
  <c r="IJT44" i="13"/>
  <c r="IJS44" i="13"/>
  <c r="IJR44" i="13"/>
  <c r="IJQ44" i="13"/>
  <c r="IJP44" i="13"/>
  <c r="IJO44" i="13"/>
  <c r="IJN44" i="13"/>
  <c r="IJM44" i="13"/>
  <c r="IJL44" i="13"/>
  <c r="IJK44" i="13"/>
  <c r="IJJ44" i="13"/>
  <c r="IJI44" i="13"/>
  <c r="IJH44" i="13"/>
  <c r="IJG44" i="13"/>
  <c r="IJF44" i="13"/>
  <c r="IJE44" i="13"/>
  <c r="IJD44" i="13"/>
  <c r="IJC44" i="13"/>
  <c r="IJB44" i="13"/>
  <c r="IJA44" i="13"/>
  <c r="IIZ44" i="13"/>
  <c r="IIY44" i="13"/>
  <c r="IIX44" i="13"/>
  <c r="IIW44" i="13"/>
  <c r="IIV44" i="13"/>
  <c r="IIU44" i="13"/>
  <c r="IIT44" i="13"/>
  <c r="IIS44" i="13"/>
  <c r="IIR44" i="13"/>
  <c r="IIQ44" i="13"/>
  <c r="IIP44" i="13"/>
  <c r="IIO44" i="13"/>
  <c r="IIN44" i="13"/>
  <c r="IIM44" i="13"/>
  <c r="IIL44" i="13"/>
  <c r="IIK44" i="13"/>
  <c r="IIJ44" i="13"/>
  <c r="III44" i="13"/>
  <c r="IIH44" i="13"/>
  <c r="IIG44" i="13"/>
  <c r="IIF44" i="13"/>
  <c r="IIE44" i="13"/>
  <c r="IID44" i="13"/>
  <c r="IIC44" i="13"/>
  <c r="IIB44" i="13"/>
  <c r="IIA44" i="13"/>
  <c r="IHZ44" i="13"/>
  <c r="IHY44" i="13"/>
  <c r="IHX44" i="13"/>
  <c r="IHW44" i="13"/>
  <c r="IHV44" i="13"/>
  <c r="IHU44" i="13"/>
  <c r="IHT44" i="13"/>
  <c r="IHS44" i="13"/>
  <c r="IHR44" i="13"/>
  <c r="IHQ44" i="13"/>
  <c r="IHP44" i="13"/>
  <c r="IHO44" i="13"/>
  <c r="IHN44" i="13"/>
  <c r="IHM44" i="13"/>
  <c r="IHL44" i="13"/>
  <c r="IHK44" i="13"/>
  <c r="IHJ44" i="13"/>
  <c r="IHI44" i="13"/>
  <c r="IHH44" i="13"/>
  <c r="IHG44" i="13"/>
  <c r="IHF44" i="13"/>
  <c r="IHE44" i="13"/>
  <c r="IHD44" i="13"/>
  <c r="IHC44" i="13"/>
  <c r="IHB44" i="13"/>
  <c r="IHA44" i="13"/>
  <c r="IGZ44" i="13"/>
  <c r="IGY44" i="13"/>
  <c r="IGX44" i="13"/>
  <c r="IGW44" i="13"/>
  <c r="IGV44" i="13"/>
  <c r="IGU44" i="13"/>
  <c r="IGT44" i="13"/>
  <c r="IGS44" i="13"/>
  <c r="IGR44" i="13"/>
  <c r="IGQ44" i="13"/>
  <c r="IGP44" i="13"/>
  <c r="IGO44" i="13"/>
  <c r="IGN44" i="13"/>
  <c r="IGM44" i="13"/>
  <c r="IGL44" i="13"/>
  <c r="IGK44" i="13"/>
  <c r="IGJ44" i="13"/>
  <c r="IGI44" i="13"/>
  <c r="IGH44" i="13"/>
  <c r="IGG44" i="13"/>
  <c r="IGF44" i="13"/>
  <c r="IGE44" i="13"/>
  <c r="IGD44" i="13"/>
  <c r="IGC44" i="13"/>
  <c r="IGB44" i="13"/>
  <c r="IGA44" i="13"/>
  <c r="IFZ44" i="13"/>
  <c r="IFY44" i="13"/>
  <c r="IFX44" i="13"/>
  <c r="IFW44" i="13"/>
  <c r="IFV44" i="13"/>
  <c r="IFU44" i="13"/>
  <c r="IFT44" i="13"/>
  <c r="IFS44" i="13"/>
  <c r="IFR44" i="13"/>
  <c r="IFQ44" i="13"/>
  <c r="IFP44" i="13"/>
  <c r="IFO44" i="13"/>
  <c r="IFN44" i="13"/>
  <c r="IFM44" i="13"/>
  <c r="IFL44" i="13"/>
  <c r="IFK44" i="13"/>
  <c r="IFJ44" i="13"/>
  <c r="IFI44" i="13"/>
  <c r="IFH44" i="13"/>
  <c r="IFG44" i="13"/>
  <c r="IFF44" i="13"/>
  <c r="IFE44" i="13"/>
  <c r="IFD44" i="13"/>
  <c r="IFC44" i="13"/>
  <c r="IFB44" i="13"/>
  <c r="IFA44" i="13"/>
  <c r="IEZ44" i="13"/>
  <c r="IEY44" i="13"/>
  <c r="IEX44" i="13"/>
  <c r="IEW44" i="13"/>
  <c r="IEV44" i="13"/>
  <c r="IEU44" i="13"/>
  <c r="IET44" i="13"/>
  <c r="IES44" i="13"/>
  <c r="IER44" i="13"/>
  <c r="IEQ44" i="13"/>
  <c r="IEP44" i="13"/>
  <c r="IEO44" i="13"/>
  <c r="IEN44" i="13"/>
  <c r="IEM44" i="13"/>
  <c r="IEL44" i="13"/>
  <c r="IEK44" i="13"/>
  <c r="IEJ44" i="13"/>
  <c r="IEI44" i="13"/>
  <c r="IEH44" i="13"/>
  <c r="IEG44" i="13"/>
  <c r="IEF44" i="13"/>
  <c r="IEE44" i="13"/>
  <c r="IED44" i="13"/>
  <c r="IEC44" i="13"/>
  <c r="IEB44" i="13"/>
  <c r="IEA44" i="13"/>
  <c r="IDZ44" i="13"/>
  <c r="IDY44" i="13"/>
  <c r="IDX44" i="13"/>
  <c r="IDW44" i="13"/>
  <c r="IDV44" i="13"/>
  <c r="IDU44" i="13"/>
  <c r="IDT44" i="13"/>
  <c r="IDS44" i="13"/>
  <c r="IDR44" i="13"/>
  <c r="IDQ44" i="13"/>
  <c r="IDP44" i="13"/>
  <c r="IDO44" i="13"/>
  <c r="IDN44" i="13"/>
  <c r="IDM44" i="13"/>
  <c r="IDL44" i="13"/>
  <c r="IDK44" i="13"/>
  <c r="IDJ44" i="13"/>
  <c r="IDI44" i="13"/>
  <c r="IDH44" i="13"/>
  <c r="IDG44" i="13"/>
  <c r="IDF44" i="13"/>
  <c r="IDE44" i="13"/>
  <c r="IDD44" i="13"/>
  <c r="IDC44" i="13"/>
  <c r="IDB44" i="13"/>
  <c r="IDA44" i="13"/>
  <c r="ICZ44" i="13"/>
  <c r="ICY44" i="13"/>
  <c r="ICX44" i="13"/>
  <c r="ICW44" i="13"/>
  <c r="ICV44" i="13"/>
  <c r="ICU44" i="13"/>
  <c r="ICT44" i="13"/>
  <c r="ICS44" i="13"/>
  <c r="ICR44" i="13"/>
  <c r="ICQ44" i="13"/>
  <c r="ICP44" i="13"/>
  <c r="ICO44" i="13"/>
  <c r="ICN44" i="13"/>
  <c r="ICM44" i="13"/>
  <c r="ICL44" i="13"/>
  <c r="ICK44" i="13"/>
  <c r="ICJ44" i="13"/>
  <c r="ICI44" i="13"/>
  <c r="ICH44" i="13"/>
  <c r="ICG44" i="13"/>
  <c r="ICF44" i="13"/>
  <c r="ICE44" i="13"/>
  <c r="ICD44" i="13"/>
  <c r="ICC44" i="13"/>
  <c r="ICB44" i="13"/>
  <c r="ICA44" i="13"/>
  <c r="IBZ44" i="13"/>
  <c r="IBY44" i="13"/>
  <c r="IBX44" i="13"/>
  <c r="IBW44" i="13"/>
  <c r="IBV44" i="13"/>
  <c r="IBU44" i="13"/>
  <c r="IBT44" i="13"/>
  <c r="IBS44" i="13"/>
  <c r="IBR44" i="13"/>
  <c r="IBQ44" i="13"/>
  <c r="IBP44" i="13"/>
  <c r="IBO44" i="13"/>
  <c r="IBN44" i="13"/>
  <c r="IBM44" i="13"/>
  <c r="IBL44" i="13"/>
  <c r="IBK44" i="13"/>
  <c r="IBJ44" i="13"/>
  <c r="IBI44" i="13"/>
  <c r="IBH44" i="13"/>
  <c r="IBG44" i="13"/>
  <c r="IBF44" i="13"/>
  <c r="IBE44" i="13"/>
  <c r="IBD44" i="13"/>
  <c r="IBC44" i="13"/>
  <c r="IBB44" i="13"/>
  <c r="IBA44" i="13"/>
  <c r="IAZ44" i="13"/>
  <c r="IAY44" i="13"/>
  <c r="IAX44" i="13"/>
  <c r="IAW44" i="13"/>
  <c r="IAV44" i="13"/>
  <c r="IAU44" i="13"/>
  <c r="IAT44" i="13"/>
  <c r="IAS44" i="13"/>
  <c r="IAR44" i="13"/>
  <c r="IAQ44" i="13"/>
  <c r="IAP44" i="13"/>
  <c r="IAO44" i="13"/>
  <c r="IAN44" i="13"/>
  <c r="IAM44" i="13"/>
  <c r="IAL44" i="13"/>
  <c r="IAK44" i="13"/>
  <c r="IAJ44" i="13"/>
  <c r="IAI44" i="13"/>
  <c r="IAH44" i="13"/>
  <c r="IAG44" i="13"/>
  <c r="IAF44" i="13"/>
  <c r="IAE44" i="13"/>
  <c r="IAD44" i="13"/>
  <c r="IAC44" i="13"/>
  <c r="IAB44" i="13"/>
  <c r="IAA44" i="13"/>
  <c r="HZZ44" i="13"/>
  <c r="HZY44" i="13"/>
  <c r="HZX44" i="13"/>
  <c r="HZW44" i="13"/>
  <c r="HZV44" i="13"/>
  <c r="HZU44" i="13"/>
  <c r="HZT44" i="13"/>
  <c r="HZS44" i="13"/>
  <c r="HZR44" i="13"/>
  <c r="HZQ44" i="13"/>
  <c r="HZP44" i="13"/>
  <c r="HZO44" i="13"/>
  <c r="HZN44" i="13"/>
  <c r="HZM44" i="13"/>
  <c r="HZL44" i="13"/>
  <c r="HZK44" i="13"/>
  <c r="HZJ44" i="13"/>
  <c r="HZI44" i="13"/>
  <c r="HZH44" i="13"/>
  <c r="HZG44" i="13"/>
  <c r="HZF44" i="13"/>
  <c r="HZE44" i="13"/>
  <c r="HZD44" i="13"/>
  <c r="HZC44" i="13"/>
  <c r="HZB44" i="13"/>
  <c r="HZA44" i="13"/>
  <c r="HYZ44" i="13"/>
  <c r="HYY44" i="13"/>
  <c r="HYX44" i="13"/>
  <c r="HYW44" i="13"/>
  <c r="HYV44" i="13"/>
  <c r="HYU44" i="13"/>
  <c r="HYT44" i="13"/>
  <c r="HYS44" i="13"/>
  <c r="HYR44" i="13"/>
  <c r="HYQ44" i="13"/>
  <c r="HYP44" i="13"/>
  <c r="HYO44" i="13"/>
  <c r="HYN44" i="13"/>
  <c r="HYM44" i="13"/>
  <c r="HYL44" i="13"/>
  <c r="HYK44" i="13"/>
  <c r="HYJ44" i="13"/>
  <c r="HYI44" i="13"/>
  <c r="HYH44" i="13"/>
  <c r="HYG44" i="13"/>
  <c r="HYF44" i="13"/>
  <c r="HYE44" i="13"/>
  <c r="HYD44" i="13"/>
  <c r="HYC44" i="13"/>
  <c r="HYB44" i="13"/>
  <c r="HYA44" i="13"/>
  <c r="HXZ44" i="13"/>
  <c r="HXY44" i="13"/>
  <c r="HXX44" i="13"/>
  <c r="HXW44" i="13"/>
  <c r="HXV44" i="13"/>
  <c r="HXU44" i="13"/>
  <c r="HXT44" i="13"/>
  <c r="HXS44" i="13"/>
  <c r="HXR44" i="13"/>
  <c r="HXQ44" i="13"/>
  <c r="HXP44" i="13"/>
  <c r="HXO44" i="13"/>
  <c r="HXN44" i="13"/>
  <c r="HXM44" i="13"/>
  <c r="HXL44" i="13"/>
  <c r="HXK44" i="13"/>
  <c r="HXJ44" i="13"/>
  <c r="HXI44" i="13"/>
  <c r="HXH44" i="13"/>
  <c r="HXG44" i="13"/>
  <c r="HXF44" i="13"/>
  <c r="HXE44" i="13"/>
  <c r="HXD44" i="13"/>
  <c r="HXC44" i="13"/>
  <c r="HXB44" i="13"/>
  <c r="HXA44" i="13"/>
  <c r="HWZ44" i="13"/>
  <c r="HWY44" i="13"/>
  <c r="HWX44" i="13"/>
  <c r="HWW44" i="13"/>
  <c r="HWV44" i="13"/>
  <c r="HWU44" i="13"/>
  <c r="HWT44" i="13"/>
  <c r="HWS44" i="13"/>
  <c r="HWR44" i="13"/>
  <c r="HWQ44" i="13"/>
  <c r="HWP44" i="13"/>
  <c r="HWO44" i="13"/>
  <c r="HWN44" i="13"/>
  <c r="HWM44" i="13"/>
  <c r="HWL44" i="13"/>
  <c r="HWK44" i="13"/>
  <c r="HWJ44" i="13"/>
  <c r="HWI44" i="13"/>
  <c r="HWH44" i="13"/>
  <c r="HWG44" i="13"/>
  <c r="HWF44" i="13"/>
  <c r="HWE44" i="13"/>
  <c r="HWD44" i="13"/>
  <c r="HWC44" i="13"/>
  <c r="HWB44" i="13"/>
  <c r="HWA44" i="13"/>
  <c r="HVZ44" i="13"/>
  <c r="HVY44" i="13"/>
  <c r="HVX44" i="13"/>
  <c r="HVW44" i="13"/>
  <c r="HVV44" i="13"/>
  <c r="HVU44" i="13"/>
  <c r="HVT44" i="13"/>
  <c r="HVS44" i="13"/>
  <c r="HVR44" i="13"/>
  <c r="HVQ44" i="13"/>
  <c r="HVP44" i="13"/>
  <c r="HVO44" i="13"/>
  <c r="HVN44" i="13"/>
  <c r="HVM44" i="13"/>
  <c r="HVL44" i="13"/>
  <c r="HVK44" i="13"/>
  <c r="HVJ44" i="13"/>
  <c r="HVI44" i="13"/>
  <c r="HVH44" i="13"/>
  <c r="HVG44" i="13"/>
  <c r="HVF44" i="13"/>
  <c r="HVE44" i="13"/>
  <c r="HVD44" i="13"/>
  <c r="HVC44" i="13"/>
  <c r="HVB44" i="13"/>
  <c r="HVA44" i="13"/>
  <c r="HUZ44" i="13"/>
  <c r="HUY44" i="13"/>
  <c r="HUX44" i="13"/>
  <c r="HUW44" i="13"/>
  <c r="HUV44" i="13"/>
  <c r="HUU44" i="13"/>
  <c r="HUT44" i="13"/>
  <c r="HUS44" i="13"/>
  <c r="HUR44" i="13"/>
  <c r="HUQ44" i="13"/>
  <c r="HUP44" i="13"/>
  <c r="HUO44" i="13"/>
  <c r="HUN44" i="13"/>
  <c r="HUM44" i="13"/>
  <c r="HUL44" i="13"/>
  <c r="HUK44" i="13"/>
  <c r="HUJ44" i="13"/>
  <c r="HUI44" i="13"/>
  <c r="HUH44" i="13"/>
  <c r="HUG44" i="13"/>
  <c r="HUF44" i="13"/>
  <c r="HUE44" i="13"/>
  <c r="HUD44" i="13"/>
  <c r="HUC44" i="13"/>
  <c r="HUB44" i="13"/>
  <c r="HUA44" i="13"/>
  <c r="HTZ44" i="13"/>
  <c r="HTY44" i="13"/>
  <c r="HTX44" i="13"/>
  <c r="HTW44" i="13"/>
  <c r="HTV44" i="13"/>
  <c r="HTU44" i="13"/>
  <c r="HTT44" i="13"/>
  <c r="HTS44" i="13"/>
  <c r="HTR44" i="13"/>
  <c r="HTQ44" i="13"/>
  <c r="HTP44" i="13"/>
  <c r="HTO44" i="13"/>
  <c r="HTN44" i="13"/>
  <c r="HTM44" i="13"/>
  <c r="HTL44" i="13"/>
  <c r="HTK44" i="13"/>
  <c r="HTJ44" i="13"/>
  <c r="HTI44" i="13"/>
  <c r="HTH44" i="13"/>
  <c r="HTG44" i="13"/>
  <c r="HTF44" i="13"/>
  <c r="HTE44" i="13"/>
  <c r="HTD44" i="13"/>
  <c r="HTC44" i="13"/>
  <c r="HTB44" i="13"/>
  <c r="HTA44" i="13"/>
  <c r="HSZ44" i="13"/>
  <c r="HSY44" i="13"/>
  <c r="HSX44" i="13"/>
  <c r="HSW44" i="13"/>
  <c r="HSV44" i="13"/>
  <c r="HSU44" i="13"/>
  <c r="HST44" i="13"/>
  <c r="HSS44" i="13"/>
  <c r="HSR44" i="13"/>
  <c r="HSQ44" i="13"/>
  <c r="HSP44" i="13"/>
  <c r="HSO44" i="13"/>
  <c r="HSN44" i="13"/>
  <c r="HSM44" i="13"/>
  <c r="HSL44" i="13"/>
  <c r="HSK44" i="13"/>
  <c r="HSJ44" i="13"/>
  <c r="HSI44" i="13"/>
  <c r="HSH44" i="13"/>
  <c r="HSG44" i="13"/>
  <c r="HSF44" i="13"/>
  <c r="HSE44" i="13"/>
  <c r="HSD44" i="13"/>
  <c r="HSC44" i="13"/>
  <c r="HSB44" i="13"/>
  <c r="HSA44" i="13"/>
  <c r="HRZ44" i="13"/>
  <c r="HRY44" i="13"/>
  <c r="HRX44" i="13"/>
  <c r="HRW44" i="13"/>
  <c r="HRV44" i="13"/>
  <c r="HRU44" i="13"/>
  <c r="HRT44" i="13"/>
  <c r="HRS44" i="13"/>
  <c r="HRR44" i="13"/>
  <c r="HRQ44" i="13"/>
  <c r="HRP44" i="13"/>
  <c r="HRO44" i="13"/>
  <c r="HRN44" i="13"/>
  <c r="HRM44" i="13"/>
  <c r="HRL44" i="13"/>
  <c r="HRK44" i="13"/>
  <c r="HRJ44" i="13"/>
  <c r="HRI44" i="13"/>
  <c r="HRH44" i="13"/>
  <c r="HRG44" i="13"/>
  <c r="HRF44" i="13"/>
  <c r="HRE44" i="13"/>
  <c r="HRD44" i="13"/>
  <c r="HRC44" i="13"/>
  <c r="HRB44" i="13"/>
  <c r="HRA44" i="13"/>
  <c r="HQZ44" i="13"/>
  <c r="HQY44" i="13"/>
  <c r="HQX44" i="13"/>
  <c r="HQW44" i="13"/>
  <c r="HQV44" i="13"/>
  <c r="HQU44" i="13"/>
  <c r="HQT44" i="13"/>
  <c r="HQS44" i="13"/>
  <c r="HQR44" i="13"/>
  <c r="HQQ44" i="13"/>
  <c r="HQP44" i="13"/>
  <c r="HQO44" i="13"/>
  <c r="HQN44" i="13"/>
  <c r="HQM44" i="13"/>
  <c r="HQL44" i="13"/>
  <c r="HQK44" i="13"/>
  <c r="HQJ44" i="13"/>
  <c r="HQI44" i="13"/>
  <c r="HQH44" i="13"/>
  <c r="HQG44" i="13"/>
  <c r="HQF44" i="13"/>
  <c r="HQE44" i="13"/>
  <c r="HQD44" i="13"/>
  <c r="HQC44" i="13"/>
  <c r="HQB44" i="13"/>
  <c r="HQA44" i="13"/>
  <c r="HPZ44" i="13"/>
  <c r="HPY44" i="13"/>
  <c r="HPX44" i="13"/>
  <c r="HPW44" i="13"/>
  <c r="HPV44" i="13"/>
  <c r="HPU44" i="13"/>
  <c r="HPT44" i="13"/>
  <c r="HPS44" i="13"/>
  <c r="HPR44" i="13"/>
  <c r="HPQ44" i="13"/>
  <c r="HPP44" i="13"/>
  <c r="HPO44" i="13"/>
  <c r="HPN44" i="13"/>
  <c r="HPM44" i="13"/>
  <c r="HPL44" i="13"/>
  <c r="HPK44" i="13"/>
  <c r="HPJ44" i="13"/>
  <c r="HPI44" i="13"/>
  <c r="HPH44" i="13"/>
  <c r="HPG44" i="13"/>
  <c r="HPF44" i="13"/>
  <c r="HPE44" i="13"/>
  <c r="HPD44" i="13"/>
  <c r="HPC44" i="13"/>
  <c r="HPB44" i="13"/>
  <c r="HPA44" i="13"/>
  <c r="HOZ44" i="13"/>
  <c r="HOY44" i="13"/>
  <c r="HOX44" i="13"/>
  <c r="HOW44" i="13"/>
  <c r="HOV44" i="13"/>
  <c r="HOU44" i="13"/>
  <c r="HOT44" i="13"/>
  <c r="HOS44" i="13"/>
  <c r="HOR44" i="13"/>
  <c r="HOQ44" i="13"/>
  <c r="HOP44" i="13"/>
  <c r="HOO44" i="13"/>
  <c r="HON44" i="13"/>
  <c r="HOM44" i="13"/>
  <c r="HOL44" i="13"/>
  <c r="HOK44" i="13"/>
  <c r="HOJ44" i="13"/>
  <c r="HOI44" i="13"/>
  <c r="HOH44" i="13"/>
  <c r="HOG44" i="13"/>
  <c r="HOF44" i="13"/>
  <c r="HOE44" i="13"/>
  <c r="HOD44" i="13"/>
  <c r="HOC44" i="13"/>
  <c r="HOB44" i="13"/>
  <c r="HOA44" i="13"/>
  <c r="HNZ44" i="13"/>
  <c r="HNY44" i="13"/>
  <c r="HNX44" i="13"/>
  <c r="HNW44" i="13"/>
  <c r="HNV44" i="13"/>
  <c r="HNU44" i="13"/>
  <c r="HNT44" i="13"/>
  <c r="HNS44" i="13"/>
  <c r="HNR44" i="13"/>
  <c r="HNQ44" i="13"/>
  <c r="HNP44" i="13"/>
  <c r="HNO44" i="13"/>
  <c r="HNN44" i="13"/>
  <c r="HNM44" i="13"/>
  <c r="HNL44" i="13"/>
  <c r="HNK44" i="13"/>
  <c r="HNJ44" i="13"/>
  <c r="HNI44" i="13"/>
  <c r="HNH44" i="13"/>
  <c r="HNG44" i="13"/>
  <c r="HNF44" i="13"/>
  <c r="HNE44" i="13"/>
  <c r="HND44" i="13"/>
  <c r="HNC44" i="13"/>
  <c r="HNB44" i="13"/>
  <c r="HNA44" i="13"/>
  <c r="HMZ44" i="13"/>
  <c r="HMY44" i="13"/>
  <c r="HMX44" i="13"/>
  <c r="HMW44" i="13"/>
  <c r="HMV44" i="13"/>
  <c r="HMU44" i="13"/>
  <c r="HMT44" i="13"/>
  <c r="HMS44" i="13"/>
  <c r="HMR44" i="13"/>
  <c r="HMQ44" i="13"/>
  <c r="HMP44" i="13"/>
  <c r="HMO44" i="13"/>
  <c r="HMN44" i="13"/>
  <c r="HMM44" i="13"/>
  <c r="HML44" i="13"/>
  <c r="HMK44" i="13"/>
  <c r="HMJ44" i="13"/>
  <c r="HMI44" i="13"/>
  <c r="HMH44" i="13"/>
  <c r="HMG44" i="13"/>
  <c r="HMF44" i="13"/>
  <c r="HME44" i="13"/>
  <c r="HMD44" i="13"/>
  <c r="HMC44" i="13"/>
  <c r="HMB44" i="13"/>
  <c r="HMA44" i="13"/>
  <c r="HLZ44" i="13"/>
  <c r="HLY44" i="13"/>
  <c r="HLX44" i="13"/>
  <c r="HLW44" i="13"/>
  <c r="HLV44" i="13"/>
  <c r="HLU44" i="13"/>
  <c r="HLT44" i="13"/>
  <c r="HLS44" i="13"/>
  <c r="HLR44" i="13"/>
  <c r="HLQ44" i="13"/>
  <c r="HLP44" i="13"/>
  <c r="HLO44" i="13"/>
  <c r="HLN44" i="13"/>
  <c r="HLM44" i="13"/>
  <c r="HLL44" i="13"/>
  <c r="HLK44" i="13"/>
  <c r="HLJ44" i="13"/>
  <c r="HLI44" i="13"/>
  <c r="HLH44" i="13"/>
  <c r="HLG44" i="13"/>
  <c r="HLF44" i="13"/>
  <c r="HLE44" i="13"/>
  <c r="HLD44" i="13"/>
  <c r="HLC44" i="13"/>
  <c r="HLB44" i="13"/>
  <c r="HLA44" i="13"/>
  <c r="HKZ44" i="13"/>
  <c r="HKY44" i="13"/>
  <c r="HKX44" i="13"/>
  <c r="HKW44" i="13"/>
  <c r="HKV44" i="13"/>
  <c r="HKU44" i="13"/>
  <c r="HKT44" i="13"/>
  <c r="HKS44" i="13"/>
  <c r="HKR44" i="13"/>
  <c r="HKQ44" i="13"/>
  <c r="HKP44" i="13"/>
  <c r="HKO44" i="13"/>
  <c r="HKN44" i="13"/>
  <c r="HKM44" i="13"/>
  <c r="HKL44" i="13"/>
  <c r="HKK44" i="13"/>
  <c r="HKJ44" i="13"/>
  <c r="HKI44" i="13"/>
  <c r="HKH44" i="13"/>
  <c r="HKG44" i="13"/>
  <c r="HKF44" i="13"/>
  <c r="HKE44" i="13"/>
  <c r="HKD44" i="13"/>
  <c r="HKC44" i="13"/>
  <c r="HKB44" i="13"/>
  <c r="HKA44" i="13"/>
  <c r="HJZ44" i="13"/>
  <c r="HJY44" i="13"/>
  <c r="HJX44" i="13"/>
  <c r="HJW44" i="13"/>
  <c r="HJV44" i="13"/>
  <c r="HJU44" i="13"/>
  <c r="HJT44" i="13"/>
  <c r="HJS44" i="13"/>
  <c r="HJR44" i="13"/>
  <c r="HJQ44" i="13"/>
  <c r="HJP44" i="13"/>
  <c r="HJO44" i="13"/>
  <c r="HJN44" i="13"/>
  <c r="HJM44" i="13"/>
  <c r="HJL44" i="13"/>
  <c r="HJK44" i="13"/>
  <c r="HJJ44" i="13"/>
  <c r="HJI44" i="13"/>
  <c r="HJH44" i="13"/>
  <c r="HJG44" i="13"/>
  <c r="HJF44" i="13"/>
  <c r="HJE44" i="13"/>
  <c r="HJD44" i="13"/>
  <c r="HJC44" i="13"/>
  <c r="HJB44" i="13"/>
  <c r="HJA44" i="13"/>
  <c r="HIZ44" i="13"/>
  <c r="HIY44" i="13"/>
  <c r="HIX44" i="13"/>
  <c r="HIW44" i="13"/>
  <c r="HIV44" i="13"/>
  <c r="HIU44" i="13"/>
  <c r="HIT44" i="13"/>
  <c r="HIS44" i="13"/>
  <c r="HIR44" i="13"/>
  <c r="HIQ44" i="13"/>
  <c r="HIP44" i="13"/>
  <c r="HIO44" i="13"/>
  <c r="HIN44" i="13"/>
  <c r="HIM44" i="13"/>
  <c r="HIL44" i="13"/>
  <c r="HIK44" i="13"/>
  <c r="HIJ44" i="13"/>
  <c r="HII44" i="13"/>
  <c r="HIH44" i="13"/>
  <c r="HIG44" i="13"/>
  <c r="HIF44" i="13"/>
  <c r="HIE44" i="13"/>
  <c r="HID44" i="13"/>
  <c r="HIC44" i="13"/>
  <c r="HIB44" i="13"/>
  <c r="HIA44" i="13"/>
  <c r="HHZ44" i="13"/>
  <c r="HHY44" i="13"/>
  <c r="HHX44" i="13"/>
  <c r="HHW44" i="13"/>
  <c r="HHV44" i="13"/>
  <c r="HHU44" i="13"/>
  <c r="HHT44" i="13"/>
  <c r="HHS44" i="13"/>
  <c r="HHR44" i="13"/>
  <c r="HHQ44" i="13"/>
  <c r="HHP44" i="13"/>
  <c r="HHO44" i="13"/>
  <c r="HHN44" i="13"/>
  <c r="HHM44" i="13"/>
  <c r="HHL44" i="13"/>
  <c r="HHK44" i="13"/>
  <c r="HHJ44" i="13"/>
  <c r="HHI44" i="13"/>
  <c r="HHH44" i="13"/>
  <c r="HHG44" i="13"/>
  <c r="HHF44" i="13"/>
  <c r="HHE44" i="13"/>
  <c r="HHD44" i="13"/>
  <c r="HHC44" i="13"/>
  <c r="HHB44" i="13"/>
  <c r="HHA44" i="13"/>
  <c r="HGZ44" i="13"/>
  <c r="HGY44" i="13"/>
  <c r="HGX44" i="13"/>
  <c r="HGW44" i="13"/>
  <c r="HGV44" i="13"/>
  <c r="HGU44" i="13"/>
  <c r="HGT44" i="13"/>
  <c r="HGS44" i="13"/>
  <c r="HGR44" i="13"/>
  <c r="HGQ44" i="13"/>
  <c r="HGP44" i="13"/>
  <c r="HGO44" i="13"/>
  <c r="HGN44" i="13"/>
  <c r="HGM44" i="13"/>
  <c r="HGL44" i="13"/>
  <c r="HGK44" i="13"/>
  <c r="HGJ44" i="13"/>
  <c r="HGI44" i="13"/>
  <c r="HGH44" i="13"/>
  <c r="HGG44" i="13"/>
  <c r="HGF44" i="13"/>
  <c r="HGE44" i="13"/>
  <c r="HGD44" i="13"/>
  <c r="HGC44" i="13"/>
  <c r="HGB44" i="13"/>
  <c r="HGA44" i="13"/>
  <c r="HFZ44" i="13"/>
  <c r="HFY44" i="13"/>
  <c r="HFX44" i="13"/>
  <c r="HFW44" i="13"/>
  <c r="HFV44" i="13"/>
  <c r="HFU44" i="13"/>
  <c r="HFT44" i="13"/>
  <c r="HFS44" i="13"/>
  <c r="HFR44" i="13"/>
  <c r="HFQ44" i="13"/>
  <c r="HFP44" i="13"/>
  <c r="HFO44" i="13"/>
  <c r="HFN44" i="13"/>
  <c r="HFM44" i="13"/>
  <c r="HFL44" i="13"/>
  <c r="HFK44" i="13"/>
  <c r="HFJ44" i="13"/>
  <c r="HFI44" i="13"/>
  <c r="HFH44" i="13"/>
  <c r="HFG44" i="13"/>
  <c r="HFF44" i="13"/>
  <c r="HFE44" i="13"/>
  <c r="HFD44" i="13"/>
  <c r="HFC44" i="13"/>
  <c r="HFB44" i="13"/>
  <c r="HFA44" i="13"/>
  <c r="HEZ44" i="13"/>
  <c r="HEY44" i="13"/>
  <c r="HEX44" i="13"/>
  <c r="HEW44" i="13"/>
  <c r="HEV44" i="13"/>
  <c r="HEU44" i="13"/>
  <c r="HET44" i="13"/>
  <c r="HES44" i="13"/>
  <c r="HER44" i="13"/>
  <c r="HEQ44" i="13"/>
  <c r="HEP44" i="13"/>
  <c r="HEO44" i="13"/>
  <c r="HEN44" i="13"/>
  <c r="HEM44" i="13"/>
  <c r="HEL44" i="13"/>
  <c r="HEK44" i="13"/>
  <c r="HEJ44" i="13"/>
  <c r="HEI44" i="13"/>
  <c r="HEH44" i="13"/>
  <c r="HEG44" i="13"/>
  <c r="HEF44" i="13"/>
  <c r="HEE44" i="13"/>
  <c r="HED44" i="13"/>
  <c r="HEC44" i="13"/>
  <c r="HEB44" i="13"/>
  <c r="HEA44" i="13"/>
  <c r="HDZ44" i="13"/>
  <c r="HDY44" i="13"/>
  <c r="HDX44" i="13"/>
  <c r="HDW44" i="13"/>
  <c r="HDV44" i="13"/>
  <c r="HDU44" i="13"/>
  <c r="HDT44" i="13"/>
  <c r="HDS44" i="13"/>
  <c r="HDR44" i="13"/>
  <c r="HDQ44" i="13"/>
  <c r="HDP44" i="13"/>
  <c r="HDO44" i="13"/>
  <c r="HDN44" i="13"/>
  <c r="HDM44" i="13"/>
  <c r="HDL44" i="13"/>
  <c r="HDK44" i="13"/>
  <c r="HDJ44" i="13"/>
  <c r="HDI44" i="13"/>
  <c r="HDH44" i="13"/>
  <c r="HDG44" i="13"/>
  <c r="HDF44" i="13"/>
  <c r="HDE44" i="13"/>
  <c r="HDD44" i="13"/>
  <c r="HDC44" i="13"/>
  <c r="HDB44" i="13"/>
  <c r="HDA44" i="13"/>
  <c r="HCZ44" i="13"/>
  <c r="HCY44" i="13"/>
  <c r="HCX44" i="13"/>
  <c r="HCW44" i="13"/>
  <c r="HCV44" i="13"/>
  <c r="HCU44" i="13"/>
  <c r="HCT44" i="13"/>
  <c r="HCS44" i="13"/>
  <c r="HCR44" i="13"/>
  <c r="HCQ44" i="13"/>
  <c r="HCP44" i="13"/>
  <c r="HCO44" i="13"/>
  <c r="HCN44" i="13"/>
  <c r="HCM44" i="13"/>
  <c r="HCL44" i="13"/>
  <c r="HCK44" i="13"/>
  <c r="HCJ44" i="13"/>
  <c r="HCI44" i="13"/>
  <c r="HCH44" i="13"/>
  <c r="HCG44" i="13"/>
  <c r="HCF44" i="13"/>
  <c r="HCE44" i="13"/>
  <c r="HCD44" i="13"/>
  <c r="HCC44" i="13"/>
  <c r="HCB44" i="13"/>
  <c r="HCA44" i="13"/>
  <c r="HBZ44" i="13"/>
  <c r="HBY44" i="13"/>
  <c r="HBX44" i="13"/>
  <c r="HBW44" i="13"/>
  <c r="HBV44" i="13"/>
  <c r="HBU44" i="13"/>
  <c r="HBT44" i="13"/>
  <c r="HBS44" i="13"/>
  <c r="HBR44" i="13"/>
  <c r="HBQ44" i="13"/>
  <c r="HBP44" i="13"/>
  <c r="HBO44" i="13"/>
  <c r="HBN44" i="13"/>
  <c r="HBM44" i="13"/>
  <c r="HBL44" i="13"/>
  <c r="HBK44" i="13"/>
  <c r="HBJ44" i="13"/>
  <c r="HBI44" i="13"/>
  <c r="HBH44" i="13"/>
  <c r="HBG44" i="13"/>
  <c r="HBF44" i="13"/>
  <c r="HBE44" i="13"/>
  <c r="HBD44" i="13"/>
  <c r="HBC44" i="13"/>
  <c r="HBB44" i="13"/>
  <c r="HBA44" i="13"/>
  <c r="HAZ44" i="13"/>
  <c r="HAY44" i="13"/>
  <c r="HAX44" i="13"/>
  <c r="HAW44" i="13"/>
  <c r="HAV44" i="13"/>
  <c r="HAU44" i="13"/>
  <c r="HAT44" i="13"/>
  <c r="HAS44" i="13"/>
  <c r="HAR44" i="13"/>
  <c r="HAQ44" i="13"/>
  <c r="HAP44" i="13"/>
  <c r="HAO44" i="13"/>
  <c r="HAN44" i="13"/>
  <c r="HAM44" i="13"/>
  <c r="HAL44" i="13"/>
  <c r="HAK44" i="13"/>
  <c r="HAJ44" i="13"/>
  <c r="HAI44" i="13"/>
  <c r="HAH44" i="13"/>
  <c r="HAG44" i="13"/>
  <c r="HAF44" i="13"/>
  <c r="HAE44" i="13"/>
  <c r="HAD44" i="13"/>
  <c r="HAC44" i="13"/>
  <c r="HAB44" i="13"/>
  <c r="HAA44" i="13"/>
  <c r="GZZ44" i="13"/>
  <c r="GZY44" i="13"/>
  <c r="GZX44" i="13"/>
  <c r="GZW44" i="13"/>
  <c r="GZV44" i="13"/>
  <c r="GZU44" i="13"/>
  <c r="GZT44" i="13"/>
  <c r="GZS44" i="13"/>
  <c r="GZR44" i="13"/>
  <c r="GZQ44" i="13"/>
  <c r="GZP44" i="13"/>
  <c r="GZO44" i="13"/>
  <c r="GZN44" i="13"/>
  <c r="GZM44" i="13"/>
  <c r="GZL44" i="13"/>
  <c r="GZK44" i="13"/>
  <c r="GZJ44" i="13"/>
  <c r="GZI44" i="13"/>
  <c r="GZH44" i="13"/>
  <c r="GZG44" i="13"/>
  <c r="GZF44" i="13"/>
  <c r="GZE44" i="13"/>
  <c r="GZD44" i="13"/>
  <c r="GZC44" i="13"/>
  <c r="GZB44" i="13"/>
  <c r="GZA44" i="13"/>
  <c r="GYZ44" i="13"/>
  <c r="GYY44" i="13"/>
  <c r="GYX44" i="13"/>
  <c r="GYW44" i="13"/>
  <c r="GYV44" i="13"/>
  <c r="GYU44" i="13"/>
  <c r="GYT44" i="13"/>
  <c r="GYS44" i="13"/>
  <c r="GYR44" i="13"/>
  <c r="GYQ44" i="13"/>
  <c r="GYP44" i="13"/>
  <c r="GYO44" i="13"/>
  <c r="GYN44" i="13"/>
  <c r="GYM44" i="13"/>
  <c r="GYL44" i="13"/>
  <c r="GYK44" i="13"/>
  <c r="GYJ44" i="13"/>
  <c r="GYI44" i="13"/>
  <c r="GYH44" i="13"/>
  <c r="GYG44" i="13"/>
  <c r="GYF44" i="13"/>
  <c r="GYE44" i="13"/>
  <c r="GYD44" i="13"/>
  <c r="GYC44" i="13"/>
  <c r="GYB44" i="13"/>
  <c r="GYA44" i="13"/>
  <c r="GXZ44" i="13"/>
  <c r="GXY44" i="13"/>
  <c r="GXX44" i="13"/>
  <c r="GXW44" i="13"/>
  <c r="GXV44" i="13"/>
  <c r="GXU44" i="13"/>
  <c r="GXT44" i="13"/>
  <c r="GXS44" i="13"/>
  <c r="GXR44" i="13"/>
  <c r="GXQ44" i="13"/>
  <c r="GXP44" i="13"/>
  <c r="GXO44" i="13"/>
  <c r="GXN44" i="13"/>
  <c r="GXM44" i="13"/>
  <c r="GXL44" i="13"/>
  <c r="GXK44" i="13"/>
  <c r="GXJ44" i="13"/>
  <c r="GXI44" i="13"/>
  <c r="GXH44" i="13"/>
  <c r="GXG44" i="13"/>
  <c r="GXF44" i="13"/>
  <c r="GXE44" i="13"/>
  <c r="GXD44" i="13"/>
  <c r="GXC44" i="13"/>
  <c r="GXB44" i="13"/>
  <c r="GXA44" i="13"/>
  <c r="GWZ44" i="13"/>
  <c r="GWY44" i="13"/>
  <c r="GWX44" i="13"/>
  <c r="GWW44" i="13"/>
  <c r="GWV44" i="13"/>
  <c r="GWU44" i="13"/>
  <c r="GWT44" i="13"/>
  <c r="GWS44" i="13"/>
  <c r="GWR44" i="13"/>
  <c r="GWQ44" i="13"/>
  <c r="GWP44" i="13"/>
  <c r="GWO44" i="13"/>
  <c r="GWN44" i="13"/>
  <c r="GWM44" i="13"/>
  <c r="GWL44" i="13"/>
  <c r="GWK44" i="13"/>
  <c r="GWJ44" i="13"/>
  <c r="GWI44" i="13"/>
  <c r="GWH44" i="13"/>
  <c r="GWG44" i="13"/>
  <c r="GWF44" i="13"/>
  <c r="GWE44" i="13"/>
  <c r="GWD44" i="13"/>
  <c r="GWC44" i="13"/>
  <c r="GWB44" i="13"/>
  <c r="GWA44" i="13"/>
  <c r="GVZ44" i="13"/>
  <c r="GVY44" i="13"/>
  <c r="GVX44" i="13"/>
  <c r="GVW44" i="13"/>
  <c r="GVV44" i="13"/>
  <c r="GVU44" i="13"/>
  <c r="GVT44" i="13"/>
  <c r="GVS44" i="13"/>
  <c r="GVR44" i="13"/>
  <c r="GVQ44" i="13"/>
  <c r="GVP44" i="13"/>
  <c r="GVO44" i="13"/>
  <c r="GVN44" i="13"/>
  <c r="GVM44" i="13"/>
  <c r="GVL44" i="13"/>
  <c r="GVK44" i="13"/>
  <c r="GVJ44" i="13"/>
  <c r="GVI44" i="13"/>
  <c r="GVH44" i="13"/>
  <c r="GVG44" i="13"/>
  <c r="GVF44" i="13"/>
  <c r="GVE44" i="13"/>
  <c r="GVD44" i="13"/>
  <c r="GVC44" i="13"/>
  <c r="GVB44" i="13"/>
  <c r="GVA44" i="13"/>
  <c r="GUZ44" i="13"/>
  <c r="GUY44" i="13"/>
  <c r="GUX44" i="13"/>
  <c r="GUW44" i="13"/>
  <c r="GUV44" i="13"/>
  <c r="GUU44" i="13"/>
  <c r="GUT44" i="13"/>
  <c r="GUS44" i="13"/>
  <c r="GUR44" i="13"/>
  <c r="GUQ44" i="13"/>
  <c r="GUP44" i="13"/>
  <c r="GUO44" i="13"/>
  <c r="GUN44" i="13"/>
  <c r="GUM44" i="13"/>
  <c r="GUL44" i="13"/>
  <c r="GUK44" i="13"/>
  <c r="GUJ44" i="13"/>
  <c r="GUI44" i="13"/>
  <c r="GUH44" i="13"/>
  <c r="GUG44" i="13"/>
  <c r="GUF44" i="13"/>
  <c r="GUE44" i="13"/>
  <c r="GUD44" i="13"/>
  <c r="GUC44" i="13"/>
  <c r="GUB44" i="13"/>
  <c r="GUA44" i="13"/>
  <c r="GTZ44" i="13"/>
  <c r="GTY44" i="13"/>
  <c r="GTX44" i="13"/>
  <c r="GTW44" i="13"/>
  <c r="GTV44" i="13"/>
  <c r="GTU44" i="13"/>
  <c r="GTT44" i="13"/>
  <c r="GTS44" i="13"/>
  <c r="GTR44" i="13"/>
  <c r="GTQ44" i="13"/>
  <c r="GTP44" i="13"/>
  <c r="GTO44" i="13"/>
  <c r="GTN44" i="13"/>
  <c r="GTM44" i="13"/>
  <c r="GTL44" i="13"/>
  <c r="GTK44" i="13"/>
  <c r="GTJ44" i="13"/>
  <c r="GTI44" i="13"/>
  <c r="GTH44" i="13"/>
  <c r="GTG44" i="13"/>
  <c r="GTF44" i="13"/>
  <c r="GTE44" i="13"/>
  <c r="GTD44" i="13"/>
  <c r="GTC44" i="13"/>
  <c r="GTB44" i="13"/>
  <c r="GTA44" i="13"/>
  <c r="GSZ44" i="13"/>
  <c r="GSY44" i="13"/>
  <c r="GSX44" i="13"/>
  <c r="GSW44" i="13"/>
  <c r="GSV44" i="13"/>
  <c r="GSU44" i="13"/>
  <c r="GST44" i="13"/>
  <c r="GSS44" i="13"/>
  <c r="GSR44" i="13"/>
  <c r="GSQ44" i="13"/>
  <c r="GSP44" i="13"/>
  <c r="GSO44" i="13"/>
  <c r="GSN44" i="13"/>
  <c r="GSM44" i="13"/>
  <c r="GSL44" i="13"/>
  <c r="GSK44" i="13"/>
  <c r="GSJ44" i="13"/>
  <c r="GSI44" i="13"/>
  <c r="GSH44" i="13"/>
  <c r="GSG44" i="13"/>
  <c r="GSF44" i="13"/>
  <c r="GSE44" i="13"/>
  <c r="GSD44" i="13"/>
  <c r="GSC44" i="13"/>
  <c r="GSB44" i="13"/>
  <c r="GSA44" i="13"/>
  <c r="GRZ44" i="13"/>
  <c r="GRY44" i="13"/>
  <c r="GRX44" i="13"/>
  <c r="GRW44" i="13"/>
  <c r="GRV44" i="13"/>
  <c r="GRU44" i="13"/>
  <c r="GRT44" i="13"/>
  <c r="GRS44" i="13"/>
  <c r="GRR44" i="13"/>
  <c r="GRQ44" i="13"/>
  <c r="GRP44" i="13"/>
  <c r="GRO44" i="13"/>
  <c r="GRN44" i="13"/>
  <c r="GRM44" i="13"/>
  <c r="GRL44" i="13"/>
  <c r="GRK44" i="13"/>
  <c r="GRJ44" i="13"/>
  <c r="GRI44" i="13"/>
  <c r="GRH44" i="13"/>
  <c r="GRG44" i="13"/>
  <c r="GRF44" i="13"/>
  <c r="GRE44" i="13"/>
  <c r="GRD44" i="13"/>
  <c r="GRC44" i="13"/>
  <c r="GRB44" i="13"/>
  <c r="GRA44" i="13"/>
  <c r="GQZ44" i="13"/>
  <c r="GQY44" i="13"/>
  <c r="GQX44" i="13"/>
  <c r="GQW44" i="13"/>
  <c r="GQV44" i="13"/>
  <c r="GQU44" i="13"/>
  <c r="GQT44" i="13"/>
  <c r="GQS44" i="13"/>
  <c r="GQR44" i="13"/>
  <c r="GQQ44" i="13"/>
  <c r="GQP44" i="13"/>
  <c r="GQO44" i="13"/>
  <c r="GQN44" i="13"/>
  <c r="GQM44" i="13"/>
  <c r="GQL44" i="13"/>
  <c r="GQK44" i="13"/>
  <c r="GQJ44" i="13"/>
  <c r="GQI44" i="13"/>
  <c r="GQH44" i="13"/>
  <c r="GQG44" i="13"/>
  <c r="GQF44" i="13"/>
  <c r="GQE44" i="13"/>
  <c r="GQD44" i="13"/>
  <c r="GQC44" i="13"/>
  <c r="GQB44" i="13"/>
  <c r="GQA44" i="13"/>
  <c r="GPZ44" i="13"/>
  <c r="GPY44" i="13"/>
  <c r="GPX44" i="13"/>
  <c r="GPW44" i="13"/>
  <c r="GPV44" i="13"/>
  <c r="GPU44" i="13"/>
  <c r="GPT44" i="13"/>
  <c r="GPS44" i="13"/>
  <c r="GPR44" i="13"/>
  <c r="GPQ44" i="13"/>
  <c r="GPP44" i="13"/>
  <c r="GPO44" i="13"/>
  <c r="GPN44" i="13"/>
  <c r="GPM44" i="13"/>
  <c r="GPL44" i="13"/>
  <c r="GPK44" i="13"/>
  <c r="GPJ44" i="13"/>
  <c r="GPI44" i="13"/>
  <c r="GPH44" i="13"/>
  <c r="GPG44" i="13"/>
  <c r="GPF44" i="13"/>
  <c r="GPE44" i="13"/>
  <c r="GPD44" i="13"/>
  <c r="GPC44" i="13"/>
  <c r="GPB44" i="13"/>
  <c r="GPA44" i="13"/>
  <c r="GOZ44" i="13"/>
  <c r="GOY44" i="13"/>
  <c r="GOX44" i="13"/>
  <c r="GOW44" i="13"/>
  <c r="GOV44" i="13"/>
  <c r="GOU44" i="13"/>
  <c r="GOT44" i="13"/>
  <c r="GOS44" i="13"/>
  <c r="GOR44" i="13"/>
  <c r="GOQ44" i="13"/>
  <c r="GOP44" i="13"/>
  <c r="GOO44" i="13"/>
  <c r="GON44" i="13"/>
  <c r="GOM44" i="13"/>
  <c r="GOL44" i="13"/>
  <c r="GOK44" i="13"/>
  <c r="GOJ44" i="13"/>
  <c r="GOI44" i="13"/>
  <c r="GOH44" i="13"/>
  <c r="GOG44" i="13"/>
  <c r="GOF44" i="13"/>
  <c r="GOE44" i="13"/>
  <c r="GOD44" i="13"/>
  <c r="GOC44" i="13"/>
  <c r="GOB44" i="13"/>
  <c r="GOA44" i="13"/>
  <c r="GNZ44" i="13"/>
  <c r="GNY44" i="13"/>
  <c r="GNX44" i="13"/>
  <c r="GNW44" i="13"/>
  <c r="GNV44" i="13"/>
  <c r="GNU44" i="13"/>
  <c r="GNT44" i="13"/>
  <c r="GNS44" i="13"/>
  <c r="GNR44" i="13"/>
  <c r="GNQ44" i="13"/>
  <c r="GNP44" i="13"/>
  <c r="GNO44" i="13"/>
  <c r="GNN44" i="13"/>
  <c r="GNM44" i="13"/>
  <c r="GNL44" i="13"/>
  <c r="GNK44" i="13"/>
  <c r="GNJ44" i="13"/>
  <c r="GNI44" i="13"/>
  <c r="GNH44" i="13"/>
  <c r="GNG44" i="13"/>
  <c r="GNF44" i="13"/>
  <c r="GNE44" i="13"/>
  <c r="GND44" i="13"/>
  <c r="GNC44" i="13"/>
  <c r="GNB44" i="13"/>
  <c r="GNA44" i="13"/>
  <c r="GMZ44" i="13"/>
  <c r="GMY44" i="13"/>
  <c r="GMX44" i="13"/>
  <c r="GMW44" i="13"/>
  <c r="GMV44" i="13"/>
  <c r="GMU44" i="13"/>
  <c r="GMT44" i="13"/>
  <c r="GMS44" i="13"/>
  <c r="GMR44" i="13"/>
  <c r="GMQ44" i="13"/>
  <c r="GMP44" i="13"/>
  <c r="GMO44" i="13"/>
  <c r="GMN44" i="13"/>
  <c r="GMM44" i="13"/>
  <c r="GML44" i="13"/>
  <c r="GMK44" i="13"/>
  <c r="GMJ44" i="13"/>
  <c r="GMI44" i="13"/>
  <c r="GMH44" i="13"/>
  <c r="GMG44" i="13"/>
  <c r="GMF44" i="13"/>
  <c r="GME44" i="13"/>
  <c r="GMD44" i="13"/>
  <c r="GMC44" i="13"/>
  <c r="GMB44" i="13"/>
  <c r="GMA44" i="13"/>
  <c r="GLZ44" i="13"/>
  <c r="GLY44" i="13"/>
  <c r="GLX44" i="13"/>
  <c r="GLW44" i="13"/>
  <c r="GLV44" i="13"/>
  <c r="GLU44" i="13"/>
  <c r="GLT44" i="13"/>
  <c r="GLS44" i="13"/>
  <c r="GLR44" i="13"/>
  <c r="GLQ44" i="13"/>
  <c r="GLP44" i="13"/>
  <c r="GLO44" i="13"/>
  <c r="GLN44" i="13"/>
  <c r="GLM44" i="13"/>
  <c r="GLL44" i="13"/>
  <c r="GLK44" i="13"/>
  <c r="GLJ44" i="13"/>
  <c r="GLI44" i="13"/>
  <c r="GLH44" i="13"/>
  <c r="GLG44" i="13"/>
  <c r="GLF44" i="13"/>
  <c r="GLE44" i="13"/>
  <c r="GLD44" i="13"/>
  <c r="GLC44" i="13"/>
  <c r="GLB44" i="13"/>
  <c r="GLA44" i="13"/>
  <c r="GKZ44" i="13"/>
  <c r="GKY44" i="13"/>
  <c r="GKX44" i="13"/>
  <c r="GKW44" i="13"/>
  <c r="GKV44" i="13"/>
  <c r="GKU44" i="13"/>
  <c r="GKT44" i="13"/>
  <c r="GKS44" i="13"/>
  <c r="GKR44" i="13"/>
  <c r="GKQ44" i="13"/>
  <c r="GKP44" i="13"/>
  <c r="GKO44" i="13"/>
  <c r="GKN44" i="13"/>
  <c r="GKM44" i="13"/>
  <c r="GKL44" i="13"/>
  <c r="GKK44" i="13"/>
  <c r="GKJ44" i="13"/>
  <c r="GKI44" i="13"/>
  <c r="GKH44" i="13"/>
  <c r="GKG44" i="13"/>
  <c r="GKF44" i="13"/>
  <c r="GKE44" i="13"/>
  <c r="GKD44" i="13"/>
  <c r="GKC44" i="13"/>
  <c r="GKB44" i="13"/>
  <c r="GKA44" i="13"/>
  <c r="GJZ44" i="13"/>
  <c r="GJY44" i="13"/>
  <c r="GJX44" i="13"/>
  <c r="GJW44" i="13"/>
  <c r="GJV44" i="13"/>
  <c r="GJU44" i="13"/>
  <c r="GJT44" i="13"/>
  <c r="GJS44" i="13"/>
  <c r="GJR44" i="13"/>
  <c r="GJQ44" i="13"/>
  <c r="GJP44" i="13"/>
  <c r="GJO44" i="13"/>
  <c r="GJN44" i="13"/>
  <c r="GJM44" i="13"/>
  <c r="GJL44" i="13"/>
  <c r="GJK44" i="13"/>
  <c r="GJJ44" i="13"/>
  <c r="GJI44" i="13"/>
  <c r="GJH44" i="13"/>
  <c r="GJG44" i="13"/>
  <c r="GJF44" i="13"/>
  <c r="GJE44" i="13"/>
  <c r="GJD44" i="13"/>
  <c r="GJC44" i="13"/>
  <c r="GJB44" i="13"/>
  <c r="GJA44" i="13"/>
  <c r="GIZ44" i="13"/>
  <c r="GIY44" i="13"/>
  <c r="GIX44" i="13"/>
  <c r="GIW44" i="13"/>
  <c r="GIV44" i="13"/>
  <c r="GIU44" i="13"/>
  <c r="GIT44" i="13"/>
  <c r="GIS44" i="13"/>
  <c r="GIR44" i="13"/>
  <c r="GIQ44" i="13"/>
  <c r="GIP44" i="13"/>
  <c r="GIO44" i="13"/>
  <c r="GIN44" i="13"/>
  <c r="GIM44" i="13"/>
  <c r="GIL44" i="13"/>
  <c r="GIK44" i="13"/>
  <c r="GIJ44" i="13"/>
  <c r="GII44" i="13"/>
  <c r="GIH44" i="13"/>
  <c r="GIG44" i="13"/>
  <c r="GIF44" i="13"/>
  <c r="GIE44" i="13"/>
  <c r="GID44" i="13"/>
  <c r="GIC44" i="13"/>
  <c r="GIB44" i="13"/>
  <c r="GIA44" i="13"/>
  <c r="GHZ44" i="13"/>
  <c r="GHY44" i="13"/>
  <c r="GHX44" i="13"/>
  <c r="GHW44" i="13"/>
  <c r="GHV44" i="13"/>
  <c r="GHU44" i="13"/>
  <c r="GHT44" i="13"/>
  <c r="GHS44" i="13"/>
  <c r="GHR44" i="13"/>
  <c r="GHQ44" i="13"/>
  <c r="GHP44" i="13"/>
  <c r="GHO44" i="13"/>
  <c r="GHN44" i="13"/>
  <c r="GHM44" i="13"/>
  <c r="GHL44" i="13"/>
  <c r="GHK44" i="13"/>
  <c r="GHJ44" i="13"/>
  <c r="GHI44" i="13"/>
  <c r="GHH44" i="13"/>
  <c r="GHG44" i="13"/>
  <c r="GHF44" i="13"/>
  <c r="GHE44" i="13"/>
  <c r="GHD44" i="13"/>
  <c r="GHC44" i="13"/>
  <c r="GHB44" i="13"/>
  <c r="GHA44" i="13"/>
  <c r="GGZ44" i="13"/>
  <c r="GGY44" i="13"/>
  <c r="GGX44" i="13"/>
  <c r="GGW44" i="13"/>
  <c r="GGV44" i="13"/>
  <c r="GGU44" i="13"/>
  <c r="GGT44" i="13"/>
  <c r="GGS44" i="13"/>
  <c r="GGR44" i="13"/>
  <c r="GGQ44" i="13"/>
  <c r="GGP44" i="13"/>
  <c r="GGO44" i="13"/>
  <c r="GGN44" i="13"/>
  <c r="GGM44" i="13"/>
  <c r="GGL44" i="13"/>
  <c r="GGK44" i="13"/>
  <c r="GGJ44" i="13"/>
  <c r="GGI44" i="13"/>
  <c r="GGH44" i="13"/>
  <c r="GGG44" i="13"/>
  <c r="GGF44" i="13"/>
  <c r="GGE44" i="13"/>
  <c r="GGD44" i="13"/>
  <c r="GGC44" i="13"/>
  <c r="GGB44" i="13"/>
  <c r="GGA44" i="13"/>
  <c r="GFZ44" i="13"/>
  <c r="GFY44" i="13"/>
  <c r="GFX44" i="13"/>
  <c r="GFW44" i="13"/>
  <c r="GFV44" i="13"/>
  <c r="GFU44" i="13"/>
  <c r="GFT44" i="13"/>
  <c r="GFS44" i="13"/>
  <c r="GFR44" i="13"/>
  <c r="GFQ44" i="13"/>
  <c r="GFP44" i="13"/>
  <c r="GFO44" i="13"/>
  <c r="GFN44" i="13"/>
  <c r="GFM44" i="13"/>
  <c r="GFL44" i="13"/>
  <c r="GFK44" i="13"/>
  <c r="GFJ44" i="13"/>
  <c r="GFI44" i="13"/>
  <c r="GFH44" i="13"/>
  <c r="GFG44" i="13"/>
  <c r="GFF44" i="13"/>
  <c r="GFE44" i="13"/>
  <c r="GFD44" i="13"/>
  <c r="GFC44" i="13"/>
  <c r="GFB44" i="13"/>
  <c r="GFA44" i="13"/>
  <c r="GEZ44" i="13"/>
  <c r="GEY44" i="13"/>
  <c r="GEX44" i="13"/>
  <c r="GEW44" i="13"/>
  <c r="GEV44" i="13"/>
  <c r="GEU44" i="13"/>
  <c r="GET44" i="13"/>
  <c r="GES44" i="13"/>
  <c r="GER44" i="13"/>
  <c r="GEQ44" i="13"/>
  <c r="GEP44" i="13"/>
  <c r="GEO44" i="13"/>
  <c r="GEN44" i="13"/>
  <c r="GEM44" i="13"/>
  <c r="GEL44" i="13"/>
  <c r="GEK44" i="13"/>
  <c r="GEJ44" i="13"/>
  <c r="GEI44" i="13"/>
  <c r="GEH44" i="13"/>
  <c r="GEG44" i="13"/>
  <c r="GEF44" i="13"/>
  <c r="GEE44" i="13"/>
  <c r="GED44" i="13"/>
  <c r="GEC44" i="13"/>
  <c r="GEB44" i="13"/>
  <c r="GEA44" i="13"/>
  <c r="GDZ44" i="13"/>
  <c r="GDY44" i="13"/>
  <c r="GDX44" i="13"/>
  <c r="GDW44" i="13"/>
  <c r="GDV44" i="13"/>
  <c r="GDU44" i="13"/>
  <c r="GDT44" i="13"/>
  <c r="GDS44" i="13"/>
  <c r="GDR44" i="13"/>
  <c r="GDQ44" i="13"/>
  <c r="GDP44" i="13"/>
  <c r="GDO44" i="13"/>
  <c r="GDN44" i="13"/>
  <c r="GDM44" i="13"/>
  <c r="GDL44" i="13"/>
  <c r="GDK44" i="13"/>
  <c r="GDJ44" i="13"/>
  <c r="GDI44" i="13"/>
  <c r="GDH44" i="13"/>
  <c r="GDG44" i="13"/>
  <c r="GDF44" i="13"/>
  <c r="GDE44" i="13"/>
  <c r="GDD44" i="13"/>
  <c r="GDC44" i="13"/>
  <c r="GDB44" i="13"/>
  <c r="GDA44" i="13"/>
  <c r="GCZ44" i="13"/>
  <c r="GCY44" i="13"/>
  <c r="GCX44" i="13"/>
  <c r="GCW44" i="13"/>
  <c r="GCV44" i="13"/>
  <c r="GCU44" i="13"/>
  <c r="GCT44" i="13"/>
  <c r="GCS44" i="13"/>
  <c r="GCR44" i="13"/>
  <c r="GCQ44" i="13"/>
  <c r="GCP44" i="13"/>
  <c r="GCO44" i="13"/>
  <c r="GCN44" i="13"/>
  <c r="GCM44" i="13"/>
  <c r="GCL44" i="13"/>
  <c r="GCK44" i="13"/>
  <c r="GCJ44" i="13"/>
  <c r="GCI44" i="13"/>
  <c r="GCH44" i="13"/>
  <c r="GCG44" i="13"/>
  <c r="GCF44" i="13"/>
  <c r="GCE44" i="13"/>
  <c r="GCD44" i="13"/>
  <c r="GCC44" i="13"/>
  <c r="GCB44" i="13"/>
  <c r="GCA44" i="13"/>
  <c r="GBZ44" i="13"/>
  <c r="GBY44" i="13"/>
  <c r="GBX44" i="13"/>
  <c r="GBW44" i="13"/>
  <c r="GBV44" i="13"/>
  <c r="GBU44" i="13"/>
  <c r="GBT44" i="13"/>
  <c r="GBS44" i="13"/>
  <c r="GBR44" i="13"/>
  <c r="GBQ44" i="13"/>
  <c r="GBP44" i="13"/>
  <c r="GBO44" i="13"/>
  <c r="GBN44" i="13"/>
  <c r="GBM44" i="13"/>
  <c r="GBL44" i="13"/>
  <c r="GBK44" i="13"/>
  <c r="GBJ44" i="13"/>
  <c r="GBI44" i="13"/>
  <c r="GBH44" i="13"/>
  <c r="GBG44" i="13"/>
  <c r="GBF44" i="13"/>
  <c r="GBE44" i="13"/>
  <c r="GBD44" i="13"/>
  <c r="GBC44" i="13"/>
  <c r="GBB44" i="13"/>
  <c r="GBA44" i="13"/>
  <c r="GAZ44" i="13"/>
  <c r="GAY44" i="13"/>
  <c r="GAX44" i="13"/>
  <c r="GAW44" i="13"/>
  <c r="GAV44" i="13"/>
  <c r="GAU44" i="13"/>
  <c r="GAT44" i="13"/>
  <c r="GAS44" i="13"/>
  <c r="GAR44" i="13"/>
  <c r="GAQ44" i="13"/>
  <c r="GAP44" i="13"/>
  <c r="GAO44" i="13"/>
  <c r="GAN44" i="13"/>
  <c r="GAM44" i="13"/>
  <c r="GAL44" i="13"/>
  <c r="GAK44" i="13"/>
  <c r="GAJ44" i="13"/>
  <c r="GAI44" i="13"/>
  <c r="GAH44" i="13"/>
  <c r="GAG44" i="13"/>
  <c r="GAF44" i="13"/>
  <c r="GAE44" i="13"/>
  <c r="GAD44" i="13"/>
  <c r="GAC44" i="13"/>
  <c r="GAB44" i="13"/>
  <c r="GAA44" i="13"/>
  <c r="FZZ44" i="13"/>
  <c r="FZY44" i="13"/>
  <c r="FZX44" i="13"/>
  <c r="FZW44" i="13"/>
  <c r="FZV44" i="13"/>
  <c r="FZU44" i="13"/>
  <c r="FZT44" i="13"/>
  <c r="FZS44" i="13"/>
  <c r="FZR44" i="13"/>
  <c r="FZQ44" i="13"/>
  <c r="FZP44" i="13"/>
  <c r="FZO44" i="13"/>
  <c r="FZN44" i="13"/>
  <c r="FZM44" i="13"/>
  <c r="FZL44" i="13"/>
  <c r="FZK44" i="13"/>
  <c r="FZJ44" i="13"/>
  <c r="FZI44" i="13"/>
  <c r="FZH44" i="13"/>
  <c r="FZG44" i="13"/>
  <c r="FZF44" i="13"/>
  <c r="FZE44" i="13"/>
  <c r="FZD44" i="13"/>
  <c r="FZC44" i="13"/>
  <c r="FZB44" i="13"/>
  <c r="FZA44" i="13"/>
  <c r="FYZ44" i="13"/>
  <c r="FYY44" i="13"/>
  <c r="FYX44" i="13"/>
  <c r="FYW44" i="13"/>
  <c r="FYV44" i="13"/>
  <c r="FYU44" i="13"/>
  <c r="FYT44" i="13"/>
  <c r="FYS44" i="13"/>
  <c r="FYR44" i="13"/>
  <c r="FYQ44" i="13"/>
  <c r="FYP44" i="13"/>
  <c r="FYO44" i="13"/>
  <c r="FYN44" i="13"/>
  <c r="FYM44" i="13"/>
  <c r="FYL44" i="13"/>
  <c r="FYK44" i="13"/>
  <c r="FYJ44" i="13"/>
  <c r="FYI44" i="13"/>
  <c r="FYH44" i="13"/>
  <c r="FYG44" i="13"/>
  <c r="FYF44" i="13"/>
  <c r="FYE44" i="13"/>
  <c r="FYD44" i="13"/>
  <c r="FYC44" i="13"/>
  <c r="FYB44" i="13"/>
  <c r="FYA44" i="13"/>
  <c r="FXZ44" i="13"/>
  <c r="FXY44" i="13"/>
  <c r="FXX44" i="13"/>
  <c r="FXW44" i="13"/>
  <c r="FXV44" i="13"/>
  <c r="FXU44" i="13"/>
  <c r="FXT44" i="13"/>
  <c r="FXS44" i="13"/>
  <c r="FXR44" i="13"/>
  <c r="FXQ44" i="13"/>
  <c r="FXP44" i="13"/>
  <c r="FXO44" i="13"/>
  <c r="FXN44" i="13"/>
  <c r="FXM44" i="13"/>
  <c r="FXL44" i="13"/>
  <c r="FXK44" i="13"/>
  <c r="FXJ44" i="13"/>
  <c r="FXI44" i="13"/>
  <c r="FXH44" i="13"/>
  <c r="FXG44" i="13"/>
  <c r="FXF44" i="13"/>
  <c r="FXE44" i="13"/>
  <c r="FXD44" i="13"/>
  <c r="FXC44" i="13"/>
  <c r="FXB44" i="13"/>
  <c r="FXA44" i="13"/>
  <c r="FWZ44" i="13"/>
  <c r="FWY44" i="13"/>
  <c r="FWX44" i="13"/>
  <c r="FWW44" i="13"/>
  <c r="FWV44" i="13"/>
  <c r="FWU44" i="13"/>
  <c r="FWT44" i="13"/>
  <c r="FWS44" i="13"/>
  <c r="FWR44" i="13"/>
  <c r="FWQ44" i="13"/>
  <c r="FWP44" i="13"/>
  <c r="FWO44" i="13"/>
  <c r="FWN44" i="13"/>
  <c r="FWM44" i="13"/>
  <c r="FWL44" i="13"/>
  <c r="FWK44" i="13"/>
  <c r="FWJ44" i="13"/>
  <c r="FWI44" i="13"/>
  <c r="FWH44" i="13"/>
  <c r="FWG44" i="13"/>
  <c r="FWF44" i="13"/>
  <c r="FWE44" i="13"/>
  <c r="FWD44" i="13"/>
  <c r="FWC44" i="13"/>
  <c r="FWB44" i="13"/>
  <c r="FWA44" i="13"/>
  <c r="FVZ44" i="13"/>
  <c r="FVY44" i="13"/>
  <c r="FVX44" i="13"/>
  <c r="FVW44" i="13"/>
  <c r="FVV44" i="13"/>
  <c r="FVU44" i="13"/>
  <c r="FVT44" i="13"/>
  <c r="FVS44" i="13"/>
  <c r="FVR44" i="13"/>
  <c r="FVQ44" i="13"/>
  <c r="FVP44" i="13"/>
  <c r="FVO44" i="13"/>
  <c r="FVN44" i="13"/>
  <c r="FVM44" i="13"/>
  <c r="FVL44" i="13"/>
  <c r="FVK44" i="13"/>
  <c r="FVJ44" i="13"/>
  <c r="FVI44" i="13"/>
  <c r="FVH44" i="13"/>
  <c r="FVG44" i="13"/>
  <c r="FVF44" i="13"/>
  <c r="FVE44" i="13"/>
  <c r="FVD44" i="13"/>
  <c r="FVC44" i="13"/>
  <c r="FVB44" i="13"/>
  <c r="FVA44" i="13"/>
  <c r="FUZ44" i="13"/>
  <c r="FUY44" i="13"/>
  <c r="FUX44" i="13"/>
  <c r="FUW44" i="13"/>
  <c r="FUV44" i="13"/>
  <c r="FUU44" i="13"/>
  <c r="FUT44" i="13"/>
  <c r="FUS44" i="13"/>
  <c r="FUR44" i="13"/>
  <c r="FUQ44" i="13"/>
  <c r="FUP44" i="13"/>
  <c r="FUO44" i="13"/>
  <c r="FUN44" i="13"/>
  <c r="FUM44" i="13"/>
  <c r="FUL44" i="13"/>
  <c r="FUK44" i="13"/>
  <c r="FUJ44" i="13"/>
  <c r="FUI44" i="13"/>
  <c r="FUH44" i="13"/>
  <c r="FUG44" i="13"/>
  <c r="FUF44" i="13"/>
  <c r="FUE44" i="13"/>
  <c r="FUD44" i="13"/>
  <c r="FUC44" i="13"/>
  <c r="FUB44" i="13"/>
  <c r="FUA44" i="13"/>
  <c r="FTZ44" i="13"/>
  <c r="FTY44" i="13"/>
  <c r="FTX44" i="13"/>
  <c r="FTW44" i="13"/>
  <c r="FTV44" i="13"/>
  <c r="FTU44" i="13"/>
  <c r="FTT44" i="13"/>
  <c r="FTS44" i="13"/>
  <c r="FTR44" i="13"/>
  <c r="FTQ44" i="13"/>
  <c r="FTP44" i="13"/>
  <c r="FTO44" i="13"/>
  <c r="FTN44" i="13"/>
  <c r="FTM44" i="13"/>
  <c r="FTL44" i="13"/>
  <c r="FTK44" i="13"/>
  <c r="FTJ44" i="13"/>
  <c r="FTI44" i="13"/>
  <c r="FTH44" i="13"/>
  <c r="FTG44" i="13"/>
  <c r="FTF44" i="13"/>
  <c r="FTE44" i="13"/>
  <c r="FTD44" i="13"/>
  <c r="FTC44" i="13"/>
  <c r="FTB44" i="13"/>
  <c r="FTA44" i="13"/>
  <c r="FSZ44" i="13"/>
  <c r="FSY44" i="13"/>
  <c r="FSX44" i="13"/>
  <c r="FSW44" i="13"/>
  <c r="FSV44" i="13"/>
  <c r="FSU44" i="13"/>
  <c r="FST44" i="13"/>
  <c r="FSS44" i="13"/>
  <c r="FSR44" i="13"/>
  <c r="FSQ44" i="13"/>
  <c r="FSP44" i="13"/>
  <c r="FSO44" i="13"/>
  <c r="FSN44" i="13"/>
  <c r="FSM44" i="13"/>
  <c r="FSL44" i="13"/>
  <c r="FSK44" i="13"/>
  <c r="FSJ44" i="13"/>
  <c r="FSI44" i="13"/>
  <c r="FSH44" i="13"/>
  <c r="FSG44" i="13"/>
  <c r="FSF44" i="13"/>
  <c r="FSE44" i="13"/>
  <c r="FSD44" i="13"/>
  <c r="FSC44" i="13"/>
  <c r="FSB44" i="13"/>
  <c r="FSA44" i="13"/>
  <c r="FRZ44" i="13"/>
  <c r="FRY44" i="13"/>
  <c r="FRX44" i="13"/>
  <c r="FRW44" i="13"/>
  <c r="FRV44" i="13"/>
  <c r="FRU44" i="13"/>
  <c r="FRT44" i="13"/>
  <c r="FRS44" i="13"/>
  <c r="FRR44" i="13"/>
  <c r="FRQ44" i="13"/>
  <c r="FRP44" i="13"/>
  <c r="FRO44" i="13"/>
  <c r="FRN44" i="13"/>
  <c r="FRM44" i="13"/>
  <c r="FRL44" i="13"/>
  <c r="FRK44" i="13"/>
  <c r="FRJ44" i="13"/>
  <c r="FRI44" i="13"/>
  <c r="FRH44" i="13"/>
  <c r="FRG44" i="13"/>
  <c r="FRF44" i="13"/>
  <c r="FRE44" i="13"/>
  <c r="FRD44" i="13"/>
  <c r="FRC44" i="13"/>
  <c r="FRB44" i="13"/>
  <c r="FRA44" i="13"/>
  <c r="FQZ44" i="13"/>
  <c r="FQY44" i="13"/>
  <c r="FQX44" i="13"/>
  <c r="FQW44" i="13"/>
  <c r="FQV44" i="13"/>
  <c r="FQU44" i="13"/>
  <c r="FQT44" i="13"/>
  <c r="FQS44" i="13"/>
  <c r="FQR44" i="13"/>
  <c r="FQQ44" i="13"/>
  <c r="FQP44" i="13"/>
  <c r="FQO44" i="13"/>
  <c r="FQN44" i="13"/>
  <c r="FQM44" i="13"/>
  <c r="FQL44" i="13"/>
  <c r="FQK44" i="13"/>
  <c r="FQJ44" i="13"/>
  <c r="FQI44" i="13"/>
  <c r="FQH44" i="13"/>
  <c r="FQG44" i="13"/>
  <c r="FQF44" i="13"/>
  <c r="FQE44" i="13"/>
  <c r="FQD44" i="13"/>
  <c r="FQC44" i="13"/>
  <c r="FQB44" i="13"/>
  <c r="FQA44" i="13"/>
  <c r="FPZ44" i="13"/>
  <c r="FPY44" i="13"/>
  <c r="FPX44" i="13"/>
  <c r="FPW44" i="13"/>
  <c r="FPV44" i="13"/>
  <c r="FPU44" i="13"/>
  <c r="FPT44" i="13"/>
  <c r="FPS44" i="13"/>
  <c r="FPR44" i="13"/>
  <c r="FPQ44" i="13"/>
  <c r="FPP44" i="13"/>
  <c r="FPO44" i="13"/>
  <c r="FPN44" i="13"/>
  <c r="FPM44" i="13"/>
  <c r="FPL44" i="13"/>
  <c r="FPK44" i="13"/>
  <c r="FPJ44" i="13"/>
  <c r="FPI44" i="13"/>
  <c r="FPH44" i="13"/>
  <c r="FPG44" i="13"/>
  <c r="FPF44" i="13"/>
  <c r="FPE44" i="13"/>
  <c r="FPD44" i="13"/>
  <c r="FPC44" i="13"/>
  <c r="FPB44" i="13"/>
  <c r="FPA44" i="13"/>
  <c r="FOZ44" i="13"/>
  <c r="FOY44" i="13"/>
  <c r="FOX44" i="13"/>
  <c r="FOW44" i="13"/>
  <c r="FOV44" i="13"/>
  <c r="FOU44" i="13"/>
  <c r="FOT44" i="13"/>
  <c r="FOS44" i="13"/>
  <c r="FOR44" i="13"/>
  <c r="FOQ44" i="13"/>
  <c r="FOP44" i="13"/>
  <c r="FOO44" i="13"/>
  <c r="FON44" i="13"/>
  <c r="FOM44" i="13"/>
  <c r="FOL44" i="13"/>
  <c r="FOK44" i="13"/>
  <c r="FOJ44" i="13"/>
  <c r="FOI44" i="13"/>
  <c r="FOH44" i="13"/>
  <c r="FOG44" i="13"/>
  <c r="FOF44" i="13"/>
  <c r="FOE44" i="13"/>
  <c r="FOD44" i="13"/>
  <c r="FOC44" i="13"/>
  <c r="FOB44" i="13"/>
  <c r="FOA44" i="13"/>
  <c r="FNZ44" i="13"/>
  <c r="FNY44" i="13"/>
  <c r="FNX44" i="13"/>
  <c r="FNW44" i="13"/>
  <c r="FNV44" i="13"/>
  <c r="FNU44" i="13"/>
  <c r="FNT44" i="13"/>
  <c r="FNS44" i="13"/>
  <c r="FNR44" i="13"/>
  <c r="FNQ44" i="13"/>
  <c r="FNP44" i="13"/>
  <c r="FNO44" i="13"/>
  <c r="FNN44" i="13"/>
  <c r="FNM44" i="13"/>
  <c r="FNL44" i="13"/>
  <c r="FNK44" i="13"/>
  <c r="FNJ44" i="13"/>
  <c r="FNI44" i="13"/>
  <c r="FNH44" i="13"/>
  <c r="FNG44" i="13"/>
  <c r="FNF44" i="13"/>
  <c r="FNE44" i="13"/>
  <c r="FND44" i="13"/>
  <c r="FNC44" i="13"/>
  <c r="FNB44" i="13"/>
  <c r="FNA44" i="13"/>
  <c r="FMZ44" i="13"/>
  <c r="FMY44" i="13"/>
  <c r="FMX44" i="13"/>
  <c r="FMW44" i="13"/>
  <c r="FMV44" i="13"/>
  <c r="FMU44" i="13"/>
  <c r="FMT44" i="13"/>
  <c r="FMS44" i="13"/>
  <c r="FMR44" i="13"/>
  <c r="FMQ44" i="13"/>
  <c r="FMP44" i="13"/>
  <c r="FMO44" i="13"/>
  <c r="FMN44" i="13"/>
  <c r="FMM44" i="13"/>
  <c r="FML44" i="13"/>
  <c r="FMK44" i="13"/>
  <c r="FMJ44" i="13"/>
  <c r="FMI44" i="13"/>
  <c r="FMH44" i="13"/>
  <c r="FMG44" i="13"/>
  <c r="FMF44" i="13"/>
  <c r="FME44" i="13"/>
  <c r="FMD44" i="13"/>
  <c r="FMC44" i="13"/>
  <c r="FMB44" i="13"/>
  <c r="FMA44" i="13"/>
  <c r="FLZ44" i="13"/>
  <c r="FLY44" i="13"/>
  <c r="FLX44" i="13"/>
  <c r="FLW44" i="13"/>
  <c r="FLV44" i="13"/>
  <c r="FLU44" i="13"/>
  <c r="FLT44" i="13"/>
  <c r="FLS44" i="13"/>
  <c r="FLR44" i="13"/>
  <c r="FLQ44" i="13"/>
  <c r="FLP44" i="13"/>
  <c r="FLO44" i="13"/>
  <c r="FLN44" i="13"/>
  <c r="FLM44" i="13"/>
  <c r="FLL44" i="13"/>
  <c r="FLK44" i="13"/>
  <c r="FLJ44" i="13"/>
  <c r="FLI44" i="13"/>
  <c r="FLH44" i="13"/>
  <c r="FLG44" i="13"/>
  <c r="FLF44" i="13"/>
  <c r="FLE44" i="13"/>
  <c r="FLD44" i="13"/>
  <c r="FLC44" i="13"/>
  <c r="FLB44" i="13"/>
  <c r="FLA44" i="13"/>
  <c r="FKZ44" i="13"/>
  <c r="FKY44" i="13"/>
  <c r="FKX44" i="13"/>
  <c r="FKW44" i="13"/>
  <c r="FKV44" i="13"/>
  <c r="FKU44" i="13"/>
  <c r="FKT44" i="13"/>
  <c r="FKS44" i="13"/>
  <c r="FKR44" i="13"/>
  <c r="FKQ44" i="13"/>
  <c r="FKP44" i="13"/>
  <c r="FKO44" i="13"/>
  <c r="FKN44" i="13"/>
  <c r="FKM44" i="13"/>
  <c r="FKL44" i="13"/>
  <c r="FKK44" i="13"/>
  <c r="FKJ44" i="13"/>
  <c r="FKI44" i="13"/>
  <c r="FKH44" i="13"/>
  <c r="FKG44" i="13"/>
  <c r="FKF44" i="13"/>
  <c r="FKE44" i="13"/>
  <c r="FKD44" i="13"/>
  <c r="FKC44" i="13"/>
  <c r="FKB44" i="13"/>
  <c r="FKA44" i="13"/>
  <c r="FJZ44" i="13"/>
  <c r="FJY44" i="13"/>
  <c r="FJX44" i="13"/>
  <c r="FJW44" i="13"/>
  <c r="FJV44" i="13"/>
  <c r="FJU44" i="13"/>
  <c r="FJT44" i="13"/>
  <c r="FJS44" i="13"/>
  <c r="FJR44" i="13"/>
  <c r="FJQ44" i="13"/>
  <c r="FJP44" i="13"/>
  <c r="FJO44" i="13"/>
  <c r="FJN44" i="13"/>
  <c r="FJM44" i="13"/>
  <c r="FJL44" i="13"/>
  <c r="FJK44" i="13"/>
  <c r="FJJ44" i="13"/>
  <c r="FJI44" i="13"/>
  <c r="FJH44" i="13"/>
  <c r="FJG44" i="13"/>
  <c r="FJF44" i="13"/>
  <c r="FJE44" i="13"/>
  <c r="FJD44" i="13"/>
  <c r="FJC44" i="13"/>
  <c r="FJB44" i="13"/>
  <c r="FJA44" i="13"/>
  <c r="FIZ44" i="13"/>
  <c r="FIY44" i="13"/>
  <c r="FIX44" i="13"/>
  <c r="FIW44" i="13"/>
  <c r="FIV44" i="13"/>
  <c r="FIU44" i="13"/>
  <c r="FIT44" i="13"/>
  <c r="FIS44" i="13"/>
  <c r="FIR44" i="13"/>
  <c r="FIQ44" i="13"/>
  <c r="FIP44" i="13"/>
  <c r="FIO44" i="13"/>
  <c r="FIN44" i="13"/>
  <c r="FIM44" i="13"/>
  <c r="FIL44" i="13"/>
  <c r="FIK44" i="13"/>
  <c r="FIJ44" i="13"/>
  <c r="FII44" i="13"/>
  <c r="FIH44" i="13"/>
  <c r="FIG44" i="13"/>
  <c r="FIF44" i="13"/>
  <c r="FIE44" i="13"/>
  <c r="FID44" i="13"/>
  <c r="FIC44" i="13"/>
  <c r="FIB44" i="13"/>
  <c r="FIA44" i="13"/>
  <c r="FHZ44" i="13"/>
  <c r="FHY44" i="13"/>
  <c r="FHX44" i="13"/>
  <c r="FHW44" i="13"/>
  <c r="FHV44" i="13"/>
  <c r="FHU44" i="13"/>
  <c r="FHT44" i="13"/>
  <c r="FHS44" i="13"/>
  <c r="FHR44" i="13"/>
  <c r="FHQ44" i="13"/>
  <c r="FHP44" i="13"/>
  <c r="FHO44" i="13"/>
  <c r="FHN44" i="13"/>
  <c r="FHM44" i="13"/>
  <c r="FHL44" i="13"/>
  <c r="FHK44" i="13"/>
  <c r="FHJ44" i="13"/>
  <c r="FHI44" i="13"/>
  <c r="FHH44" i="13"/>
  <c r="FHG44" i="13"/>
  <c r="FHF44" i="13"/>
  <c r="FHE44" i="13"/>
  <c r="FHD44" i="13"/>
  <c r="FHC44" i="13"/>
  <c r="FHB44" i="13"/>
  <c r="FHA44" i="13"/>
  <c r="FGZ44" i="13"/>
  <c r="FGY44" i="13"/>
  <c r="FGX44" i="13"/>
  <c r="FGW44" i="13"/>
  <c r="FGV44" i="13"/>
  <c r="FGU44" i="13"/>
  <c r="FGT44" i="13"/>
  <c r="FGS44" i="13"/>
  <c r="FGR44" i="13"/>
  <c r="FGQ44" i="13"/>
  <c r="FGP44" i="13"/>
  <c r="FGO44" i="13"/>
  <c r="FGN44" i="13"/>
  <c r="FGM44" i="13"/>
  <c r="FGL44" i="13"/>
  <c r="FGK44" i="13"/>
  <c r="FGJ44" i="13"/>
  <c r="FGI44" i="13"/>
  <c r="FGH44" i="13"/>
  <c r="FGG44" i="13"/>
  <c r="FGF44" i="13"/>
  <c r="FGE44" i="13"/>
  <c r="FGD44" i="13"/>
  <c r="FGC44" i="13"/>
  <c r="FGB44" i="13"/>
  <c r="FGA44" i="13"/>
  <c r="FFZ44" i="13"/>
  <c r="FFY44" i="13"/>
  <c r="FFX44" i="13"/>
  <c r="FFW44" i="13"/>
  <c r="FFV44" i="13"/>
  <c r="FFU44" i="13"/>
  <c r="FFT44" i="13"/>
  <c r="FFS44" i="13"/>
  <c r="FFR44" i="13"/>
  <c r="FFQ44" i="13"/>
  <c r="FFP44" i="13"/>
  <c r="FFO44" i="13"/>
  <c r="FFN44" i="13"/>
  <c r="FFM44" i="13"/>
  <c r="FFL44" i="13"/>
  <c r="FFK44" i="13"/>
  <c r="FFJ44" i="13"/>
  <c r="FFI44" i="13"/>
  <c r="FFH44" i="13"/>
  <c r="FFG44" i="13"/>
  <c r="FFF44" i="13"/>
  <c r="FFE44" i="13"/>
  <c r="FFD44" i="13"/>
  <c r="FFC44" i="13"/>
  <c r="FFB44" i="13"/>
  <c r="FFA44" i="13"/>
  <c r="FEZ44" i="13"/>
  <c r="FEY44" i="13"/>
  <c r="FEX44" i="13"/>
  <c r="FEW44" i="13"/>
  <c r="FEV44" i="13"/>
  <c r="FEU44" i="13"/>
  <c r="FET44" i="13"/>
  <c r="FES44" i="13"/>
  <c r="FER44" i="13"/>
  <c r="FEQ44" i="13"/>
  <c r="FEP44" i="13"/>
  <c r="FEO44" i="13"/>
  <c r="FEN44" i="13"/>
  <c r="FEM44" i="13"/>
  <c r="FEL44" i="13"/>
  <c r="FEK44" i="13"/>
  <c r="FEJ44" i="13"/>
  <c r="FEI44" i="13"/>
  <c r="FEH44" i="13"/>
  <c r="FEG44" i="13"/>
  <c r="FEF44" i="13"/>
  <c r="FEE44" i="13"/>
  <c r="FED44" i="13"/>
  <c r="FEC44" i="13"/>
  <c r="FEB44" i="13"/>
  <c r="FEA44" i="13"/>
  <c r="FDZ44" i="13"/>
  <c r="FDY44" i="13"/>
  <c r="FDX44" i="13"/>
  <c r="FDW44" i="13"/>
  <c r="FDV44" i="13"/>
  <c r="FDU44" i="13"/>
  <c r="FDT44" i="13"/>
  <c r="FDS44" i="13"/>
  <c r="FDR44" i="13"/>
  <c r="FDQ44" i="13"/>
  <c r="FDP44" i="13"/>
  <c r="FDO44" i="13"/>
  <c r="FDN44" i="13"/>
  <c r="FDM44" i="13"/>
  <c r="FDL44" i="13"/>
  <c r="FDK44" i="13"/>
  <c r="FDJ44" i="13"/>
  <c r="FDI44" i="13"/>
  <c r="FDH44" i="13"/>
  <c r="FDG44" i="13"/>
  <c r="FDF44" i="13"/>
  <c r="FDE44" i="13"/>
  <c r="FDD44" i="13"/>
  <c r="FDC44" i="13"/>
  <c r="FDB44" i="13"/>
  <c r="FDA44" i="13"/>
  <c r="FCZ44" i="13"/>
  <c r="FCY44" i="13"/>
  <c r="FCX44" i="13"/>
  <c r="FCW44" i="13"/>
  <c r="FCV44" i="13"/>
  <c r="FCU44" i="13"/>
  <c r="FCT44" i="13"/>
  <c r="FCS44" i="13"/>
  <c r="FCR44" i="13"/>
  <c r="FCQ44" i="13"/>
  <c r="FCP44" i="13"/>
  <c r="FCO44" i="13"/>
  <c r="FCN44" i="13"/>
  <c r="FCM44" i="13"/>
  <c r="FCL44" i="13"/>
  <c r="FCK44" i="13"/>
  <c r="FCJ44" i="13"/>
  <c r="FCI44" i="13"/>
  <c r="FCH44" i="13"/>
  <c r="FCG44" i="13"/>
  <c r="FCF44" i="13"/>
  <c r="FCE44" i="13"/>
  <c r="FCD44" i="13"/>
  <c r="FCC44" i="13"/>
  <c r="FCB44" i="13"/>
  <c r="FCA44" i="13"/>
  <c r="FBZ44" i="13"/>
  <c r="FBY44" i="13"/>
  <c r="FBX44" i="13"/>
  <c r="FBW44" i="13"/>
  <c r="FBV44" i="13"/>
  <c r="FBU44" i="13"/>
  <c r="FBT44" i="13"/>
  <c r="FBS44" i="13"/>
  <c r="FBR44" i="13"/>
  <c r="FBQ44" i="13"/>
  <c r="FBP44" i="13"/>
  <c r="FBO44" i="13"/>
  <c r="FBN44" i="13"/>
  <c r="FBM44" i="13"/>
  <c r="FBL44" i="13"/>
  <c r="FBK44" i="13"/>
  <c r="FBJ44" i="13"/>
  <c r="FBI44" i="13"/>
  <c r="FBH44" i="13"/>
  <c r="FBG44" i="13"/>
  <c r="FBF44" i="13"/>
  <c r="FBE44" i="13"/>
  <c r="FBD44" i="13"/>
  <c r="FBC44" i="13"/>
  <c r="FBB44" i="13"/>
  <c r="FBA44" i="13"/>
  <c r="FAZ44" i="13"/>
  <c r="FAY44" i="13"/>
  <c r="FAX44" i="13"/>
  <c r="FAW44" i="13"/>
  <c r="FAV44" i="13"/>
  <c r="FAU44" i="13"/>
  <c r="FAT44" i="13"/>
  <c r="FAS44" i="13"/>
  <c r="FAR44" i="13"/>
  <c r="FAQ44" i="13"/>
  <c r="FAP44" i="13"/>
  <c r="FAO44" i="13"/>
  <c r="FAN44" i="13"/>
  <c r="FAM44" i="13"/>
  <c r="FAL44" i="13"/>
  <c r="FAK44" i="13"/>
  <c r="FAJ44" i="13"/>
  <c r="FAI44" i="13"/>
  <c r="FAH44" i="13"/>
  <c r="FAG44" i="13"/>
  <c r="FAF44" i="13"/>
  <c r="FAE44" i="13"/>
  <c r="FAD44" i="13"/>
  <c r="FAC44" i="13"/>
  <c r="FAB44" i="13"/>
  <c r="FAA44" i="13"/>
  <c r="EZZ44" i="13"/>
  <c r="EZY44" i="13"/>
  <c r="EZX44" i="13"/>
  <c r="EZW44" i="13"/>
  <c r="EZV44" i="13"/>
  <c r="EZU44" i="13"/>
  <c r="EZT44" i="13"/>
  <c r="EZS44" i="13"/>
  <c r="EZR44" i="13"/>
  <c r="EZQ44" i="13"/>
  <c r="EZP44" i="13"/>
  <c r="EZO44" i="13"/>
  <c r="EZN44" i="13"/>
  <c r="EZM44" i="13"/>
  <c r="EZL44" i="13"/>
  <c r="EZK44" i="13"/>
  <c r="EZJ44" i="13"/>
  <c r="EZI44" i="13"/>
  <c r="EZH44" i="13"/>
  <c r="EZG44" i="13"/>
  <c r="EZF44" i="13"/>
  <c r="EZE44" i="13"/>
  <c r="EZD44" i="13"/>
  <c r="EZC44" i="13"/>
  <c r="EZB44" i="13"/>
  <c r="EZA44" i="13"/>
  <c r="EYZ44" i="13"/>
  <c r="EYY44" i="13"/>
  <c r="EYX44" i="13"/>
  <c r="EYW44" i="13"/>
  <c r="EYV44" i="13"/>
  <c r="EYU44" i="13"/>
  <c r="EYT44" i="13"/>
  <c r="EYS44" i="13"/>
  <c r="EYR44" i="13"/>
  <c r="EYQ44" i="13"/>
  <c r="EYP44" i="13"/>
  <c r="EYO44" i="13"/>
  <c r="EYN44" i="13"/>
  <c r="EYM44" i="13"/>
  <c r="EYL44" i="13"/>
  <c r="EYK44" i="13"/>
  <c r="EYJ44" i="13"/>
  <c r="EYI44" i="13"/>
  <c r="EYH44" i="13"/>
  <c r="EYG44" i="13"/>
  <c r="EYF44" i="13"/>
  <c r="EYE44" i="13"/>
  <c r="EYD44" i="13"/>
  <c r="EYC44" i="13"/>
  <c r="EYB44" i="13"/>
  <c r="EYA44" i="13"/>
  <c r="EXZ44" i="13"/>
  <c r="EXY44" i="13"/>
  <c r="EXX44" i="13"/>
  <c r="EXW44" i="13"/>
  <c r="EXV44" i="13"/>
  <c r="EXU44" i="13"/>
  <c r="EXT44" i="13"/>
  <c r="EXS44" i="13"/>
  <c r="EXR44" i="13"/>
  <c r="EXQ44" i="13"/>
  <c r="EXP44" i="13"/>
  <c r="EXO44" i="13"/>
  <c r="EXN44" i="13"/>
  <c r="EXM44" i="13"/>
  <c r="EXL44" i="13"/>
  <c r="EXK44" i="13"/>
  <c r="EXJ44" i="13"/>
  <c r="EXI44" i="13"/>
  <c r="EXH44" i="13"/>
  <c r="EXG44" i="13"/>
  <c r="EXF44" i="13"/>
  <c r="EXE44" i="13"/>
  <c r="EXD44" i="13"/>
  <c r="EXC44" i="13"/>
  <c r="EXB44" i="13"/>
  <c r="EXA44" i="13"/>
  <c r="EWZ44" i="13"/>
  <c r="EWY44" i="13"/>
  <c r="EWX44" i="13"/>
  <c r="EWW44" i="13"/>
  <c r="EWV44" i="13"/>
  <c r="EWU44" i="13"/>
  <c r="EWT44" i="13"/>
  <c r="EWS44" i="13"/>
  <c r="EWR44" i="13"/>
  <c r="EWQ44" i="13"/>
  <c r="EWP44" i="13"/>
  <c r="EWO44" i="13"/>
  <c r="EWN44" i="13"/>
  <c r="EWM44" i="13"/>
  <c r="EWL44" i="13"/>
  <c r="EWK44" i="13"/>
  <c r="EWJ44" i="13"/>
  <c r="EWI44" i="13"/>
  <c r="EWH44" i="13"/>
  <c r="EWG44" i="13"/>
  <c r="EWF44" i="13"/>
  <c r="EWE44" i="13"/>
  <c r="EWD44" i="13"/>
  <c r="EWC44" i="13"/>
  <c r="EWB44" i="13"/>
  <c r="EWA44" i="13"/>
  <c r="EVZ44" i="13"/>
  <c r="EVY44" i="13"/>
  <c r="EVX44" i="13"/>
  <c r="EVW44" i="13"/>
  <c r="EVV44" i="13"/>
  <c r="EVU44" i="13"/>
  <c r="EVT44" i="13"/>
  <c r="EVS44" i="13"/>
  <c r="EVR44" i="13"/>
  <c r="EVQ44" i="13"/>
  <c r="EVP44" i="13"/>
  <c r="EVO44" i="13"/>
  <c r="EVN44" i="13"/>
  <c r="EVM44" i="13"/>
  <c r="EVL44" i="13"/>
  <c r="EVK44" i="13"/>
  <c r="EVJ44" i="13"/>
  <c r="EVI44" i="13"/>
  <c r="EVH44" i="13"/>
  <c r="EVG44" i="13"/>
  <c r="EVF44" i="13"/>
  <c r="EVE44" i="13"/>
  <c r="EVD44" i="13"/>
  <c r="EVC44" i="13"/>
  <c r="EVB44" i="13"/>
  <c r="EVA44" i="13"/>
  <c r="EUZ44" i="13"/>
  <c r="EUY44" i="13"/>
  <c r="EUX44" i="13"/>
  <c r="EUW44" i="13"/>
  <c r="EUV44" i="13"/>
  <c r="EUU44" i="13"/>
  <c r="EUT44" i="13"/>
  <c r="EUS44" i="13"/>
  <c r="EUR44" i="13"/>
  <c r="EUQ44" i="13"/>
  <c r="EUP44" i="13"/>
  <c r="EUO44" i="13"/>
  <c r="EUN44" i="13"/>
  <c r="EUM44" i="13"/>
  <c r="EUL44" i="13"/>
  <c r="EUK44" i="13"/>
  <c r="EUJ44" i="13"/>
  <c r="EUI44" i="13"/>
  <c r="EUH44" i="13"/>
  <c r="EUG44" i="13"/>
  <c r="EUF44" i="13"/>
  <c r="EUE44" i="13"/>
  <c r="EUD44" i="13"/>
  <c r="EUC44" i="13"/>
  <c r="EUB44" i="13"/>
  <c r="EUA44" i="13"/>
  <c r="ETZ44" i="13"/>
  <c r="ETY44" i="13"/>
  <c r="ETX44" i="13"/>
  <c r="ETW44" i="13"/>
  <c r="ETV44" i="13"/>
  <c r="ETU44" i="13"/>
  <c r="ETT44" i="13"/>
  <c r="ETS44" i="13"/>
  <c r="ETR44" i="13"/>
  <c r="ETQ44" i="13"/>
  <c r="ETP44" i="13"/>
  <c r="ETO44" i="13"/>
  <c r="ETN44" i="13"/>
  <c r="ETM44" i="13"/>
  <c r="ETL44" i="13"/>
  <c r="ETK44" i="13"/>
  <c r="ETJ44" i="13"/>
  <c r="ETI44" i="13"/>
  <c r="ETH44" i="13"/>
  <c r="ETG44" i="13"/>
  <c r="ETF44" i="13"/>
  <c r="ETE44" i="13"/>
  <c r="ETD44" i="13"/>
  <c r="ETC44" i="13"/>
  <c r="ETB44" i="13"/>
  <c r="ETA44" i="13"/>
  <c r="ESZ44" i="13"/>
  <c r="ESY44" i="13"/>
  <c r="ESX44" i="13"/>
  <c r="ESW44" i="13"/>
  <c r="ESV44" i="13"/>
  <c r="ESU44" i="13"/>
  <c r="EST44" i="13"/>
  <c r="ESS44" i="13"/>
  <c r="ESR44" i="13"/>
  <c r="ESQ44" i="13"/>
  <c r="ESP44" i="13"/>
  <c r="ESO44" i="13"/>
  <c r="ESN44" i="13"/>
  <c r="ESM44" i="13"/>
  <c r="ESL44" i="13"/>
  <c r="ESK44" i="13"/>
  <c r="ESJ44" i="13"/>
  <c r="ESI44" i="13"/>
  <c r="ESH44" i="13"/>
  <c r="ESG44" i="13"/>
  <c r="ESF44" i="13"/>
  <c r="ESE44" i="13"/>
  <c r="ESD44" i="13"/>
  <c r="ESC44" i="13"/>
  <c r="ESB44" i="13"/>
  <c r="ESA44" i="13"/>
  <c r="ERZ44" i="13"/>
  <c r="ERY44" i="13"/>
  <c r="ERX44" i="13"/>
  <c r="ERW44" i="13"/>
  <c r="ERV44" i="13"/>
  <c r="ERU44" i="13"/>
  <c r="ERT44" i="13"/>
  <c r="ERS44" i="13"/>
  <c r="ERR44" i="13"/>
  <c r="ERQ44" i="13"/>
  <c r="ERP44" i="13"/>
  <c r="ERO44" i="13"/>
  <c r="ERN44" i="13"/>
  <c r="ERM44" i="13"/>
  <c r="ERL44" i="13"/>
  <c r="ERK44" i="13"/>
  <c r="ERJ44" i="13"/>
  <c r="ERI44" i="13"/>
  <c r="ERH44" i="13"/>
  <c r="ERG44" i="13"/>
  <c r="ERF44" i="13"/>
  <c r="ERE44" i="13"/>
  <c r="ERD44" i="13"/>
  <c r="ERC44" i="13"/>
  <c r="ERB44" i="13"/>
  <c r="ERA44" i="13"/>
  <c r="EQZ44" i="13"/>
  <c r="EQY44" i="13"/>
  <c r="EQX44" i="13"/>
  <c r="EQW44" i="13"/>
  <c r="EQV44" i="13"/>
  <c r="EQU44" i="13"/>
  <c r="EQT44" i="13"/>
  <c r="EQS44" i="13"/>
  <c r="EQR44" i="13"/>
  <c r="EQQ44" i="13"/>
  <c r="EQP44" i="13"/>
  <c r="EQO44" i="13"/>
  <c r="EQN44" i="13"/>
  <c r="EQM44" i="13"/>
  <c r="EQL44" i="13"/>
  <c r="EQK44" i="13"/>
  <c r="EQJ44" i="13"/>
  <c r="EQI44" i="13"/>
  <c r="EQH44" i="13"/>
  <c r="EQG44" i="13"/>
  <c r="EQF44" i="13"/>
  <c r="EQE44" i="13"/>
  <c r="EQD44" i="13"/>
  <c r="EQC44" i="13"/>
  <c r="EQB44" i="13"/>
  <c r="EQA44" i="13"/>
  <c r="EPZ44" i="13"/>
  <c r="EPY44" i="13"/>
  <c r="EPX44" i="13"/>
  <c r="EPW44" i="13"/>
  <c r="EPV44" i="13"/>
  <c r="EPU44" i="13"/>
  <c r="EPT44" i="13"/>
  <c r="EPS44" i="13"/>
  <c r="EPR44" i="13"/>
  <c r="EPQ44" i="13"/>
  <c r="EPP44" i="13"/>
  <c r="EPO44" i="13"/>
  <c r="EPN44" i="13"/>
  <c r="EPM44" i="13"/>
  <c r="EPL44" i="13"/>
  <c r="EPK44" i="13"/>
  <c r="EPJ44" i="13"/>
  <c r="EPI44" i="13"/>
  <c r="EPH44" i="13"/>
  <c r="EPG44" i="13"/>
  <c r="EPF44" i="13"/>
  <c r="EPE44" i="13"/>
  <c r="EPD44" i="13"/>
  <c r="EPC44" i="13"/>
  <c r="EPB44" i="13"/>
  <c r="EPA44" i="13"/>
  <c r="EOZ44" i="13"/>
  <c r="EOY44" i="13"/>
  <c r="EOX44" i="13"/>
  <c r="EOW44" i="13"/>
  <c r="EOV44" i="13"/>
  <c r="EOU44" i="13"/>
  <c r="EOT44" i="13"/>
  <c r="EOS44" i="13"/>
  <c r="EOR44" i="13"/>
  <c r="EOQ44" i="13"/>
  <c r="EOP44" i="13"/>
  <c r="EOO44" i="13"/>
  <c r="EON44" i="13"/>
  <c r="EOM44" i="13"/>
  <c r="EOL44" i="13"/>
  <c r="EOK44" i="13"/>
  <c r="EOJ44" i="13"/>
  <c r="EOI44" i="13"/>
  <c r="EOH44" i="13"/>
  <c r="EOG44" i="13"/>
  <c r="EOF44" i="13"/>
  <c r="EOE44" i="13"/>
  <c r="EOD44" i="13"/>
  <c r="EOC44" i="13"/>
  <c r="EOB44" i="13"/>
  <c r="EOA44" i="13"/>
  <c r="ENZ44" i="13"/>
  <c r="ENY44" i="13"/>
  <c r="ENX44" i="13"/>
  <c r="ENW44" i="13"/>
  <c r="ENV44" i="13"/>
  <c r="ENU44" i="13"/>
  <c r="ENT44" i="13"/>
  <c r="ENS44" i="13"/>
  <c r="ENR44" i="13"/>
  <c r="ENQ44" i="13"/>
  <c r="ENP44" i="13"/>
  <c r="ENO44" i="13"/>
  <c r="ENN44" i="13"/>
  <c r="ENM44" i="13"/>
  <c r="ENL44" i="13"/>
  <c r="ENK44" i="13"/>
  <c r="ENJ44" i="13"/>
  <c r="ENI44" i="13"/>
  <c r="ENH44" i="13"/>
  <c r="ENG44" i="13"/>
  <c r="ENF44" i="13"/>
  <c r="ENE44" i="13"/>
  <c r="END44" i="13"/>
  <c r="ENC44" i="13"/>
  <c r="ENB44" i="13"/>
  <c r="ENA44" i="13"/>
  <c r="EMZ44" i="13"/>
  <c r="EMY44" i="13"/>
  <c r="EMX44" i="13"/>
  <c r="EMW44" i="13"/>
  <c r="EMV44" i="13"/>
  <c r="EMU44" i="13"/>
  <c r="EMT44" i="13"/>
  <c r="EMS44" i="13"/>
  <c r="EMR44" i="13"/>
  <c r="EMQ44" i="13"/>
  <c r="EMP44" i="13"/>
  <c r="EMO44" i="13"/>
  <c r="EMN44" i="13"/>
  <c r="EMM44" i="13"/>
  <c r="EML44" i="13"/>
  <c r="EMK44" i="13"/>
  <c r="EMJ44" i="13"/>
  <c r="EMI44" i="13"/>
  <c r="EMH44" i="13"/>
  <c r="EMG44" i="13"/>
  <c r="EMF44" i="13"/>
  <c r="EME44" i="13"/>
  <c r="EMD44" i="13"/>
  <c r="EMC44" i="13"/>
  <c r="EMB44" i="13"/>
  <c r="EMA44" i="13"/>
  <c r="ELZ44" i="13"/>
  <c r="ELY44" i="13"/>
  <c r="ELX44" i="13"/>
  <c r="ELW44" i="13"/>
  <c r="ELV44" i="13"/>
  <c r="ELU44" i="13"/>
  <c r="ELT44" i="13"/>
  <c r="ELS44" i="13"/>
  <c r="ELR44" i="13"/>
  <c r="ELQ44" i="13"/>
  <c r="ELP44" i="13"/>
  <c r="ELO44" i="13"/>
  <c r="ELN44" i="13"/>
  <c r="ELM44" i="13"/>
  <c r="ELL44" i="13"/>
  <c r="ELK44" i="13"/>
  <c r="ELJ44" i="13"/>
  <c r="ELI44" i="13"/>
  <c r="ELH44" i="13"/>
  <c r="ELG44" i="13"/>
  <c r="ELF44" i="13"/>
  <c r="ELE44" i="13"/>
  <c r="ELD44" i="13"/>
  <c r="ELC44" i="13"/>
  <c r="ELB44" i="13"/>
  <c r="ELA44" i="13"/>
  <c r="EKZ44" i="13"/>
  <c r="EKY44" i="13"/>
  <c r="EKX44" i="13"/>
  <c r="EKW44" i="13"/>
  <c r="EKV44" i="13"/>
  <c r="EKU44" i="13"/>
  <c r="EKT44" i="13"/>
  <c r="EKS44" i="13"/>
  <c r="EKR44" i="13"/>
  <c r="EKQ44" i="13"/>
  <c r="EKP44" i="13"/>
  <c r="EKO44" i="13"/>
  <c r="EKN44" i="13"/>
  <c r="EKM44" i="13"/>
  <c r="EKL44" i="13"/>
  <c r="EKK44" i="13"/>
  <c r="EKJ44" i="13"/>
  <c r="EKI44" i="13"/>
  <c r="EKH44" i="13"/>
  <c r="EKG44" i="13"/>
  <c r="EKF44" i="13"/>
  <c r="EKE44" i="13"/>
  <c r="EKD44" i="13"/>
  <c r="EKC44" i="13"/>
  <c r="EKB44" i="13"/>
  <c r="EKA44" i="13"/>
  <c r="EJZ44" i="13"/>
  <c r="EJY44" i="13"/>
  <c r="EJX44" i="13"/>
  <c r="EJW44" i="13"/>
  <c r="EJV44" i="13"/>
  <c r="EJU44" i="13"/>
  <c r="EJT44" i="13"/>
  <c r="EJS44" i="13"/>
  <c r="EJR44" i="13"/>
  <c r="EJQ44" i="13"/>
  <c r="EJP44" i="13"/>
  <c r="EJO44" i="13"/>
  <c r="EJN44" i="13"/>
  <c r="EJM44" i="13"/>
  <c r="EJL44" i="13"/>
  <c r="EJK44" i="13"/>
  <c r="EJJ44" i="13"/>
  <c r="EJI44" i="13"/>
  <c r="EJH44" i="13"/>
  <c r="EJG44" i="13"/>
  <c r="EJF44" i="13"/>
  <c r="EJE44" i="13"/>
  <c r="EJD44" i="13"/>
  <c r="EJC44" i="13"/>
  <c r="EJB44" i="13"/>
  <c r="EJA44" i="13"/>
  <c r="EIZ44" i="13"/>
  <c r="EIY44" i="13"/>
  <c r="EIX44" i="13"/>
  <c r="EIW44" i="13"/>
  <c r="EIV44" i="13"/>
  <c r="EIU44" i="13"/>
  <c r="EIT44" i="13"/>
  <c r="EIS44" i="13"/>
  <c r="EIR44" i="13"/>
  <c r="EIQ44" i="13"/>
  <c r="EIP44" i="13"/>
  <c r="EIO44" i="13"/>
  <c r="EIN44" i="13"/>
  <c r="EIM44" i="13"/>
  <c r="EIL44" i="13"/>
  <c r="EIK44" i="13"/>
  <c r="EIJ44" i="13"/>
  <c r="EII44" i="13"/>
  <c r="EIH44" i="13"/>
  <c r="EIG44" i="13"/>
  <c r="EIF44" i="13"/>
  <c r="EIE44" i="13"/>
  <c r="EID44" i="13"/>
  <c r="EIC44" i="13"/>
  <c r="EIB44" i="13"/>
  <c r="EIA44" i="13"/>
  <c r="EHZ44" i="13"/>
  <c r="EHY44" i="13"/>
  <c r="EHX44" i="13"/>
  <c r="EHW44" i="13"/>
  <c r="EHV44" i="13"/>
  <c r="EHU44" i="13"/>
  <c r="EHT44" i="13"/>
  <c r="EHS44" i="13"/>
  <c r="EHR44" i="13"/>
  <c r="EHQ44" i="13"/>
  <c r="EHP44" i="13"/>
  <c r="EHO44" i="13"/>
  <c r="EHN44" i="13"/>
  <c r="EHM44" i="13"/>
  <c r="EHL44" i="13"/>
  <c r="EHK44" i="13"/>
  <c r="EHJ44" i="13"/>
  <c r="EHI44" i="13"/>
  <c r="EHH44" i="13"/>
  <c r="EHG44" i="13"/>
  <c r="EHF44" i="13"/>
  <c r="EHE44" i="13"/>
  <c r="EHD44" i="13"/>
  <c r="EHC44" i="13"/>
  <c r="EHB44" i="13"/>
  <c r="EHA44" i="13"/>
  <c r="EGZ44" i="13"/>
  <c r="EGY44" i="13"/>
  <c r="EGX44" i="13"/>
  <c r="EGW44" i="13"/>
  <c r="EGV44" i="13"/>
  <c r="EGU44" i="13"/>
  <c r="EGT44" i="13"/>
  <c r="EGS44" i="13"/>
  <c r="EGR44" i="13"/>
  <c r="EGQ44" i="13"/>
  <c r="EGP44" i="13"/>
  <c r="EGO44" i="13"/>
  <c r="EGN44" i="13"/>
  <c r="EGM44" i="13"/>
  <c r="EGL44" i="13"/>
  <c r="EGK44" i="13"/>
  <c r="EGJ44" i="13"/>
  <c r="EGI44" i="13"/>
  <c r="EGH44" i="13"/>
  <c r="EGG44" i="13"/>
  <c r="EGF44" i="13"/>
  <c r="EGE44" i="13"/>
  <c r="EGD44" i="13"/>
  <c r="EGC44" i="13"/>
  <c r="EGB44" i="13"/>
  <c r="EGA44" i="13"/>
  <c r="EFZ44" i="13"/>
  <c r="EFY44" i="13"/>
  <c r="EFX44" i="13"/>
  <c r="EFW44" i="13"/>
  <c r="EFV44" i="13"/>
  <c r="EFU44" i="13"/>
  <c r="EFT44" i="13"/>
  <c r="EFS44" i="13"/>
  <c r="EFR44" i="13"/>
  <c r="EFQ44" i="13"/>
  <c r="EFP44" i="13"/>
  <c r="EFO44" i="13"/>
  <c r="EFN44" i="13"/>
  <c r="EFM44" i="13"/>
  <c r="EFL44" i="13"/>
  <c r="EFK44" i="13"/>
  <c r="EFJ44" i="13"/>
  <c r="EFI44" i="13"/>
  <c r="EFH44" i="13"/>
  <c r="EFG44" i="13"/>
  <c r="EFF44" i="13"/>
  <c r="EFE44" i="13"/>
  <c r="EFD44" i="13"/>
  <c r="EFC44" i="13"/>
  <c r="EFB44" i="13"/>
  <c r="EFA44" i="13"/>
  <c r="EEZ44" i="13"/>
  <c r="EEY44" i="13"/>
  <c r="EEX44" i="13"/>
  <c r="EEW44" i="13"/>
  <c r="EEV44" i="13"/>
  <c r="EEU44" i="13"/>
  <c r="EET44" i="13"/>
  <c r="EES44" i="13"/>
  <c r="EER44" i="13"/>
  <c r="EEQ44" i="13"/>
  <c r="EEP44" i="13"/>
  <c r="EEO44" i="13"/>
  <c r="EEN44" i="13"/>
  <c r="EEM44" i="13"/>
  <c r="EEL44" i="13"/>
  <c r="EEK44" i="13"/>
  <c r="EEJ44" i="13"/>
  <c r="EEI44" i="13"/>
  <c r="EEH44" i="13"/>
  <c r="EEG44" i="13"/>
  <c r="EEF44" i="13"/>
  <c r="EEE44" i="13"/>
  <c r="EED44" i="13"/>
  <c r="EEC44" i="13"/>
  <c r="EEB44" i="13"/>
  <c r="EEA44" i="13"/>
  <c r="EDZ44" i="13"/>
  <c r="EDY44" i="13"/>
  <c r="EDX44" i="13"/>
  <c r="EDW44" i="13"/>
  <c r="EDV44" i="13"/>
  <c r="EDU44" i="13"/>
  <c r="EDT44" i="13"/>
  <c r="EDS44" i="13"/>
  <c r="EDR44" i="13"/>
  <c r="EDQ44" i="13"/>
  <c r="EDP44" i="13"/>
  <c r="EDO44" i="13"/>
  <c r="EDN44" i="13"/>
  <c r="EDM44" i="13"/>
  <c r="EDL44" i="13"/>
  <c r="EDK44" i="13"/>
  <c r="EDJ44" i="13"/>
  <c r="EDI44" i="13"/>
  <c r="EDH44" i="13"/>
  <c r="EDG44" i="13"/>
  <c r="EDF44" i="13"/>
  <c r="EDE44" i="13"/>
  <c r="EDD44" i="13"/>
  <c r="EDC44" i="13"/>
  <c r="EDB44" i="13"/>
  <c r="EDA44" i="13"/>
  <c r="ECZ44" i="13"/>
  <c r="ECY44" i="13"/>
  <c r="ECX44" i="13"/>
  <c r="ECW44" i="13"/>
  <c r="ECV44" i="13"/>
  <c r="ECU44" i="13"/>
  <c r="ECT44" i="13"/>
  <c r="ECS44" i="13"/>
  <c r="ECR44" i="13"/>
  <c r="ECQ44" i="13"/>
  <c r="ECP44" i="13"/>
  <c r="ECO44" i="13"/>
  <c r="ECN44" i="13"/>
  <c r="ECM44" i="13"/>
  <c r="ECL44" i="13"/>
  <c r="ECK44" i="13"/>
  <c r="ECJ44" i="13"/>
  <c r="ECI44" i="13"/>
  <c r="ECH44" i="13"/>
  <c r="ECG44" i="13"/>
  <c r="ECF44" i="13"/>
  <c r="ECE44" i="13"/>
  <c r="ECD44" i="13"/>
  <c r="ECC44" i="13"/>
  <c r="ECB44" i="13"/>
  <c r="ECA44" i="13"/>
  <c r="EBZ44" i="13"/>
  <c r="EBY44" i="13"/>
  <c r="EBX44" i="13"/>
  <c r="EBW44" i="13"/>
  <c r="EBV44" i="13"/>
  <c r="EBU44" i="13"/>
  <c r="EBT44" i="13"/>
  <c r="EBS44" i="13"/>
  <c r="EBR44" i="13"/>
  <c r="EBQ44" i="13"/>
  <c r="EBP44" i="13"/>
  <c r="EBO44" i="13"/>
  <c r="EBN44" i="13"/>
  <c r="EBM44" i="13"/>
  <c r="EBL44" i="13"/>
  <c r="EBK44" i="13"/>
  <c r="EBJ44" i="13"/>
  <c r="EBI44" i="13"/>
  <c r="EBH44" i="13"/>
  <c r="EBG44" i="13"/>
  <c r="EBF44" i="13"/>
  <c r="EBE44" i="13"/>
  <c r="EBD44" i="13"/>
  <c r="EBC44" i="13"/>
  <c r="EBB44" i="13"/>
  <c r="EBA44" i="13"/>
  <c r="EAZ44" i="13"/>
  <c r="EAY44" i="13"/>
  <c r="EAX44" i="13"/>
  <c r="EAW44" i="13"/>
  <c r="EAV44" i="13"/>
  <c r="EAU44" i="13"/>
  <c r="EAT44" i="13"/>
  <c r="EAS44" i="13"/>
  <c r="EAR44" i="13"/>
  <c r="EAQ44" i="13"/>
  <c r="EAP44" i="13"/>
  <c r="EAO44" i="13"/>
  <c r="EAN44" i="13"/>
  <c r="EAM44" i="13"/>
  <c r="EAL44" i="13"/>
  <c r="EAK44" i="13"/>
  <c r="EAJ44" i="13"/>
  <c r="EAI44" i="13"/>
  <c r="EAH44" i="13"/>
  <c r="EAG44" i="13"/>
  <c r="EAF44" i="13"/>
  <c r="EAE44" i="13"/>
  <c r="EAD44" i="13"/>
  <c r="EAC44" i="13"/>
  <c r="EAB44" i="13"/>
  <c r="EAA44" i="13"/>
  <c r="DZZ44" i="13"/>
  <c r="DZY44" i="13"/>
  <c r="DZX44" i="13"/>
  <c r="DZW44" i="13"/>
  <c r="DZV44" i="13"/>
  <c r="DZU44" i="13"/>
  <c r="DZT44" i="13"/>
  <c r="DZS44" i="13"/>
  <c r="DZR44" i="13"/>
  <c r="DZQ44" i="13"/>
  <c r="DZP44" i="13"/>
  <c r="DZO44" i="13"/>
  <c r="DZN44" i="13"/>
  <c r="DZM44" i="13"/>
  <c r="DZL44" i="13"/>
  <c r="DZK44" i="13"/>
  <c r="DZJ44" i="13"/>
  <c r="DZI44" i="13"/>
  <c r="DZH44" i="13"/>
  <c r="DZG44" i="13"/>
  <c r="DZF44" i="13"/>
  <c r="DZE44" i="13"/>
  <c r="DZD44" i="13"/>
  <c r="DZC44" i="13"/>
  <c r="DZB44" i="13"/>
  <c r="DZA44" i="13"/>
  <c r="DYZ44" i="13"/>
  <c r="DYY44" i="13"/>
  <c r="DYX44" i="13"/>
  <c r="DYW44" i="13"/>
  <c r="DYV44" i="13"/>
  <c r="DYU44" i="13"/>
  <c r="DYT44" i="13"/>
  <c r="DYS44" i="13"/>
  <c r="DYR44" i="13"/>
  <c r="DYQ44" i="13"/>
  <c r="DYP44" i="13"/>
  <c r="DYO44" i="13"/>
  <c r="DYN44" i="13"/>
  <c r="DYM44" i="13"/>
  <c r="DYL44" i="13"/>
  <c r="DYK44" i="13"/>
  <c r="DYJ44" i="13"/>
  <c r="DYI44" i="13"/>
  <c r="DYH44" i="13"/>
  <c r="DYG44" i="13"/>
  <c r="DYF44" i="13"/>
  <c r="DYE44" i="13"/>
  <c r="DYD44" i="13"/>
  <c r="DYC44" i="13"/>
  <c r="DYB44" i="13"/>
  <c r="DYA44" i="13"/>
  <c r="DXZ44" i="13"/>
  <c r="DXY44" i="13"/>
  <c r="DXX44" i="13"/>
  <c r="DXW44" i="13"/>
  <c r="DXV44" i="13"/>
  <c r="DXU44" i="13"/>
  <c r="DXT44" i="13"/>
  <c r="DXS44" i="13"/>
  <c r="DXR44" i="13"/>
  <c r="DXQ44" i="13"/>
  <c r="DXP44" i="13"/>
  <c r="DXO44" i="13"/>
  <c r="DXN44" i="13"/>
  <c r="DXM44" i="13"/>
  <c r="DXL44" i="13"/>
  <c r="DXK44" i="13"/>
  <c r="DXJ44" i="13"/>
  <c r="DXI44" i="13"/>
  <c r="DXH44" i="13"/>
  <c r="DXG44" i="13"/>
  <c r="DXF44" i="13"/>
  <c r="DXE44" i="13"/>
  <c r="DXD44" i="13"/>
  <c r="DXC44" i="13"/>
  <c r="DXB44" i="13"/>
  <c r="DXA44" i="13"/>
  <c r="DWZ44" i="13"/>
  <c r="DWY44" i="13"/>
  <c r="DWX44" i="13"/>
  <c r="DWW44" i="13"/>
  <c r="DWV44" i="13"/>
  <c r="DWU44" i="13"/>
  <c r="DWT44" i="13"/>
  <c r="DWS44" i="13"/>
  <c r="DWR44" i="13"/>
  <c r="DWQ44" i="13"/>
  <c r="DWP44" i="13"/>
  <c r="DWO44" i="13"/>
  <c r="DWN44" i="13"/>
  <c r="DWM44" i="13"/>
  <c r="DWL44" i="13"/>
  <c r="DWK44" i="13"/>
  <c r="DWJ44" i="13"/>
  <c r="DWI44" i="13"/>
  <c r="DWH44" i="13"/>
  <c r="DWG44" i="13"/>
  <c r="DWF44" i="13"/>
  <c r="DWE44" i="13"/>
  <c r="DWD44" i="13"/>
  <c r="DWC44" i="13"/>
  <c r="DWB44" i="13"/>
  <c r="DWA44" i="13"/>
  <c r="DVZ44" i="13"/>
  <c r="DVY44" i="13"/>
  <c r="DVX44" i="13"/>
  <c r="DVW44" i="13"/>
  <c r="DVV44" i="13"/>
  <c r="DVU44" i="13"/>
  <c r="DVT44" i="13"/>
  <c r="DVS44" i="13"/>
  <c r="DVR44" i="13"/>
  <c r="DVQ44" i="13"/>
  <c r="DVP44" i="13"/>
  <c r="DVO44" i="13"/>
  <c r="DVN44" i="13"/>
  <c r="DVM44" i="13"/>
  <c r="DVL44" i="13"/>
  <c r="DVK44" i="13"/>
  <c r="DVJ44" i="13"/>
  <c r="DVI44" i="13"/>
  <c r="DVH44" i="13"/>
  <c r="DVG44" i="13"/>
  <c r="DVF44" i="13"/>
  <c r="DVE44" i="13"/>
  <c r="DVD44" i="13"/>
  <c r="DVC44" i="13"/>
  <c r="DVB44" i="13"/>
  <c r="DVA44" i="13"/>
  <c r="DUZ44" i="13"/>
  <c r="DUY44" i="13"/>
  <c r="DUX44" i="13"/>
  <c r="DUW44" i="13"/>
  <c r="DUV44" i="13"/>
  <c r="DUU44" i="13"/>
  <c r="DUT44" i="13"/>
  <c r="DUS44" i="13"/>
  <c r="DUR44" i="13"/>
  <c r="DUQ44" i="13"/>
  <c r="DUP44" i="13"/>
  <c r="DUO44" i="13"/>
  <c r="DUN44" i="13"/>
  <c r="DUM44" i="13"/>
  <c r="DUL44" i="13"/>
  <c r="DUK44" i="13"/>
  <c r="DUJ44" i="13"/>
  <c r="DUI44" i="13"/>
  <c r="DUH44" i="13"/>
  <c r="DUG44" i="13"/>
  <c r="DUF44" i="13"/>
  <c r="DUE44" i="13"/>
  <c r="DUD44" i="13"/>
  <c r="DUC44" i="13"/>
  <c r="DUB44" i="13"/>
  <c r="DUA44" i="13"/>
  <c r="DTZ44" i="13"/>
  <c r="DTY44" i="13"/>
  <c r="DTX44" i="13"/>
  <c r="DTW44" i="13"/>
  <c r="DTV44" i="13"/>
  <c r="DTU44" i="13"/>
  <c r="DTT44" i="13"/>
  <c r="DTS44" i="13"/>
  <c r="DTR44" i="13"/>
  <c r="DTQ44" i="13"/>
  <c r="DTP44" i="13"/>
  <c r="DTO44" i="13"/>
  <c r="DTN44" i="13"/>
  <c r="DTM44" i="13"/>
  <c r="DTL44" i="13"/>
  <c r="DTK44" i="13"/>
  <c r="DTJ44" i="13"/>
  <c r="DTI44" i="13"/>
  <c r="DTH44" i="13"/>
  <c r="DTG44" i="13"/>
  <c r="DTF44" i="13"/>
  <c r="DTE44" i="13"/>
  <c r="DTD44" i="13"/>
  <c r="DTC44" i="13"/>
  <c r="DTB44" i="13"/>
  <c r="DTA44" i="13"/>
  <c r="DSZ44" i="13"/>
  <c r="DSY44" i="13"/>
  <c r="DSX44" i="13"/>
  <c r="DSW44" i="13"/>
  <c r="DSV44" i="13"/>
  <c r="DSU44" i="13"/>
  <c r="DST44" i="13"/>
  <c r="DSS44" i="13"/>
  <c r="DSR44" i="13"/>
  <c r="DSQ44" i="13"/>
  <c r="DSP44" i="13"/>
  <c r="DSO44" i="13"/>
  <c r="DSN44" i="13"/>
  <c r="DSM44" i="13"/>
  <c r="DSL44" i="13"/>
  <c r="DSK44" i="13"/>
  <c r="DSJ44" i="13"/>
  <c r="DSI44" i="13"/>
  <c r="DSH44" i="13"/>
  <c r="DSG44" i="13"/>
  <c r="DSF44" i="13"/>
  <c r="DSE44" i="13"/>
  <c r="DSD44" i="13"/>
  <c r="DSC44" i="13"/>
  <c r="DSB44" i="13"/>
  <c r="DSA44" i="13"/>
  <c r="DRZ44" i="13"/>
  <c r="DRY44" i="13"/>
  <c r="DRX44" i="13"/>
  <c r="DRW44" i="13"/>
  <c r="DRV44" i="13"/>
  <c r="DRU44" i="13"/>
  <c r="DRT44" i="13"/>
  <c r="DRS44" i="13"/>
  <c r="DRR44" i="13"/>
  <c r="DRQ44" i="13"/>
  <c r="DRP44" i="13"/>
  <c r="DRO44" i="13"/>
  <c r="DRN44" i="13"/>
  <c r="DRM44" i="13"/>
  <c r="DRL44" i="13"/>
  <c r="DRK44" i="13"/>
  <c r="DRJ44" i="13"/>
  <c r="DRI44" i="13"/>
  <c r="DRH44" i="13"/>
  <c r="DRG44" i="13"/>
  <c r="DRF44" i="13"/>
  <c r="DRE44" i="13"/>
  <c r="DRD44" i="13"/>
  <c r="DRC44" i="13"/>
  <c r="DRB44" i="13"/>
  <c r="DRA44" i="13"/>
  <c r="DQZ44" i="13"/>
  <c r="DQY44" i="13"/>
  <c r="DQX44" i="13"/>
  <c r="DQW44" i="13"/>
  <c r="DQV44" i="13"/>
  <c r="DQU44" i="13"/>
  <c r="DQT44" i="13"/>
  <c r="DQS44" i="13"/>
  <c r="DQR44" i="13"/>
  <c r="DQQ44" i="13"/>
  <c r="DQP44" i="13"/>
  <c r="DQO44" i="13"/>
  <c r="DQN44" i="13"/>
  <c r="DQM44" i="13"/>
  <c r="DQL44" i="13"/>
  <c r="DQK44" i="13"/>
  <c r="DQJ44" i="13"/>
  <c r="DQI44" i="13"/>
  <c r="DQH44" i="13"/>
  <c r="DQG44" i="13"/>
  <c r="DQF44" i="13"/>
  <c r="DQE44" i="13"/>
  <c r="DQD44" i="13"/>
  <c r="DQC44" i="13"/>
  <c r="DQB44" i="13"/>
  <c r="DQA44" i="13"/>
  <c r="DPZ44" i="13"/>
  <c r="DPY44" i="13"/>
  <c r="DPX44" i="13"/>
  <c r="DPW44" i="13"/>
  <c r="DPV44" i="13"/>
  <c r="DPU44" i="13"/>
  <c r="DPT44" i="13"/>
  <c r="DPS44" i="13"/>
  <c r="DPR44" i="13"/>
  <c r="DPQ44" i="13"/>
  <c r="DPP44" i="13"/>
  <c r="DPO44" i="13"/>
  <c r="DPN44" i="13"/>
  <c r="DPM44" i="13"/>
  <c r="DPL44" i="13"/>
  <c r="DPK44" i="13"/>
  <c r="DPJ44" i="13"/>
  <c r="DPI44" i="13"/>
  <c r="DPH44" i="13"/>
  <c r="DPG44" i="13"/>
  <c r="DPF44" i="13"/>
  <c r="DPE44" i="13"/>
  <c r="DPD44" i="13"/>
  <c r="DPC44" i="13"/>
  <c r="DPB44" i="13"/>
  <c r="DPA44" i="13"/>
  <c r="DOZ44" i="13"/>
  <c r="DOY44" i="13"/>
  <c r="DOX44" i="13"/>
  <c r="DOW44" i="13"/>
  <c r="DOV44" i="13"/>
  <c r="DOU44" i="13"/>
  <c r="DOT44" i="13"/>
  <c r="DOS44" i="13"/>
  <c r="DOR44" i="13"/>
  <c r="DOQ44" i="13"/>
  <c r="DOP44" i="13"/>
  <c r="DOO44" i="13"/>
  <c r="DON44" i="13"/>
  <c r="DOM44" i="13"/>
  <c r="DOL44" i="13"/>
  <c r="DOK44" i="13"/>
  <c r="DOJ44" i="13"/>
  <c r="DOI44" i="13"/>
  <c r="DOH44" i="13"/>
  <c r="DOG44" i="13"/>
  <c r="DOF44" i="13"/>
  <c r="DOE44" i="13"/>
  <c r="DOD44" i="13"/>
  <c r="DOC44" i="13"/>
  <c r="DOB44" i="13"/>
  <c r="DOA44" i="13"/>
  <c r="DNZ44" i="13"/>
  <c r="DNY44" i="13"/>
  <c r="DNX44" i="13"/>
  <c r="DNW44" i="13"/>
  <c r="DNV44" i="13"/>
  <c r="DNU44" i="13"/>
  <c r="DNT44" i="13"/>
  <c r="DNS44" i="13"/>
  <c r="DNR44" i="13"/>
  <c r="DNQ44" i="13"/>
  <c r="DNP44" i="13"/>
  <c r="DNO44" i="13"/>
  <c r="DNN44" i="13"/>
  <c r="DNM44" i="13"/>
  <c r="DNL44" i="13"/>
  <c r="DNK44" i="13"/>
  <c r="DNJ44" i="13"/>
  <c r="DNI44" i="13"/>
  <c r="DNH44" i="13"/>
  <c r="DNG44" i="13"/>
  <c r="DNF44" i="13"/>
  <c r="DNE44" i="13"/>
  <c r="DND44" i="13"/>
  <c r="DNC44" i="13"/>
  <c r="DNB44" i="13"/>
  <c r="DNA44" i="13"/>
  <c r="DMZ44" i="13"/>
  <c r="DMY44" i="13"/>
  <c r="DMX44" i="13"/>
  <c r="DMW44" i="13"/>
  <c r="DMV44" i="13"/>
  <c r="DMU44" i="13"/>
  <c r="DMT44" i="13"/>
  <c r="DMS44" i="13"/>
  <c r="DMR44" i="13"/>
  <c r="DMQ44" i="13"/>
  <c r="DMP44" i="13"/>
  <c r="DMO44" i="13"/>
  <c r="DMN44" i="13"/>
  <c r="DMM44" i="13"/>
  <c r="DML44" i="13"/>
  <c r="DMK44" i="13"/>
  <c r="DMJ44" i="13"/>
  <c r="DMI44" i="13"/>
  <c r="DMH44" i="13"/>
  <c r="DMG44" i="13"/>
  <c r="DMF44" i="13"/>
  <c r="DME44" i="13"/>
  <c r="DMD44" i="13"/>
  <c r="DMC44" i="13"/>
  <c r="DMB44" i="13"/>
  <c r="DMA44" i="13"/>
  <c r="DLZ44" i="13"/>
  <c r="DLY44" i="13"/>
  <c r="DLX44" i="13"/>
  <c r="DLW44" i="13"/>
  <c r="DLV44" i="13"/>
  <c r="DLU44" i="13"/>
  <c r="DLT44" i="13"/>
  <c r="DLS44" i="13"/>
  <c r="DLR44" i="13"/>
  <c r="DLQ44" i="13"/>
  <c r="DLP44" i="13"/>
  <c r="DLO44" i="13"/>
  <c r="DLN44" i="13"/>
  <c r="DLM44" i="13"/>
  <c r="DLL44" i="13"/>
  <c r="DLK44" i="13"/>
  <c r="DLJ44" i="13"/>
  <c r="DLI44" i="13"/>
  <c r="DLH44" i="13"/>
  <c r="DLG44" i="13"/>
  <c r="DLF44" i="13"/>
  <c r="DLE44" i="13"/>
  <c r="DLD44" i="13"/>
  <c r="DLC44" i="13"/>
  <c r="DLB44" i="13"/>
  <c r="DLA44" i="13"/>
  <c r="DKZ44" i="13"/>
  <c r="DKY44" i="13"/>
  <c r="DKX44" i="13"/>
  <c r="DKW44" i="13"/>
  <c r="DKV44" i="13"/>
  <c r="DKU44" i="13"/>
  <c r="DKT44" i="13"/>
  <c r="DKS44" i="13"/>
  <c r="DKR44" i="13"/>
  <c r="DKQ44" i="13"/>
  <c r="DKP44" i="13"/>
  <c r="DKO44" i="13"/>
  <c r="DKN44" i="13"/>
  <c r="DKM44" i="13"/>
  <c r="DKL44" i="13"/>
  <c r="DKK44" i="13"/>
  <c r="DKJ44" i="13"/>
  <c r="DKI44" i="13"/>
  <c r="DKH44" i="13"/>
  <c r="DKG44" i="13"/>
  <c r="DKF44" i="13"/>
  <c r="DKE44" i="13"/>
  <c r="DKD44" i="13"/>
  <c r="DKC44" i="13"/>
  <c r="DKB44" i="13"/>
  <c r="DKA44" i="13"/>
  <c r="DJZ44" i="13"/>
  <c r="DJY44" i="13"/>
  <c r="DJX44" i="13"/>
  <c r="DJW44" i="13"/>
  <c r="DJV44" i="13"/>
  <c r="DJU44" i="13"/>
  <c r="DJT44" i="13"/>
  <c r="DJS44" i="13"/>
  <c r="DJR44" i="13"/>
  <c r="DJQ44" i="13"/>
  <c r="DJP44" i="13"/>
  <c r="DJO44" i="13"/>
  <c r="DJN44" i="13"/>
  <c r="DJM44" i="13"/>
  <c r="DJL44" i="13"/>
  <c r="DJK44" i="13"/>
  <c r="DJJ44" i="13"/>
  <c r="DJI44" i="13"/>
  <c r="DJH44" i="13"/>
  <c r="DJG44" i="13"/>
  <c r="DJF44" i="13"/>
  <c r="DJE44" i="13"/>
  <c r="DJD44" i="13"/>
  <c r="DJC44" i="13"/>
  <c r="DJB44" i="13"/>
  <c r="DJA44" i="13"/>
  <c r="DIZ44" i="13"/>
  <c r="DIY44" i="13"/>
  <c r="DIX44" i="13"/>
  <c r="DIW44" i="13"/>
  <c r="DIV44" i="13"/>
  <c r="DIU44" i="13"/>
  <c r="DIT44" i="13"/>
  <c r="DIS44" i="13"/>
  <c r="DIR44" i="13"/>
  <c r="DIQ44" i="13"/>
  <c r="DIP44" i="13"/>
  <c r="DIO44" i="13"/>
  <c r="DIN44" i="13"/>
  <c r="DIM44" i="13"/>
  <c r="DIL44" i="13"/>
  <c r="DIK44" i="13"/>
  <c r="DIJ44" i="13"/>
  <c r="DII44" i="13"/>
  <c r="DIH44" i="13"/>
  <c r="DIG44" i="13"/>
  <c r="DIF44" i="13"/>
  <c r="DIE44" i="13"/>
  <c r="DID44" i="13"/>
  <c r="DIC44" i="13"/>
  <c r="DIB44" i="13"/>
  <c r="DIA44" i="13"/>
  <c r="DHZ44" i="13"/>
  <c r="DHY44" i="13"/>
  <c r="DHX44" i="13"/>
  <c r="DHW44" i="13"/>
  <c r="DHV44" i="13"/>
  <c r="DHU44" i="13"/>
  <c r="DHT44" i="13"/>
  <c r="DHS44" i="13"/>
  <c r="DHR44" i="13"/>
  <c r="DHQ44" i="13"/>
  <c r="DHP44" i="13"/>
  <c r="DHO44" i="13"/>
  <c r="DHN44" i="13"/>
  <c r="DHM44" i="13"/>
  <c r="DHL44" i="13"/>
  <c r="DHK44" i="13"/>
  <c r="DHJ44" i="13"/>
  <c r="DHI44" i="13"/>
  <c r="DHH44" i="13"/>
  <c r="DHG44" i="13"/>
  <c r="DHF44" i="13"/>
  <c r="DHE44" i="13"/>
  <c r="DHD44" i="13"/>
  <c r="DHC44" i="13"/>
  <c r="DHB44" i="13"/>
  <c r="DHA44" i="13"/>
  <c r="DGZ44" i="13"/>
  <c r="DGY44" i="13"/>
  <c r="DGX44" i="13"/>
  <c r="DGW44" i="13"/>
  <c r="DGV44" i="13"/>
  <c r="DGU44" i="13"/>
  <c r="DGT44" i="13"/>
  <c r="DGS44" i="13"/>
  <c r="DGR44" i="13"/>
  <c r="DGQ44" i="13"/>
  <c r="DGP44" i="13"/>
  <c r="DGO44" i="13"/>
  <c r="DGN44" i="13"/>
  <c r="DGM44" i="13"/>
  <c r="DGL44" i="13"/>
  <c r="DGK44" i="13"/>
  <c r="DGJ44" i="13"/>
  <c r="DGI44" i="13"/>
  <c r="DGH44" i="13"/>
  <c r="DGG44" i="13"/>
  <c r="DGF44" i="13"/>
  <c r="DGE44" i="13"/>
  <c r="DGD44" i="13"/>
  <c r="DGC44" i="13"/>
  <c r="DGB44" i="13"/>
  <c r="DGA44" i="13"/>
  <c r="DFZ44" i="13"/>
  <c r="DFY44" i="13"/>
  <c r="DFX44" i="13"/>
  <c r="DFW44" i="13"/>
  <c r="DFV44" i="13"/>
  <c r="DFU44" i="13"/>
  <c r="DFT44" i="13"/>
  <c r="DFS44" i="13"/>
  <c r="DFR44" i="13"/>
  <c r="DFQ44" i="13"/>
  <c r="DFP44" i="13"/>
  <c r="DFO44" i="13"/>
  <c r="DFN44" i="13"/>
  <c r="DFM44" i="13"/>
  <c r="DFL44" i="13"/>
  <c r="DFK44" i="13"/>
  <c r="DFJ44" i="13"/>
  <c r="DFI44" i="13"/>
  <c r="DFH44" i="13"/>
  <c r="DFG44" i="13"/>
  <c r="DFF44" i="13"/>
  <c r="DFE44" i="13"/>
  <c r="DFD44" i="13"/>
  <c r="DFC44" i="13"/>
  <c r="DFB44" i="13"/>
  <c r="DFA44" i="13"/>
  <c r="DEZ44" i="13"/>
  <c r="DEY44" i="13"/>
  <c r="DEX44" i="13"/>
  <c r="DEW44" i="13"/>
  <c r="DEV44" i="13"/>
  <c r="DEU44" i="13"/>
  <c r="DET44" i="13"/>
  <c r="DES44" i="13"/>
  <c r="DER44" i="13"/>
  <c r="DEQ44" i="13"/>
  <c r="DEP44" i="13"/>
  <c r="DEO44" i="13"/>
  <c r="DEN44" i="13"/>
  <c r="DEM44" i="13"/>
  <c r="DEL44" i="13"/>
  <c r="DEK44" i="13"/>
  <c r="DEJ44" i="13"/>
  <c r="DEI44" i="13"/>
  <c r="DEH44" i="13"/>
  <c r="DEG44" i="13"/>
  <c r="DEF44" i="13"/>
  <c r="DEE44" i="13"/>
  <c r="DED44" i="13"/>
  <c r="DEC44" i="13"/>
  <c r="DEB44" i="13"/>
  <c r="DEA44" i="13"/>
  <c r="DDZ44" i="13"/>
  <c r="DDY44" i="13"/>
  <c r="DDX44" i="13"/>
  <c r="DDW44" i="13"/>
  <c r="DDV44" i="13"/>
  <c r="DDU44" i="13"/>
  <c r="DDT44" i="13"/>
  <c r="DDS44" i="13"/>
  <c r="DDR44" i="13"/>
  <c r="DDQ44" i="13"/>
  <c r="DDP44" i="13"/>
  <c r="DDO44" i="13"/>
  <c r="DDN44" i="13"/>
  <c r="DDM44" i="13"/>
  <c r="DDL44" i="13"/>
  <c r="DDK44" i="13"/>
  <c r="DDJ44" i="13"/>
  <c r="DDI44" i="13"/>
  <c r="DDH44" i="13"/>
  <c r="DDG44" i="13"/>
  <c r="DDF44" i="13"/>
  <c r="DDE44" i="13"/>
  <c r="DDD44" i="13"/>
  <c r="DDC44" i="13"/>
  <c r="DDB44" i="13"/>
  <c r="DDA44" i="13"/>
  <c r="DCZ44" i="13"/>
  <c r="DCY44" i="13"/>
  <c r="DCX44" i="13"/>
  <c r="DCW44" i="13"/>
  <c r="DCV44" i="13"/>
  <c r="DCU44" i="13"/>
  <c r="DCT44" i="13"/>
  <c r="DCS44" i="13"/>
  <c r="DCR44" i="13"/>
  <c r="DCQ44" i="13"/>
  <c r="DCP44" i="13"/>
  <c r="DCO44" i="13"/>
  <c r="DCN44" i="13"/>
  <c r="DCM44" i="13"/>
  <c r="DCL44" i="13"/>
  <c r="DCK44" i="13"/>
  <c r="DCJ44" i="13"/>
  <c r="DCI44" i="13"/>
  <c r="DCH44" i="13"/>
  <c r="DCG44" i="13"/>
  <c r="DCF44" i="13"/>
  <c r="DCE44" i="13"/>
  <c r="DCD44" i="13"/>
  <c r="DCC44" i="13"/>
  <c r="DCB44" i="13"/>
  <c r="DCA44" i="13"/>
  <c r="DBZ44" i="13"/>
  <c r="DBY44" i="13"/>
  <c r="DBX44" i="13"/>
  <c r="DBW44" i="13"/>
  <c r="DBV44" i="13"/>
  <c r="DBU44" i="13"/>
  <c r="DBT44" i="13"/>
  <c r="DBS44" i="13"/>
  <c r="DBR44" i="13"/>
  <c r="DBQ44" i="13"/>
  <c r="DBP44" i="13"/>
  <c r="DBO44" i="13"/>
  <c r="DBN44" i="13"/>
  <c r="DBM44" i="13"/>
  <c r="DBL44" i="13"/>
  <c r="DBK44" i="13"/>
  <c r="DBJ44" i="13"/>
  <c r="DBI44" i="13"/>
  <c r="DBH44" i="13"/>
  <c r="DBG44" i="13"/>
  <c r="DBF44" i="13"/>
  <c r="DBE44" i="13"/>
  <c r="DBD44" i="13"/>
  <c r="DBC44" i="13"/>
  <c r="DBB44" i="13"/>
  <c r="DBA44" i="13"/>
  <c r="DAZ44" i="13"/>
  <c r="DAY44" i="13"/>
  <c r="DAX44" i="13"/>
  <c r="DAW44" i="13"/>
  <c r="DAV44" i="13"/>
  <c r="DAU44" i="13"/>
  <c r="DAT44" i="13"/>
  <c r="DAS44" i="13"/>
  <c r="DAR44" i="13"/>
  <c r="DAQ44" i="13"/>
  <c r="DAP44" i="13"/>
  <c r="DAO44" i="13"/>
  <c r="DAN44" i="13"/>
  <c r="DAM44" i="13"/>
  <c r="DAL44" i="13"/>
  <c r="DAK44" i="13"/>
  <c r="DAJ44" i="13"/>
  <c r="DAI44" i="13"/>
  <c r="DAH44" i="13"/>
  <c r="DAG44" i="13"/>
  <c r="DAF44" i="13"/>
  <c r="DAE44" i="13"/>
  <c r="DAD44" i="13"/>
  <c r="DAC44" i="13"/>
  <c r="DAB44" i="13"/>
  <c r="DAA44" i="13"/>
  <c r="CZZ44" i="13"/>
  <c r="CZY44" i="13"/>
  <c r="CZX44" i="13"/>
  <c r="CZW44" i="13"/>
  <c r="CZV44" i="13"/>
  <c r="CZU44" i="13"/>
  <c r="CZT44" i="13"/>
  <c r="CZS44" i="13"/>
  <c r="CZR44" i="13"/>
  <c r="CZQ44" i="13"/>
  <c r="CZP44" i="13"/>
  <c r="CZO44" i="13"/>
  <c r="CZN44" i="13"/>
  <c r="CZM44" i="13"/>
  <c r="CZL44" i="13"/>
  <c r="CZK44" i="13"/>
  <c r="CZJ44" i="13"/>
  <c r="CZI44" i="13"/>
  <c r="CZH44" i="13"/>
  <c r="CZG44" i="13"/>
  <c r="CZF44" i="13"/>
  <c r="CZE44" i="13"/>
  <c r="CZD44" i="13"/>
  <c r="CZC44" i="13"/>
  <c r="CZB44" i="13"/>
  <c r="CZA44" i="13"/>
  <c r="CYZ44" i="13"/>
  <c r="CYY44" i="13"/>
  <c r="CYX44" i="13"/>
  <c r="CYW44" i="13"/>
  <c r="CYV44" i="13"/>
  <c r="CYU44" i="13"/>
  <c r="CYT44" i="13"/>
  <c r="CYS44" i="13"/>
  <c r="CYR44" i="13"/>
  <c r="CYQ44" i="13"/>
  <c r="CYP44" i="13"/>
  <c r="CYO44" i="13"/>
  <c r="CYN44" i="13"/>
  <c r="CYM44" i="13"/>
  <c r="CYL44" i="13"/>
  <c r="CYK44" i="13"/>
  <c r="CYJ44" i="13"/>
  <c r="CYI44" i="13"/>
  <c r="CYH44" i="13"/>
  <c r="CYG44" i="13"/>
  <c r="CYF44" i="13"/>
  <c r="CYE44" i="13"/>
  <c r="CYD44" i="13"/>
  <c r="CYC44" i="13"/>
  <c r="CYB44" i="13"/>
  <c r="CYA44" i="13"/>
  <c r="CXZ44" i="13"/>
  <c r="CXY44" i="13"/>
  <c r="CXX44" i="13"/>
  <c r="CXW44" i="13"/>
  <c r="CXV44" i="13"/>
  <c r="CXU44" i="13"/>
  <c r="CXT44" i="13"/>
  <c r="CXS44" i="13"/>
  <c r="CXR44" i="13"/>
  <c r="CXQ44" i="13"/>
  <c r="CXP44" i="13"/>
  <c r="CXO44" i="13"/>
  <c r="CXN44" i="13"/>
  <c r="CXM44" i="13"/>
  <c r="CXL44" i="13"/>
  <c r="CXK44" i="13"/>
  <c r="CXJ44" i="13"/>
  <c r="CXI44" i="13"/>
  <c r="CXH44" i="13"/>
  <c r="CXG44" i="13"/>
  <c r="CXF44" i="13"/>
  <c r="CXE44" i="13"/>
  <c r="CXD44" i="13"/>
  <c r="CXC44" i="13"/>
  <c r="CXB44" i="13"/>
  <c r="CXA44" i="13"/>
  <c r="CWZ44" i="13"/>
  <c r="CWY44" i="13"/>
  <c r="CWX44" i="13"/>
  <c r="CWW44" i="13"/>
  <c r="CWV44" i="13"/>
  <c r="CWU44" i="13"/>
  <c r="CWT44" i="13"/>
  <c r="CWS44" i="13"/>
  <c r="CWR44" i="13"/>
  <c r="CWQ44" i="13"/>
  <c r="CWP44" i="13"/>
  <c r="CWO44" i="13"/>
  <c r="CWN44" i="13"/>
  <c r="CWM44" i="13"/>
  <c r="CWL44" i="13"/>
  <c r="CWK44" i="13"/>
  <c r="CWJ44" i="13"/>
  <c r="CWI44" i="13"/>
  <c r="CWH44" i="13"/>
  <c r="CWG44" i="13"/>
  <c r="CWF44" i="13"/>
  <c r="CWE44" i="13"/>
  <c r="CWD44" i="13"/>
  <c r="CWC44" i="13"/>
  <c r="CWB44" i="13"/>
  <c r="CWA44" i="13"/>
  <c r="CVZ44" i="13"/>
  <c r="CVY44" i="13"/>
  <c r="CVX44" i="13"/>
  <c r="CVW44" i="13"/>
  <c r="CVV44" i="13"/>
  <c r="CVU44" i="13"/>
  <c r="CVT44" i="13"/>
  <c r="CVS44" i="13"/>
  <c r="CVR44" i="13"/>
  <c r="CVQ44" i="13"/>
  <c r="CVP44" i="13"/>
  <c r="CVO44" i="13"/>
  <c r="CVN44" i="13"/>
  <c r="CVM44" i="13"/>
  <c r="CVL44" i="13"/>
  <c r="CVK44" i="13"/>
  <c r="CVJ44" i="13"/>
  <c r="CVI44" i="13"/>
  <c r="CVH44" i="13"/>
  <c r="CVG44" i="13"/>
  <c r="CVF44" i="13"/>
  <c r="CVE44" i="13"/>
  <c r="CVD44" i="13"/>
  <c r="CVC44" i="13"/>
  <c r="CVB44" i="13"/>
  <c r="CVA44" i="13"/>
  <c r="CUZ44" i="13"/>
  <c r="CUY44" i="13"/>
  <c r="CUX44" i="13"/>
  <c r="CUW44" i="13"/>
  <c r="CUV44" i="13"/>
  <c r="CUU44" i="13"/>
  <c r="CUT44" i="13"/>
  <c r="CUS44" i="13"/>
  <c r="CUR44" i="13"/>
  <c r="CUQ44" i="13"/>
  <c r="CUP44" i="13"/>
  <c r="CUO44" i="13"/>
  <c r="CUN44" i="13"/>
  <c r="CUM44" i="13"/>
  <c r="CUL44" i="13"/>
  <c r="CUK44" i="13"/>
  <c r="CUJ44" i="13"/>
  <c r="CUI44" i="13"/>
  <c r="CUH44" i="13"/>
  <c r="CUG44" i="13"/>
  <c r="CUF44" i="13"/>
  <c r="CUE44" i="13"/>
  <c r="CUD44" i="13"/>
  <c r="CUC44" i="13"/>
  <c r="CUB44" i="13"/>
  <c r="CUA44" i="13"/>
  <c r="CTZ44" i="13"/>
  <c r="CTY44" i="13"/>
  <c r="CTX44" i="13"/>
  <c r="CTW44" i="13"/>
  <c r="CTV44" i="13"/>
  <c r="CTU44" i="13"/>
  <c r="CTT44" i="13"/>
  <c r="CTS44" i="13"/>
  <c r="CTR44" i="13"/>
  <c r="CTQ44" i="13"/>
  <c r="CTP44" i="13"/>
  <c r="CTO44" i="13"/>
  <c r="CTN44" i="13"/>
  <c r="CTM44" i="13"/>
  <c r="CTL44" i="13"/>
  <c r="CTK44" i="13"/>
  <c r="CTJ44" i="13"/>
  <c r="CTI44" i="13"/>
  <c r="CTH44" i="13"/>
  <c r="CTG44" i="13"/>
  <c r="CTF44" i="13"/>
  <c r="CTE44" i="13"/>
  <c r="CTD44" i="13"/>
  <c r="CTC44" i="13"/>
  <c r="CTB44" i="13"/>
  <c r="CTA44" i="13"/>
  <c r="CSZ44" i="13"/>
  <c r="CSY44" i="13"/>
  <c r="CSX44" i="13"/>
  <c r="CSW44" i="13"/>
  <c r="CSV44" i="13"/>
  <c r="CSU44" i="13"/>
  <c r="CST44" i="13"/>
  <c r="CSS44" i="13"/>
  <c r="CSR44" i="13"/>
  <c r="CSQ44" i="13"/>
  <c r="CSP44" i="13"/>
  <c r="CSO44" i="13"/>
  <c r="CSN44" i="13"/>
  <c r="CSM44" i="13"/>
  <c r="CSL44" i="13"/>
  <c r="CSK44" i="13"/>
  <c r="CSJ44" i="13"/>
  <c r="CSI44" i="13"/>
  <c r="CSH44" i="13"/>
  <c r="CSG44" i="13"/>
  <c r="CSF44" i="13"/>
  <c r="CSE44" i="13"/>
  <c r="CSD44" i="13"/>
  <c r="CSC44" i="13"/>
  <c r="CSB44" i="13"/>
  <c r="CSA44" i="13"/>
  <c r="CRZ44" i="13"/>
  <c r="CRY44" i="13"/>
  <c r="CRX44" i="13"/>
  <c r="CRW44" i="13"/>
  <c r="CRV44" i="13"/>
  <c r="CRU44" i="13"/>
  <c r="CRT44" i="13"/>
  <c r="CRS44" i="13"/>
  <c r="CRR44" i="13"/>
  <c r="CRQ44" i="13"/>
  <c r="CRP44" i="13"/>
  <c r="CRO44" i="13"/>
  <c r="CRN44" i="13"/>
  <c r="CRM44" i="13"/>
  <c r="CRL44" i="13"/>
  <c r="CRK44" i="13"/>
  <c r="CRJ44" i="13"/>
  <c r="CRI44" i="13"/>
  <c r="CRH44" i="13"/>
  <c r="CRG44" i="13"/>
  <c r="CRF44" i="13"/>
  <c r="CRE44" i="13"/>
  <c r="CRD44" i="13"/>
  <c r="CRC44" i="13"/>
  <c r="CRB44" i="13"/>
  <c r="CRA44" i="13"/>
  <c r="CQZ44" i="13"/>
  <c r="CQY44" i="13"/>
  <c r="CQX44" i="13"/>
  <c r="CQW44" i="13"/>
  <c r="CQV44" i="13"/>
  <c r="CQU44" i="13"/>
  <c r="CQT44" i="13"/>
  <c r="CQS44" i="13"/>
  <c r="CQR44" i="13"/>
  <c r="CQQ44" i="13"/>
  <c r="CQP44" i="13"/>
  <c r="CQO44" i="13"/>
  <c r="CQN44" i="13"/>
  <c r="CQM44" i="13"/>
  <c r="CQL44" i="13"/>
  <c r="CQK44" i="13"/>
  <c r="CQJ44" i="13"/>
  <c r="CQI44" i="13"/>
  <c r="CQH44" i="13"/>
  <c r="CQG44" i="13"/>
  <c r="CQF44" i="13"/>
  <c r="CQE44" i="13"/>
  <c r="CQD44" i="13"/>
  <c r="CQC44" i="13"/>
  <c r="CQB44" i="13"/>
  <c r="CQA44" i="13"/>
  <c r="CPZ44" i="13"/>
  <c r="CPY44" i="13"/>
  <c r="CPX44" i="13"/>
  <c r="CPW44" i="13"/>
  <c r="CPV44" i="13"/>
  <c r="CPU44" i="13"/>
  <c r="CPT44" i="13"/>
  <c r="CPS44" i="13"/>
  <c r="CPR44" i="13"/>
  <c r="CPQ44" i="13"/>
  <c r="CPP44" i="13"/>
  <c r="CPO44" i="13"/>
  <c r="CPN44" i="13"/>
  <c r="CPM44" i="13"/>
  <c r="CPL44" i="13"/>
  <c r="CPK44" i="13"/>
  <c r="CPJ44" i="13"/>
  <c r="CPI44" i="13"/>
  <c r="CPH44" i="13"/>
  <c r="CPG44" i="13"/>
  <c r="CPF44" i="13"/>
  <c r="CPE44" i="13"/>
  <c r="CPD44" i="13"/>
  <c r="CPC44" i="13"/>
  <c r="CPB44" i="13"/>
  <c r="CPA44" i="13"/>
  <c r="COZ44" i="13"/>
  <c r="COY44" i="13"/>
  <c r="COX44" i="13"/>
  <c r="COW44" i="13"/>
  <c r="COV44" i="13"/>
  <c r="COU44" i="13"/>
  <c r="COT44" i="13"/>
  <c r="COS44" i="13"/>
  <c r="COR44" i="13"/>
  <c r="COQ44" i="13"/>
  <c r="COP44" i="13"/>
  <c r="COO44" i="13"/>
  <c r="CON44" i="13"/>
  <c r="COM44" i="13"/>
  <c r="COL44" i="13"/>
  <c r="COK44" i="13"/>
  <c r="COJ44" i="13"/>
  <c r="COI44" i="13"/>
  <c r="COH44" i="13"/>
  <c r="COG44" i="13"/>
  <c r="COF44" i="13"/>
  <c r="COE44" i="13"/>
  <c r="COD44" i="13"/>
  <c r="COC44" i="13"/>
  <c r="COB44" i="13"/>
  <c r="COA44" i="13"/>
  <c r="CNZ44" i="13"/>
  <c r="CNY44" i="13"/>
  <c r="CNX44" i="13"/>
  <c r="CNW44" i="13"/>
  <c r="CNV44" i="13"/>
  <c r="CNU44" i="13"/>
  <c r="CNT44" i="13"/>
  <c r="CNS44" i="13"/>
  <c r="CNR44" i="13"/>
  <c r="CNQ44" i="13"/>
  <c r="CNP44" i="13"/>
  <c r="CNO44" i="13"/>
  <c r="CNN44" i="13"/>
  <c r="CNM44" i="13"/>
  <c r="CNL44" i="13"/>
  <c r="CNK44" i="13"/>
  <c r="CNJ44" i="13"/>
  <c r="CNI44" i="13"/>
  <c r="CNH44" i="13"/>
  <c r="CNG44" i="13"/>
  <c r="CNF44" i="13"/>
  <c r="CNE44" i="13"/>
  <c r="CND44" i="13"/>
  <c r="CNC44" i="13"/>
  <c r="CNB44" i="13"/>
  <c r="CNA44" i="13"/>
  <c r="CMZ44" i="13"/>
  <c r="CMY44" i="13"/>
  <c r="CMX44" i="13"/>
  <c r="CMW44" i="13"/>
  <c r="CMV44" i="13"/>
  <c r="CMU44" i="13"/>
  <c r="CMT44" i="13"/>
  <c r="CMS44" i="13"/>
  <c r="CMR44" i="13"/>
  <c r="CMQ44" i="13"/>
  <c r="CMP44" i="13"/>
  <c r="CMO44" i="13"/>
  <c r="CMN44" i="13"/>
  <c r="CMM44" i="13"/>
  <c r="CML44" i="13"/>
  <c r="CMK44" i="13"/>
  <c r="CMJ44" i="13"/>
  <c r="CMI44" i="13"/>
  <c r="CMH44" i="13"/>
  <c r="CMG44" i="13"/>
  <c r="CMF44" i="13"/>
  <c r="CME44" i="13"/>
  <c r="CMD44" i="13"/>
  <c r="CMC44" i="13"/>
  <c r="CMB44" i="13"/>
  <c r="CMA44" i="13"/>
  <c r="CLZ44" i="13"/>
  <c r="CLY44" i="13"/>
  <c r="CLX44" i="13"/>
  <c r="CLW44" i="13"/>
  <c r="CLV44" i="13"/>
  <c r="CLU44" i="13"/>
  <c r="CLT44" i="13"/>
  <c r="CLS44" i="13"/>
  <c r="CLR44" i="13"/>
  <c r="CLQ44" i="13"/>
  <c r="CLP44" i="13"/>
  <c r="CLO44" i="13"/>
  <c r="CLN44" i="13"/>
  <c r="CLM44" i="13"/>
  <c r="CLL44" i="13"/>
  <c r="CLK44" i="13"/>
  <c r="CLJ44" i="13"/>
  <c r="CLI44" i="13"/>
  <c r="CLH44" i="13"/>
  <c r="CLG44" i="13"/>
  <c r="CLF44" i="13"/>
  <c r="CLE44" i="13"/>
  <c r="CLD44" i="13"/>
  <c r="CLC44" i="13"/>
  <c r="CLB44" i="13"/>
  <c r="CLA44" i="13"/>
  <c r="CKZ44" i="13"/>
  <c r="CKY44" i="13"/>
  <c r="CKX44" i="13"/>
  <c r="CKW44" i="13"/>
  <c r="CKV44" i="13"/>
  <c r="CKU44" i="13"/>
  <c r="CKT44" i="13"/>
  <c r="CKS44" i="13"/>
  <c r="CKR44" i="13"/>
  <c r="CKQ44" i="13"/>
  <c r="CKP44" i="13"/>
  <c r="CKO44" i="13"/>
  <c r="CKN44" i="13"/>
  <c r="CKM44" i="13"/>
  <c r="CKL44" i="13"/>
  <c r="CKK44" i="13"/>
  <c r="CKJ44" i="13"/>
  <c r="CKI44" i="13"/>
  <c r="CKH44" i="13"/>
  <c r="CKG44" i="13"/>
  <c r="CKF44" i="13"/>
  <c r="CKE44" i="13"/>
  <c r="CKD44" i="13"/>
  <c r="CKC44" i="13"/>
  <c r="CKB44" i="13"/>
  <c r="CKA44" i="13"/>
  <c r="CJZ44" i="13"/>
  <c r="CJY44" i="13"/>
  <c r="CJX44" i="13"/>
  <c r="CJW44" i="13"/>
  <c r="CJV44" i="13"/>
  <c r="CJU44" i="13"/>
  <c r="CJT44" i="13"/>
  <c r="CJS44" i="13"/>
  <c r="CJR44" i="13"/>
  <c r="CJQ44" i="13"/>
  <c r="CJP44" i="13"/>
  <c r="CJO44" i="13"/>
  <c r="CJN44" i="13"/>
  <c r="CJM44" i="13"/>
  <c r="CJL44" i="13"/>
  <c r="CJK44" i="13"/>
  <c r="CJJ44" i="13"/>
  <c r="CJI44" i="13"/>
  <c r="CJH44" i="13"/>
  <c r="CJG44" i="13"/>
  <c r="CJF44" i="13"/>
  <c r="CJE44" i="13"/>
  <c r="CJD44" i="13"/>
  <c r="CJC44" i="13"/>
  <c r="CJB44" i="13"/>
  <c r="CJA44" i="13"/>
  <c r="CIZ44" i="13"/>
  <c r="CIY44" i="13"/>
  <c r="CIX44" i="13"/>
  <c r="CIW44" i="13"/>
  <c r="CIV44" i="13"/>
  <c r="CIU44" i="13"/>
  <c r="CIT44" i="13"/>
  <c r="CIS44" i="13"/>
  <c r="CIR44" i="13"/>
  <c r="CIQ44" i="13"/>
  <c r="CIP44" i="13"/>
  <c r="CIO44" i="13"/>
  <c r="CIN44" i="13"/>
  <c r="CIM44" i="13"/>
  <c r="CIL44" i="13"/>
  <c r="CIK44" i="13"/>
  <c r="CIJ44" i="13"/>
  <c r="CII44" i="13"/>
  <c r="CIH44" i="13"/>
  <c r="CIG44" i="13"/>
  <c r="CIF44" i="13"/>
  <c r="CIE44" i="13"/>
  <c r="CID44" i="13"/>
  <c r="CIC44" i="13"/>
  <c r="CIB44" i="13"/>
  <c r="CIA44" i="13"/>
  <c r="CHZ44" i="13"/>
  <c r="CHY44" i="13"/>
  <c r="CHX44" i="13"/>
  <c r="CHW44" i="13"/>
  <c r="CHV44" i="13"/>
  <c r="CHU44" i="13"/>
  <c r="CHT44" i="13"/>
  <c r="CHS44" i="13"/>
  <c r="CHR44" i="13"/>
  <c r="CHQ44" i="13"/>
  <c r="CHP44" i="13"/>
  <c r="CHO44" i="13"/>
  <c r="CHN44" i="13"/>
  <c r="CHM44" i="13"/>
  <c r="CHL44" i="13"/>
  <c r="CHK44" i="13"/>
  <c r="CHJ44" i="13"/>
  <c r="CHI44" i="13"/>
  <c r="CHH44" i="13"/>
  <c r="CHG44" i="13"/>
  <c r="CHF44" i="13"/>
  <c r="CHE44" i="13"/>
  <c r="CHD44" i="13"/>
  <c r="CHC44" i="13"/>
  <c r="CHB44" i="13"/>
  <c r="CHA44" i="13"/>
  <c r="CGZ44" i="13"/>
  <c r="CGY44" i="13"/>
  <c r="CGX44" i="13"/>
  <c r="CGW44" i="13"/>
  <c r="CGV44" i="13"/>
  <c r="CGU44" i="13"/>
  <c r="CGT44" i="13"/>
  <c r="CGS44" i="13"/>
  <c r="CGR44" i="13"/>
  <c r="CGQ44" i="13"/>
  <c r="CGP44" i="13"/>
  <c r="CGO44" i="13"/>
  <c r="CGN44" i="13"/>
  <c r="CGM44" i="13"/>
  <c r="CGL44" i="13"/>
  <c r="CGK44" i="13"/>
  <c r="CGJ44" i="13"/>
  <c r="CGI44" i="13"/>
  <c r="CGH44" i="13"/>
  <c r="CGG44" i="13"/>
  <c r="CGF44" i="13"/>
  <c r="CGE44" i="13"/>
  <c r="CGD44" i="13"/>
  <c r="CGC44" i="13"/>
  <c r="CGB44" i="13"/>
  <c r="CGA44" i="13"/>
  <c r="CFZ44" i="13"/>
  <c r="CFY44" i="13"/>
  <c r="CFX44" i="13"/>
  <c r="CFW44" i="13"/>
  <c r="CFV44" i="13"/>
  <c r="CFU44" i="13"/>
  <c r="CFT44" i="13"/>
  <c r="CFS44" i="13"/>
  <c r="CFR44" i="13"/>
  <c r="CFQ44" i="13"/>
  <c r="CFP44" i="13"/>
  <c r="CFO44" i="13"/>
  <c r="CFN44" i="13"/>
  <c r="CFM44" i="13"/>
  <c r="CFL44" i="13"/>
  <c r="CFK44" i="13"/>
  <c r="CFJ44" i="13"/>
  <c r="CFI44" i="13"/>
  <c r="CFH44" i="13"/>
  <c r="CFG44" i="13"/>
  <c r="CFF44" i="13"/>
  <c r="CFE44" i="13"/>
  <c r="CFD44" i="13"/>
  <c r="CFC44" i="13"/>
  <c r="CFB44" i="13"/>
  <c r="CFA44" i="13"/>
  <c r="CEZ44" i="13"/>
  <c r="CEY44" i="13"/>
  <c r="CEX44" i="13"/>
  <c r="CEW44" i="13"/>
  <c r="CEV44" i="13"/>
  <c r="CEU44" i="13"/>
  <c r="CET44" i="13"/>
  <c r="CES44" i="13"/>
  <c r="CER44" i="13"/>
  <c r="CEQ44" i="13"/>
  <c r="CEP44" i="13"/>
  <c r="CEO44" i="13"/>
  <c r="CEN44" i="13"/>
  <c r="CEM44" i="13"/>
  <c r="CEL44" i="13"/>
  <c r="CEK44" i="13"/>
  <c r="CEJ44" i="13"/>
  <c r="CEI44" i="13"/>
  <c r="CEH44" i="13"/>
  <c r="CEG44" i="13"/>
  <c r="CEF44" i="13"/>
  <c r="CEE44" i="13"/>
  <c r="CED44" i="13"/>
  <c r="CEC44" i="13"/>
  <c r="CEB44" i="13"/>
  <c r="CEA44" i="13"/>
  <c r="CDZ44" i="13"/>
  <c r="CDY44" i="13"/>
  <c r="CDX44" i="13"/>
  <c r="CDW44" i="13"/>
  <c r="CDV44" i="13"/>
  <c r="CDU44" i="13"/>
  <c r="CDT44" i="13"/>
  <c r="CDS44" i="13"/>
  <c r="CDR44" i="13"/>
  <c r="CDQ44" i="13"/>
  <c r="CDP44" i="13"/>
  <c r="CDO44" i="13"/>
  <c r="CDN44" i="13"/>
  <c r="CDM44" i="13"/>
  <c r="CDL44" i="13"/>
  <c r="CDK44" i="13"/>
  <c r="CDJ44" i="13"/>
  <c r="CDI44" i="13"/>
  <c r="CDH44" i="13"/>
  <c r="CDG44" i="13"/>
  <c r="CDF44" i="13"/>
  <c r="CDE44" i="13"/>
  <c r="CDD44" i="13"/>
  <c r="CDC44" i="13"/>
  <c r="CDB44" i="13"/>
  <c r="CDA44" i="13"/>
  <c r="CCZ44" i="13"/>
  <c r="CCY44" i="13"/>
  <c r="CCX44" i="13"/>
  <c r="CCW44" i="13"/>
  <c r="CCV44" i="13"/>
  <c r="CCU44" i="13"/>
  <c r="CCT44" i="13"/>
  <c r="CCS44" i="13"/>
  <c r="CCR44" i="13"/>
  <c r="CCQ44" i="13"/>
  <c r="CCP44" i="13"/>
  <c r="CCO44" i="13"/>
  <c r="CCN44" i="13"/>
  <c r="CCM44" i="13"/>
  <c r="CCL44" i="13"/>
  <c r="CCK44" i="13"/>
  <c r="CCJ44" i="13"/>
  <c r="CCI44" i="13"/>
  <c r="CCH44" i="13"/>
  <c r="CCG44" i="13"/>
  <c r="CCF44" i="13"/>
  <c r="CCE44" i="13"/>
  <c r="CCD44" i="13"/>
  <c r="CCC44" i="13"/>
  <c r="CCB44" i="13"/>
  <c r="CCA44" i="13"/>
  <c r="CBZ44" i="13"/>
  <c r="CBY44" i="13"/>
  <c r="CBX44" i="13"/>
  <c r="CBW44" i="13"/>
  <c r="CBV44" i="13"/>
  <c r="CBU44" i="13"/>
  <c r="CBT44" i="13"/>
  <c r="CBS44" i="13"/>
  <c r="CBR44" i="13"/>
  <c r="CBQ44" i="13"/>
  <c r="CBP44" i="13"/>
  <c r="CBO44" i="13"/>
  <c r="CBN44" i="13"/>
  <c r="CBM44" i="13"/>
  <c r="CBL44" i="13"/>
  <c r="CBK44" i="13"/>
  <c r="CBJ44" i="13"/>
  <c r="CBI44" i="13"/>
  <c r="CBH44" i="13"/>
  <c r="CBG44" i="13"/>
  <c r="CBF44" i="13"/>
  <c r="CBE44" i="13"/>
  <c r="CBD44" i="13"/>
  <c r="CBC44" i="13"/>
  <c r="CBB44" i="13"/>
  <c r="CBA44" i="13"/>
  <c r="CAZ44" i="13"/>
  <c r="CAY44" i="13"/>
  <c r="CAX44" i="13"/>
  <c r="CAW44" i="13"/>
  <c r="CAV44" i="13"/>
  <c r="CAU44" i="13"/>
  <c r="CAT44" i="13"/>
  <c r="CAS44" i="13"/>
  <c r="CAR44" i="13"/>
  <c r="CAQ44" i="13"/>
  <c r="CAP44" i="13"/>
  <c r="CAO44" i="13"/>
  <c r="CAN44" i="13"/>
  <c r="CAM44" i="13"/>
  <c r="CAL44" i="13"/>
  <c r="CAK44" i="13"/>
  <c r="CAJ44" i="13"/>
  <c r="CAI44" i="13"/>
  <c r="CAH44" i="13"/>
  <c r="CAG44" i="13"/>
  <c r="CAF44" i="13"/>
  <c r="CAE44" i="13"/>
  <c r="CAD44" i="13"/>
  <c r="CAC44" i="13"/>
  <c r="CAB44" i="13"/>
  <c r="CAA44" i="13"/>
  <c r="BZZ44" i="13"/>
  <c r="BZY44" i="13"/>
  <c r="BZX44" i="13"/>
  <c r="BZW44" i="13"/>
  <c r="BZV44" i="13"/>
  <c r="BZU44" i="13"/>
  <c r="BZT44" i="13"/>
  <c r="BZS44" i="13"/>
  <c r="BZR44" i="13"/>
  <c r="BZQ44" i="13"/>
  <c r="BZP44" i="13"/>
  <c r="BZO44" i="13"/>
  <c r="BZN44" i="13"/>
  <c r="BZM44" i="13"/>
  <c r="BZL44" i="13"/>
  <c r="BZK44" i="13"/>
  <c r="BZJ44" i="13"/>
  <c r="BZI44" i="13"/>
  <c r="BZH44" i="13"/>
  <c r="BZG44" i="13"/>
  <c r="BZF44" i="13"/>
  <c r="BZE44" i="13"/>
  <c r="BZD44" i="13"/>
  <c r="BZC44" i="13"/>
  <c r="BZB44" i="13"/>
  <c r="BZA44" i="13"/>
  <c r="BYZ44" i="13"/>
  <c r="BYY44" i="13"/>
  <c r="BYX44" i="13"/>
  <c r="BYW44" i="13"/>
  <c r="BYV44" i="13"/>
  <c r="BYU44" i="13"/>
  <c r="BYT44" i="13"/>
  <c r="BYS44" i="13"/>
  <c r="BYR44" i="13"/>
  <c r="BYQ44" i="13"/>
  <c r="BYP44" i="13"/>
  <c r="BYO44" i="13"/>
  <c r="BYN44" i="13"/>
  <c r="BYM44" i="13"/>
  <c r="BYL44" i="13"/>
  <c r="BYK44" i="13"/>
  <c r="BYJ44" i="13"/>
  <c r="BYI44" i="13"/>
  <c r="BYH44" i="13"/>
  <c r="BYG44" i="13"/>
  <c r="BYF44" i="13"/>
  <c r="BYE44" i="13"/>
  <c r="BYD44" i="13"/>
  <c r="BYC44" i="13"/>
  <c r="BYB44" i="13"/>
  <c r="BYA44" i="13"/>
  <c r="BXZ44" i="13"/>
  <c r="BXY44" i="13"/>
  <c r="BXX44" i="13"/>
  <c r="BXW44" i="13"/>
  <c r="BXV44" i="13"/>
  <c r="BXU44" i="13"/>
  <c r="BXT44" i="13"/>
  <c r="BXS44" i="13"/>
  <c r="BXR44" i="13"/>
  <c r="BXQ44" i="13"/>
  <c r="BXP44" i="13"/>
  <c r="BXO44" i="13"/>
  <c r="BXN44" i="13"/>
  <c r="BXM44" i="13"/>
  <c r="BXL44" i="13"/>
  <c r="BXK44" i="13"/>
  <c r="BXJ44" i="13"/>
  <c r="BXI44" i="13"/>
  <c r="BXH44" i="13"/>
  <c r="BXG44" i="13"/>
  <c r="BXF44" i="13"/>
  <c r="BXE44" i="13"/>
  <c r="BXD44" i="13"/>
  <c r="BXC44" i="13"/>
  <c r="BXB44" i="13"/>
  <c r="BXA44" i="13"/>
  <c r="BWZ44" i="13"/>
  <c r="BWY44" i="13"/>
  <c r="BWX44" i="13"/>
  <c r="BWW44" i="13"/>
  <c r="BWV44" i="13"/>
  <c r="BWU44" i="13"/>
  <c r="BWT44" i="13"/>
  <c r="BWS44" i="13"/>
  <c r="BWR44" i="13"/>
  <c r="BWQ44" i="13"/>
  <c r="BWP44" i="13"/>
  <c r="BWO44" i="13"/>
  <c r="BWN44" i="13"/>
  <c r="BWM44" i="13"/>
  <c r="BWL44" i="13"/>
  <c r="BWK44" i="13"/>
  <c r="BWJ44" i="13"/>
  <c r="BWI44" i="13"/>
  <c r="BWH44" i="13"/>
  <c r="BWG44" i="13"/>
  <c r="BWF44" i="13"/>
  <c r="BWE44" i="13"/>
  <c r="BWD44" i="13"/>
  <c r="BWC44" i="13"/>
  <c r="BWB44" i="13"/>
  <c r="BWA44" i="13"/>
  <c r="BVZ44" i="13"/>
  <c r="BVY44" i="13"/>
  <c r="BVX44" i="13"/>
  <c r="BVW44" i="13"/>
  <c r="BVV44" i="13"/>
  <c r="BVU44" i="13"/>
  <c r="BVT44" i="13"/>
  <c r="BVS44" i="13"/>
  <c r="BVR44" i="13"/>
  <c r="BVQ44" i="13"/>
  <c r="BVP44" i="13"/>
  <c r="BVO44" i="13"/>
  <c r="BVN44" i="13"/>
  <c r="BVM44" i="13"/>
  <c r="BVL44" i="13"/>
  <c r="BVK44" i="13"/>
  <c r="BVJ44" i="13"/>
  <c r="BVI44" i="13"/>
  <c r="BVH44" i="13"/>
  <c r="BVG44" i="13"/>
  <c r="BVF44" i="13"/>
  <c r="BVE44" i="13"/>
  <c r="BVD44" i="13"/>
  <c r="BVC44" i="13"/>
  <c r="BVB44" i="13"/>
  <c r="BVA44" i="13"/>
  <c r="BUZ44" i="13"/>
  <c r="BUY44" i="13"/>
  <c r="BUX44" i="13"/>
  <c r="BUW44" i="13"/>
  <c r="BUV44" i="13"/>
  <c r="BUU44" i="13"/>
  <c r="BUT44" i="13"/>
  <c r="BUS44" i="13"/>
  <c r="BUR44" i="13"/>
  <c r="BUQ44" i="13"/>
  <c r="BUP44" i="13"/>
  <c r="BUO44" i="13"/>
  <c r="BUN44" i="13"/>
  <c r="BUM44" i="13"/>
  <c r="BUL44" i="13"/>
  <c r="BUK44" i="13"/>
  <c r="BUJ44" i="13"/>
  <c r="BUI44" i="13"/>
  <c r="BUH44" i="13"/>
  <c r="BUG44" i="13"/>
  <c r="BUF44" i="13"/>
  <c r="BUE44" i="13"/>
  <c r="BUD44" i="13"/>
  <c r="BUC44" i="13"/>
  <c r="BUB44" i="13"/>
  <c r="BUA44" i="13"/>
  <c r="BTZ44" i="13"/>
  <c r="BTY44" i="13"/>
  <c r="BTX44" i="13"/>
  <c r="BTW44" i="13"/>
  <c r="BTV44" i="13"/>
  <c r="BTU44" i="13"/>
  <c r="BTT44" i="13"/>
  <c r="BTS44" i="13"/>
  <c r="BTR44" i="13"/>
  <c r="BTQ44" i="13"/>
  <c r="BTP44" i="13"/>
  <c r="BTO44" i="13"/>
  <c r="BTN44" i="13"/>
  <c r="BTM44" i="13"/>
  <c r="BTL44" i="13"/>
  <c r="BTK44" i="13"/>
  <c r="BTJ44" i="13"/>
  <c r="BTI44" i="13"/>
  <c r="BTH44" i="13"/>
  <c r="BTG44" i="13"/>
  <c r="BTF44" i="13"/>
  <c r="BTE44" i="13"/>
  <c r="BTD44" i="13"/>
  <c r="BTC44" i="13"/>
  <c r="BTB44" i="13"/>
  <c r="BTA44" i="13"/>
  <c r="BSZ44" i="13"/>
  <c r="BSY44" i="13"/>
  <c r="BSX44" i="13"/>
  <c r="BSW44" i="13"/>
  <c r="BSV44" i="13"/>
  <c r="BSU44" i="13"/>
  <c r="BST44" i="13"/>
  <c r="BSS44" i="13"/>
  <c r="BSR44" i="13"/>
  <c r="BSQ44" i="13"/>
  <c r="BSP44" i="13"/>
  <c r="BSO44" i="13"/>
  <c r="BSN44" i="13"/>
  <c r="BSM44" i="13"/>
  <c r="BSL44" i="13"/>
  <c r="BSK44" i="13"/>
  <c r="BSJ44" i="13"/>
  <c r="BSI44" i="13"/>
  <c r="BSH44" i="13"/>
  <c r="BSG44" i="13"/>
  <c r="BSF44" i="13"/>
  <c r="BSE44" i="13"/>
  <c r="BSD44" i="13"/>
  <c r="BSC44" i="13"/>
  <c r="BSB44" i="13"/>
  <c r="BSA44" i="13"/>
  <c r="BRZ44" i="13"/>
  <c r="BRY44" i="13"/>
  <c r="BRX44" i="13"/>
  <c r="BRW44" i="13"/>
  <c r="BRV44" i="13"/>
  <c r="BRU44" i="13"/>
  <c r="BRT44" i="13"/>
  <c r="BRS44" i="13"/>
  <c r="BRR44" i="13"/>
  <c r="BRQ44" i="13"/>
  <c r="BRP44" i="13"/>
  <c r="BRO44" i="13"/>
  <c r="BRN44" i="13"/>
  <c r="BRM44" i="13"/>
  <c r="BRL44" i="13"/>
  <c r="BRK44" i="13"/>
  <c r="BRJ44" i="13"/>
  <c r="BRI44" i="13"/>
  <c r="BRH44" i="13"/>
  <c r="BRG44" i="13"/>
  <c r="BRF44" i="13"/>
  <c r="BRE44" i="13"/>
  <c r="BRD44" i="13"/>
  <c r="BRC44" i="13"/>
  <c r="BRB44" i="13"/>
  <c r="BRA44" i="13"/>
  <c r="BQZ44" i="13"/>
  <c r="BQY44" i="13"/>
  <c r="BQX44" i="13"/>
  <c r="BQW44" i="13"/>
  <c r="BQV44" i="13"/>
  <c r="BQU44" i="13"/>
  <c r="BQT44" i="13"/>
  <c r="BQS44" i="13"/>
  <c r="BQR44" i="13"/>
  <c r="BQQ44" i="13"/>
  <c r="BQP44" i="13"/>
  <c r="BQO44" i="13"/>
  <c r="BQN44" i="13"/>
  <c r="BQM44" i="13"/>
  <c r="BQL44" i="13"/>
  <c r="BQK44" i="13"/>
  <c r="BQJ44" i="13"/>
  <c r="BQI44" i="13"/>
  <c r="BQH44" i="13"/>
  <c r="BQG44" i="13"/>
  <c r="BQF44" i="13"/>
  <c r="BQE44" i="13"/>
  <c r="BQD44" i="13"/>
  <c r="BQC44" i="13"/>
  <c r="BQB44" i="13"/>
  <c r="BQA44" i="13"/>
  <c r="BPZ44" i="13"/>
  <c r="BPY44" i="13"/>
  <c r="BPX44" i="13"/>
  <c r="BPW44" i="13"/>
  <c r="BPV44" i="13"/>
  <c r="BPU44" i="13"/>
  <c r="BPT44" i="13"/>
  <c r="BPS44" i="13"/>
  <c r="BPR44" i="13"/>
  <c r="BPQ44" i="13"/>
  <c r="BPP44" i="13"/>
  <c r="BPO44" i="13"/>
  <c r="BPN44" i="13"/>
  <c r="BPM44" i="13"/>
  <c r="BPL44" i="13"/>
  <c r="BPK44" i="13"/>
  <c r="BPJ44" i="13"/>
  <c r="BPI44" i="13"/>
  <c r="BPH44" i="13"/>
  <c r="BPG44" i="13"/>
  <c r="BPF44" i="13"/>
  <c r="BPE44" i="13"/>
  <c r="BPD44" i="13"/>
  <c r="BPC44" i="13"/>
  <c r="BPB44" i="13"/>
  <c r="BPA44" i="13"/>
  <c r="BOZ44" i="13"/>
  <c r="BOY44" i="13"/>
  <c r="BOX44" i="13"/>
  <c r="BOW44" i="13"/>
  <c r="BOV44" i="13"/>
  <c r="BOU44" i="13"/>
  <c r="BOT44" i="13"/>
  <c r="BOS44" i="13"/>
  <c r="BOR44" i="13"/>
  <c r="BOQ44" i="13"/>
  <c r="BOP44" i="13"/>
  <c r="BOO44" i="13"/>
  <c r="BON44" i="13"/>
  <c r="BOM44" i="13"/>
  <c r="BOL44" i="13"/>
  <c r="BOK44" i="13"/>
  <c r="BOJ44" i="13"/>
  <c r="BOI44" i="13"/>
  <c r="BOH44" i="13"/>
  <c r="BOG44" i="13"/>
  <c r="BOF44" i="13"/>
  <c r="BOE44" i="13"/>
  <c r="BOD44" i="13"/>
  <c r="BOC44" i="13"/>
  <c r="BOB44" i="13"/>
  <c r="BOA44" i="13"/>
  <c r="BNZ44" i="13"/>
  <c r="BNY44" i="13"/>
  <c r="BNX44" i="13"/>
  <c r="BNW44" i="13"/>
  <c r="BNV44" i="13"/>
  <c r="BNU44" i="13"/>
  <c r="BNT44" i="13"/>
  <c r="BNS44" i="13"/>
  <c r="BNR44" i="13"/>
  <c r="BNQ44" i="13"/>
  <c r="BNP44" i="13"/>
  <c r="BNO44" i="13"/>
  <c r="BNN44" i="13"/>
  <c r="BNM44" i="13"/>
  <c r="BNL44" i="13"/>
  <c r="BNK44" i="13"/>
  <c r="BNJ44" i="13"/>
  <c r="BNI44" i="13"/>
  <c r="BNH44" i="13"/>
  <c r="BNG44" i="13"/>
  <c r="BNF44" i="13"/>
  <c r="BNE44" i="13"/>
  <c r="BND44" i="13"/>
  <c r="BNC44" i="13"/>
  <c r="BNB44" i="13"/>
  <c r="BNA44" i="13"/>
  <c r="BMZ44" i="13"/>
  <c r="BMY44" i="13"/>
  <c r="BMX44" i="13"/>
  <c r="BMW44" i="13"/>
  <c r="BMV44" i="13"/>
  <c r="BMU44" i="13"/>
  <c r="BMT44" i="13"/>
  <c r="BMS44" i="13"/>
  <c r="BMR44" i="13"/>
  <c r="BMQ44" i="13"/>
  <c r="BMP44" i="13"/>
  <c r="BMO44" i="13"/>
  <c r="BMN44" i="13"/>
  <c r="BMM44" i="13"/>
  <c r="BML44" i="13"/>
  <c r="BMK44" i="13"/>
  <c r="BMJ44" i="13"/>
  <c r="BMI44" i="13"/>
  <c r="BMH44" i="13"/>
  <c r="BMG44" i="13"/>
  <c r="BMF44" i="13"/>
  <c r="BME44" i="13"/>
  <c r="BMD44" i="13"/>
  <c r="BMC44" i="13"/>
  <c r="BMB44" i="13"/>
  <c r="BMA44" i="13"/>
  <c r="BLZ44" i="13"/>
  <c r="BLY44" i="13"/>
  <c r="BLX44" i="13"/>
  <c r="BLW44" i="13"/>
  <c r="BLV44" i="13"/>
  <c r="BLU44" i="13"/>
  <c r="BLT44" i="13"/>
  <c r="BLS44" i="13"/>
  <c r="BLR44" i="13"/>
  <c r="BLQ44" i="13"/>
  <c r="BLP44" i="13"/>
  <c r="BLO44" i="13"/>
  <c r="BLN44" i="13"/>
  <c r="BLM44" i="13"/>
  <c r="BLL44" i="13"/>
  <c r="BLK44" i="13"/>
  <c r="BLJ44" i="13"/>
  <c r="BLI44" i="13"/>
  <c r="BLH44" i="13"/>
  <c r="BLG44" i="13"/>
  <c r="BLF44" i="13"/>
  <c r="BLE44" i="13"/>
  <c r="BLD44" i="13"/>
  <c r="BLC44" i="13"/>
  <c r="BLB44" i="13"/>
  <c r="BLA44" i="13"/>
  <c r="BKZ44" i="13"/>
  <c r="BKY44" i="13"/>
  <c r="BKX44" i="13"/>
  <c r="BKW44" i="13"/>
  <c r="BKV44" i="13"/>
  <c r="BKU44" i="13"/>
  <c r="BKT44" i="13"/>
  <c r="BKS44" i="13"/>
  <c r="BKR44" i="13"/>
  <c r="BKQ44" i="13"/>
  <c r="BKP44" i="13"/>
  <c r="BKO44" i="13"/>
  <c r="BKN44" i="13"/>
  <c r="BKM44" i="13"/>
  <c r="BKL44" i="13"/>
  <c r="BKK44" i="13"/>
  <c r="BKJ44" i="13"/>
  <c r="BKI44" i="13"/>
  <c r="BKH44" i="13"/>
  <c r="BKG44" i="13"/>
  <c r="BKF44" i="13"/>
  <c r="BKE44" i="13"/>
  <c r="BKD44" i="13"/>
  <c r="BKC44" i="13"/>
  <c r="BKB44" i="13"/>
  <c r="BKA44" i="13"/>
  <c r="BJZ44" i="13"/>
  <c r="BJY44" i="13"/>
  <c r="BJX44" i="13"/>
  <c r="BJW44" i="13"/>
  <c r="BJV44" i="13"/>
  <c r="BJU44" i="13"/>
  <c r="BJT44" i="13"/>
  <c r="BJS44" i="13"/>
  <c r="BJR44" i="13"/>
  <c r="BJQ44" i="13"/>
  <c r="BJP44" i="13"/>
  <c r="BJO44" i="13"/>
  <c r="BJN44" i="13"/>
  <c r="BJM44" i="13"/>
  <c r="BJL44" i="13"/>
  <c r="BJK44" i="13"/>
  <c r="BJJ44" i="13"/>
  <c r="BJI44" i="13"/>
  <c r="BJH44" i="13"/>
  <c r="BJG44" i="13"/>
  <c r="BJF44" i="13"/>
  <c r="BJE44" i="13"/>
  <c r="BJD44" i="13"/>
  <c r="BJC44" i="13"/>
  <c r="BJB44" i="13"/>
  <c r="BJA44" i="13"/>
  <c r="BIZ44" i="13"/>
  <c r="BIY44" i="13"/>
  <c r="BIX44" i="13"/>
  <c r="BIW44" i="13"/>
  <c r="BIV44" i="13"/>
  <c r="BIU44" i="13"/>
  <c r="BIT44" i="13"/>
  <c r="BIS44" i="13"/>
  <c r="BIR44" i="13"/>
  <c r="BIQ44" i="13"/>
  <c r="BIP44" i="13"/>
  <c r="BIO44" i="13"/>
  <c r="BIN44" i="13"/>
  <c r="BIM44" i="13"/>
  <c r="BIL44" i="13"/>
  <c r="BIK44" i="13"/>
  <c r="BIJ44" i="13"/>
  <c r="BII44" i="13"/>
  <c r="BIH44" i="13"/>
  <c r="BIG44" i="13"/>
  <c r="BIF44" i="13"/>
  <c r="BIE44" i="13"/>
  <c r="BID44" i="13"/>
  <c r="BIC44" i="13"/>
  <c r="BIB44" i="13"/>
  <c r="BIA44" i="13"/>
  <c r="BHZ44" i="13"/>
  <c r="BHY44" i="13"/>
  <c r="BHX44" i="13"/>
  <c r="BHW44" i="13"/>
  <c r="BHV44" i="13"/>
  <c r="BHU44" i="13"/>
  <c r="BHT44" i="13"/>
  <c r="BHS44" i="13"/>
  <c r="BHR44" i="13"/>
  <c r="BHQ44" i="13"/>
  <c r="BHP44" i="13"/>
  <c r="BHO44" i="13"/>
  <c r="BHN44" i="13"/>
  <c r="BHM44" i="13"/>
  <c r="BHL44" i="13"/>
  <c r="BHK44" i="13"/>
  <c r="BHJ44" i="13"/>
  <c r="BHI44" i="13"/>
  <c r="BHH44" i="13"/>
  <c r="BHG44" i="13"/>
  <c r="BHF44" i="13"/>
  <c r="BHE44" i="13"/>
  <c r="BHD44" i="13"/>
  <c r="BHC44" i="13"/>
  <c r="BHB44" i="13"/>
  <c r="BHA44" i="13"/>
  <c r="BGZ44" i="13"/>
  <c r="BGY44" i="13"/>
  <c r="BGX44" i="13"/>
  <c r="BGW44" i="13"/>
  <c r="BGV44" i="13"/>
  <c r="BGU44" i="13"/>
  <c r="BGT44" i="13"/>
  <c r="BGS44" i="13"/>
  <c r="BGR44" i="13"/>
  <c r="BGQ44" i="13"/>
  <c r="BGP44" i="13"/>
  <c r="BGO44" i="13"/>
  <c r="BGN44" i="13"/>
  <c r="BGM44" i="13"/>
  <c r="BGL44" i="13"/>
  <c r="BGK44" i="13"/>
  <c r="BGJ44" i="13"/>
  <c r="BGI44" i="13"/>
  <c r="BGH44" i="13"/>
  <c r="BGG44" i="13"/>
  <c r="BGF44" i="13"/>
  <c r="BGE44" i="13"/>
  <c r="BGD44" i="13"/>
  <c r="BGC44" i="13"/>
  <c r="BGB44" i="13"/>
  <c r="BGA44" i="13"/>
  <c r="BFZ44" i="13"/>
  <c r="BFY44" i="13"/>
  <c r="BFX44" i="13"/>
  <c r="BFW44" i="13"/>
  <c r="BFV44" i="13"/>
  <c r="BFU44" i="13"/>
  <c r="BFT44" i="13"/>
  <c r="BFS44" i="13"/>
  <c r="BFR44" i="13"/>
  <c r="BFQ44" i="13"/>
  <c r="BFP44" i="13"/>
  <c r="BFO44" i="13"/>
  <c r="BFN44" i="13"/>
  <c r="BFM44" i="13"/>
  <c r="BFL44" i="13"/>
  <c r="BFK44" i="13"/>
  <c r="BFJ44" i="13"/>
  <c r="BFI44" i="13"/>
  <c r="BFH44" i="13"/>
  <c r="BFG44" i="13"/>
  <c r="BFF44" i="13"/>
  <c r="BFE44" i="13"/>
  <c r="BFD44" i="13"/>
  <c r="BFC44" i="13"/>
  <c r="BFB44" i="13"/>
  <c r="BFA44" i="13"/>
  <c r="BEZ44" i="13"/>
  <c r="BEY44" i="13"/>
  <c r="BEX44" i="13"/>
  <c r="BEW44" i="13"/>
  <c r="BEV44" i="13"/>
  <c r="BEU44" i="13"/>
  <c r="BET44" i="13"/>
  <c r="BES44" i="13"/>
  <c r="BER44" i="13"/>
  <c r="BEQ44" i="13"/>
  <c r="BEP44" i="13"/>
  <c r="BEO44" i="13"/>
  <c r="BEN44" i="13"/>
  <c r="BEM44" i="13"/>
  <c r="BEL44" i="13"/>
  <c r="BEK44" i="13"/>
  <c r="BEJ44" i="13"/>
  <c r="BEI44" i="13"/>
  <c r="BEH44" i="13"/>
  <c r="BEG44" i="13"/>
  <c r="BEF44" i="13"/>
  <c r="BEE44" i="13"/>
  <c r="BED44" i="13"/>
  <c r="BEC44" i="13"/>
  <c r="BEB44" i="13"/>
  <c r="BEA44" i="13"/>
  <c r="BDZ44" i="13"/>
  <c r="BDY44" i="13"/>
  <c r="BDX44" i="13"/>
  <c r="BDW44" i="13"/>
  <c r="BDV44" i="13"/>
  <c r="BDU44" i="13"/>
  <c r="BDT44" i="13"/>
  <c r="BDS44" i="13"/>
  <c r="BDR44" i="13"/>
  <c r="BDQ44" i="13"/>
  <c r="BDP44" i="13"/>
  <c r="BDO44" i="13"/>
  <c r="BDN44" i="13"/>
  <c r="BDM44" i="13"/>
  <c r="BDL44" i="13"/>
  <c r="BDK44" i="13"/>
  <c r="BDJ44" i="13"/>
  <c r="BDI44" i="13"/>
  <c r="BDH44" i="13"/>
  <c r="BDG44" i="13"/>
  <c r="BDF44" i="13"/>
  <c r="BDE44" i="13"/>
  <c r="BDD44" i="13"/>
  <c r="BDC44" i="13"/>
  <c r="BDB44" i="13"/>
  <c r="BDA44" i="13"/>
  <c r="BCZ44" i="13"/>
  <c r="BCY44" i="13"/>
  <c r="BCX44" i="13"/>
  <c r="BCW44" i="13"/>
  <c r="BCV44" i="13"/>
  <c r="BCU44" i="13"/>
  <c r="BCT44" i="13"/>
  <c r="BCS44" i="13"/>
  <c r="BCR44" i="13"/>
  <c r="BCQ44" i="13"/>
  <c r="BCP44" i="13"/>
  <c r="BCO44" i="13"/>
  <c r="BCN44" i="13"/>
  <c r="BCM44" i="13"/>
  <c r="BCL44" i="13"/>
  <c r="BCK44" i="13"/>
  <c r="BCJ44" i="13"/>
  <c r="BCI44" i="13"/>
  <c r="BCH44" i="13"/>
  <c r="BCG44" i="13"/>
  <c r="BCF44" i="13"/>
  <c r="BCE44" i="13"/>
  <c r="BCD44" i="13"/>
  <c r="BCC44" i="13"/>
  <c r="BCB44" i="13"/>
  <c r="BCA44" i="13"/>
  <c r="BBZ44" i="13"/>
  <c r="BBY44" i="13"/>
  <c r="BBX44" i="13"/>
  <c r="BBW44" i="13"/>
  <c r="BBV44" i="13"/>
  <c r="BBU44" i="13"/>
  <c r="BBT44" i="13"/>
  <c r="BBS44" i="13"/>
  <c r="BBR44" i="13"/>
  <c r="BBQ44" i="13"/>
  <c r="BBP44" i="13"/>
  <c r="BBO44" i="13"/>
  <c r="BBN44" i="13"/>
  <c r="BBM44" i="13"/>
  <c r="BBL44" i="13"/>
  <c r="BBK44" i="13"/>
  <c r="BBJ44" i="13"/>
  <c r="BBI44" i="13"/>
  <c r="BBH44" i="13"/>
  <c r="BBG44" i="13"/>
  <c r="BBF44" i="13"/>
  <c r="BBE44" i="13"/>
  <c r="BBD44" i="13"/>
  <c r="BBC44" i="13"/>
  <c r="BBB44" i="13"/>
  <c r="BBA44" i="13"/>
  <c r="BAZ44" i="13"/>
  <c r="BAY44" i="13"/>
  <c r="BAX44" i="13"/>
  <c r="BAW44" i="13"/>
  <c r="BAV44" i="13"/>
  <c r="BAU44" i="13"/>
  <c r="BAT44" i="13"/>
  <c r="BAS44" i="13"/>
  <c r="BAR44" i="13"/>
  <c r="BAQ44" i="13"/>
  <c r="BAP44" i="13"/>
  <c r="BAO44" i="13"/>
  <c r="BAN44" i="13"/>
  <c r="BAM44" i="13"/>
  <c r="BAL44" i="13"/>
  <c r="BAK44" i="13"/>
  <c r="BAJ44" i="13"/>
  <c r="BAI44" i="13"/>
  <c r="BAH44" i="13"/>
  <c r="BAG44" i="13"/>
  <c r="BAF44" i="13"/>
  <c r="BAE44" i="13"/>
  <c r="BAD44" i="13"/>
  <c r="BAC44" i="13"/>
  <c r="BAB44" i="13"/>
  <c r="BAA44" i="13"/>
  <c r="AZZ44" i="13"/>
  <c r="AZY44" i="13"/>
  <c r="AZX44" i="13"/>
  <c r="AZW44" i="13"/>
  <c r="AZV44" i="13"/>
  <c r="AZU44" i="13"/>
  <c r="AZT44" i="13"/>
  <c r="AZS44" i="13"/>
  <c r="AZR44" i="13"/>
  <c r="AZQ44" i="13"/>
  <c r="AZP44" i="13"/>
  <c r="AZO44" i="13"/>
  <c r="AZN44" i="13"/>
  <c r="AZM44" i="13"/>
  <c r="AZL44" i="13"/>
  <c r="AZK44" i="13"/>
  <c r="AZJ44" i="13"/>
  <c r="AZI44" i="13"/>
  <c r="AZH44" i="13"/>
  <c r="AZG44" i="13"/>
  <c r="AZF44" i="13"/>
  <c r="AZE44" i="13"/>
  <c r="AZD44" i="13"/>
  <c r="AZC44" i="13"/>
  <c r="AZB44" i="13"/>
  <c r="AZA44" i="13"/>
  <c r="AYZ44" i="13"/>
  <c r="AYY44" i="13"/>
  <c r="AYX44" i="13"/>
  <c r="AYW44" i="13"/>
  <c r="AYV44" i="13"/>
  <c r="AYU44" i="13"/>
  <c r="AYT44" i="13"/>
  <c r="AYS44" i="13"/>
  <c r="AYR44" i="13"/>
  <c r="AYQ44" i="13"/>
  <c r="AYP44" i="13"/>
  <c r="AYO44" i="13"/>
  <c r="AYN44" i="13"/>
  <c r="AYM44" i="13"/>
  <c r="AYL44" i="13"/>
  <c r="AYK44" i="13"/>
  <c r="AYJ44" i="13"/>
  <c r="AYI44" i="13"/>
  <c r="AYH44" i="13"/>
  <c r="AYG44" i="13"/>
  <c r="AYF44" i="13"/>
  <c r="AYE44" i="13"/>
  <c r="AYD44" i="13"/>
  <c r="AYC44" i="13"/>
  <c r="AYB44" i="13"/>
  <c r="AYA44" i="13"/>
  <c r="AXZ44" i="13"/>
  <c r="AXY44" i="13"/>
  <c r="AXX44" i="13"/>
  <c r="AXW44" i="13"/>
  <c r="AXV44" i="13"/>
  <c r="AXU44" i="13"/>
  <c r="AXT44" i="13"/>
  <c r="AXS44" i="13"/>
  <c r="AXR44" i="13"/>
  <c r="AXQ44" i="13"/>
  <c r="AXP44" i="13"/>
  <c r="AXO44" i="13"/>
  <c r="AXN44" i="13"/>
  <c r="AXM44" i="13"/>
  <c r="AXL44" i="13"/>
  <c r="AXK44" i="13"/>
  <c r="AXJ44" i="13"/>
  <c r="AXI44" i="13"/>
  <c r="AXH44" i="13"/>
  <c r="AXG44" i="13"/>
  <c r="AXF44" i="13"/>
  <c r="AXE44" i="13"/>
  <c r="AXD44" i="13"/>
  <c r="AXC44" i="13"/>
  <c r="AXB44" i="13"/>
  <c r="AXA44" i="13"/>
  <c r="AWZ44" i="13"/>
  <c r="AWY44" i="13"/>
  <c r="AWX44" i="13"/>
  <c r="AWW44" i="13"/>
  <c r="AWV44" i="13"/>
  <c r="AWU44" i="13"/>
  <c r="AWT44" i="13"/>
  <c r="AWS44" i="13"/>
  <c r="AWR44" i="13"/>
  <c r="AWQ44" i="13"/>
  <c r="AWP44" i="13"/>
  <c r="AWO44" i="13"/>
  <c r="AWN44" i="13"/>
  <c r="AWM44" i="13"/>
  <c r="AWL44" i="13"/>
  <c r="AWK44" i="13"/>
  <c r="AWJ44" i="13"/>
  <c r="AWI44" i="13"/>
  <c r="AWH44" i="13"/>
  <c r="AWG44" i="13"/>
  <c r="AWF44" i="13"/>
  <c r="AWE44" i="13"/>
  <c r="AWD44" i="13"/>
  <c r="AWC44" i="13"/>
  <c r="AWB44" i="13"/>
  <c r="AWA44" i="13"/>
  <c r="AVZ44" i="13"/>
  <c r="AVY44" i="13"/>
  <c r="AVX44" i="13"/>
  <c r="AVW44" i="13"/>
  <c r="AVV44" i="13"/>
  <c r="AVU44" i="13"/>
  <c r="AVT44" i="13"/>
  <c r="AVS44" i="13"/>
  <c r="AVR44" i="13"/>
  <c r="AVQ44" i="13"/>
  <c r="AVP44" i="13"/>
  <c r="AVO44" i="13"/>
  <c r="AVN44" i="13"/>
  <c r="AVM44" i="13"/>
  <c r="AVL44" i="13"/>
  <c r="AVK44" i="13"/>
  <c r="AVJ44" i="13"/>
  <c r="AVI44" i="13"/>
  <c r="AVH44" i="13"/>
  <c r="AVG44" i="13"/>
  <c r="AVF44" i="13"/>
  <c r="AVE44" i="13"/>
  <c r="AVD44" i="13"/>
  <c r="AVC44" i="13"/>
  <c r="AVB44" i="13"/>
  <c r="AVA44" i="13"/>
  <c r="AUZ44" i="13"/>
  <c r="AUY44" i="13"/>
  <c r="AUX44" i="13"/>
  <c r="AUW44" i="13"/>
  <c r="AUV44" i="13"/>
  <c r="AUU44" i="13"/>
  <c r="AUT44" i="13"/>
  <c r="AUS44" i="13"/>
  <c r="AUR44" i="13"/>
  <c r="AUQ44" i="13"/>
  <c r="AUP44" i="13"/>
  <c r="AUO44" i="13"/>
  <c r="AUN44" i="13"/>
  <c r="AUM44" i="13"/>
  <c r="AUL44" i="13"/>
  <c r="AUK44" i="13"/>
  <c r="AUJ44" i="13"/>
  <c r="AUI44" i="13"/>
  <c r="AUH44" i="13"/>
  <c r="AUG44" i="13"/>
  <c r="AUF44" i="13"/>
  <c r="AUE44" i="13"/>
  <c r="AUD44" i="13"/>
  <c r="AUC44" i="13"/>
  <c r="AUB44" i="13"/>
  <c r="AUA44" i="13"/>
  <c r="ATZ44" i="13"/>
  <c r="ATY44" i="13"/>
  <c r="ATX44" i="13"/>
  <c r="ATW44" i="13"/>
  <c r="ATV44" i="13"/>
  <c r="ATU44" i="13"/>
  <c r="ATT44" i="13"/>
  <c r="ATS44" i="13"/>
  <c r="ATR44" i="13"/>
  <c r="ATQ44" i="13"/>
  <c r="ATP44" i="13"/>
  <c r="ATO44" i="13"/>
  <c r="ATN44" i="13"/>
  <c r="ATM44" i="13"/>
  <c r="ATL44" i="13"/>
  <c r="ATK44" i="13"/>
  <c r="ATJ44" i="13"/>
  <c r="ATI44" i="13"/>
  <c r="ATH44" i="13"/>
  <c r="ATG44" i="13"/>
  <c r="ATF44" i="13"/>
  <c r="ATE44" i="13"/>
  <c r="ATD44" i="13"/>
  <c r="ATC44" i="13"/>
  <c r="ATB44" i="13"/>
  <c r="ATA44" i="13"/>
  <c r="ASZ44" i="13"/>
  <c r="ASY44" i="13"/>
  <c r="ASX44" i="13"/>
  <c r="ASW44" i="13"/>
  <c r="ASV44" i="13"/>
  <c r="ASU44" i="13"/>
  <c r="AST44" i="13"/>
  <c r="ASS44" i="13"/>
  <c r="ASR44" i="13"/>
  <c r="ASQ44" i="13"/>
  <c r="ASP44" i="13"/>
  <c r="ASO44" i="13"/>
  <c r="ASN44" i="13"/>
  <c r="ASM44" i="13"/>
  <c r="ASL44" i="13"/>
  <c r="ASK44" i="13"/>
  <c r="ASJ44" i="13"/>
  <c r="ASI44" i="13"/>
  <c r="ASH44" i="13"/>
  <c r="ASG44" i="13"/>
  <c r="ASF44" i="13"/>
  <c r="ASE44" i="13"/>
  <c r="ASD44" i="13"/>
  <c r="ASC44" i="13"/>
  <c r="ASB44" i="13"/>
  <c r="ASA44" i="13"/>
  <c r="ARZ44" i="13"/>
  <c r="ARY44" i="13"/>
  <c r="ARX44" i="13"/>
  <c r="ARW44" i="13"/>
  <c r="ARV44" i="13"/>
  <c r="ARU44" i="13"/>
  <c r="ART44" i="13"/>
  <c r="ARS44" i="13"/>
  <c r="ARR44" i="13"/>
  <c r="ARQ44" i="13"/>
  <c r="ARP44" i="13"/>
  <c r="ARO44" i="13"/>
  <c r="ARN44" i="13"/>
  <c r="ARM44" i="13"/>
  <c r="ARL44" i="13"/>
  <c r="ARK44" i="13"/>
  <c r="ARJ44" i="13"/>
  <c r="ARI44" i="13"/>
  <c r="ARH44" i="13"/>
  <c r="ARG44" i="13"/>
  <c r="ARF44" i="13"/>
  <c r="ARE44" i="13"/>
  <c r="ARD44" i="13"/>
  <c r="ARC44" i="13"/>
  <c r="ARB44" i="13"/>
  <c r="ARA44" i="13"/>
  <c r="AQZ44" i="13"/>
  <c r="AQY44" i="13"/>
  <c r="AQX44" i="13"/>
  <c r="AQW44" i="13"/>
  <c r="AQV44" i="13"/>
  <c r="AQU44" i="13"/>
  <c r="AQT44" i="13"/>
  <c r="AQS44" i="13"/>
  <c r="AQR44" i="13"/>
  <c r="AQQ44" i="13"/>
  <c r="AQP44" i="13"/>
  <c r="AQO44" i="13"/>
  <c r="AQN44" i="13"/>
  <c r="AQM44" i="13"/>
  <c r="AQL44" i="13"/>
  <c r="AQK44" i="13"/>
  <c r="AQJ44" i="13"/>
  <c r="AQI44" i="13"/>
  <c r="AQH44" i="13"/>
  <c r="AQG44" i="13"/>
  <c r="AQF44" i="13"/>
  <c r="AQE44" i="13"/>
  <c r="AQD44" i="13"/>
  <c r="AQC44" i="13"/>
  <c r="AQB44" i="13"/>
  <c r="AQA44" i="13"/>
  <c r="APZ44" i="13"/>
  <c r="APY44" i="13"/>
  <c r="APX44" i="13"/>
  <c r="APW44" i="13"/>
  <c r="APV44" i="13"/>
  <c r="APU44" i="13"/>
  <c r="APT44" i="13"/>
  <c r="APS44" i="13"/>
  <c r="APR44" i="13"/>
  <c r="APQ44" i="13"/>
  <c r="APP44" i="13"/>
  <c r="APO44" i="13"/>
  <c r="APN44" i="13"/>
  <c r="APM44" i="13"/>
  <c r="APL44" i="13"/>
  <c r="APK44" i="13"/>
  <c r="APJ44" i="13"/>
  <c r="API44" i="13"/>
  <c r="APH44" i="13"/>
  <c r="APG44" i="13"/>
  <c r="APF44" i="13"/>
  <c r="APE44" i="13"/>
  <c r="APD44" i="13"/>
  <c r="APC44" i="13"/>
  <c r="APB44" i="13"/>
  <c r="APA44" i="13"/>
  <c r="AOZ44" i="13"/>
  <c r="AOY44" i="13"/>
  <c r="AOX44" i="13"/>
  <c r="AOW44" i="13"/>
  <c r="AOV44" i="13"/>
  <c r="AOU44" i="13"/>
  <c r="AOT44" i="13"/>
  <c r="AOS44" i="13"/>
  <c r="AOR44" i="13"/>
  <c r="AOQ44" i="13"/>
  <c r="AOP44" i="13"/>
  <c r="AOO44" i="13"/>
  <c r="AON44" i="13"/>
  <c r="AOM44" i="13"/>
  <c r="AOL44" i="13"/>
  <c r="AOK44" i="13"/>
  <c r="AOJ44" i="13"/>
  <c r="AOI44" i="13"/>
  <c r="AOH44" i="13"/>
  <c r="AOG44" i="13"/>
  <c r="AOF44" i="13"/>
  <c r="AOE44" i="13"/>
  <c r="AOD44" i="13"/>
  <c r="AOC44" i="13"/>
  <c r="AOB44" i="13"/>
  <c r="AOA44" i="13"/>
  <c r="ANZ44" i="13"/>
  <c r="ANY44" i="13"/>
  <c r="ANX44" i="13"/>
  <c r="ANW44" i="13"/>
  <c r="ANV44" i="13"/>
  <c r="ANU44" i="13"/>
  <c r="ANT44" i="13"/>
  <c r="ANS44" i="13"/>
  <c r="ANR44" i="13"/>
  <c r="ANQ44" i="13"/>
  <c r="ANP44" i="13"/>
  <c r="ANO44" i="13"/>
  <c r="ANN44" i="13"/>
  <c r="ANM44" i="13"/>
  <c r="ANL44" i="13"/>
  <c r="ANK44" i="13"/>
  <c r="ANJ44" i="13"/>
  <c r="ANI44" i="13"/>
  <c r="ANH44" i="13"/>
  <c r="ANG44" i="13"/>
  <c r="ANF44" i="13"/>
  <c r="ANE44" i="13"/>
  <c r="AND44" i="13"/>
  <c r="ANC44" i="13"/>
  <c r="ANB44" i="13"/>
  <c r="ANA44" i="13"/>
  <c r="AMZ44" i="13"/>
  <c r="AMY44" i="13"/>
  <c r="AMX44" i="13"/>
  <c r="AMW44" i="13"/>
  <c r="AMV44" i="13"/>
  <c r="AMU44" i="13"/>
  <c r="AMT44" i="13"/>
  <c r="AMS44" i="13"/>
  <c r="AMR44" i="13"/>
  <c r="AMQ44" i="13"/>
  <c r="AMP44" i="13"/>
  <c r="AMO44" i="13"/>
  <c r="AMN44" i="13"/>
  <c r="AMM44" i="13"/>
  <c r="AML44" i="13"/>
  <c r="AMK44" i="13"/>
  <c r="AMJ44" i="13"/>
  <c r="AMI44" i="13"/>
  <c r="AMH44" i="13"/>
  <c r="AMG44" i="13"/>
  <c r="AMF44" i="13"/>
  <c r="AME44" i="13"/>
  <c r="AMD44" i="13"/>
  <c r="AMC44" i="13"/>
  <c r="AMB44" i="13"/>
  <c r="AMA44" i="13"/>
  <c r="ALZ44" i="13"/>
  <c r="ALY44" i="13"/>
  <c r="ALX44" i="13"/>
  <c r="ALW44" i="13"/>
  <c r="ALV44" i="13"/>
  <c r="ALU44" i="13"/>
  <c r="ALT44" i="13"/>
  <c r="ALS44" i="13"/>
  <c r="ALR44" i="13"/>
  <c r="ALQ44" i="13"/>
  <c r="ALP44" i="13"/>
  <c r="ALO44" i="13"/>
  <c r="ALN44" i="13"/>
  <c r="ALM44" i="13"/>
  <c r="ALL44" i="13"/>
  <c r="ALK44" i="13"/>
  <c r="ALJ44" i="13"/>
  <c r="ALI44" i="13"/>
  <c r="ALH44" i="13"/>
  <c r="ALG44" i="13"/>
  <c r="ALF44" i="13"/>
  <c r="ALE44" i="13"/>
  <c r="ALD44" i="13"/>
  <c r="ALC44" i="13"/>
  <c r="ALB44" i="13"/>
  <c r="ALA44" i="13"/>
  <c r="AKZ44" i="13"/>
  <c r="AKY44" i="13"/>
  <c r="AKX44" i="13"/>
  <c r="AKW44" i="13"/>
  <c r="AKV44" i="13"/>
  <c r="AKU44" i="13"/>
  <c r="AKT44" i="13"/>
  <c r="AKS44" i="13"/>
  <c r="AKR44" i="13"/>
  <c r="AKQ44" i="13"/>
  <c r="AKP44" i="13"/>
  <c r="AKO44" i="13"/>
  <c r="AKN44" i="13"/>
  <c r="AKM44" i="13"/>
  <c r="AKL44" i="13"/>
  <c r="AKK44" i="13"/>
  <c r="AKJ44" i="13"/>
  <c r="AKI44" i="13"/>
  <c r="AKH44" i="13"/>
  <c r="AKG44" i="13"/>
  <c r="AKF44" i="13"/>
  <c r="AKE44" i="13"/>
  <c r="AKD44" i="13"/>
  <c r="AKC44" i="13"/>
  <c r="AKB44" i="13"/>
  <c r="AKA44" i="13"/>
  <c r="AJZ44" i="13"/>
  <c r="AJY44" i="13"/>
  <c r="AJX44" i="13"/>
  <c r="AJW44" i="13"/>
  <c r="AJV44" i="13"/>
  <c r="AJU44" i="13"/>
  <c r="AJT44" i="13"/>
  <c r="AJS44" i="13"/>
  <c r="AJR44" i="13"/>
  <c r="AJQ44" i="13"/>
  <c r="AJP44" i="13"/>
  <c r="AJO44" i="13"/>
  <c r="AJN44" i="13"/>
  <c r="AJM44" i="13"/>
  <c r="AJL44" i="13"/>
  <c r="AJK44" i="13"/>
  <c r="AJJ44" i="13"/>
  <c r="AJI44" i="13"/>
  <c r="AJH44" i="13"/>
  <c r="AJG44" i="13"/>
  <c r="AJF44" i="13"/>
  <c r="AJE44" i="13"/>
  <c r="AJD44" i="13"/>
  <c r="AJC44" i="13"/>
  <c r="AJB44" i="13"/>
  <c r="AJA44" i="13"/>
  <c r="AIZ44" i="13"/>
  <c r="AIY44" i="13"/>
  <c r="AIX44" i="13"/>
  <c r="AIW44" i="13"/>
  <c r="AIV44" i="13"/>
  <c r="AIU44" i="13"/>
  <c r="AIT44" i="13"/>
  <c r="AIS44" i="13"/>
  <c r="AIR44" i="13"/>
  <c r="AIQ44" i="13"/>
  <c r="AIP44" i="13"/>
  <c r="AIO44" i="13"/>
  <c r="AIN44" i="13"/>
  <c r="AIM44" i="13"/>
  <c r="AIL44" i="13"/>
  <c r="AIK44" i="13"/>
  <c r="AIJ44" i="13"/>
  <c r="AII44" i="13"/>
  <c r="AIH44" i="13"/>
  <c r="AIG44" i="13"/>
  <c r="AIF44" i="13"/>
  <c r="AIE44" i="13"/>
  <c r="AID44" i="13"/>
  <c r="AIC44" i="13"/>
  <c r="AIB44" i="13"/>
  <c r="AIA44" i="13"/>
  <c r="AHZ44" i="13"/>
  <c r="AHY44" i="13"/>
  <c r="AHX44" i="13"/>
  <c r="AHW44" i="13"/>
  <c r="AHV44" i="13"/>
  <c r="AHU44" i="13"/>
  <c r="AHT44" i="13"/>
  <c r="AHS44" i="13"/>
  <c r="AHR44" i="13"/>
  <c r="AHQ44" i="13"/>
  <c r="AHP44" i="13"/>
  <c r="AHO44" i="13"/>
  <c r="AHN44" i="13"/>
  <c r="AHM44" i="13"/>
  <c r="AHL44" i="13"/>
  <c r="AHK44" i="13"/>
  <c r="AHJ44" i="13"/>
  <c r="AHI44" i="13"/>
  <c r="AHH44" i="13"/>
  <c r="AHG44" i="13"/>
  <c r="AHF44" i="13"/>
  <c r="AHE44" i="13"/>
  <c r="AHD44" i="13"/>
  <c r="AHC44" i="13"/>
  <c r="AHB44" i="13"/>
  <c r="AHA44" i="13"/>
  <c r="AGZ44" i="13"/>
  <c r="AGY44" i="13"/>
  <c r="AGX44" i="13"/>
  <c r="AGW44" i="13"/>
  <c r="AGV44" i="13"/>
  <c r="AGU44" i="13"/>
  <c r="AGT44" i="13"/>
  <c r="AGS44" i="13"/>
  <c r="AGR44" i="13"/>
  <c r="AGQ44" i="13"/>
  <c r="AGP44" i="13"/>
  <c r="AGO44" i="13"/>
  <c r="AGN44" i="13"/>
  <c r="AGM44" i="13"/>
  <c r="AGL44" i="13"/>
  <c r="AGK44" i="13"/>
  <c r="AGJ44" i="13"/>
  <c r="AGI44" i="13"/>
  <c r="AGH44" i="13"/>
  <c r="AGG44" i="13"/>
  <c r="AGF44" i="13"/>
  <c r="AGE44" i="13"/>
  <c r="AGD44" i="13"/>
  <c r="AGC44" i="13"/>
  <c r="AGB44" i="13"/>
  <c r="AGA44" i="13"/>
  <c r="AFZ44" i="13"/>
  <c r="AFY44" i="13"/>
  <c r="AFX44" i="13"/>
  <c r="AFW44" i="13"/>
  <c r="AFV44" i="13"/>
  <c r="AFU44" i="13"/>
  <c r="AFT44" i="13"/>
  <c r="AFS44" i="13"/>
  <c r="AFR44" i="13"/>
  <c r="AFQ44" i="13"/>
  <c r="AFP44" i="13"/>
  <c r="AFO44" i="13"/>
  <c r="AFN44" i="13"/>
  <c r="AFM44" i="13"/>
  <c r="AFL44" i="13"/>
  <c r="AFK44" i="13"/>
  <c r="AFJ44" i="13"/>
  <c r="AFI44" i="13"/>
  <c r="AFH44" i="13"/>
  <c r="AFG44" i="13"/>
  <c r="AFF44" i="13"/>
  <c r="AFE44" i="13"/>
  <c r="AFD44" i="13"/>
  <c r="AFC44" i="13"/>
  <c r="AFB44" i="13"/>
  <c r="AFA44" i="13"/>
  <c r="AEZ44" i="13"/>
  <c r="AEY44" i="13"/>
  <c r="AEX44" i="13"/>
  <c r="AEW44" i="13"/>
  <c r="AEV44" i="13"/>
  <c r="AEU44" i="13"/>
  <c r="AET44" i="13"/>
  <c r="AES44" i="13"/>
  <c r="AER44" i="13"/>
  <c r="AEQ44" i="13"/>
  <c r="AEP44" i="13"/>
  <c r="AEO44" i="13"/>
  <c r="AEN44" i="13"/>
  <c r="AEM44" i="13"/>
  <c r="AEL44" i="13"/>
  <c r="AEK44" i="13"/>
  <c r="AEJ44" i="13"/>
  <c r="AEI44" i="13"/>
  <c r="AEH44" i="13"/>
  <c r="AEG44" i="13"/>
  <c r="AEF44" i="13"/>
  <c r="AEE44" i="13"/>
  <c r="AED44" i="13"/>
  <c r="AEC44" i="13"/>
  <c r="AEB44" i="13"/>
  <c r="AEA44" i="13"/>
  <c r="ADZ44" i="13"/>
  <c r="ADY44" i="13"/>
  <c r="ADX44" i="13"/>
  <c r="ADW44" i="13"/>
  <c r="ADV44" i="13"/>
  <c r="ADU44" i="13"/>
  <c r="ADT44" i="13"/>
  <c r="ADS44" i="13"/>
  <c r="ADR44" i="13"/>
  <c r="ADQ44" i="13"/>
  <c r="ADP44" i="13"/>
  <c r="ADO44" i="13"/>
  <c r="ADN44" i="13"/>
  <c r="ADM44" i="13"/>
  <c r="ADL44" i="13"/>
  <c r="ADK44" i="13"/>
  <c r="ADJ44" i="13"/>
  <c r="ADI44" i="13"/>
  <c r="ADH44" i="13"/>
  <c r="ADG44" i="13"/>
  <c r="ADF44" i="13"/>
  <c r="ADE44" i="13"/>
  <c r="ADD44" i="13"/>
  <c r="ADC44" i="13"/>
  <c r="ADB44" i="13"/>
  <c r="ADA44" i="13"/>
  <c r="ACZ44" i="13"/>
  <c r="ACY44" i="13"/>
  <c r="ACX44" i="13"/>
  <c r="ACW44" i="13"/>
  <c r="ACV44" i="13"/>
  <c r="ACU44" i="13"/>
  <c r="ACT44" i="13"/>
  <c r="ACS44" i="13"/>
  <c r="ACR44" i="13"/>
  <c r="ACQ44" i="13"/>
  <c r="ACP44" i="13"/>
  <c r="ACO44" i="13"/>
  <c r="ACN44" i="13"/>
  <c r="ACM44" i="13"/>
  <c r="ACL44" i="13"/>
  <c r="ACK44" i="13"/>
  <c r="ACJ44" i="13"/>
  <c r="ACI44" i="13"/>
  <c r="ACH44" i="13"/>
  <c r="ACG44" i="13"/>
  <c r="ACF44" i="13"/>
  <c r="ACE44" i="13"/>
  <c r="ACD44" i="13"/>
  <c r="ACC44" i="13"/>
  <c r="ACB44" i="13"/>
  <c r="ACA44" i="13"/>
  <c r="ABZ44" i="13"/>
  <c r="ABY44" i="13"/>
  <c r="ABX44" i="13"/>
  <c r="ABW44" i="13"/>
  <c r="ABV44" i="13"/>
  <c r="ABU44" i="13"/>
  <c r="ABT44" i="13"/>
  <c r="ABS44" i="13"/>
  <c r="ABR44" i="13"/>
  <c r="ABQ44" i="13"/>
  <c r="ABP44" i="13"/>
  <c r="ABO44" i="13"/>
  <c r="ABN44" i="13"/>
  <c r="ABM44" i="13"/>
  <c r="ABL44" i="13"/>
  <c r="ABK44" i="13"/>
  <c r="ABJ44" i="13"/>
  <c r="ABI44" i="13"/>
  <c r="ABH44" i="13"/>
  <c r="ABG44" i="13"/>
  <c r="ABF44" i="13"/>
  <c r="ABE44" i="13"/>
  <c r="ABD44" i="13"/>
  <c r="ABC44" i="13"/>
  <c r="ABB44" i="13"/>
  <c r="ABA44" i="13"/>
  <c r="AAZ44" i="13"/>
  <c r="AAY44" i="13"/>
  <c r="AAX44" i="13"/>
  <c r="AAW44" i="13"/>
  <c r="AAV44" i="13"/>
  <c r="AAU44" i="13"/>
  <c r="AAT44" i="13"/>
  <c r="AAS44" i="13"/>
  <c r="AAR44" i="13"/>
  <c r="AAQ44" i="13"/>
  <c r="AAP44" i="13"/>
  <c r="AAO44" i="13"/>
  <c r="AAN44" i="13"/>
  <c r="AAM44" i="13"/>
  <c r="AAL44" i="13"/>
  <c r="AAK44" i="13"/>
  <c r="AAJ44" i="13"/>
  <c r="AAI44" i="13"/>
  <c r="AAH44" i="13"/>
  <c r="AAG44" i="13"/>
  <c r="AAF44" i="13"/>
  <c r="AAE44" i="13"/>
  <c r="AAD44" i="13"/>
  <c r="AAC44" i="13"/>
  <c r="AAB44" i="13"/>
  <c r="AAA44" i="13"/>
  <c r="ZZ44" i="13"/>
  <c r="ZY44" i="13"/>
  <c r="ZX44" i="13"/>
  <c r="ZW44" i="13"/>
  <c r="ZV44" i="13"/>
  <c r="ZU44" i="13"/>
  <c r="ZT44" i="13"/>
  <c r="ZS44" i="13"/>
  <c r="ZR44" i="13"/>
  <c r="ZQ44" i="13"/>
  <c r="ZP44" i="13"/>
  <c r="ZO44" i="13"/>
  <c r="ZN44" i="13"/>
  <c r="ZM44" i="13"/>
  <c r="ZL44" i="13"/>
  <c r="ZK44" i="13"/>
  <c r="ZJ44" i="13"/>
  <c r="ZI44" i="13"/>
  <c r="ZH44" i="13"/>
  <c r="ZG44" i="13"/>
  <c r="ZF44" i="13"/>
  <c r="ZE44" i="13"/>
  <c r="ZD44" i="13"/>
  <c r="ZC44" i="13"/>
  <c r="ZB44" i="13"/>
  <c r="ZA44" i="13"/>
  <c r="YZ44" i="13"/>
  <c r="YY44" i="13"/>
  <c r="YX44" i="13"/>
  <c r="YW44" i="13"/>
  <c r="YV44" i="13"/>
  <c r="YU44" i="13"/>
  <c r="YT44" i="13"/>
  <c r="YS44" i="13"/>
  <c r="YR44" i="13"/>
  <c r="YQ44" i="13"/>
  <c r="YP44" i="13"/>
  <c r="YO44" i="13"/>
  <c r="YN44" i="13"/>
  <c r="YM44" i="13"/>
  <c r="YL44" i="13"/>
  <c r="YK44" i="13"/>
  <c r="YJ44" i="13"/>
  <c r="YI44" i="13"/>
  <c r="YH44" i="13"/>
  <c r="YG44" i="13"/>
  <c r="YF44" i="13"/>
  <c r="YE44" i="13"/>
  <c r="YD44" i="13"/>
  <c r="YC44" i="13"/>
  <c r="YB44" i="13"/>
  <c r="YA44" i="13"/>
  <c r="XZ44" i="13"/>
  <c r="XY44" i="13"/>
  <c r="XX44" i="13"/>
  <c r="XW44" i="13"/>
  <c r="XV44" i="13"/>
  <c r="XU44" i="13"/>
  <c r="XT44" i="13"/>
  <c r="XS44" i="13"/>
  <c r="XR44" i="13"/>
  <c r="XQ44" i="13"/>
  <c r="XP44" i="13"/>
  <c r="XO44" i="13"/>
  <c r="XN44" i="13"/>
  <c r="XM44" i="13"/>
  <c r="XL44" i="13"/>
  <c r="XK44" i="13"/>
  <c r="XJ44" i="13"/>
  <c r="XI44" i="13"/>
  <c r="XH44" i="13"/>
  <c r="XG44" i="13"/>
  <c r="XF44" i="13"/>
  <c r="XE44" i="13"/>
  <c r="XD44" i="13"/>
  <c r="XC44" i="13"/>
  <c r="XB44" i="13"/>
  <c r="XA44" i="13"/>
  <c r="WZ44" i="13"/>
  <c r="WY44" i="13"/>
  <c r="WX44" i="13"/>
  <c r="WW44" i="13"/>
  <c r="WV44" i="13"/>
  <c r="WU44" i="13"/>
  <c r="WT44" i="13"/>
  <c r="WS44" i="13"/>
  <c r="WR44" i="13"/>
  <c r="WQ44" i="13"/>
  <c r="WP44" i="13"/>
  <c r="WO44" i="13"/>
  <c r="WN44" i="13"/>
  <c r="WM44" i="13"/>
  <c r="WL44" i="13"/>
  <c r="WK44" i="13"/>
  <c r="WJ44" i="13"/>
  <c r="WI44" i="13"/>
  <c r="WH44" i="13"/>
  <c r="WG44" i="13"/>
  <c r="WF44" i="13"/>
  <c r="WE44" i="13"/>
  <c r="WD44" i="13"/>
  <c r="WC44" i="13"/>
  <c r="WB44" i="13"/>
  <c r="WA44" i="13"/>
  <c r="VZ44" i="13"/>
  <c r="VY44" i="13"/>
  <c r="VX44" i="13"/>
  <c r="VW44" i="13"/>
  <c r="VV44" i="13"/>
  <c r="VU44" i="13"/>
  <c r="VT44" i="13"/>
  <c r="VS44" i="13"/>
  <c r="VR44" i="13"/>
  <c r="VQ44" i="13"/>
  <c r="VP44" i="13"/>
  <c r="VO44" i="13"/>
  <c r="VN44" i="13"/>
  <c r="VM44" i="13"/>
  <c r="VL44" i="13"/>
  <c r="VK44" i="13"/>
  <c r="VJ44" i="13"/>
  <c r="VI44" i="13"/>
  <c r="VH44" i="13"/>
  <c r="VG44" i="13"/>
  <c r="VF44" i="13"/>
  <c r="VE44" i="13"/>
  <c r="VD44" i="13"/>
  <c r="VC44" i="13"/>
  <c r="VB44" i="13"/>
  <c r="VA44" i="13"/>
  <c r="UZ44" i="13"/>
  <c r="UY44" i="13"/>
  <c r="UX44" i="13"/>
  <c r="UW44" i="13"/>
  <c r="UV44" i="13"/>
  <c r="UU44" i="13"/>
  <c r="UT44" i="13"/>
  <c r="US44" i="13"/>
  <c r="UR44" i="13"/>
  <c r="UQ44" i="13"/>
  <c r="UP44" i="13"/>
  <c r="UO44" i="13"/>
  <c r="UN44" i="13"/>
  <c r="UM44" i="13"/>
  <c r="UL44" i="13"/>
  <c r="UK44" i="13"/>
  <c r="UJ44" i="13"/>
  <c r="UI44" i="13"/>
  <c r="UH44" i="13"/>
  <c r="UG44" i="13"/>
  <c r="UF44" i="13"/>
  <c r="UE44" i="13"/>
  <c r="UD44" i="13"/>
  <c r="UC44" i="13"/>
  <c r="UB44" i="13"/>
  <c r="UA44" i="13"/>
  <c r="TZ44" i="13"/>
  <c r="TY44" i="13"/>
  <c r="TX44" i="13"/>
  <c r="TW44" i="13"/>
  <c r="TV44" i="13"/>
  <c r="TU44" i="13"/>
  <c r="TT44" i="13"/>
  <c r="TS44" i="13"/>
  <c r="TR44" i="13"/>
  <c r="TQ44" i="13"/>
  <c r="TP44" i="13"/>
  <c r="TO44" i="13"/>
  <c r="TN44" i="13"/>
  <c r="TM44" i="13"/>
  <c r="TL44" i="13"/>
  <c r="TK44" i="13"/>
  <c r="TJ44" i="13"/>
  <c r="TI44" i="13"/>
  <c r="TH44" i="13"/>
  <c r="TG44" i="13"/>
  <c r="TF44" i="13"/>
  <c r="TE44" i="13"/>
  <c r="TD44" i="13"/>
  <c r="TC44" i="13"/>
  <c r="TB44" i="13"/>
  <c r="TA44" i="13"/>
  <c r="SZ44" i="13"/>
  <c r="SY44" i="13"/>
  <c r="SX44" i="13"/>
  <c r="SW44" i="13"/>
  <c r="SV44" i="13"/>
  <c r="SU44" i="13"/>
  <c r="ST44" i="13"/>
  <c r="SS44" i="13"/>
  <c r="SR44" i="13"/>
  <c r="SQ44" i="13"/>
  <c r="SP44" i="13"/>
  <c r="SO44" i="13"/>
  <c r="SN44" i="13"/>
  <c r="SM44" i="13"/>
  <c r="SL44" i="13"/>
  <c r="SK44" i="13"/>
  <c r="SJ44" i="13"/>
  <c r="SI44" i="13"/>
  <c r="SH44" i="13"/>
  <c r="SG44" i="13"/>
  <c r="SF44" i="13"/>
  <c r="SE44" i="13"/>
  <c r="SD44" i="13"/>
  <c r="SC44" i="13"/>
  <c r="SB44" i="13"/>
  <c r="SA44" i="13"/>
  <c r="RZ44" i="13"/>
  <c r="RY44" i="13"/>
  <c r="RX44" i="13"/>
  <c r="RW44" i="13"/>
  <c r="RV44" i="13"/>
  <c r="RU44" i="13"/>
  <c r="RT44" i="13"/>
  <c r="RS44" i="13"/>
  <c r="RR44" i="13"/>
  <c r="RQ44" i="13"/>
  <c r="RP44" i="13"/>
  <c r="RO44" i="13"/>
  <c r="RN44" i="13"/>
  <c r="RM44" i="13"/>
  <c r="RL44" i="13"/>
  <c r="RK44" i="13"/>
  <c r="RJ44" i="13"/>
  <c r="RI44" i="13"/>
  <c r="RH44" i="13"/>
  <c r="RG44" i="13"/>
  <c r="RF44" i="13"/>
  <c r="RE44" i="13"/>
  <c r="RD44" i="13"/>
  <c r="RC44" i="13"/>
  <c r="RB44" i="13"/>
  <c r="RA44" i="13"/>
  <c r="QZ44" i="13"/>
  <c r="QY44" i="13"/>
  <c r="QX44" i="13"/>
  <c r="QW44" i="13"/>
  <c r="QV44" i="13"/>
  <c r="QU44" i="13"/>
  <c r="QT44" i="13"/>
  <c r="QS44" i="13"/>
  <c r="QR44" i="13"/>
  <c r="QQ44" i="13"/>
  <c r="QP44" i="13"/>
  <c r="QO44" i="13"/>
  <c r="QN44" i="13"/>
  <c r="QM44" i="13"/>
  <c r="QL44" i="13"/>
  <c r="QK44" i="13"/>
  <c r="QJ44" i="13"/>
  <c r="QI44" i="13"/>
  <c r="QH44" i="13"/>
  <c r="QG44" i="13"/>
  <c r="QF44" i="13"/>
  <c r="QE44" i="13"/>
  <c r="QD44" i="13"/>
  <c r="QC44" i="13"/>
  <c r="QB44" i="13"/>
  <c r="QA44" i="13"/>
  <c r="PZ44" i="13"/>
  <c r="PY44" i="13"/>
  <c r="PX44" i="13"/>
  <c r="PW44" i="13"/>
  <c r="PV44" i="13"/>
  <c r="PU44" i="13"/>
  <c r="PT44" i="13"/>
  <c r="PS44" i="13"/>
  <c r="PR44" i="13"/>
  <c r="PQ44" i="13"/>
  <c r="PP44" i="13"/>
  <c r="PO44" i="13"/>
  <c r="PN44" i="13"/>
  <c r="PM44" i="13"/>
  <c r="PL44" i="13"/>
  <c r="PK44" i="13"/>
  <c r="PJ44" i="13"/>
  <c r="PI44" i="13"/>
  <c r="PH44" i="13"/>
  <c r="PG44" i="13"/>
  <c r="PF44" i="13"/>
  <c r="PE44" i="13"/>
  <c r="PD44" i="13"/>
  <c r="PC44" i="13"/>
  <c r="PB44" i="13"/>
  <c r="PA44" i="13"/>
  <c r="OZ44" i="13"/>
  <c r="OY44" i="13"/>
  <c r="OX44" i="13"/>
  <c r="OW44" i="13"/>
  <c r="OV44" i="13"/>
  <c r="OU44" i="13"/>
  <c r="OT44" i="13"/>
  <c r="OS44" i="13"/>
  <c r="OR44" i="13"/>
  <c r="OQ44" i="13"/>
  <c r="OP44" i="13"/>
  <c r="OO44" i="13"/>
  <c r="ON44" i="13"/>
  <c r="OM44" i="13"/>
  <c r="OL44" i="13"/>
  <c r="OK44" i="13"/>
  <c r="OJ44" i="13"/>
  <c r="OI44" i="13"/>
  <c r="OH44" i="13"/>
  <c r="OG44" i="13"/>
  <c r="OF44" i="13"/>
  <c r="OE44" i="13"/>
  <c r="OD44" i="13"/>
  <c r="OC44" i="13"/>
  <c r="OB44" i="13"/>
  <c r="OA44" i="13"/>
  <c r="NZ44" i="13"/>
  <c r="NY44" i="13"/>
  <c r="NX44" i="13"/>
  <c r="NW44" i="13"/>
  <c r="NV44" i="13"/>
  <c r="NU44" i="13"/>
  <c r="NT44" i="13"/>
  <c r="NS44" i="13"/>
  <c r="NR44" i="13"/>
  <c r="NQ44" i="13"/>
  <c r="NP44" i="13"/>
  <c r="NO44" i="13"/>
  <c r="NN44" i="13"/>
  <c r="NM44" i="13"/>
  <c r="NL44" i="13"/>
  <c r="NK44" i="13"/>
  <c r="NJ44" i="13"/>
  <c r="NI44" i="13"/>
  <c r="NH44" i="13"/>
  <c r="NG44" i="13"/>
  <c r="NF44" i="13"/>
  <c r="NE44" i="13"/>
  <c r="ND44" i="13"/>
  <c r="NC44" i="13"/>
  <c r="NB44" i="13"/>
  <c r="NA44" i="13"/>
  <c r="MZ44" i="13"/>
  <c r="MY44" i="13"/>
  <c r="MX44" i="13"/>
  <c r="MW44" i="13"/>
  <c r="MV44" i="13"/>
  <c r="MU44" i="13"/>
  <c r="MT44" i="13"/>
  <c r="MS44" i="13"/>
  <c r="MR44" i="13"/>
  <c r="MQ44" i="13"/>
  <c r="MP44" i="13"/>
  <c r="MO44" i="13"/>
  <c r="MN44" i="13"/>
  <c r="MM44" i="13"/>
  <c r="ML44" i="13"/>
  <c r="MK44" i="13"/>
  <c r="MJ44" i="13"/>
  <c r="MI44" i="13"/>
  <c r="MH44" i="13"/>
  <c r="MG44" i="13"/>
  <c r="MF44" i="13"/>
  <c r="ME44" i="13"/>
  <c r="MD44" i="13"/>
  <c r="MC44" i="13"/>
  <c r="MB44" i="13"/>
  <c r="MA44" i="13"/>
  <c r="LZ44" i="13"/>
  <c r="LY44" i="13"/>
  <c r="LX44" i="13"/>
  <c r="LW44" i="13"/>
  <c r="LV44" i="13"/>
  <c r="LU44" i="13"/>
  <c r="LT44" i="13"/>
  <c r="LS44" i="13"/>
  <c r="LR44" i="13"/>
  <c r="LQ44" i="13"/>
  <c r="LP44" i="13"/>
  <c r="LO44" i="13"/>
  <c r="LN44" i="13"/>
  <c r="LM44" i="13"/>
  <c r="LL44" i="13"/>
  <c r="LK44" i="13"/>
  <c r="LJ44" i="13"/>
  <c r="LI44" i="13"/>
  <c r="LH44" i="13"/>
  <c r="LG44" i="13"/>
  <c r="LF44" i="13"/>
  <c r="LE44" i="13"/>
  <c r="LD44" i="13"/>
  <c r="LC44" i="13"/>
  <c r="LB44" i="13"/>
  <c r="LA44" i="13"/>
  <c r="KZ44" i="13"/>
  <c r="KY44" i="13"/>
  <c r="KX44" i="13"/>
  <c r="KW44" i="13"/>
  <c r="KV44" i="13"/>
  <c r="KU44" i="13"/>
  <c r="KT44" i="13"/>
  <c r="KS44" i="13"/>
  <c r="KR44" i="13"/>
  <c r="KQ44" i="13"/>
  <c r="KP44" i="13"/>
  <c r="KO44" i="13"/>
  <c r="KN44" i="13"/>
  <c r="KM44" i="13"/>
  <c r="KL44" i="13"/>
  <c r="KK44" i="13"/>
  <c r="KJ44" i="13"/>
  <c r="KI44" i="13"/>
  <c r="KH44" i="13"/>
  <c r="KG44" i="13"/>
  <c r="KF44" i="13"/>
  <c r="KE44" i="13"/>
  <c r="KD44" i="13"/>
  <c r="KC44" i="13"/>
  <c r="KB44" i="13"/>
  <c r="KA44" i="13"/>
  <c r="JZ44" i="13"/>
  <c r="JY44" i="13"/>
  <c r="JX44" i="13"/>
  <c r="JW44" i="13"/>
  <c r="JV44" i="13"/>
  <c r="JU44" i="13"/>
  <c r="JT44" i="13"/>
  <c r="JS44" i="13"/>
  <c r="JR44" i="13"/>
  <c r="JQ44" i="13"/>
  <c r="JP44" i="13"/>
  <c r="JO44" i="13"/>
  <c r="JN44" i="13"/>
  <c r="JM44" i="13"/>
  <c r="JL44" i="13"/>
  <c r="JK44" i="13"/>
  <c r="JJ44" i="13"/>
  <c r="JI44" i="13"/>
  <c r="JH44" i="13"/>
  <c r="JG44" i="13"/>
  <c r="JF44" i="13"/>
  <c r="JE44" i="13"/>
  <c r="JD44" i="13"/>
  <c r="JC44" i="13"/>
  <c r="JB44" i="13"/>
  <c r="JA44" i="13"/>
  <c r="IZ44" i="13"/>
  <c r="IY44" i="13"/>
  <c r="IX44" i="13"/>
  <c r="IW44" i="13"/>
  <c r="IV44" i="13"/>
  <c r="IU44" i="13"/>
  <c r="IT44" i="13"/>
  <c r="IS44" i="13"/>
  <c r="IR44" i="13"/>
  <c r="IQ44" i="13"/>
  <c r="IP44" i="13"/>
  <c r="IO44" i="13"/>
  <c r="IN44" i="13"/>
  <c r="IM44" i="13"/>
  <c r="IL44" i="13"/>
  <c r="IK44" i="13"/>
  <c r="IJ44" i="13"/>
  <c r="II44" i="13"/>
  <c r="IH44" i="13"/>
  <c r="IG44" i="13"/>
  <c r="IF44" i="13"/>
  <c r="IE44" i="13"/>
  <c r="ID44" i="13"/>
  <c r="IC44" i="13"/>
  <c r="IB44" i="13"/>
  <c r="IA44" i="13"/>
  <c r="HZ44" i="13"/>
  <c r="HY44" i="13"/>
  <c r="HX44" i="13"/>
  <c r="HW44" i="13"/>
  <c r="HV44" i="13"/>
  <c r="HU44" i="13"/>
  <c r="HT44" i="13"/>
  <c r="HS44" i="13"/>
  <c r="HR44" i="13"/>
  <c r="HQ44" i="13"/>
  <c r="HP44" i="13"/>
  <c r="HO44" i="13"/>
  <c r="HN44" i="13"/>
  <c r="HM44" i="13"/>
  <c r="HL44" i="13"/>
  <c r="HK44" i="13"/>
  <c r="HJ44" i="13"/>
  <c r="HI44" i="13"/>
  <c r="HH44" i="13"/>
  <c r="HG44" i="13"/>
  <c r="HF44" i="13"/>
  <c r="HE44" i="13"/>
  <c r="HD44" i="13"/>
  <c r="HC44" i="13"/>
  <c r="HB44" i="13"/>
  <c r="HA44" i="13"/>
  <c r="GZ44" i="13"/>
  <c r="GY44" i="13"/>
  <c r="GX44" i="13"/>
  <c r="GW44" i="13"/>
  <c r="GV44" i="13"/>
  <c r="GU44" i="13"/>
  <c r="GT44" i="13"/>
  <c r="GS44" i="13"/>
  <c r="GR44" i="13"/>
  <c r="GQ44" i="13"/>
  <c r="GP44" i="13"/>
  <c r="GO44" i="13"/>
  <c r="GN44" i="13"/>
  <c r="GM44" i="13"/>
  <c r="GL44" i="13"/>
  <c r="GK44" i="13"/>
  <c r="GJ44" i="13"/>
  <c r="GI44" i="13"/>
  <c r="GH44" i="13"/>
  <c r="GG44" i="13"/>
  <c r="GF44" i="13"/>
  <c r="GE44" i="13"/>
  <c r="GD44" i="13"/>
  <c r="GC44" i="13"/>
  <c r="GB44" i="13"/>
  <c r="GA44" i="13"/>
  <c r="FZ44" i="13"/>
  <c r="FY44" i="13"/>
  <c r="FX44" i="13"/>
  <c r="FW44" i="13"/>
  <c r="FV44" i="13"/>
  <c r="FU44" i="13"/>
  <c r="FT44" i="13"/>
  <c r="FS44" i="13"/>
  <c r="FR44" i="13"/>
  <c r="FQ44" i="13"/>
  <c r="FP44" i="13"/>
  <c r="FO44" i="13"/>
  <c r="FN44" i="13"/>
  <c r="FM44" i="13"/>
  <c r="FL44" i="13"/>
  <c r="FK44" i="13"/>
  <c r="FJ44" i="13"/>
  <c r="FI44" i="13"/>
  <c r="FH44" i="13"/>
  <c r="FG44" i="13"/>
  <c r="FF44" i="13"/>
  <c r="FE44" i="13"/>
  <c r="FD44" i="13"/>
  <c r="FC44" i="13"/>
  <c r="FB44" i="13"/>
  <c r="FA44" i="13"/>
  <c r="EZ44" i="13"/>
  <c r="EY44" i="13"/>
  <c r="EX44" i="13"/>
  <c r="EW44" i="13"/>
  <c r="EV44" i="13"/>
  <c r="EU44" i="13"/>
  <c r="ET44" i="13"/>
  <c r="ES44" i="13"/>
  <c r="ER44" i="13"/>
  <c r="EQ44" i="13"/>
  <c r="EP44" i="13"/>
  <c r="EO44" i="13"/>
  <c r="EN44" i="13"/>
  <c r="EM44" i="13"/>
  <c r="EL44" i="13"/>
  <c r="EK44" i="13"/>
  <c r="EJ44" i="13"/>
  <c r="EI44" i="13"/>
  <c r="EH44" i="13"/>
  <c r="EG44" i="13"/>
  <c r="EF44" i="13"/>
  <c r="EE44" i="13"/>
  <c r="ED44" i="13"/>
  <c r="EC44" i="13"/>
  <c r="EB44" i="13"/>
  <c r="EA44" i="13"/>
  <c r="DZ44" i="13"/>
  <c r="DY44" i="13"/>
  <c r="DX44" i="13"/>
  <c r="DW44" i="13"/>
  <c r="DV44" i="13"/>
  <c r="DU44" i="13"/>
  <c r="DT44" i="13"/>
  <c r="DS44" i="13"/>
  <c r="DR44" i="13"/>
  <c r="DQ44" i="13"/>
  <c r="DP44" i="13"/>
  <c r="DO44" i="13"/>
  <c r="DN44" i="13"/>
  <c r="DM44" i="13"/>
  <c r="DL44" i="13"/>
  <c r="DK44" i="13"/>
  <c r="DJ44" i="13"/>
  <c r="DI44" i="13"/>
  <c r="DH44" i="13"/>
  <c r="DG44" i="13"/>
  <c r="DF44" i="13"/>
  <c r="DE44" i="13"/>
  <c r="DD44" i="13"/>
  <c r="DC44" i="13"/>
  <c r="DB44" i="13"/>
  <c r="DA44" i="13"/>
  <c r="CZ44" i="13"/>
  <c r="CY44" i="13"/>
  <c r="CX44" i="13"/>
  <c r="CW44" i="13"/>
  <c r="CV44" i="13"/>
  <c r="CU44" i="13"/>
  <c r="CT44" i="13"/>
  <c r="CS44" i="13"/>
  <c r="CR44" i="13"/>
  <c r="CQ44" i="13"/>
  <c r="CP44" i="13"/>
  <c r="CO44" i="13"/>
  <c r="CN44" i="13"/>
  <c r="CM44" i="13"/>
  <c r="CL44" i="13"/>
  <c r="CK44" i="13"/>
  <c r="CJ44" i="13"/>
  <c r="CI44" i="13"/>
  <c r="CH44" i="13"/>
  <c r="CG44" i="13"/>
  <c r="CF44" i="13"/>
  <c r="CE44" i="13"/>
  <c r="CD44" i="13"/>
  <c r="CC44" i="13"/>
  <c r="CB44" i="13"/>
  <c r="CA44" i="13"/>
  <c r="BZ44" i="13"/>
  <c r="BY44" i="13"/>
  <c r="BX44" i="13"/>
  <c r="BW44" i="13"/>
  <c r="BV44" i="13"/>
  <c r="BU44" i="13"/>
  <c r="BT44" i="13"/>
  <c r="BS44" i="13"/>
  <c r="BR44" i="13"/>
  <c r="BQ44" i="13"/>
  <c r="BP44" i="13"/>
  <c r="BO44" i="13"/>
  <c r="BN44" i="13"/>
  <c r="BM44" i="13"/>
  <c r="BL44" i="13"/>
  <c r="BK44" i="13"/>
  <c r="BJ44" i="13"/>
  <c r="BI44" i="13"/>
  <c r="BH44" i="13"/>
  <c r="BG44" i="13"/>
  <c r="BF44" i="13"/>
  <c r="BE44" i="13"/>
  <c r="BD44" i="13"/>
  <c r="BC44" i="13"/>
  <c r="BB44" i="13"/>
  <c r="BA44" i="13"/>
  <c r="AZ44" i="13"/>
  <c r="AY44" i="13"/>
  <c r="AX44" i="13"/>
  <c r="AW44" i="13"/>
  <c r="AV44" i="13"/>
  <c r="AU44" i="13"/>
  <c r="AT44" i="13"/>
  <c r="AS44" i="13"/>
  <c r="AR44" i="13"/>
  <c r="AQ44" i="13"/>
  <c r="AP44" i="13"/>
  <c r="AO44" i="13"/>
  <c r="AN44" i="13"/>
  <c r="AM44" i="13"/>
  <c r="AL44" i="13"/>
  <c r="AK44" i="13"/>
  <c r="AJ44" i="13"/>
  <c r="AI44" i="13"/>
  <c r="AH44" i="13"/>
  <c r="AG44" i="13"/>
  <c r="AF44" i="13"/>
  <c r="AE44" i="13"/>
  <c r="AD44" i="13"/>
  <c r="AC44" i="13"/>
  <c r="AB44" i="13"/>
  <c r="AA44" i="13"/>
  <c r="Z44" i="13"/>
  <c r="Y44" i="13"/>
  <c r="X44" i="13"/>
  <c r="W44" i="13"/>
  <c r="V44" i="13"/>
  <c r="U44" i="13"/>
  <c r="T44" i="13"/>
  <c r="S44" i="13"/>
  <c r="R44" i="13"/>
  <c r="Q44" i="13"/>
  <c r="P52" i="13"/>
  <c r="O52" i="13"/>
  <c r="N52" i="13"/>
  <c r="M52" i="13"/>
  <c r="A44" i="13"/>
  <c r="L39" i="13"/>
  <c r="C17" i="9"/>
  <c r="C15" i="9"/>
  <c r="C13" i="9"/>
  <c r="C11" i="9"/>
  <c r="C9" i="9"/>
  <c r="B17" i="13"/>
  <c r="F29" i="7" s="1"/>
  <c r="E26" i="7" l="1"/>
  <c r="D26" i="7"/>
  <c r="B26" i="7"/>
  <c r="C26" i="7"/>
  <c r="L36" i="13"/>
  <c r="E20" i="7"/>
  <c r="D20" i="7"/>
  <c r="C20" i="7"/>
  <c r="B20" i="7"/>
  <c r="F24" i="7"/>
  <c r="C23" i="7"/>
  <c r="E23" i="7"/>
  <c r="F23" i="7"/>
  <c r="B25" i="7"/>
  <c r="D27" i="7"/>
  <c r="B23" i="7"/>
  <c r="D23" i="7"/>
  <c r="B24" i="7"/>
  <c r="C24" i="7"/>
  <c r="C25" i="7"/>
  <c r="B27" i="7"/>
  <c r="D24" i="7"/>
  <c r="E25" i="7"/>
  <c r="E27" i="7"/>
  <c r="E24" i="7"/>
  <c r="D25" i="7"/>
  <c r="C27" i="7"/>
  <c r="E43" i="7" l="1"/>
  <c r="D43" i="7"/>
  <c r="C43" i="7"/>
  <c r="B43" i="7"/>
  <c r="E29" i="7"/>
  <c r="D29" i="7"/>
  <c r="C29" i="7"/>
  <c r="B29" i="7"/>
  <c r="E22" i="7"/>
  <c r="D22" i="7"/>
  <c r="C22" i="7"/>
  <c r="B22" i="7"/>
  <c r="E19" i="7"/>
  <c r="D19" i="7"/>
  <c r="C19" i="7"/>
  <c r="B19" i="7"/>
  <c r="E18" i="7"/>
  <c r="D18" i="7"/>
  <c r="C18" i="7"/>
  <c r="B18" i="7"/>
  <c r="E17" i="7"/>
  <c r="D17" i="7"/>
  <c r="C17" i="7"/>
  <c r="B17" i="7"/>
  <c r="E16" i="7"/>
  <c r="D16" i="7"/>
  <c r="C16" i="7"/>
  <c r="B16" i="7"/>
  <c r="E14" i="7"/>
  <c r="D14" i="7"/>
  <c r="C14" i="7"/>
  <c r="B14" i="7"/>
  <c r="L62" i="13" l="1"/>
  <c r="F26" i="7" s="1"/>
  <c r="L203" i="13"/>
  <c r="L34" i="13"/>
  <c r="L31" i="13"/>
  <c r="L28" i="13"/>
  <c r="L26" i="13" s="1"/>
  <c r="F18" i="7" s="1"/>
  <c r="L25" i="13"/>
  <c r="L24" i="13"/>
  <c r="L21" i="13"/>
  <c r="L17" i="13"/>
  <c r="L22" i="13" l="1"/>
  <c r="F17" i="7" s="1"/>
  <c r="L19" i="13"/>
  <c r="F16" i="7" s="1"/>
  <c r="L15" i="13"/>
  <c r="F14" i="7" s="1"/>
  <c r="L32" i="13"/>
  <c r="L29" i="13"/>
  <c r="F19" i="7" s="1"/>
  <c r="L209" i="13"/>
  <c r="F43" i="7" s="1"/>
  <c r="F22" i="7"/>
  <c r="F20" i="7" l="1"/>
  <c r="F27" i="7" l="1"/>
  <c r="F25" i="7"/>
  <c r="I134" i="10" l="1"/>
  <c r="I133" i="10"/>
  <c r="I132" i="10"/>
  <c r="I131" i="10"/>
  <c r="I130" i="10"/>
  <c r="I129" i="10"/>
  <c r="I128" i="10"/>
  <c r="I127" i="10"/>
  <c r="I126" i="10"/>
  <c r="I125" i="10"/>
  <c r="I124" i="10"/>
  <c r="I123" i="10"/>
  <c r="I122" i="10"/>
  <c r="I121" i="10"/>
  <c r="I120" i="10"/>
  <c r="I119" i="10"/>
  <c r="I118" i="10"/>
  <c r="I117" i="10"/>
  <c r="I116" i="10"/>
  <c r="I115" i="10"/>
  <c r="I114" i="10"/>
  <c r="I113" i="10"/>
  <c r="I112" i="10"/>
  <c r="I111" i="10"/>
  <c r="I110" i="10"/>
  <c r="I109" i="10"/>
  <c r="I108" i="10"/>
  <c r="I107" i="10"/>
  <c r="I106" i="10"/>
  <c r="I105" i="10"/>
  <c r="I104" i="10"/>
  <c r="I103" i="10"/>
  <c r="I102" i="10"/>
  <c r="I101" i="10"/>
  <c r="I100" i="10"/>
  <c r="I99" i="10"/>
  <c r="I98" i="10"/>
  <c r="I97" i="10"/>
  <c r="I96" i="10"/>
  <c r="I95" i="10"/>
  <c r="I94" i="10"/>
  <c r="I93" i="10"/>
  <c r="I92" i="10"/>
  <c r="I91" i="10"/>
  <c r="I90" i="10"/>
  <c r="I89" i="10"/>
  <c r="I88" i="10"/>
  <c r="I87" i="10"/>
  <c r="I86" i="10"/>
  <c r="I85" i="10"/>
  <c r="I84" i="10"/>
  <c r="I83" i="10"/>
  <c r="I82" i="10"/>
  <c r="I81" i="10"/>
  <c r="I80" i="10"/>
  <c r="I79" i="10"/>
  <c r="I78" i="10"/>
  <c r="I77" i="10"/>
  <c r="I76" i="10"/>
  <c r="I75" i="10"/>
  <c r="I74" i="10"/>
  <c r="I73" i="10"/>
  <c r="I72" i="10"/>
  <c r="I71" i="10"/>
  <c r="I70" i="10"/>
  <c r="I69" i="10"/>
  <c r="I68" i="10"/>
  <c r="I67" i="10"/>
  <c r="I66" i="10"/>
  <c r="I65" i="10"/>
  <c r="I64" i="10"/>
  <c r="I63" i="10"/>
  <c r="I62" i="10"/>
  <c r="I61" i="10"/>
  <c r="I60" i="10"/>
  <c r="I59" i="10"/>
  <c r="I58" i="10"/>
  <c r="I57" i="10"/>
  <c r="I56" i="10"/>
  <c r="A47" i="10"/>
  <c r="A48" i="10" s="1"/>
  <c r="C46" i="10"/>
  <c r="C45" i="10"/>
  <c r="C44" i="10"/>
  <c r="C43" i="10"/>
  <c r="C42" i="10"/>
  <c r="J41" i="10"/>
  <c r="C41" i="10"/>
  <c r="J40" i="10"/>
  <c r="C40" i="10"/>
  <c r="O37" i="10"/>
  <c r="A35" i="10"/>
  <c r="A36" i="10" s="1"/>
  <c r="C34" i="10"/>
  <c r="S30" i="10"/>
  <c r="S29" i="10"/>
  <c r="A81" i="10" s="1"/>
  <c r="A29" i="10"/>
  <c r="A30" i="10" s="1"/>
  <c r="C28" i="10"/>
  <c r="R27" i="10"/>
  <c r="J27" i="10"/>
  <c r="R26" i="10"/>
  <c r="J26" i="10"/>
  <c r="R25" i="10"/>
  <c r="J25" i="10"/>
  <c r="R24" i="10"/>
  <c r="J24" i="10"/>
  <c r="R23" i="10"/>
  <c r="J23" i="10"/>
  <c r="A23" i="10"/>
  <c r="C23" i="10" s="1"/>
  <c r="C22" i="10"/>
  <c r="A17" i="10"/>
  <c r="A18" i="10" s="1"/>
  <c r="C16" i="10"/>
  <c r="C15" i="10"/>
  <c r="C14" i="10"/>
  <c r="C13" i="10"/>
  <c r="C12" i="10"/>
  <c r="C10" i="10"/>
  <c r="C9" i="10"/>
  <c r="A4" i="10"/>
  <c r="C4" i="10" s="1"/>
  <c r="C3" i="10"/>
  <c r="S31" i="10" l="1"/>
  <c r="A31" i="10"/>
  <c r="C30" i="10"/>
  <c r="A49" i="10"/>
  <c r="C48" i="10"/>
  <c r="A37" i="10"/>
  <c r="C36" i="10"/>
  <c r="A19" i="10"/>
  <c r="C18" i="10"/>
  <c r="A5" i="10"/>
  <c r="C47" i="10"/>
  <c r="A24" i="10"/>
  <c r="C35" i="10"/>
  <c r="C29" i="10"/>
  <c r="C17" i="10"/>
  <c r="A38" i="10" l="1"/>
  <c r="C37" i="10"/>
  <c r="A50" i="10"/>
  <c r="C49" i="10"/>
  <c r="C31" i="10"/>
  <c r="A32" i="10"/>
  <c r="A25" i="10"/>
  <c r="C24" i="10"/>
  <c r="A6" i="10"/>
  <c r="C5" i="10"/>
  <c r="A20" i="10"/>
  <c r="C19" i="10"/>
  <c r="A21" i="10" l="1"/>
  <c r="C21" i="10" s="1"/>
  <c r="C20" i="10"/>
  <c r="A33" i="10"/>
  <c r="C33" i="10" s="1"/>
  <c r="C32" i="10"/>
  <c r="C50" i="10"/>
  <c r="A51" i="10"/>
  <c r="C51" i="10" s="1"/>
  <c r="C6" i="10"/>
  <c r="A7" i="10"/>
  <c r="A26" i="10"/>
  <c r="C25" i="10"/>
  <c r="A39" i="10"/>
  <c r="C39" i="10" s="1"/>
  <c r="C38" i="10"/>
  <c r="A27" i="10" l="1"/>
  <c r="C27" i="10" s="1"/>
  <c r="C26" i="10"/>
  <c r="A8" i="10"/>
  <c r="C8" i="10" s="1"/>
  <c r="C7" i="10"/>
  <c r="X31" i="10" l="1"/>
  <c r="W27" i="10"/>
  <c r="W24" i="10"/>
  <c r="X25" i="10"/>
  <c r="W25" i="10"/>
  <c r="Y23" i="10"/>
  <c r="X26" i="10"/>
  <c r="Y26" i="10"/>
  <c r="Y31" i="10"/>
  <c r="X24" i="10"/>
  <c r="W31" i="10"/>
  <c r="Y25" i="10"/>
  <c r="W26" i="10"/>
  <c r="Y27" i="10"/>
  <c r="W23" i="10"/>
  <c r="X27" i="10"/>
  <c r="X23" i="10"/>
  <c r="Y24" i="10"/>
  <c r="T31"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7" authorId="0" shapeId="0" xr:uid="{0AD7C282-D578-4165-8615-3021EFF3D6ED}">
      <text>
        <r>
          <rPr>
            <sz val="10"/>
            <color rgb="FF000000"/>
            <rFont val="Calibri"/>
            <family val="2"/>
            <scheme val="minor"/>
          </rPr>
          <t>FILTRO:
Após a conclusão do Orçamento, utilize o filtro nessa coluna com o valor "F" para ocultar linhas não utilizadas.</t>
        </r>
      </text>
    </comment>
  </commentList>
</comments>
</file>

<file path=xl/sharedStrings.xml><?xml version="1.0" encoding="utf-8"?>
<sst xmlns="http://schemas.openxmlformats.org/spreadsheetml/2006/main" count="61925" uniqueCount="22478">
  <si>
    <t>ITEM</t>
  </si>
  <si>
    <t>DESCRIÇÃO</t>
  </si>
  <si>
    <t>QUANTIDADE</t>
  </si>
  <si>
    <t>UNIDADE</t>
  </si>
  <si>
    <t>CÓDIGO</t>
  </si>
  <si>
    <t>DIRETA</t>
  </si>
  <si>
    <t>INDIRETA</t>
  </si>
  <si>
    <t>(    )</t>
  </si>
  <si>
    <t>LDI</t>
  </si>
  <si>
    <t>PREÇO TOTAL</t>
  </si>
  <si>
    <t xml:space="preserve">FORMA DE EXECUÇÃO: </t>
  </si>
  <si>
    <t>M2</t>
  </si>
  <si>
    <t>1.1</t>
  </si>
  <si>
    <t>INSTALAÇÕES INICIAIS DA OBRA</t>
  </si>
  <si>
    <t>UN</t>
  </si>
  <si>
    <t>2.1</t>
  </si>
  <si>
    <t>2.2</t>
  </si>
  <si>
    <t>2.3</t>
  </si>
  <si>
    <t>2.4</t>
  </si>
  <si>
    <t>2.5</t>
  </si>
  <si>
    <t>M3</t>
  </si>
  <si>
    <t>M3XKM</t>
  </si>
  <si>
    <t>TXKM</t>
  </si>
  <si>
    <t>3.1</t>
  </si>
  <si>
    <t>M</t>
  </si>
  <si>
    <t>4.1</t>
  </si>
  <si>
    <t>TOTAL GERAL DA OBRA</t>
  </si>
  <si>
    <t>PREFEITURA: PREFEITURA MUNICIPAL DE SANTANA DO PARAÍSO</t>
  </si>
  <si>
    <t>(  X  )</t>
  </si>
  <si>
    <t>ADMINISTRAÇÃO LOCAL</t>
  </si>
  <si>
    <t>CPU-001</t>
  </si>
  <si>
    <t>ADMINISTRAÇÃO LOCAL DA OBRA</t>
  </si>
  <si>
    <t>UNID.</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</si>
  <si>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</si>
  <si>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</si>
  <si>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ED-50137</t>
  </si>
  <si>
    <t>MOBILIZAÇÃO E DESMOBILIZAÇÃO DE CONTAINER, INCLUSIVE CARGA, DESCARGA E TRANSPORTE EM CAMINHÃO CARROCERIA COM GUINDAUTO (MUNCK), EXCLUSIVE LOCAÇÃO DO CONTAINER</t>
  </si>
  <si>
    <t>ED-16358</t>
  </si>
  <si>
    <t>LIGAÇÕES PROVISÓRIAS PARA CONTAINER TIPO 3 (CORRESPONDENTE AO CÓDIGO ED-16350)</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</si>
  <si>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</si>
  <si>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</si>
  <si>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MÊS</t>
  </si>
  <si>
    <t>ED-50155</t>
  </si>
  <si>
    <t>LOCAÇÃO DE BANHEIRO QUÍMICO, DIMENSÃO (110X120X230)CM, LINHA PADRÃO, CONTENDO UMA (1) PIA/HIGIENIZADOR DE MÃOS, INCLUSIVE MANUTENÇÃO E MOBILIZAÇÃO/DESMOBILIZAÇÃO</t>
  </si>
  <si>
    <t>3.2</t>
  </si>
  <si>
    <t>3.3</t>
  </si>
  <si>
    <t>3.4</t>
  </si>
  <si>
    <t>3.5</t>
  </si>
  <si>
    <t>MOVIMENTAÇÃO DE TERRA E REMOÇÃO DO CALÇAMENTO EXISTENTE - RUA JOÃO ALVES NOGUEIRA</t>
  </si>
  <si>
    <t>ED-51103</t>
  </si>
  <si>
    <t>ESCAVAÇÃO MECÂNICA HORIZONTAL, COM TRATOR DE ESTEIRA, EM MATERIAL DE 1ª CATEGORIA, INCLUSIVE AFASTAMENTO E EMPILHAMENTO COM DISTÂNCIA MÁXIMA DE ATÉ CINQUENTA (50) METROS, EXCLUSIVE CARGA, TRANSPORTE E DESGARGA</t>
  </si>
  <si>
    <t>ED-51132</t>
  </si>
  <si>
    <t>CARGA MECÂNICA DE MATERIAL DE QUALQUER NATUREZA SOBRE CAMINHÃO, EXCLUSIVE TRANSPORTE</t>
  </si>
  <si>
    <t>4.2</t>
  </si>
  <si>
    <t>4.5</t>
  </si>
  <si>
    <t>4.6</t>
  </si>
  <si>
    <t>4.7</t>
  </si>
  <si>
    <t>4.8</t>
  </si>
  <si>
    <t>4.9</t>
  </si>
  <si>
    <t>4.10</t>
  </si>
  <si>
    <t>5.1</t>
  </si>
  <si>
    <t>PAVIMENTAÇÃO ASFÁLTICA</t>
  </si>
  <si>
    <t>M²</t>
  </si>
  <si>
    <t>ED-7623</t>
  </si>
  <si>
    <t>EXECUÇÃO E APLICAÇÃO DE CONCRETO BETUMINOSO USINADO A QUENTE (CBUQ), MASSA COMERCIAL, INCLUINDO FORNECIMENTO E TRANSPORTE DOS AGREGADOS E MATERIAL BETUMINOSO, EXCLUSIVE TRANSPORTE DA MASSA ASFÁLTICA ATÉ A PISTA</t>
  </si>
  <si>
    <t>SERVIÇOS FINAIS</t>
  </si>
  <si>
    <t>APLICAÇÃO DE ADUBO EM SOLO. AF_07/2024</t>
  </si>
  <si>
    <t>ED-50436</t>
  </si>
  <si>
    <t>PLANTIO DE GRAMA SÃO CARLOS EM PLACAS, INCLUSIVE TERRA VEGETAL E CONSERVAÇÃO POR TRINTA (30) DIAS</t>
  </si>
  <si>
    <t>ED-22883</t>
  </si>
  <si>
    <t>IRRIGAÇÃO E CONSERVAÇÃO DE GRAMÍNEAS, FORRAÇÕES E VEGETAÇÃO EM GERAL, COM UTILIZAÇÃO DE CAMINHÃO PIPA</t>
  </si>
  <si>
    <t>CPU-002</t>
  </si>
  <si>
    <t>LIMPEZA, VARRIÇÃO E LAVAGEM DA PISTA</t>
  </si>
  <si>
    <t>ED-51111</t>
  </si>
  <si>
    <t>ESCAVAÇÃO MECÂNICA DE VALAS COM PROFUNDIDADE MENOR OU IGUAL A 1,5M, INCLUSIVE DESCARGA LATERAL, EXCLUSIVE CARGA, TRANSPORTE E DESCARGA</t>
  </si>
  <si>
    <t>ED-51112</t>
  </si>
  <si>
    <t>ESCAVAÇÃO MECÂNICA DE VALAS COM PROFUNDIDADE MAIOR QUE 1,5M E MENOR OU IGUAL 3,0M, INCLUSIVE DESCARGA LATERAL, EXCLUSIVE CARGA, TRANSPORTE E DESCARGA</t>
  </si>
  <si>
    <t>ED-29713</t>
  </si>
  <si>
    <t>ESCORAMENTO DE VALA DESCONTÍNUO, COM PRANCHAS VERTICAIS, LONGARINAS E ESTRONCAS DE MADEIRA, REAPROVEITAMENTO (3X), EXCLUSIVE ESCAVAÇÃO</t>
  </si>
  <si>
    <t>ED-51093</t>
  </si>
  <si>
    <t>APILOAMENTO MANUAL EM FUNDO DE VALA COM SOQUETE, EXCLUSIVE ESCAVAÇÃO</t>
  </si>
  <si>
    <t>ED-49813</t>
  </si>
  <si>
    <t>LASTRO DE BRITA COM PEDRA BRITADA NÚMERO 2 E 3, INCLUSIVE ADENSAMENTO E APILOAMENTO MANUAL</t>
  </si>
  <si>
    <t>ED-9207</t>
  </si>
  <si>
    <t>TUBO DE CONCRETO ARMADO, CLASSE PA1, DIÂMETRO DE 400MM,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</si>
  <si>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</si>
  <si>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</si>
  <si>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</si>
  <si>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</si>
  <si>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</si>
  <si>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</si>
  <si>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ED-51121</t>
  </si>
  <si>
    <t>REATERRO MANUAL DE VALA, INCLUSIVE ESPALHAMENTO E COMPACTAÇÃO MECANIZADA COM PLACA VIBRATÓRIA</t>
  </si>
  <si>
    <t>REATERRO MECANIZADO DE VALA COM RETROESCAVADEIRA (CAPACIDADE DA CAÇAMBA DA RETRO: 0,26 M³/POTÊNCIA: 88 HP), LARGURA DE 0,8 A 1,5 M, PROFUNDIDADE DE 1,5 A 3,0 M, COM SOLO (SEM SUBSTITUIÇÃO) DE 1ª CATEGORIA, COM PLACA VIBRATÓRIA. AF_08/2023</t>
  </si>
  <si>
    <t>TRANSPORTE COM CAMINHÃO BASCULANTE DE 10 M³, EM VIA URBANA PAVIMENTADA, DMT ATÉ 30 KM (UNIDADE: M3XKM). AF_07/2020</t>
  </si>
  <si>
    <t>ED-48631</t>
  </si>
  <si>
    <t>POÇO DE VISITA PARA REDE TUBULAR TIPO A DN 600, EXCLUSIVE ESCAVAÇÃO, REATERRO E BOTA FORA</t>
  </si>
  <si>
    <t>U</t>
  </si>
  <si>
    <t>ED-48634</t>
  </si>
  <si>
    <t>POÇO DE VISITA PARA REDE TUBULAR TIPO A DN 800, EXCLUSIVE ESCAVAÇÃO, REATERRO E BOTA FORA</t>
  </si>
  <si>
    <t>ED-48636</t>
  </si>
  <si>
    <t>POÇO DE VISITA PARA REDE TUBULAR TIPO A DN 1000, EXCLUSIVE ESCAVAÇÃO, REATERRO E BOTA FORA</t>
  </si>
  <si>
    <t>ED-48666</t>
  </si>
  <si>
    <t>TAMPÃO CIRCULAR EM FERRO FUNDIDO PARA POÇO DE VISITA, ARTICULADO COM DIÂMETRO DE 60CM, CLASSE 400, INCLUSIVE ASSENTAMENTO, EXCLUSIVE POÇO DE VISITA</t>
  </si>
  <si>
    <t>ED-48550</t>
  </si>
  <si>
    <t>BOCA DE LOBO SIMPLES (TIPO B - CONCRETO), QUADRO, GRELHA E CANTONEIRA, INCLUSIVE ESCAVAÇÃO, REATERRO E BOTA-FORA</t>
  </si>
  <si>
    <t>ED-48551</t>
  </si>
  <si>
    <t>BOCA DE LOBO DUPLA (TIPO B - CONCRETO), QUADRO, GRELHA E CANTONEIRA, INCLUSIVE ESCAVAÇÃO, REATERRO E BOTA-FORA</t>
  </si>
  <si>
    <t>CAIXA PARA BOCA DE LOBO SIMPLES RETANGULAR, EM ALVENARIA COM BLOCOS DE CONCRETO, DIMENSÕES INTERNAS: 0,6X1X1,2 M. AF_12/2020</t>
  </si>
  <si>
    <t>BOCA PARA BUEIRO SIMPLES TUBULAR D = 60 CM EM CONCRETO, ALAS COM ESCONSIDADE DE 0°, INCLUINDO FÔRMAS E MATERIAIS. AF_07/2021</t>
  </si>
  <si>
    <t>ED-51139</t>
  </si>
  <si>
    <t>GUIA DE MEIO-FIO, EM CONCRETO COM FCK 20MPA, PRÉ-MOLDADA, MFC-01 PADRÃO DER-MG, DIMENSÕES (12X16,7X35)CM, EXCLUSIVE SARJETA, INCLUSIVE ESCAVAÇÃO, APILOAMENTO E TRANSPORTE COM RETIRADA DO MATERIAL ESCAVADO (EM CAÇAMBA)</t>
  </si>
  <si>
    <t>EXECUÇÃO DE SARJETA DE CONCRETO USINADO, MOLDADA IN LOCO EM TRECHO RETO, 30 CM BASE X 10 CM ALTURA. AF_01/2024</t>
  </si>
  <si>
    <t>REGULARIZAÇÃO E COMPACTAÇÃO DE SUBLEITO DE SOLO PREDOMINANTEMENTE ARGILOSO, PARA OBRAS DE CONSTRUÇÃO DE PAVIMENTOS. AF_09/2024</t>
  </si>
  <si>
    <t>CONSTRUÇÃO DE BASE E SUB-BASE PARA PAVIMENTAÇÃO DE BRITA GRADUADA SIMPLES, COM ESPESSURA DE 20 CM - EXCLUSIVE CARGA E TRANSPORTE. AF_09/2024</t>
  </si>
  <si>
    <t>PINTURA DE LIGAÇÃO</t>
  </si>
  <si>
    <t>TRANSPORTE COM CAMINHÃO BASCULANTE DE 10 M³, EM VIA URBANA PAVIMENTADA, ADICIONAL PARA DMT EXCEDENTE A 30 KM (UNIDADE: M3XKM). AF_07/2020</t>
  </si>
  <si>
    <t>4.3</t>
  </si>
  <si>
    <t>4.4</t>
  </si>
  <si>
    <t>m²</t>
  </si>
  <si>
    <t>ETAPAS/DESCRIÇÃO</t>
  </si>
  <si>
    <t>FÍSICO/ FINANCEIRO</t>
  </si>
  <si>
    <t>TOTAL  ETAPAS</t>
  </si>
  <si>
    <t>TOTAL</t>
  </si>
  <si>
    <t>MUNICIPIO DE SANTANA DO PARAÍSO
 Rua Dona Amélia nº 71 - Bairro Centro - Cidade Santana do Paraíso - Minas Gerais 
TEL. (31) 3251-7600 - CEP 35179-000
PREFEITURA MUNICIPAL DE SANTANA DO PARAÍSO</t>
  </si>
  <si>
    <t>MIN</t>
  </si>
  <si>
    <t>MED</t>
  </si>
  <si>
    <t>MAX</t>
  </si>
  <si>
    <t>OBRA DE EDIFICAÇÃO</t>
  </si>
  <si>
    <t>AC</t>
  </si>
  <si>
    <t>SG</t>
  </si>
  <si>
    <t>COMPOSIÇÃO DO BDI</t>
  </si>
  <si>
    <t>R</t>
  </si>
  <si>
    <t>DF</t>
  </si>
  <si>
    <t>FOLHA Nº: 1</t>
  </si>
  <si>
    <t>L</t>
  </si>
  <si>
    <t>FILTRO</t>
  </si>
  <si>
    <t>BDI PAD</t>
  </si>
  <si>
    <t>OBRA RODOVIÁRIA</t>
  </si>
  <si>
    <t xml:space="preserve">
CONFORME LEGISLAÇÃO TRIBUTÁRIA MUNICIPAL, DEFINIR ESTIMATIVA DE PERCENTUAL DA BASE DE CÁLCULO PARA O ISS:
</t>
  </si>
  <si>
    <t>↓</t>
  </si>
  <si>
    <t>SOBRE A BASE DE CÁLCULO, DEFINIR A RESPECTIVA ALÍQUOTA DO ISS (ENTRE 2% E 5%):</t>
  </si>
  <si>
    <t>F</t>
  </si>
  <si>
    <t xml:space="preserve">BDI </t>
  </si>
  <si>
    <t>Construção de Redes de Abastecimento de Água, Coleta de Esgoto</t>
  </si>
  <si>
    <t>TIPO DE OBRA:</t>
  </si>
  <si>
    <t>Itens</t>
  </si>
  <si>
    <t>Siglas</t>
  </si>
  <si>
    <t>% Adotado</t>
  </si>
  <si>
    <t>Situação</t>
  </si>
  <si>
    <t>1º Quartil</t>
  </si>
  <si>
    <t>Médio</t>
  </si>
  <si>
    <t>3º Quartil</t>
  </si>
  <si>
    <t>Construção e Manutenção de Estações e Redes de Distribuição de Energia Elétrica</t>
  </si>
  <si>
    <t>-</t>
  </si>
  <si>
    <t>Obras Portuárias, Marítimas e Fluviais</t>
  </si>
  <si>
    <t>Tributos (impostos COFINS 3%, e  PIS 0,65%)</t>
  </si>
  <si>
    <t>CP</t>
  </si>
  <si>
    <t>Tributos (ISS, variável de acordo com o município)</t>
  </si>
  <si>
    <t>ISS</t>
  </si>
  <si>
    <t>Tributos (Contribuição Previdenciária sobre a Receita Bruta - 0% ou 4,5% - Desoneração)</t>
  </si>
  <si>
    <t>CPRB</t>
  </si>
  <si>
    <t>COM ou SEM desoneração:</t>
  </si>
  <si>
    <t>COM</t>
  </si>
  <si>
    <t>Fornecimento de Materiais e Equipamentos (aquisição indireta - em conjunto com licitação de obras)</t>
  </si>
  <si>
    <t>* O convenete deve preencher apenas os campos destacados</t>
  </si>
  <si>
    <t>Os valores de BDI foram calculados com o emprego da fórmula:</t>
  </si>
  <si>
    <t>BDI=</t>
  </si>
  <si>
    <t>(1-CP-ISS-CRPB)</t>
  </si>
  <si>
    <t>Fornecimento de Materiais e Equipamentos (aquisição direta)</t>
  </si>
  <si>
    <t>Estudos e Projetos, Planos e Gerenciamento e outros correlatos</t>
  </si>
  <si>
    <t>K1</t>
  </si>
  <si>
    <t>K2</t>
  </si>
  <si>
    <t>K3</t>
  </si>
  <si>
    <t>(SELECIONAR)</t>
  </si>
  <si>
    <t>SEM</t>
  </si>
  <si>
    <t>FONTE</t>
  </si>
  <si>
    <t>CODIGO</t>
  </si>
  <si>
    <t>QTDE.</t>
  </si>
  <si>
    <t>DIMENSÕES</t>
  </si>
  <si>
    <t>CONS / ESP</t>
  </si>
  <si>
    <t>QUANTITATIVOS</t>
  </si>
  <si>
    <t>C</t>
  </si>
  <si>
    <t>H</t>
  </si>
  <si>
    <t>Coluna1</t>
  </si>
  <si>
    <t>Coluna2</t>
  </si>
  <si>
    <t>Coluna3</t>
  </si>
  <si>
    <t>Coluna4</t>
  </si>
  <si>
    <t>Coluna5</t>
  </si>
  <si>
    <t>Coluna6</t>
  </si>
  <si>
    <t>Coluna7</t>
  </si>
  <si>
    <t>Coluna8</t>
  </si>
  <si>
    <t>Coluna9</t>
  </si>
  <si>
    <t>Coluna15</t>
  </si>
  <si>
    <t>Coluna10</t>
  </si>
  <si>
    <t>Coluna11</t>
  </si>
  <si>
    <t>Coluna12</t>
  </si>
  <si>
    <t>Coluna13</t>
  </si>
  <si>
    <t>Coluna14</t>
  </si>
  <si>
    <t>DMT (km)</t>
  </si>
  <si>
    <t>Coeficiente t/m²</t>
  </si>
  <si>
    <t>MÊS 01</t>
  </si>
  <si>
    <t>MÊS 02</t>
  </si>
  <si>
    <t>MÊS 03</t>
  </si>
  <si>
    <t>COMPOSIÇÃO</t>
  </si>
  <si>
    <t>SINAPI</t>
  </si>
  <si>
    <t>PREVISTOS</t>
  </si>
  <si>
    <t>MEMORIA DE CALCULO</t>
  </si>
  <si>
    <t>SEINFRA</t>
  </si>
  <si>
    <t>Proporcional a medição</t>
  </si>
  <si>
    <t>01 PLACA COM AS INFORMAÇÕES DA OBRA. DIMENSÕES DA PLACA: 3X1,5 M TOTALIZANDO 4,5M².</t>
  </si>
  <si>
    <t>MOBILIZAÇÃO</t>
  </si>
  <si>
    <t>DESMOBILIZAÇÃO</t>
  </si>
  <si>
    <t>LIGAÇÃO PROVISÓRIA CONFORME N° DE CONTAINER</t>
  </si>
  <si>
    <t>LOCAÇÃO DE 01 CONTAINER CONFORME TEMPO DE OBRA - MÊS 01</t>
  </si>
  <si>
    <t>LOCAÇÃO DE 01 BANHEIRO QUÍMICO CONFORME TEMPO DE OBRA - MÊS 01</t>
  </si>
  <si>
    <t>ÁREA (M²)</t>
  </si>
  <si>
    <t>REGIÃO/MÊS DE REFERÊNCIA: SEINFRA JUL./2025 - REGIÃO LESTE S/ DESONERAÇÃO; SINAPI SETEMBRO/2025 - S/ DESONERAÇÃO; SICRO JULHO/2025.</t>
  </si>
  <si>
    <t>ED-51104</t>
  </si>
  <si>
    <t>ESCAVAÇÃO MECÂNICA HORIZONTAL, COM TRATOR DE ESTEIRA, EM MATERIAL DE 2ª CATEGORIA, INCLUSIVE AFASTAMENTO E EMPILHAMENTO COM DISTÂNCIA MÁXIMA DE ATÉ CINQUENTA (50) METROS, EXCLUSIVE CARGA, TRANSPORTE E DESGARGA</t>
  </si>
  <si>
    <t>QUANTITATIVOS OBTIDOS CONFORME O PROJETO DE PAVIMENTAÇÃO</t>
  </si>
  <si>
    <t>M³</t>
  </si>
  <si>
    <t>TRANSPORTE DE MATERIAL BETUMINOSO COM CAMINHÃO TANQUE DISTRIBUIDOR - RODOVIA PAVIMENTADA</t>
  </si>
  <si>
    <t>SICRO/DNIT</t>
  </si>
  <si>
    <t>TRANSPORTE DE MISTURA BETUMINOSA A QUENTE COM CAMINHÃO COM CAÇAMBA TÉRMICA DE 6 M³ - RODOVIA PAVIMENTADA (USINA-OBRA)</t>
  </si>
  <si>
    <t>TxKm</t>
  </si>
  <si>
    <t>TRANSPORTE CBUQ</t>
  </si>
  <si>
    <t>COEFICIENTE (T/M3)</t>
  </si>
  <si>
    <t>DMT (KM)</t>
  </si>
  <si>
    <t>DER-MG</t>
  </si>
  <si>
    <t>T</t>
  </si>
  <si>
    <t>TRANSPORTE IMPRIMAÇÃO EM EAI</t>
  </si>
  <si>
    <t>COEFICIENTE (TxM2)</t>
  </si>
  <si>
    <t>TRANSPORTE PINTURA DE LIGAÇÃO</t>
  </si>
  <si>
    <t>ED-48507</t>
  </si>
  <si>
    <t>DEMOLIÇÃO MANUAL DE SARJETA OU SARJETÃO DE CONCRETO, INCLUSIVE AFASTAMENTO E EMPILHAMENTO, EXCLUSIVE TRANSPORTE E RETIRADA DO MATERIAL DEMOLIDO</t>
  </si>
  <si>
    <t xml:space="preserve">ÁREA DE PAVIMENTO A EXECUTAR </t>
  </si>
  <si>
    <t>ED-50163</t>
  </si>
  <si>
    <t>TAPUME DE PROTEÇÃO PARA TRANSEUNTE EM TELA DE POLIETILENO, COM MÓDULO NA DIMENSÃO DE (150X150)CM, INCLUSIVE PONTALETE COM BASE DE APOIO EM CONCRETO MAGRO, FORNECIMENTO E MOVIMENTAÇÃO</t>
  </si>
  <si>
    <t>ED-21770</t>
  </si>
  <si>
    <t>ED-21776</t>
  </si>
  <si>
    <t>ED-28561</t>
  </si>
  <si>
    <t>ED-50367</t>
  </si>
  <si>
    <t>SEINFRA/MG</t>
  </si>
  <si>
    <t>ENGENHEIRO CIVIL DE OBRA PLENO COM ENCARGOS COMPLEMENTARES</t>
  </si>
  <si>
    <t>ENCARREGADO GERAL DE OBRAS COM ENCARGOS COMPLEMENTARES</t>
  </si>
  <si>
    <t>TOPÓGRAFO COM ENCARGOS COMPLEMENTARES</t>
  </si>
  <si>
    <t>SERVENTE COM ENCARGOS COMPLEMENTARES</t>
  </si>
  <si>
    <t>CAMINHÃO PIPA 6.000 L, PESO BRUTO TOTAL 13.000 KG, DISTÂNCIA ENTRE EIXOS 4,80 M, POTÊNCIA 189 CV INCLUSIVE TANQUE DE AÇO PARA TRANSPORTE DE ÁGUA, CAPACIDADE 6 M3 - MATERIAIS NA OPERAÇÃO. AF_06/2014</t>
  </si>
  <si>
    <t>PREFEITO MUNCIPAL - BRUNO CAMPOS MORATO</t>
  </si>
  <si>
    <t>CHAMINÉ CIRCULAR PARA POÇO DE VISITA PARA DRENAGEM, EM CONCRETO PRÉ-MOLDADO, DIÂMETRO INTERNO = 0,6 M. AF_12/2020</t>
  </si>
  <si>
    <t>4.11</t>
  </si>
  <si>
    <t>4.12</t>
  </si>
  <si>
    <t>4.13</t>
  </si>
  <si>
    <t>EXECUÇÃO DE PASSEIO (CALÇADA) OU PISO DE CONCRETO COM CONCRETO MOLDADO IN LOCO, USINADO, ACABAMENTO CONVENCIONAL, ESPESSURA 8 CM, ARMADO. AF_08/2022</t>
  </si>
  <si>
    <t>COMPACTAÇÃO MECÂNICA DE SOLO PARA EXECUÇÃO DE RADIER, PISO DE CONCRETO OU LAJE SOBRE SOLO, COM COMPACTADOR DE SOLOS A PERCUSSÃO. AF_09/2021</t>
  </si>
  <si>
    <t>TABELA REFERENCIAL DE PREÇOS UNITÁRIOS PARA OBRAS DE EDIFICAÇÃO</t>
  </si>
  <si>
    <t>Região Leste - S/ Desoneração</t>
  </si>
  <si>
    <t>JULHO/2025</t>
  </si>
  <si>
    <t>DESCRIÇÃO DO SERVIÇO</t>
  </si>
  <si>
    <t>CUSTO UNITÁRIO</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</si>
  <si>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</si>
  <si>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</si>
  <si>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</si>
  <si>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</si>
  <si>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</si>
  <si>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</si>
  <si>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</si>
  <si>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</si>
  <si>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</si>
  <si>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</si>
  <si>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</si>
  <si>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</si>
  <si>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</si>
  <si>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</si>
  <si>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</si>
  <si>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</si>
  <si>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</si>
  <si>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</si>
  <si>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</si>
  <si>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</si>
  <si>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</si>
  <si>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</si>
  <si>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</si>
  <si>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</si>
  <si>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</si>
  <si>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</si>
  <si>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</si>
  <si>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</si>
  <si>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</si>
  <si>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</si>
  <si>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</si>
  <si>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</si>
  <si>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</si>
  <si>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</si>
  <si>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</si>
  <si>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</si>
  <si>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</si>
  <si>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</si>
  <si>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</si>
  <si>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</si>
  <si>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</si>
  <si>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</si>
  <si>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</si>
  <si>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</si>
  <si>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</si>
  <si>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</si>
  <si>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</si>
  <si>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</si>
  <si>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</si>
  <si>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</si>
  <si>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</si>
  <si>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</si>
  <si>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</si>
  <si>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</si>
  <si>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</si>
  <si>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</si>
  <si>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</si>
  <si>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</si>
  <si>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</si>
  <si>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</si>
  <si>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</si>
  <si>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</si>
  <si>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</si>
  <si>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</si>
  <si>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</si>
  <si>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</si>
  <si>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</si>
  <si>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</si>
  <si>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</si>
  <si>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</si>
  <si>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</si>
  <si>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</si>
  <si>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</si>
  <si>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</si>
  <si>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</si>
  <si>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</si>
  <si>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</si>
  <si>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</si>
  <si>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</si>
  <si>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</si>
  <si>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</si>
  <si>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</si>
  <si>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</si>
  <si>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</si>
  <si>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</si>
  <si>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</si>
  <si>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</si>
  <si>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</si>
  <si>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</si>
  <si>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</si>
  <si>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</si>
  <si>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</si>
  <si>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</si>
  <si>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</si>
  <si>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</si>
  <si>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</si>
  <si>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</si>
  <si>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</si>
  <si>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</si>
  <si>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</si>
  <si>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</si>
  <si>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</si>
  <si>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</si>
  <si>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</si>
  <si>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</si>
  <si>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</si>
  <si>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</si>
  <si>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</si>
  <si>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</si>
  <si>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</si>
  <si>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</si>
  <si>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</si>
  <si>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</si>
  <si>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</si>
  <si>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</si>
  <si>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</si>
  <si>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</si>
  <si>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</si>
  <si>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</si>
  <si>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</si>
  <si>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</si>
  <si>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</si>
  <si>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</si>
  <si>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</si>
  <si>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</si>
  <si>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</si>
  <si>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</si>
  <si>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</si>
  <si>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</si>
  <si>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</si>
  <si>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</si>
  <si>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</si>
  <si>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</si>
  <si>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</si>
  <si>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</si>
  <si>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</si>
  <si>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</si>
  <si>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</si>
  <si>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</si>
  <si>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</si>
  <si>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</si>
  <si>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</si>
  <si>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</si>
  <si>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</si>
  <si>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</si>
  <si>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</si>
  <si>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</si>
  <si>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</si>
  <si>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</si>
  <si>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</si>
  <si>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</si>
  <si>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</si>
  <si>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</si>
  <si>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</si>
  <si>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</si>
  <si>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</si>
  <si>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</si>
  <si>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</si>
  <si>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</si>
  <si>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</si>
  <si>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</si>
  <si>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</si>
  <si>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</si>
  <si>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</si>
  <si>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</si>
  <si>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</si>
  <si>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</si>
  <si>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</si>
  <si>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</si>
  <si>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</si>
  <si>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</si>
  <si>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</si>
  <si>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</si>
  <si>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</si>
  <si>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</si>
  <si>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</si>
  <si>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</si>
  <si>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</si>
  <si>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</si>
  <si>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</si>
  <si>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</si>
  <si>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</si>
  <si>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</si>
  <si>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</si>
  <si>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</si>
  <si>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</si>
  <si>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</si>
  <si>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</si>
  <si>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</si>
  <si>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</si>
  <si>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</si>
  <si>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</si>
  <si>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</si>
  <si>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</si>
  <si>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</si>
  <si>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</si>
  <si>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</si>
  <si>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</si>
  <si>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</si>
  <si>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</si>
  <si>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</si>
  <si>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</si>
  <si>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</si>
  <si>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</si>
  <si>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</si>
  <si>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</si>
  <si>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</si>
  <si>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</si>
  <si>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</si>
  <si>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</si>
  <si>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</si>
  <si>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</si>
  <si>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</si>
  <si>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</si>
  <si>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</si>
  <si>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</si>
  <si>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</si>
  <si>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</si>
  <si>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</si>
  <si>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</si>
  <si>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</si>
  <si>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</si>
  <si>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</si>
  <si>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</si>
  <si>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</si>
  <si>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</si>
  <si>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</si>
  <si>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</si>
  <si>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</si>
  <si>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</si>
  <si>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</si>
  <si>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</si>
  <si>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</si>
  <si>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</si>
  <si>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</si>
  <si>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</si>
  <si>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</si>
  <si>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</si>
  <si>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</si>
  <si>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</si>
  <si>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</si>
  <si>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</si>
  <si>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</si>
  <si>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</si>
  <si>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</si>
  <si>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</si>
  <si>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</si>
  <si>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</si>
  <si>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</si>
  <si>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</si>
  <si>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</si>
  <si>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</si>
  <si>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</si>
  <si>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</si>
  <si>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</si>
  <si>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</si>
  <si>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</si>
  <si>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</si>
  <si>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</si>
  <si>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</si>
  <si>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</si>
  <si>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</si>
  <si>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</si>
  <si>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</si>
  <si>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</si>
  <si>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</si>
  <si>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</si>
  <si>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</si>
  <si>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</si>
  <si>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</si>
  <si>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</si>
  <si>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</si>
  <si>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</si>
  <si>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</si>
  <si>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</si>
  <si>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</si>
  <si>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</si>
  <si>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</si>
  <si>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</si>
  <si>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</si>
  <si>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</si>
  <si>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</si>
  <si>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</si>
  <si>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</si>
  <si>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</si>
  <si>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</si>
  <si>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</si>
  <si>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</si>
  <si>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</si>
  <si>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</si>
  <si>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</si>
  <si>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</si>
  <si>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</si>
  <si>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</si>
  <si>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</si>
  <si>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</si>
  <si>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</si>
  <si>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</si>
  <si>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</si>
  <si>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</si>
  <si>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</si>
  <si>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</si>
  <si>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</si>
  <si>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</si>
  <si>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</si>
  <si>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</si>
  <si>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</si>
  <si>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</si>
  <si>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</si>
  <si>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</si>
  <si>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</si>
  <si>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</si>
  <si>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</si>
  <si>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</si>
  <si>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</si>
  <si>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</si>
  <si>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</si>
  <si>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</si>
  <si>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</si>
  <si>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</si>
  <si>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</si>
  <si>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</si>
  <si>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</si>
  <si>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</si>
  <si>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</si>
  <si>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</si>
  <si>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</si>
  <si>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</si>
  <si>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</si>
  <si>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</si>
  <si>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</si>
  <si>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</si>
  <si>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</si>
  <si>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</si>
  <si>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</si>
  <si>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</si>
  <si>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</si>
  <si>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</si>
  <si>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</si>
  <si>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</si>
  <si>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</si>
  <si>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</si>
  <si>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</si>
  <si>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</si>
  <si>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</si>
  <si>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</si>
  <si>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</si>
  <si>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</si>
  <si>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</si>
  <si>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</si>
  <si>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</si>
  <si>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</si>
  <si>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</si>
  <si>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</si>
  <si>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</si>
  <si>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</si>
  <si>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</si>
  <si>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</si>
  <si>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</si>
  <si>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</si>
  <si>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</si>
  <si>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</si>
  <si>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</si>
  <si>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</si>
  <si>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</si>
  <si>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</si>
  <si>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</si>
  <si>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</si>
  <si>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</si>
  <si>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</si>
  <si>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</si>
  <si>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</si>
  <si>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</si>
  <si>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</si>
  <si>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</si>
  <si>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</si>
  <si>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</si>
  <si>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</si>
  <si>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</si>
  <si>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</si>
  <si>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</si>
  <si>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</si>
  <si>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</si>
  <si>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</si>
  <si>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</si>
  <si>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</si>
  <si>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</si>
  <si>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</si>
  <si>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</si>
  <si>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</si>
  <si>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</si>
  <si>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</si>
  <si>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</si>
  <si>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ESCORAMENTO DE VALA</t>
  </si>
  <si>
    <t>ED-29712</t>
  </si>
  <si>
    <t>ESCORAMENTO DE VALA 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</si>
  <si>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</si>
  <si>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</si>
  <si>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</si>
  <si>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</si>
  <si>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</si>
  <si>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</si>
  <si>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</si>
  <si>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</si>
  <si>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</si>
  <si>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</si>
  <si>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</si>
  <si>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</si>
  <si>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</si>
  <si>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</si>
  <si>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</si>
  <si>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</si>
  <si>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</si>
  <si>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</si>
  <si>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</si>
  <si>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</si>
  <si>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</si>
  <si>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</si>
  <si>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</si>
  <si>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</si>
  <si>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</si>
  <si>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</si>
  <si>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</si>
  <si>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</si>
  <si>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</si>
  <si>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</si>
  <si>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</si>
  <si>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</si>
  <si>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</si>
  <si>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</si>
  <si>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</si>
  <si>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</si>
  <si>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</si>
  <si>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</si>
  <si>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</si>
  <si>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</si>
  <si>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</si>
  <si>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</si>
  <si>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</si>
  <si>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</si>
  <si>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</si>
  <si>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</si>
  <si>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</si>
  <si>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</si>
  <si>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</si>
  <si>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</si>
  <si>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</si>
  <si>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</si>
  <si>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</si>
  <si>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</si>
  <si>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</si>
  <si>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</si>
  <si>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</si>
  <si>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</si>
  <si>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</si>
  <si>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</si>
  <si>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</si>
  <si>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</si>
  <si>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</si>
  <si>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</si>
  <si>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</si>
  <si>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</si>
  <si>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</si>
  <si>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</si>
  <si>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</si>
  <si>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</si>
  <si>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</si>
  <si>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</si>
  <si>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</si>
  <si>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</si>
  <si>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</si>
  <si>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</si>
  <si>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</si>
  <si>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</si>
  <si>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</si>
  <si>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</si>
  <si>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</si>
  <si>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</si>
  <si>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</si>
  <si>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</si>
  <si>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</si>
  <si>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</si>
  <si>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</si>
  <si>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</si>
  <si>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</si>
  <si>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</si>
  <si>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</si>
  <si>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</si>
  <si>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</si>
  <si>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</si>
  <si>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</si>
  <si>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</si>
  <si>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</si>
  <si>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</si>
  <si>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</si>
  <si>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</si>
  <si>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</si>
  <si>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</si>
  <si>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</si>
  <si>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</si>
  <si>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</si>
  <si>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</si>
  <si>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</si>
  <si>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</si>
  <si>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</si>
  <si>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</si>
  <si>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</si>
  <si>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</si>
  <si>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</si>
  <si>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</si>
  <si>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</si>
  <si>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</si>
  <si>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</si>
  <si>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</si>
  <si>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</si>
  <si>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</si>
  <si>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</si>
  <si>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</si>
  <si>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</si>
  <si>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</si>
  <si>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</si>
  <si>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</si>
  <si>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</si>
  <si>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</si>
  <si>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</si>
  <si>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</si>
  <si>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</si>
  <si>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</si>
  <si>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</si>
  <si>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</si>
  <si>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</si>
  <si>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</si>
  <si>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</si>
  <si>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</si>
  <si>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</si>
  <si>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</si>
  <si>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</si>
  <si>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</si>
  <si>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</si>
  <si>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</si>
  <si>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</si>
  <si>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</si>
  <si>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</si>
  <si>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</si>
  <si>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</si>
  <si>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</si>
  <si>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</si>
  <si>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</si>
  <si>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</si>
  <si>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</si>
  <si>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</si>
  <si>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</si>
  <si>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</si>
  <si>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</si>
  <si>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</si>
  <si>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</si>
  <si>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</si>
  <si>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</si>
  <si>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</si>
  <si>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</si>
  <si>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</si>
  <si>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</si>
  <si>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</si>
  <si>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</si>
  <si>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</si>
  <si>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</si>
  <si>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</si>
  <si>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</si>
  <si>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</si>
  <si>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</si>
  <si>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</si>
  <si>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</si>
  <si>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</si>
  <si>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</si>
  <si>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</si>
  <si>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</si>
  <si>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</si>
  <si>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</si>
  <si>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</si>
  <si>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</si>
  <si>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</si>
  <si>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</si>
  <si>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</si>
  <si>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</si>
  <si>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</si>
  <si>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</si>
  <si>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</si>
  <si>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</si>
  <si>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</si>
  <si>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</si>
  <si>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</si>
  <si>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</si>
  <si>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</si>
  <si>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</si>
  <si>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</si>
  <si>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</si>
  <si>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</si>
  <si>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</si>
  <si>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</si>
  <si>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</si>
  <si>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</si>
  <si>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</si>
  <si>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</si>
  <si>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</si>
  <si>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</si>
  <si>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</si>
  <si>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</si>
  <si>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</si>
  <si>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</si>
  <si>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</si>
  <si>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</si>
  <si>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</si>
  <si>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</si>
  <si>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</si>
  <si>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</si>
  <si>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</si>
  <si>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</si>
  <si>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</si>
  <si>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</si>
  <si>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</si>
  <si>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</si>
  <si>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</si>
  <si>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</si>
  <si>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</si>
  <si>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</si>
  <si>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</si>
  <si>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</si>
  <si>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</si>
  <si>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</si>
  <si>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</si>
  <si>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</si>
  <si>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</si>
  <si>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</si>
  <si>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</si>
  <si>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</si>
  <si>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</si>
  <si>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</si>
  <si>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</si>
  <si>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</si>
  <si>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</si>
  <si>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</si>
  <si>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</si>
  <si>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</si>
  <si>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</si>
  <si>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</si>
  <si>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</si>
  <si>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</si>
  <si>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</si>
  <si>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</si>
  <si>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</si>
  <si>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</si>
  <si>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</si>
  <si>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</si>
  <si>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</si>
  <si>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</si>
  <si>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</si>
  <si>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</si>
  <si>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</si>
  <si>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</si>
  <si>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</si>
  <si>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</si>
  <si>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</si>
  <si>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</si>
  <si>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</si>
  <si>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</si>
  <si>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</si>
  <si>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</si>
  <si>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</si>
  <si>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</si>
  <si>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</si>
  <si>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</si>
  <si>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</si>
  <si>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</si>
  <si>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</si>
  <si>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</si>
  <si>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</si>
  <si>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</si>
  <si>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</si>
  <si>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</si>
  <si>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</si>
  <si>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</si>
  <si>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</si>
  <si>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</si>
  <si>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</si>
  <si>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</si>
  <si>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</si>
  <si>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</si>
  <si>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</si>
  <si>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</si>
  <si>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</si>
  <si>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</si>
  <si>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</si>
  <si>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</si>
  <si>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</si>
  <si>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</si>
  <si>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</si>
  <si>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</si>
  <si>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</si>
  <si>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</si>
  <si>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</si>
  <si>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</si>
  <si>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</si>
  <si>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</si>
  <si>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</si>
  <si>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</si>
  <si>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</si>
  <si>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</si>
  <si>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</si>
  <si>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</si>
  <si>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</si>
  <si>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</si>
  <si>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</si>
  <si>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</si>
  <si>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</si>
  <si>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</si>
  <si>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</si>
  <si>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</si>
  <si>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</si>
  <si>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</si>
  <si>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</si>
  <si>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</si>
  <si>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</si>
  <si>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</si>
  <si>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</si>
  <si>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</si>
  <si>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</si>
  <si>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</si>
  <si>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</si>
  <si>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</si>
  <si>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</si>
  <si>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</si>
  <si>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</si>
  <si>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</si>
  <si>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</si>
  <si>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</si>
  <si>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</si>
  <si>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</si>
  <si>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</si>
  <si>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</si>
  <si>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</si>
  <si>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</si>
  <si>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</si>
  <si>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</si>
  <si>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</si>
  <si>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</si>
  <si>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</si>
  <si>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</si>
  <si>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</si>
  <si>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</si>
  <si>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</si>
  <si>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</si>
  <si>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</si>
  <si>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</si>
  <si>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</si>
  <si>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</si>
  <si>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</si>
  <si>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</si>
  <si>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</si>
  <si>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</si>
  <si>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</si>
  <si>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</si>
  <si>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</si>
  <si>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</si>
  <si>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</si>
  <si>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</si>
  <si>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</si>
  <si>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</si>
  <si>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</si>
  <si>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</si>
  <si>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</si>
  <si>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</si>
  <si>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</si>
  <si>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</si>
  <si>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</si>
  <si>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</si>
  <si>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</si>
  <si>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</si>
  <si>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</si>
  <si>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</si>
  <si>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</si>
  <si>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</si>
  <si>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</si>
  <si>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</si>
  <si>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</si>
  <si>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</si>
  <si>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</si>
  <si>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</si>
  <si>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</si>
  <si>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</si>
  <si>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</si>
  <si>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</si>
  <si>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</si>
  <si>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</si>
  <si>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</si>
  <si>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</si>
  <si>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</si>
  <si>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</si>
  <si>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</si>
  <si>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</si>
  <si>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</si>
  <si>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</si>
  <si>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</si>
  <si>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</si>
  <si>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</si>
  <si>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</si>
  <si>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</si>
  <si>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</si>
  <si>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</si>
  <si>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</si>
  <si>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</si>
  <si>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</si>
  <si>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</si>
  <si>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</si>
  <si>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</si>
  <si>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</si>
  <si>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</si>
  <si>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</si>
  <si>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</si>
  <si>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</si>
  <si>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</si>
  <si>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</si>
  <si>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</si>
  <si>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</si>
  <si>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</si>
  <si>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</si>
  <si>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</si>
  <si>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</si>
  <si>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</si>
  <si>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</si>
  <si>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</si>
  <si>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</si>
  <si>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</si>
  <si>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</si>
  <si>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</si>
  <si>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</si>
  <si>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</si>
  <si>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</si>
  <si>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</si>
  <si>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</si>
  <si>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</si>
  <si>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</si>
  <si>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</si>
  <si>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</si>
  <si>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</si>
  <si>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</si>
  <si>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</si>
  <si>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</si>
  <si>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</si>
  <si>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</si>
  <si>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</si>
  <si>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</si>
  <si>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</si>
  <si>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</si>
  <si>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</si>
  <si>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</si>
  <si>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</si>
  <si>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</si>
  <si>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</si>
  <si>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</si>
  <si>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</si>
  <si>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INCLUSIVE ARGAMASSA PARA ASSENTAMENTO</t>
  </si>
  <si>
    <t>ED-48196</t>
  </si>
  <si>
    <t>ALVENARIA DE VEDAÇÃO COM BLOCO DE CONCRETO, ESP. 19CM, INCLUSIVE ARGAMASSA PARA ASSENTAMENTO</t>
  </si>
  <si>
    <t>ED-48194</t>
  </si>
  <si>
    <t>ALVENARIA DE VEDAÇÃO COM BLOCO DE CONCRETO, ESP. 9CM, COM ACABAMENTO APARENTE, INCLUSIVE ARGAMASSA PARA ASSENTAMENTO</t>
  </si>
  <si>
    <t>ALVENARIA DE BLOCO DE CONCRETO (ESTRUTURAL)</t>
  </si>
  <si>
    <t>ED-48201</t>
  </si>
  <si>
    <t>ALVENARIA ESTRUTURAL COM BLOCO DE CONCRETO, ESP. 14CM, (FBK 4,5MPA), INCLUSIVE ARGAMASSA PARA ASSENTAMENTO</t>
  </si>
  <si>
    <t>ED-48202</t>
  </si>
  <si>
    <t>ALVENARIA ESTRUTURAL COM BLOCO DE CONCRETO, ESP. 19CM, (FBK 4,5MPA), INCLUSIVE ARGAMASSA PARA ASSENTAMENTO</t>
  </si>
  <si>
    <t>ED-48200</t>
  </si>
  <si>
    <t>ALVENARIA ESTRUTURAL COM BLOCO DE CONCRETO, ESP. 9CM, (FBK 4,5MPA), INCLUSIVE ARGAMASSA PARA ASSENTAMENTO</t>
  </si>
  <si>
    <t>ED-48394</t>
  </si>
  <si>
    <t>CINTA DE AMARRAÇÃO DE ALVENARIA COM BLOCO DE CONCRETO ESTRUTURAL, CANALETA TIPO "J", ESP. 14CM, (FBK 4,5MPA), INCLUSIVE ARGAMASSA PARA ASSENTAMENTO, EXCLUSIVE GRAUTE E ARMAÇÃO</t>
  </si>
  <si>
    <t>ED-48391</t>
  </si>
  <si>
    <t>CINTA DE AMARRAÇÃO DE ALVENARIA COM BLOCO DE CONCRETO ESTRUTURAL, CANALETA TIPO "U", ESP. 14CM, (FBK 4,5MPA), INCLUSIVE ARGAMASSA PARA ASSENTAMENTO, EXCLUSIVE GRAUTE E ARMAÇÃO</t>
  </si>
  <si>
    <t>ED-48392</t>
  </si>
  <si>
    <t>CINTA DE AMARRAÇÃO DE ALVENARIA COM BLOCO DE CONCRETO ESTRUTURAL, CANALETA TIPO "U", ESP. 19CM, (FBK 4,5MPA), INCLUSIVE ARGAMASSA PARA ASSENTAMENTO, EXCLUSIVE GRAUTE E ARMAÇÃO</t>
  </si>
  <si>
    <t>ED-48390</t>
  </si>
  <si>
    <t>CINTA DE AMARRAÇÃO DE ALVENARIA COM BLOCO DE CONCRETO ESTRUTURAL, CANALETA TIPO "U", ESP. 9CM, (FBK 4,5MPA),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</si>
  <si>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</si>
  <si>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</si>
  <si>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</si>
  <si>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</si>
  <si>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</si>
  <si>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</si>
  <si>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</si>
  <si>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</si>
  <si>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</si>
  <si>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</si>
  <si>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</si>
  <si>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</si>
  <si>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</si>
  <si>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</si>
  <si>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</si>
  <si>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</si>
  <si>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</si>
  <si>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</si>
  <si>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</si>
  <si>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</si>
  <si>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</si>
  <si>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</si>
  <si>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</si>
  <si>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</si>
  <si>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</si>
  <si>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</si>
  <si>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</si>
  <si>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</si>
  <si>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</si>
  <si>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</si>
  <si>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</si>
  <si>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</si>
  <si>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</si>
  <si>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</si>
  <si>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</si>
  <si>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</si>
  <si>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</si>
  <si>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</si>
  <si>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</si>
  <si>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</si>
  <si>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</si>
  <si>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</si>
  <si>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</si>
  <si>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</si>
  <si>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</si>
  <si>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</si>
  <si>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</si>
  <si>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</si>
  <si>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</si>
  <si>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</si>
  <si>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</si>
  <si>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</si>
  <si>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</si>
  <si>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</si>
  <si>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</si>
  <si>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</si>
  <si>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</si>
  <si>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</si>
  <si>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</si>
  <si>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</si>
  <si>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</si>
  <si>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</si>
  <si>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</si>
  <si>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</si>
  <si>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</si>
  <si>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</si>
  <si>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</si>
  <si>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</si>
  <si>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</si>
  <si>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</si>
  <si>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</si>
  <si>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</si>
  <si>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</si>
  <si>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</si>
  <si>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</si>
  <si>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</si>
  <si>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</si>
  <si>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</si>
  <si>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</si>
  <si>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</si>
  <si>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</si>
  <si>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</si>
  <si>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</si>
  <si>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</si>
  <si>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</si>
  <si>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</si>
  <si>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</si>
  <si>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</si>
  <si>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</si>
  <si>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</si>
  <si>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</si>
  <si>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</si>
  <si>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</si>
  <si>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</si>
  <si>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</si>
  <si>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</si>
  <si>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</si>
  <si>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</si>
  <si>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</si>
  <si>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</si>
  <si>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</si>
  <si>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</si>
  <si>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</si>
  <si>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</si>
  <si>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</si>
  <si>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</si>
  <si>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</si>
  <si>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</si>
  <si>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</si>
  <si>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</si>
  <si>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</si>
  <si>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</si>
  <si>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</si>
  <si>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</si>
  <si>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</si>
  <si>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</si>
  <si>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</si>
  <si>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</si>
  <si>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</si>
  <si>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</si>
  <si>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</si>
  <si>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</si>
  <si>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</si>
  <si>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</si>
  <si>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</si>
  <si>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</si>
  <si>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</si>
  <si>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</si>
  <si>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</si>
  <si>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</si>
  <si>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</si>
  <si>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</si>
  <si>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</si>
  <si>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</si>
  <si>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</si>
  <si>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</si>
  <si>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</si>
  <si>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</si>
  <si>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</si>
  <si>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</si>
  <si>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</si>
  <si>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</si>
  <si>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</si>
  <si>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</si>
  <si>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</si>
  <si>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</si>
  <si>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</si>
  <si>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</si>
  <si>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</si>
  <si>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</si>
  <si>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</si>
  <si>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</si>
  <si>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</si>
  <si>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</si>
  <si>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</si>
  <si>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</si>
  <si>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</si>
  <si>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</si>
  <si>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</si>
  <si>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</si>
  <si>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</si>
  <si>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</si>
  <si>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</si>
  <si>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</si>
  <si>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</si>
  <si>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</si>
  <si>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</si>
  <si>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</si>
  <si>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</si>
  <si>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</si>
  <si>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</si>
  <si>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</si>
  <si>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</si>
  <si>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</si>
  <si>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</si>
  <si>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</si>
  <si>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</si>
  <si>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</si>
  <si>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</si>
  <si>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</si>
  <si>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</si>
  <si>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</si>
  <si>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</si>
  <si>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</si>
  <si>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</si>
  <si>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</si>
  <si>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</si>
  <si>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</si>
  <si>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</si>
  <si>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</si>
  <si>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</si>
  <si>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</si>
  <si>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</si>
  <si>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</si>
  <si>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</si>
  <si>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</si>
  <si>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</si>
  <si>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</si>
  <si>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</si>
  <si>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</si>
  <si>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</si>
  <si>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</si>
  <si>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</si>
  <si>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</si>
  <si>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</si>
  <si>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</si>
  <si>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</si>
  <si>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</si>
  <si>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</si>
  <si>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</si>
  <si>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</si>
  <si>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</si>
  <si>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</si>
  <si>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</si>
  <si>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</si>
  <si>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</si>
  <si>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</si>
  <si>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</si>
  <si>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</si>
  <si>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</si>
  <si>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</si>
  <si>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</si>
  <si>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</si>
  <si>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</si>
  <si>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</si>
  <si>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</si>
  <si>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</si>
  <si>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</si>
  <si>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</si>
  <si>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</si>
  <si>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</si>
  <si>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</si>
  <si>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</si>
  <si>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</si>
  <si>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</si>
  <si>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</si>
  <si>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</si>
  <si>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</si>
  <si>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</si>
  <si>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</si>
  <si>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</si>
  <si>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</si>
  <si>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</si>
  <si>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</si>
  <si>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</si>
  <si>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</si>
  <si>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</si>
  <si>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</si>
  <si>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</si>
  <si>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</si>
  <si>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</si>
  <si>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</si>
  <si>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</si>
  <si>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</si>
  <si>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</si>
  <si>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</si>
  <si>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</si>
  <si>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</si>
  <si>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</si>
  <si>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</si>
  <si>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</si>
  <si>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</si>
  <si>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</si>
  <si>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</si>
  <si>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</si>
  <si>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</si>
  <si>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</si>
  <si>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</si>
  <si>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</si>
  <si>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</si>
  <si>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</si>
  <si>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</si>
  <si>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</si>
  <si>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</si>
  <si>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</si>
  <si>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</si>
  <si>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</si>
  <si>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</si>
  <si>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</si>
  <si>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</si>
  <si>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</si>
  <si>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</si>
  <si>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</si>
  <si>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</si>
  <si>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</si>
  <si>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</si>
  <si>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</si>
  <si>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</si>
  <si>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</si>
  <si>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</si>
  <si>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</si>
  <si>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</si>
  <si>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</si>
  <si>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</si>
  <si>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</si>
  <si>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</si>
  <si>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</si>
  <si>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</si>
  <si>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</si>
  <si>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</si>
  <si>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</si>
  <si>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</si>
  <si>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</si>
  <si>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</si>
  <si>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</si>
  <si>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</si>
  <si>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</si>
  <si>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</si>
  <si>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</si>
  <si>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</si>
  <si>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</si>
  <si>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</si>
  <si>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</si>
  <si>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</si>
  <si>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</si>
  <si>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</si>
  <si>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</si>
  <si>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</si>
  <si>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</si>
  <si>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</si>
  <si>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</si>
  <si>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</si>
  <si>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</si>
  <si>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</si>
  <si>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</si>
  <si>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</si>
  <si>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</si>
  <si>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</si>
  <si>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</si>
  <si>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</si>
  <si>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</si>
  <si>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</si>
  <si>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</si>
  <si>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</si>
  <si>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</si>
  <si>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</si>
  <si>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</si>
  <si>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</si>
  <si>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</si>
  <si>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</si>
  <si>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</si>
  <si>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</si>
  <si>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</si>
  <si>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</si>
  <si>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</si>
  <si>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</si>
  <si>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</si>
  <si>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</si>
  <si>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</si>
  <si>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</si>
  <si>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</si>
  <si>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</si>
  <si>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</si>
  <si>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</si>
  <si>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</si>
  <si>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</si>
  <si>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</si>
  <si>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</si>
  <si>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</si>
  <si>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</si>
  <si>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</si>
  <si>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</si>
  <si>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</si>
  <si>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</si>
  <si>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</si>
  <si>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</si>
  <si>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</si>
  <si>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</si>
  <si>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</si>
  <si>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</si>
  <si>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</si>
  <si>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</si>
  <si>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</si>
  <si>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</si>
  <si>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</si>
  <si>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</si>
  <si>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</si>
  <si>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</si>
  <si>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</si>
  <si>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</si>
  <si>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</si>
  <si>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</si>
  <si>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</si>
  <si>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</si>
  <si>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</si>
  <si>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</si>
  <si>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</si>
  <si>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</si>
  <si>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</si>
  <si>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</si>
  <si>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</si>
  <si>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</si>
  <si>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</si>
  <si>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</si>
  <si>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</si>
  <si>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</si>
  <si>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</si>
  <si>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</si>
  <si>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</si>
  <si>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</si>
  <si>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</si>
  <si>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</si>
  <si>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</si>
  <si>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</si>
  <si>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</si>
  <si>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</si>
  <si>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</si>
  <si>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</si>
  <si>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</si>
  <si>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</si>
  <si>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</si>
  <si>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</si>
  <si>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</si>
  <si>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</si>
  <si>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</si>
  <si>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</si>
  <si>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</si>
  <si>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</si>
  <si>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</si>
  <si>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</si>
  <si>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</si>
  <si>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</si>
  <si>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</si>
  <si>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</si>
  <si>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</si>
  <si>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</si>
  <si>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</si>
  <si>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</si>
  <si>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</si>
  <si>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</si>
  <si>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</si>
  <si>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</si>
  <si>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</si>
  <si>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</si>
  <si>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</si>
  <si>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</si>
  <si>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</si>
  <si>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</si>
  <si>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</si>
  <si>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</si>
  <si>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</si>
  <si>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</si>
  <si>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</si>
  <si>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</si>
  <si>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</si>
  <si>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</si>
  <si>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</si>
  <si>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</si>
  <si>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</si>
  <si>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</si>
  <si>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</si>
  <si>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</si>
  <si>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</si>
  <si>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</si>
  <si>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</si>
  <si>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</si>
  <si>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</si>
  <si>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</si>
  <si>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</si>
  <si>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</si>
  <si>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</si>
  <si>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</si>
  <si>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</si>
  <si>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</si>
  <si>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</si>
  <si>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</si>
  <si>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</si>
  <si>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</si>
  <si>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</si>
  <si>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</si>
  <si>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</si>
  <si>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</si>
  <si>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</si>
  <si>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</si>
  <si>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</si>
  <si>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</si>
  <si>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</si>
  <si>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</si>
  <si>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</si>
  <si>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</si>
  <si>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</si>
  <si>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</si>
  <si>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</si>
  <si>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</si>
  <si>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</si>
  <si>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</si>
  <si>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</si>
  <si>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</si>
  <si>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</si>
  <si>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</si>
  <si>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</si>
  <si>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</si>
  <si>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</si>
  <si>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</si>
  <si>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</si>
  <si>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</si>
  <si>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</si>
  <si>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</si>
  <si>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</si>
  <si>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</si>
  <si>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</si>
  <si>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</si>
  <si>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</si>
  <si>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</si>
  <si>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</si>
  <si>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</si>
  <si>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</si>
  <si>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</si>
  <si>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</si>
  <si>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</si>
  <si>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</si>
  <si>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</si>
  <si>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</si>
  <si>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</si>
  <si>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</si>
  <si>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</si>
  <si>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</si>
  <si>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</si>
  <si>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</si>
  <si>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</si>
  <si>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</si>
  <si>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</si>
  <si>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</si>
  <si>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</si>
  <si>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</si>
  <si>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</si>
  <si>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</si>
  <si>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</si>
  <si>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</si>
  <si>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</si>
  <si>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</si>
  <si>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</si>
  <si>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</si>
  <si>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</si>
  <si>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</si>
  <si>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</si>
  <si>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</si>
  <si>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</si>
  <si>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</si>
  <si>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</si>
  <si>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</si>
  <si>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</si>
  <si>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</si>
  <si>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</si>
  <si>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</si>
  <si>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</si>
  <si>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</si>
  <si>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</si>
  <si>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</si>
  <si>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</si>
  <si>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</si>
  <si>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</si>
  <si>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</si>
  <si>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</si>
  <si>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</si>
  <si>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</si>
  <si>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</si>
  <si>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</si>
  <si>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</si>
  <si>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</si>
  <si>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</si>
  <si>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</si>
  <si>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</si>
  <si>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</si>
  <si>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</si>
  <si>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</si>
  <si>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</si>
  <si>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</si>
  <si>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</si>
  <si>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</si>
  <si>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</si>
  <si>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</si>
  <si>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</si>
  <si>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</si>
  <si>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</si>
  <si>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</si>
  <si>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</si>
  <si>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</si>
  <si>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</si>
  <si>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</si>
  <si>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</si>
  <si>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</si>
  <si>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</si>
  <si>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</si>
  <si>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</si>
  <si>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</si>
  <si>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</si>
  <si>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</si>
  <si>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</si>
  <si>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</si>
  <si>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</si>
  <si>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</si>
  <si>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</si>
  <si>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</si>
  <si>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</si>
  <si>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</si>
  <si>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</si>
  <si>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</si>
  <si>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</si>
  <si>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</si>
  <si>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</si>
  <si>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</si>
  <si>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</si>
  <si>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</si>
  <si>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</si>
  <si>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</si>
  <si>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</si>
  <si>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</si>
  <si>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</si>
  <si>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</si>
  <si>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</si>
  <si>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</si>
  <si>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</si>
  <si>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</si>
  <si>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</si>
  <si>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</si>
  <si>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</si>
  <si>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</si>
  <si>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</si>
  <si>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</si>
  <si>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</si>
  <si>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</si>
  <si>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</si>
  <si>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</si>
  <si>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</si>
  <si>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</si>
  <si>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</si>
  <si>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</si>
  <si>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</si>
  <si>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</si>
  <si>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</si>
  <si>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</si>
  <si>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</si>
  <si>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</si>
  <si>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</si>
  <si>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</si>
  <si>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</si>
  <si>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</si>
  <si>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</si>
  <si>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</si>
  <si>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</si>
  <si>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</si>
  <si>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</si>
  <si>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</si>
  <si>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</si>
  <si>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</si>
  <si>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COLA DE CONTATO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</si>
  <si>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</si>
  <si>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</si>
  <si>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</si>
  <si>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</si>
  <si>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</si>
  <si>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</si>
  <si>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</si>
  <si>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</si>
  <si>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</si>
  <si>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</si>
  <si>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</si>
  <si>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</si>
  <si>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</si>
  <si>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</si>
  <si>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</si>
  <si>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</si>
  <si>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</si>
  <si>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</si>
  <si>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</si>
  <si>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</si>
  <si>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</si>
  <si>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</si>
  <si>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</si>
  <si>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</si>
  <si>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</si>
  <si>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</si>
  <si>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</si>
  <si>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</si>
  <si>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</si>
  <si>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</si>
  <si>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</si>
  <si>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</si>
  <si>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</si>
  <si>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</si>
  <si>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</si>
  <si>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</si>
  <si>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</si>
  <si>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</si>
  <si>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</si>
  <si>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</si>
  <si>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</si>
  <si>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</si>
  <si>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</si>
  <si>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</si>
  <si>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</si>
  <si>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</si>
  <si>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</si>
  <si>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</si>
  <si>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</si>
  <si>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</si>
  <si>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</si>
  <si>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</si>
  <si>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</si>
  <si>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</si>
  <si>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</si>
  <si>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</si>
  <si>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</si>
  <si>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</si>
  <si>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</si>
  <si>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</si>
  <si>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</si>
  <si>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</si>
  <si>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</si>
  <si>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</si>
  <si>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</si>
  <si>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</si>
  <si>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</si>
  <si>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</si>
  <si>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</si>
  <si>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</si>
  <si>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</si>
  <si>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</si>
  <si>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</si>
  <si>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</si>
  <si>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</si>
  <si>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</si>
  <si>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</si>
  <si>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</si>
  <si>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</si>
  <si>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</si>
  <si>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</si>
  <si>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</si>
  <si>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</si>
  <si>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</si>
  <si>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</si>
  <si>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</si>
  <si>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</si>
  <si>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</si>
  <si>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</si>
  <si>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COR NATURAL, ESP. 2CM, ACABAMENTO POLIDO,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</si>
  <si>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</si>
  <si>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</si>
  <si>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</si>
  <si>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</si>
  <si>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</si>
  <si>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COR CINZA ANDORINHA, ESP. 2CM, ACABAMENTO POLIDO, ASSENTAMENTO COM ARGAMASSA INDUSTRIALIZADA, INCLUSIVE REJUNTAMENTO</t>
  </si>
  <si>
    <t>SOLEIRA DE MÁRMORE</t>
  </si>
  <si>
    <t>ED-51004</t>
  </si>
  <si>
    <t>SOLEIRA DE MÁRMORE, COR BRANCO COMUM, ESP. 2CM,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</si>
  <si>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</si>
  <si>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</si>
  <si>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</si>
  <si>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</si>
  <si>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</si>
  <si>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</si>
  <si>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</si>
  <si>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</si>
  <si>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</si>
  <si>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</si>
  <si>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</si>
  <si>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</si>
  <si>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</si>
  <si>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</si>
  <si>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</si>
  <si>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</si>
  <si>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</si>
  <si>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</si>
  <si>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</si>
  <si>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</si>
  <si>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</si>
  <si>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</si>
  <si>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</si>
  <si>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</si>
  <si>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</si>
  <si>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</si>
  <si>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</si>
  <si>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</si>
  <si>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</si>
  <si>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</si>
  <si>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</si>
  <si>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</si>
  <si>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</si>
  <si>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</si>
  <si>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</si>
  <si>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</si>
  <si>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</si>
  <si>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</si>
  <si>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</si>
  <si>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</si>
  <si>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</si>
  <si>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</si>
  <si>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</si>
  <si>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</si>
  <si>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</si>
  <si>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</si>
  <si>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</si>
  <si>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</si>
  <si>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</si>
  <si>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</si>
  <si>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</si>
  <si>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</si>
  <si>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</si>
  <si>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</si>
  <si>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</si>
  <si>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</si>
  <si>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</si>
  <si>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</si>
  <si>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</si>
  <si>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</si>
  <si>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</si>
  <si>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</si>
  <si>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</si>
  <si>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</si>
  <si>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</si>
  <si>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</si>
  <si>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</si>
  <si>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</si>
  <si>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</si>
  <si>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</si>
  <si>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</si>
  <si>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</si>
  <si>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</si>
  <si>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</si>
  <si>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</si>
  <si>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</si>
  <si>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</si>
  <si>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</si>
  <si>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</si>
  <si>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</si>
  <si>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</si>
  <si>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</si>
  <si>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</si>
  <si>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</si>
  <si>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</si>
  <si>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</si>
  <si>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</si>
  <si>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</si>
  <si>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</si>
  <si>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</si>
  <si>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</si>
  <si>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</si>
  <si>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</si>
  <si>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</si>
  <si>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</si>
  <si>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</si>
  <si>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</si>
  <si>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</si>
  <si>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</si>
  <si>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</si>
  <si>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</si>
  <si>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</si>
  <si>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</si>
  <si>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</si>
  <si>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</si>
  <si>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</si>
  <si>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</si>
  <si>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</si>
  <si>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</si>
  <si>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</si>
  <si>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</si>
  <si>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</si>
  <si>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</si>
  <si>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</si>
  <si>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</si>
  <si>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</si>
  <si>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</si>
  <si>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</si>
  <si>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</si>
  <si>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</si>
  <si>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</si>
  <si>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</si>
  <si>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</si>
  <si>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</si>
  <si>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</si>
  <si>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</si>
  <si>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</si>
  <si>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</si>
  <si>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</si>
  <si>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</si>
  <si>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</si>
  <si>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</si>
  <si>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</si>
  <si>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</si>
  <si>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</si>
  <si>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</si>
  <si>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</si>
  <si>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</si>
  <si>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</si>
  <si>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</si>
  <si>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</si>
  <si>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</si>
  <si>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</si>
  <si>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</si>
  <si>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</si>
  <si>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</si>
  <si>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</si>
  <si>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</si>
  <si>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</si>
  <si>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</si>
  <si>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</si>
  <si>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</si>
  <si>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</si>
  <si>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</si>
  <si>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</si>
  <si>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</si>
  <si>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</si>
  <si>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</si>
  <si>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</si>
  <si>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</si>
  <si>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</si>
  <si>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</si>
  <si>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</si>
  <si>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</si>
  <si>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</si>
  <si>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</si>
  <si>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</si>
  <si>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</si>
  <si>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</si>
  <si>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</si>
  <si>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</si>
  <si>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</si>
  <si>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</si>
  <si>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</si>
  <si>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</si>
  <si>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</si>
  <si>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</si>
  <si>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</si>
  <si>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</si>
  <si>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</si>
  <si>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</si>
  <si>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</si>
  <si>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</si>
  <si>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</si>
  <si>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</si>
  <si>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</si>
  <si>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</si>
  <si>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</si>
  <si>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</si>
  <si>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</si>
  <si>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</si>
  <si>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</si>
  <si>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</si>
  <si>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</si>
  <si>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</si>
  <si>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</si>
  <si>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</si>
  <si>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</si>
  <si>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</si>
  <si>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</si>
  <si>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</si>
  <si>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</si>
  <si>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</si>
  <si>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DE ALTURA E UM (1) MASTRO DE 7M DE ALTURA, INCLUSIVE PINTURA ESMALTE, COM DUAS (2) DEMÃOS E BASE DE CONCRETO</t>
  </si>
  <si>
    <t>ED-50967</t>
  </si>
  <si>
    <t>MASTRO DE FACHADA PARA BANDEIRA EM TUBO GALVANIZADO, COM COMPRIMENTO DE 3M, INCLUSIVE PINTURA ESMALTE, COM DUAS (2) DEMÃOS E ACESSÓRIOS PARA FIXAÇÃO, EXCLUSIVE FORNECIMENTO DE ANDAIME OU PLATAFORMA</t>
  </si>
  <si>
    <t>ED-9809</t>
  </si>
  <si>
    <t>MASTRO DE PÁTIO PARA BANDEIRA EM TUBO GALVANIZADO FLANGEADO, ALTURA LIVRE 6M, INCLUSIVE PINTURA ESMALTE, COM DUAS (2) DEMÃOS, EXCLUSIVE BASE DE CONCRETO</t>
  </si>
  <si>
    <t>ED-9818</t>
  </si>
  <si>
    <t>MASTRO DE PÁTIO PARA BANDEIRA EM TUBO GALVANIZADO FLANGEADO, ALTURA LIVRE 7M, INCLUSIVE PINTURA ESMALTE, COM DUAS (2) DEMÃOS,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</si>
  <si>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</si>
  <si>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</si>
  <si>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</si>
  <si>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</si>
  <si>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</si>
  <si>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</si>
  <si>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</si>
  <si>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</si>
  <si>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</si>
  <si>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</si>
  <si>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</si>
  <si>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PARA RESERVATÓRIO DE MÁQUINA/BOMBA ENGASTADO NA ALVENARIA, EM BARRA REDONDA, DIÂMETRO DE 7/8" (22,22MM) E CHUMBADORES EM AÇO, TIPO ANDORINHA, INCLUSIVE FIXAÇÃO E PINTURA ESMALTE SINTÉTICO, DUAS (2) DEMÃOS COM UMA (1) DEMÃO DE FUNDO ANTICORROSIVO</t>
  </si>
  <si>
    <t>ED-50948</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</si>
  <si>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</si>
  <si>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ED-50949</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</si>
  <si>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</si>
  <si>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</si>
  <si>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</si>
  <si>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</si>
  <si>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</si>
  <si>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</si>
  <si>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</si>
  <si>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</si>
  <si>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ARMÁRIOS EM MDF</t>
  </si>
  <si>
    <t>ED-25562</t>
  </si>
  <si>
    <t>ARMÁRIO SOB BANCADA EM MDF LAMINADO BRANCO FOSCO, FORNECIMENTO INCLUSIVE TODOS ACESSÓRIOS E INSTALAÇÃO</t>
  </si>
  <si>
    <t>PINTURA</t>
  </si>
  <si>
    <t>LIXAMENTO PARA PINTURA</t>
  </si>
  <si>
    <t>ED-20344</t>
  </si>
  <si>
    <t>LIXAMENTO E DESBASTE MECANIZADO EM PISO DE CONCRETO</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</si>
  <si>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</si>
  <si>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</si>
  <si>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</si>
  <si>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</si>
  <si>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</si>
  <si>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</si>
  <si>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</si>
  <si>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</si>
  <si>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ED-20378</t>
  </si>
  <si>
    <t>LIXAMENTO MECANIZADO EM PAREDE E TETO PARA REMOÇÃO DE TINTA ACRÍLICA/LÁTEX, MASSA PVA E GESSO</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</si>
  <si>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</si>
  <si>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</si>
  <si>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</si>
  <si>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</si>
  <si>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</si>
  <si>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</si>
  <si>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</si>
  <si>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</si>
  <si>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</si>
  <si>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</si>
  <si>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</si>
  <si>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</si>
  <si>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</si>
  <si>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</si>
  <si>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</si>
  <si>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</si>
  <si>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</si>
  <si>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</si>
  <si>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</si>
  <si>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</si>
  <si>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</si>
  <si>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</si>
  <si>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</si>
  <si>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</si>
  <si>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</si>
  <si>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</si>
  <si>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</si>
  <si>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</si>
  <si>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</si>
  <si>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</si>
  <si>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</si>
  <si>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</si>
  <si>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</si>
  <si>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</si>
  <si>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</si>
  <si>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</si>
  <si>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</si>
  <si>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</si>
  <si>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</si>
  <si>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</si>
  <si>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</si>
  <si>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</si>
  <si>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</si>
  <si>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</si>
  <si>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</si>
  <si>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</si>
  <si>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</si>
  <si>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</si>
  <si>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</si>
  <si>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</si>
  <si>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</si>
  <si>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</si>
  <si>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</si>
  <si>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</si>
  <si>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</si>
  <si>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</si>
  <si>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</si>
  <si>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</si>
  <si>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</si>
  <si>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</si>
  <si>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</si>
  <si>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</si>
  <si>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</si>
  <si>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</si>
  <si>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</si>
  <si>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</si>
  <si>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</si>
  <si>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</si>
  <si>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</si>
  <si>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</si>
  <si>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</si>
  <si>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</si>
  <si>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</si>
  <si>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</si>
  <si>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</si>
  <si>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</si>
  <si>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</si>
  <si>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</si>
  <si>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</si>
  <si>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</si>
  <si>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</si>
  <si>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</si>
  <si>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</si>
  <si>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</si>
  <si>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</si>
  <si>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</si>
  <si>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</si>
  <si>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</si>
  <si>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</si>
  <si>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</si>
  <si>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</si>
  <si>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</si>
  <si>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</si>
  <si>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</si>
  <si>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</si>
  <si>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</si>
  <si>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</si>
  <si>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</si>
  <si>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</si>
  <si>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</si>
  <si>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</si>
  <si>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</si>
  <si>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</si>
  <si>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</si>
  <si>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</si>
  <si>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</si>
  <si>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</si>
  <si>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</si>
  <si>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</si>
  <si>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</si>
  <si>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</si>
  <si>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</si>
  <si>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</si>
  <si>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</si>
  <si>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</si>
  <si>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</si>
  <si>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</si>
  <si>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</si>
  <si>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</si>
  <si>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</si>
  <si>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</si>
  <si>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</si>
  <si>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</si>
  <si>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</si>
  <si>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</si>
  <si>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</si>
  <si>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</si>
  <si>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</si>
  <si>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</si>
  <si>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</si>
  <si>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</si>
  <si>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</si>
  <si>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</si>
  <si>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</si>
  <si>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</si>
  <si>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</si>
  <si>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</si>
  <si>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</si>
  <si>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</si>
  <si>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</si>
  <si>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</si>
  <si>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</si>
  <si>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</si>
  <si>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</si>
  <si>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</si>
  <si>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</si>
  <si>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</si>
  <si>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</si>
  <si>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</si>
  <si>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</si>
  <si>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</si>
  <si>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</si>
  <si>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</si>
  <si>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</si>
  <si>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</si>
  <si>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</si>
  <si>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</si>
  <si>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</si>
  <si>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</si>
  <si>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</si>
  <si>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</si>
  <si>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</si>
  <si>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</si>
  <si>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</si>
  <si>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</si>
  <si>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</si>
  <si>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</si>
  <si>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</si>
  <si>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</si>
  <si>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</si>
  <si>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</si>
  <si>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</si>
  <si>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</si>
  <si>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</si>
  <si>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</si>
  <si>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</si>
  <si>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</si>
  <si>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</si>
  <si>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</si>
  <si>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</si>
  <si>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</si>
  <si>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</si>
  <si>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</si>
  <si>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</si>
  <si>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</si>
  <si>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</si>
  <si>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</si>
  <si>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</si>
  <si>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</si>
  <si>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</si>
  <si>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</si>
  <si>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</si>
  <si>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</si>
  <si>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</si>
  <si>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</si>
  <si>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</si>
  <si>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</si>
  <si>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</si>
  <si>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</si>
  <si>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</si>
  <si>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</si>
  <si>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</si>
  <si>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</si>
  <si>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</si>
  <si>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</si>
  <si>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</si>
  <si>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</si>
  <si>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</si>
  <si>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</si>
  <si>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</si>
  <si>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</si>
  <si>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</si>
  <si>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</si>
  <si>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</si>
  <si>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</si>
  <si>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</si>
  <si>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</si>
  <si>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</si>
  <si>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</si>
  <si>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</si>
  <si>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</si>
  <si>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</si>
  <si>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</si>
  <si>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</si>
  <si>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</si>
  <si>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</si>
  <si>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</si>
  <si>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</si>
  <si>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</si>
  <si>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</si>
  <si>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</si>
  <si>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</si>
  <si>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</si>
  <si>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</si>
  <si>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</si>
  <si>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</si>
  <si>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</si>
  <si>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</si>
  <si>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</si>
  <si>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</si>
  <si>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</si>
  <si>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</si>
  <si>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</si>
  <si>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</si>
  <si>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</si>
  <si>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</si>
  <si>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</si>
  <si>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</si>
  <si>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</si>
  <si>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</si>
  <si>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</si>
  <si>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</si>
  <si>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</si>
  <si>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</si>
  <si>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</si>
  <si>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</si>
  <si>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</si>
  <si>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</si>
  <si>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</si>
  <si>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</si>
  <si>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</si>
  <si>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</si>
  <si>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</si>
  <si>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</si>
  <si>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</si>
  <si>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</si>
  <si>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</si>
  <si>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</si>
  <si>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</si>
  <si>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</si>
  <si>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</si>
  <si>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</si>
  <si>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</si>
  <si>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</si>
  <si>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</si>
  <si>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</si>
  <si>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</si>
  <si>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</si>
  <si>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</si>
  <si>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</si>
  <si>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</si>
  <si>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</si>
  <si>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</si>
  <si>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</si>
  <si>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</si>
  <si>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</si>
  <si>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</si>
  <si>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</si>
  <si>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</si>
  <si>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</si>
  <si>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</si>
  <si>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</si>
  <si>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</si>
  <si>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</si>
  <si>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</si>
  <si>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</si>
  <si>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</si>
  <si>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</si>
  <si>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</si>
  <si>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</si>
  <si>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</si>
  <si>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</si>
  <si>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100CM, INCLUSIVE VÁLVULA DE ESCOAMENTO DE METAL NA COR CROMADA, SIFÃO DE METAL TIPO COPO NA COR CROMADA, FORNECIMENTO E INSTALAÇÃO</t>
  </si>
  <si>
    <t>ED-50284</t>
  </si>
  <si>
    <t>MICTÓRIO COLETIVO, EM AÇO INOXIDÁVEL, TIPO AISI 304, CHAPA 22, COM DESENVOLVIMENTO DE 140CM,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</si>
  <si>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</si>
  <si>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</si>
  <si>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</si>
  <si>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</si>
  <si>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</si>
  <si>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</si>
  <si>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</si>
  <si>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</si>
  <si>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</si>
  <si>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</si>
  <si>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</si>
  <si>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</si>
  <si>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</si>
  <si>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</si>
  <si>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</si>
  <si>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ED-50337</t>
  </si>
  <si>
    <t>VÁLVULA DE DESCARGA COM REGISTRO INTERNO, ACIONAMENTO SIMPLES, DIÂMETRO DE 1.1/2" (50MM), INCLUSIVE ACABAMENTO DA VÁLVULA</t>
  </si>
  <si>
    <t>ED-50348</t>
  </si>
  <si>
    <t>VÁLVULA DE DESCARGA METÁLICA PARA MICTÓRIO COM FECHAMENTO AUTOMÁTICO, EXCLUSIVE MICTÓRIO</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</si>
  <si>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</si>
  <si>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</si>
  <si>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</si>
  <si>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</si>
  <si>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</si>
  <si>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</si>
  <si>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</si>
  <si>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</si>
  <si>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</si>
  <si>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</si>
  <si>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</si>
  <si>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</si>
  <si>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</si>
  <si>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</si>
  <si>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</si>
  <si>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</si>
  <si>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</si>
  <si>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</si>
  <si>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</si>
  <si>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</si>
  <si>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</si>
  <si>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</si>
  <si>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</si>
  <si>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</si>
  <si>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</si>
  <si>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</si>
  <si>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</si>
  <si>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</si>
  <si>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</si>
  <si>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</si>
  <si>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</si>
  <si>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</si>
  <si>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</si>
  <si>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</si>
  <si>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</si>
  <si>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</si>
  <si>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</si>
  <si>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</si>
  <si>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</si>
  <si>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</si>
  <si>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</si>
  <si>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</si>
  <si>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</si>
  <si>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</si>
  <si>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</si>
  <si>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</si>
  <si>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</si>
  <si>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</si>
  <si>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</si>
  <si>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</si>
  <si>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ED-50318</t>
  </si>
  <si>
    <t>TUBO DE LIGAÇÃO DE ÁGUA EM PVC PARA BACIA SANITÁRIA (VASO), DIÂMETRO DE 1.1/2", COMPRIMENTO 20CM, ACABAMENTO CROMADO, INCLUSIVE CANOPLA, BOLSA ESPUDE E ACESSÓRIOS</t>
  </si>
  <si>
    <t>ED-50332</t>
  </si>
  <si>
    <t>TUBO DE LIGAÇÃO DE ÁGUA METÁLICO PARA BACIA SANITÁRIA (VASO), DIÂMETRO DE 1.1/2", COMPRIMENTO 20CM, INCLUSIVE CANOPLA, BOLSA ESPUDE E ACESSÓRIOS</t>
  </si>
  <si>
    <t>ED-9135</t>
  </si>
  <si>
    <t>TUBO DE LIGAÇÃO DE ÁGUA PARA BACIA SANITÁRIA (VASO), DIÂMETRO DE 1.1/2", COMPRIMENTO 25CM, INCLUSIVE CANOPLA, BOLSA ESPUDE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</si>
  <si>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</si>
  <si>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</si>
  <si>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</si>
  <si>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</si>
  <si>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</si>
  <si>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</si>
  <si>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</si>
  <si>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</si>
  <si>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</si>
  <si>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</si>
  <si>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</si>
  <si>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</si>
  <si>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</si>
  <si>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</si>
  <si>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</si>
  <si>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</si>
  <si>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</si>
  <si>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</si>
  <si>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</si>
  <si>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</si>
  <si>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LARGURA DE 45CM, COMPRIMENTO DE 70CM, PARA ACESSIBILIDADE (PMR/PCR), INSTALADO EM PAREDE, INCLUSIVE ACESSÓRIOS PARA FIXAÇÃO</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</si>
  <si>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</si>
  <si>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</si>
  <si>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</si>
  <si>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</si>
  <si>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</si>
  <si>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</si>
  <si>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</si>
  <si>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</si>
  <si>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</si>
  <si>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</si>
  <si>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</si>
  <si>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</si>
  <si>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</si>
  <si>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</si>
  <si>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</si>
  <si>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</si>
  <si>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</si>
  <si>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</si>
  <si>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</si>
  <si>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 ESP. 4CM, PREENCHIDA COM CONCRETO E TELA DE AÇO Q-138, ACABAMENTO POLIDO, APOIADO EM CONSOLE DE CANTONEIRA, ESP. 1/8" OU 3,17MM, INCLUSIVE CUBA E RODABANCA/FRONTÃO, EXCLUSIVE VÁLVULA, SIFÃO E TORNEIRA</t>
  </si>
  <si>
    <t>BANCADA EM ARDÓSIA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</si>
  <si>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</si>
  <si>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</si>
  <si>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</si>
  <si>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</si>
  <si>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</si>
  <si>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</si>
  <si>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</si>
  <si>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</si>
  <si>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</si>
  <si>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</si>
  <si>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</si>
  <si>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</si>
  <si>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</si>
  <si>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BANCADA EM MÁRMORE</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</si>
  <si>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</si>
  <si>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</si>
  <si>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</si>
  <si>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</si>
  <si>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</si>
  <si>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</si>
  <si>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</si>
  <si>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</si>
  <si>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ACABAMENTO, FURO E COLAGEM DE BOJO</t>
  </si>
  <si>
    <t>ED-48342</t>
  </si>
  <si>
    <t>FURO DE BOJO EM BANCADA DE GRANITO/MÁRMORE, INCLUSIVE COLAGEM COM MASSA PLÁSTICA</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</si>
  <si>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</si>
  <si>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</si>
  <si>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</si>
  <si>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</si>
  <si>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</si>
  <si>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</si>
  <si>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</si>
  <si>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</si>
  <si>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</si>
  <si>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</si>
  <si>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</si>
  <si>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</si>
  <si>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</si>
  <si>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</si>
  <si>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</si>
  <si>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</si>
  <si>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</si>
  <si>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TESTEIRA E RODABANCADA EM GRANITO</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</si>
  <si>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</si>
  <si>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</si>
  <si>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</si>
  <si>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</si>
  <si>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</si>
  <si>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</si>
  <si>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</si>
  <si>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</si>
  <si>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</si>
  <si>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</si>
  <si>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</si>
  <si>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</si>
  <si>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</si>
  <si>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ESQUADRIA E MASSA PLÁSTICA NA COR DA PEDRA</t>
  </si>
  <si>
    <t>ED-21635</t>
  </si>
  <si>
    <t>TESTEIRA PARA BANCADA EM GRANITO, COR CINZA ANDORINHA, ESP. 2CM, ALTURA DE 5CM, INCLUSIVE POLIMENTO, CORTE/COLAGEM EM MEIA ESQUADRIA E MASSA PLÁSTICA NA COR DA PEDRA</t>
  </si>
  <si>
    <t>TESTEIRA E RODABANCADA EM MÁRMORE</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</si>
  <si>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</si>
  <si>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</si>
  <si>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</si>
  <si>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</si>
  <si>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</si>
  <si>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</si>
  <si>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</si>
  <si>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</si>
  <si>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</si>
  <si>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</si>
  <si>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</si>
  <si>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</si>
  <si>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</si>
  <si>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</si>
  <si>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</si>
  <si>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</si>
  <si>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t>
  </si>
  <si>
    <t>ED-48340</t>
  </si>
  <si>
    <t>BANCADA EM CONCRETO, COR NATURAL, ESP. 4CM, APOIADA EM ALVENARIA, EXCLUSIVE ALVENARIA, RODABANCA/FRONTÃO, TESTEIRA/FAIXA, FURO EM BANCADA, CUBA METÁLICA, VÁLVULA, SIFÃO, TORNEIRA E ENGATE FLEXÍVEL</t>
  </si>
  <si>
    <t>ED-48341</t>
  </si>
  <si>
    <t>BANCADA EM CONCRETO, COR NATURAL, ESP. 4CM, APOIADA EM CONSOLE DE METALON (50X30)MM, INCLUSIVE TESTEIRA/FAIXA E FURO EM BANCADA, EXCLUSIVE ALVENARIA, RODABANCA/FRONTÃO, CUBA METÁLICA, VÁLVULA, SIFÃO, TORNEIRA E ENGATE FLEXÍVEL</t>
  </si>
  <si>
    <t>PRATELEIRA DE ARDÓSIA</t>
  </si>
  <si>
    <t>ED-50687</t>
  </si>
  <si>
    <t>PRATELEIRA EM ARDÓSIA, COR NATURAL, ESP. 2CM, ACABAMENTO POLIDO, APOIADA EM ALVENARIA, EXCLUSIVE ALVENARIA</t>
  </si>
  <si>
    <t>ED-50688</t>
  </si>
  <si>
    <t>PRATELEIRA EM ARDÓSIA, COR NATURAL, ESP. 2CM, ACABAMENTO POLIDO, APOIADA EM CONSOLE DE METALON (30X20)MM, INCLUSIVE FIXAÇÃO</t>
  </si>
  <si>
    <t>PRATELEIRA DE GRANITO</t>
  </si>
  <si>
    <t>ED-50691</t>
  </si>
  <si>
    <t>PRATELEIRA EM GRANITO, COR CINZA ANDORINHA, ESP. 2CM, ACABAMENTO POLIDO, APOIADA EM ALVENARIA, EXCLUSIVE ALVENARIA</t>
  </si>
  <si>
    <t>ED-50692</t>
  </si>
  <si>
    <t>PRATELEIRA EM GRANITO, COR CINZA ANDORINHA, ESP. 2CM, ACABAMENTO POLIDO, APOIADA EM CONSOLE DE METALON (30X20)MM, INCLUSIVE FIXAÇÃO</t>
  </si>
  <si>
    <t>PRATELEIRA DE MÁRMORE</t>
  </si>
  <si>
    <t>ED-50695</t>
  </si>
  <si>
    <t>PRATELEIRA EM MÁRMORE, COR BRANCO COMUM, ESP. 2CM, ACABAMENTO POLIDO, APOIADA EM ALVENARIA, EXCLUSIVE ALVENARIA</t>
  </si>
  <si>
    <t>ED-50696</t>
  </si>
  <si>
    <t>PRATELEIRA EM MÁRMORE, COR BRANCO COMUM, ESP. 2CM, ACABAMENTO POLIDO, APOIADA EM CONSOLE DE METALON (30X20)MM, INCLUSIVE FIXAÇÃO</t>
  </si>
  <si>
    <t>PRATELEIRAS DE MADEIRA</t>
  </si>
  <si>
    <t>ED-50693</t>
  </si>
  <si>
    <t>PRATELEIRA DE MADEIRA, COM ACABAMENTO EM VERNIZ, ESP. 3CM, APOIADA EM CONSOLE DE METALON (30X20)MM, INCLUSIVE FIXAÇÃO E APLICAÇÃO DE VERNIZ SINTÉTICO MARÍTIMO, DUAS (2) DEMÃOS, ACABAMENTO TIPO BRILHANTE</t>
  </si>
  <si>
    <t>ED-50694</t>
  </si>
  <si>
    <t>PRATELEIRA DE MADEIRA, COM ACABAMENTO TINTA ESMALTE, ESP. 3CM, APOIADA EM CONSOLE DE METALON (30X20)MM, INCLUSIVE FIXAÇÃO, APLICAÇÃO DE TINTA ESMALTE, DUAS (2) DEMÃOS E FUNDO NIVELADOR, UMA (1) DEMÃO, EXCLUSIVE MASSA A ÓLEO</t>
  </si>
  <si>
    <t>PRATELEIRA DE CONCRETO</t>
  </si>
  <si>
    <t>ED-50689</t>
  </si>
  <si>
    <t>PRATELEIRA EM CONCRETO PRÉ- MOLDADO, ESP. 4CM, ACABAMENTO NATADO, APOIADA EM ALVENARIA, EXCLUSIVE ALVENARIA</t>
  </si>
  <si>
    <t>ED-50690</t>
  </si>
  <si>
    <t>PRATELEIRA EM CONCRETO PRÉ- MOLDADO, ESP. 4CM, ACABAMENTO NATADO, APOIADA EM CONSOLE DE METALON (30X20)MM, INCLUSIVE FIXAÇÃO</t>
  </si>
  <si>
    <t>INSTALAÇÕES ELÉTRICAS</t>
  </si>
  <si>
    <t>CABO DE COBRE FLEXÍVEL (450/750V)</t>
  </si>
  <si>
    <t>ED-48966</t>
  </si>
  <si>
    <t>CABO ISOLADO DE COBRE FLEXÍVEL, CLASSE 5, ISOLAMENTO TIPO LSHF/ATOX, NÃO HALOGENADO E ANTICHAMA, DIÂMETRO DA SEÇÃO DE 10MM2, TEMPERATURA DE TRABALHO 70°C, TENSÃO NOMINAL DE OPERAÇÃO 450/750V</t>
  </si>
  <si>
    <t>ED-48946</t>
  </si>
  <si>
    <t>CABO ISOLADO DE COBRE FLEXÍVEL, CLASSE 5, ISOLAMENTO TIPO LSHF/ATOX, NÃO HALOGENADO E ANTICHAMA, DIÂMETRO DA SEÇÃO DE 1,5MM2, TEMPERATURA DE TRABALHO 70°C, TENSÃO NOMINAL DE OPERAÇÃO 450/750V</t>
  </si>
  <si>
    <t>ED-48971</t>
  </si>
  <si>
    <t>CABO ISOLADO DE COBRE FLEXÍVEL, CLASSE 5, ISOLAMENTO TIPO LSHF/ATOX, NÃO HALOGENADO E ANTICHAMA, DIÂMETRO DA SEÇÃO DE 16MM2, TEMPERATURA DE TRABALHO 70°C, TENSÃO NOMINAL DE OPERAÇÃO 450/750V</t>
  </si>
  <si>
    <t>ED-48951</t>
  </si>
  <si>
    <t>CABO ISOLADO DE COBRE FLEXÍVEL, CLASSE 5, ISOLAMENTO TIPO LSHF/ATOX, NÃO HALOGENADO E ANTICHAMA, DIÂMETRO DA SEÇÃO DE 2,5MM2, TEMPERATURA DE TRABALHO 70°C, TENSÃO NOMINAL DE OPERAÇÃO 450/750V</t>
  </si>
  <si>
    <t>ED-48976</t>
  </si>
  <si>
    <t>CABO ISOLADO DE COBRE FLEXÍVEL, CLASSE 5, ISOLAMENTO TIPO LSHF/ATOX, NÃO HALOGENADO E ANTICHAMA, DIÂMETRO DA SEÇÃO DE 25MM2, TEMPERATURA DE TRABALHO 70°C, TENSÃO NOMINAL DE OPERAÇÃO 450/750V</t>
  </si>
  <si>
    <t>ED-48981</t>
  </si>
  <si>
    <t>CABO ISOLADO DE COBRE FLEXÍVEL, CLASSE 5, ISOLAMENTO TIPO LSHF/ATOX, NÃO HALOGENADO E ANTICHAMA, DIÂMETRO DA SEÇÃO DE 35MM2, TEMPERATURA DE TRABALHO 70°C, TENSÃO NOMINAL DE OPERAÇÃO 450/750V</t>
  </si>
  <si>
    <t>ED-48956</t>
  </si>
  <si>
    <t>CABO ISOLADO DE COBRE FLEXÍVEL, CLASSE 5, ISOLAMENTO TIPO LSHF/ATOX, NÃO HALOGENADO E ANTICHAMA, DIÂMETRO DA SEÇÃO DE 4MM2, TEMPERATURA DE TRABALHO 70°C, TENSÃO NOMINAL DE OPERAÇÃO 450/750V</t>
  </si>
  <si>
    <t>ED-48961</t>
  </si>
  <si>
    <t>CABO ISOLADO DE COBRE FLEXÍVEL, CLASSE 5, ISOLAMENTO TIPO LSHF/ATOX, NÃO HALOGENADO E ANTICHAMA, DIÂMETRO DA SEÇÃO DE 6MM2, TEMPERATURA DE TRABALHO 70°C, TENSÃO NOMINAL DE OPERAÇÃO 450/750V</t>
  </si>
  <si>
    <t>CABO DE COBRE FLEXÍVEL (0,6/1KV)</t>
  </si>
  <si>
    <t>ED-4862</t>
  </si>
  <si>
    <t>CABO MULTIPOLAR ISOLADO DE QUATRO (4) VIAS, CLASSE 5, DIÂMETRO DA SEÇÃO  DE 0,5MM2, TEMPERATURA DE TRABALHO 105°C, TENSÃO NOMINAL DE OPERAÇÃO 600V</t>
  </si>
  <si>
    <t>ED-48998</t>
  </si>
  <si>
    <t>CABO UNIPOLAR DE COBRE FLEXÍVEL, CLASSE 5, ISOLAMENTO TIPO EPR/HEPR, NÃO HALOGENADO E ANTICHAMA, DIÂMETRO DA SEÇÃO DE 10MM2, TEMPERATURA DE TRABALHO 90°C, TENSÃO NOMINAL DE OPERAÇÃO 0,6/1KV</t>
  </si>
  <si>
    <t>ED-49019</t>
  </si>
  <si>
    <t>CABO UNIPOLAR DE COBRE FLEXÍVEL, CLASSE 5, ISOLAMENTO TIPO EPR/HEPR, NÃO HALOGENADO E ANTICHAMA, DIÂMETRO DA SEÇÃO DE 120MM2, TEMPERATURA DE TRABALHO 90°C, TENSÃO NOMINAL DE OPERAÇÃO 0,6/1KV</t>
  </si>
  <si>
    <t>ED-48986</t>
  </si>
  <si>
    <t>CABO UNIPOLAR DE COBRE FLEXÍVEL, CLASSE 5, ISOLAMENTO TIPO EPR/HEPR, NÃO HALOGENADO E ANTICHAMA, DIÂMETRO DA SEÇÃO DE 1,5MM2, TEMPERATURA DE TRABALHO 90°C, TENSÃO NOMINAL DE OPERAÇÃO 0,6/1KV</t>
  </si>
  <si>
    <t>ED-49022</t>
  </si>
  <si>
    <t>CABO UNIPOLAR DE COBRE FLEXÍVEL, CLASSE 5, ISOLAMENTO TIPO EPR/HEPR, NÃO HALOGENADO E ANTICHAMA, DIÂMETRO DA SEÇÃO DE 150MM2, TEMPERATURA DE TRABALHO 90°C, TENSÃO NOMINAL DE OPERAÇÃO 0,6/1KV</t>
  </si>
  <si>
    <t>ED-49001</t>
  </si>
  <si>
    <t>CABO UNIPOLAR DE COBRE FLEXÍVEL, CLASSE 5, ISOLAMENTO TIPO EPR/HEPR, NÃO HALOGENADO E ANTICHAMA, DIÂMETRO DA SEÇÃO DE 16MM2, TEMPERATURA DE TRABALHO 90°C, TENSÃO NOMINAL DE OPERAÇÃO 0,6/1KV</t>
  </si>
  <si>
    <t>ED-49025</t>
  </si>
  <si>
    <t>CABO UNIPOLAR DE COBRE FLEXÍVEL, CLASSE 5, ISOLAMENTO TIPO EPR/HEPR, NÃO HALOGENADO E ANTICHAMA, DIÂMETRO DA SEÇÃO DE 185MM2, TEMPERATURA DE TRABALHO 90°C, TENSÃO NOMINAL DE OPERAÇÃO 0,6/1KV</t>
  </si>
  <si>
    <t>ED-49028</t>
  </si>
  <si>
    <t>CABO UNIPOLAR DE COBRE FLEXÍVEL, CLASSE 5, ISOLAMENTO TIPO EPR/HEPR, NÃO HALOGENADO E ANTICHAMA, DIÂMETRO DA SEÇÃO DE 240MM2, TEMPERATURA DE TRABALHO 90°C, TENSÃO NOMINAL DE OPERAÇÃO 0,6/1KV</t>
  </si>
  <si>
    <t>ED-48989</t>
  </si>
  <si>
    <t>CABO UNIPOLAR DE COBRE FLEXÍVEL, CLASSE 5, ISOLAMENTO TIPO EPR/HEPR, NÃO HALOGENADO E ANTICHAMA, DIÂMETRO DA SEÇÃO DE 2,5MM2, TEMPERATURA DE TRABALHO 90°C, TENSÃO NOMINAL DE OPERAÇÃO 0,6/1KV</t>
  </si>
  <si>
    <t>ED-49004</t>
  </si>
  <si>
    <t>CABO UNIPOLAR DE COBRE FLEXÍVEL, CLASSE 5, ISOLAMENTO TIPO EPR/HEPR, NÃO HALOGENADO E ANTICHAMA, DIÂMETRO DA SEÇÃO DE 25MM2, TEMPERATURA DE TRABALHO 90°C, TENSÃO NOMINAL DE OPERAÇÃO 0,6/1KV</t>
  </si>
  <si>
    <t>ED-49031</t>
  </si>
  <si>
    <t>CABO UNIPOLAR DE COBRE FLEXÍVEL, CLASSE 5, ISOLAMENTO TIPO EPR/HEPR, NÃO HALOGENADO E ANTICHAMA, DIÂMETRO DA SEÇÃO DE 300MM2, TEMPERATURA DE TRABALHO 90°C, TENSÃO NOMINAL DE OPERAÇÃO 0,6/1KV</t>
  </si>
  <si>
    <t>ED-49007</t>
  </si>
  <si>
    <t>CABO UNIPOLAR DE COBRE FLEXÍVEL, CLASSE 5, ISOLAMENTO TIPO EPR/HEPR, NÃO HALOGENADO E ANTICHAMA, DIÂMETRO DA SEÇÃO DE 35MM2, TEMPERATURA DE TRABALHO 90°C, TENSÃO NOMINAL DE OPERAÇÃO 0,6/1KV</t>
  </si>
  <si>
    <t>ED-48992</t>
  </si>
  <si>
    <t>CABO UNIPOLAR DE COBRE FLEXÍVEL, CLASSE 5, ISOLAMENTO TIPO EPR/HEPR, NÃO HALOGENADO E ANTICHAMA, DIÂMETRO DA SEÇÃO DE 4MM2, TEMPERATURA DE TRABALHO 90°C, TENSÃO NOMINAL DE OPERAÇÃO 0,6/1KV</t>
  </si>
  <si>
    <t>ED-49010</t>
  </si>
  <si>
    <t>CABO UNIPOLAR DE COBRE FLEXÍVEL, CLASSE 5, ISOLAMENTO TIPO EPR/HEPR, NÃO HALOGENADO E ANTICHAMA, DIÂMETRO DA SEÇÃO DE 50MM2, TEMPERATURA DE TRABALHO 90°C, TENSÃO NOMINAL DE OPERAÇÃO 0,6/1KV</t>
  </si>
  <si>
    <t>ED-48995</t>
  </si>
  <si>
    <t>CABO UNIPOLAR DE COBRE FLEXÍVEL, CLASSE 5, ISOLAMENTO TIPO EPR/HEPR, NÃO HALOGENADO E ANTICHAMA, DIÂMETRO DA SEÇÃO DE 6MM2, TEMPERATURA DE TRABALHO 90°C, TENSÃO NOMINAL DE OPERAÇÃO 0,6/1KV</t>
  </si>
  <si>
    <t>ED-49013</t>
  </si>
  <si>
    <t>CABO UNIPOLAR DE COBRE FLEXÍVEL, CLASSE 5, ISOLAMENTO TIPO EPR/HEPR, NÃO HALOGENADO E ANTICHAMA, DIÂMETRO DA SEÇÃO DE 70MM2, TEMPERATURA DE TRABALHO 90°C, TENSÃO NOMINAL DE OPERAÇÃO 0,6/1KV</t>
  </si>
  <si>
    <t>ED-49016</t>
  </si>
  <si>
    <t>CABO UNIPOLAR DE COBRE FLEXÍVEL, CLASSE 5, ISOLAMENTO TIPO EPR/HEPR, NÃO HALOGENADO E ANTICHAMA, DIÂMETRO DA SEÇÃO DE 95MM2, TEMPERATURA DE TRABALHO 90°C, TENSÃO NOMINAL DE OPERAÇÃO 0,6/1KV</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</si>
  <si>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</si>
  <si>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</si>
  <si>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</si>
  <si>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</si>
  <si>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</si>
  <si>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</si>
  <si>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</si>
  <si>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</si>
  <si>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</si>
  <si>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</si>
  <si>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</si>
  <si>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</si>
  <si>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</si>
  <si>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</si>
  <si>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</si>
  <si>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</si>
  <si>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</si>
  <si>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DIMENSÃO 4"X4", EMBUTIDA EM LAJE PRÉ-MOLDADA, INCLUSIVE FIXAÇÃO</t>
  </si>
  <si>
    <t>ED-49187</t>
  </si>
  <si>
    <t>CAIXA DE LIGAÇÃO/PASSAGEM EM PVC RÍGIDO PARA ELETRODUTO, DIMENSÃO 4"X2", EMBUTIDA EM ALVENARIA, INCLUSIVE FIXAÇÃO</t>
  </si>
  <si>
    <t>ED-49194</t>
  </si>
  <si>
    <t>CAIXA DE LIGAÇÃO/PASSAGEM EM PVC RÍGIDO PARA ELETRODUTO, DIMENSÃO 4"X2", EMBUTIDA EM PAREDE EM CHAPA DE GESSO ACARTONADO (DRYWALL), INCLUSIVE FIXAÇÃO</t>
  </si>
  <si>
    <t>ED-49188</t>
  </si>
  <si>
    <t>CAIXA DE LIGAÇÃO/PASSAGEM EM PVC RÍGIDO PARA ELETRODUTO, DIMENSÃO 4"X4", EMBUTIDA EM ALVENARIA, INCLUSIVE FIXAÇÃO</t>
  </si>
  <si>
    <t>ED-49195</t>
  </si>
  <si>
    <t>CAIXA DE LIGAÇÃO/PASSAGEM EM PVC RÍGIDO PARA ELETRODUTO, DIMENSÃO 4"X4", EMBUTIDA EM PAREDE EM CHAPA DE GESSO ACARTONADO (DRYWALL), INCLUSIVE FIXAÇÃO</t>
  </si>
  <si>
    <t>ED-49191</t>
  </si>
  <si>
    <t>CAIXA DE LIGAÇÃO/PASSAGEM EM PVC RÍGIDO PARA ELETRODUTO, OCTOGONAL COM ANEL DESLIZANTE, DIMENSÃO 3"X3", EMBUTIDA EM LAJE, INCLUSIVE FIXAÇÃO</t>
  </si>
  <si>
    <t>ED-49190</t>
  </si>
  <si>
    <t>CAIXA DE LIGAÇÃO/PASSAGEM EM PVC RÍGIDO PARA ELETRODUTO, OCTOGONAL COM FUNDO FIXO REFORÇADO, DIMENSÃO 4"X4", EMBUTIDA EM LAJE, INCLUSIVE FIXAÇÃO</t>
  </si>
  <si>
    <t>ED-49189</t>
  </si>
  <si>
    <t>CAIXA DE LIGAÇÃO/PASSAGEM EM PVC RÍGIDO PARA ELETRODUTO, OCTOGONAL COM FUNDO MÓVEL, DIMENSÃO 4"X4", EMBUTIDA EM LAJE, INCLUSIVE FIXAÇÃO</t>
  </si>
  <si>
    <t>ED-49192</t>
  </si>
  <si>
    <t>CAIXA DE LIGAÇÃO/PASSAGEM EM PVC RÍGIDO PARA ELETRODUTO ROSCÁVEL, DIMENSÃO 4"X2", EMBUTIDA EM ALVENARIA, INCLUSIVE FIXAÇÃO</t>
  </si>
  <si>
    <t>ED-49193</t>
  </si>
  <si>
    <t>CAIXA DE LIGAÇÃO/PASSAGEM EM PVC RÍGIDO PARA ELETRODUTO ROSCÁVEL, DIMENSÃO 4"X4", EMBUTIDA EM ALVENARIA, INCLUSIVE FIXAÇÃO</t>
  </si>
  <si>
    <t>ED-49196</t>
  </si>
  <si>
    <t>CAIXA ESTANQUE DE LIGAÇÃO/PASSAGEM EM PVC RÍGIDO PARA ELETRODUTO, DIMENSÃO 4"X2", EMBUTIDA EM ALVENARIA, INCLUSIVE FIXAÇÃO</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</si>
  <si>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</si>
  <si>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</si>
  <si>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</si>
  <si>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</si>
  <si>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</si>
  <si>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</si>
  <si>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</si>
  <si>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</si>
  <si>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</si>
  <si>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</si>
  <si>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</si>
  <si>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</si>
  <si>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</si>
  <si>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</si>
  <si>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</si>
  <si>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</si>
  <si>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</si>
  <si>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</si>
  <si>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</si>
  <si>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</si>
  <si>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</si>
  <si>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</si>
  <si>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</si>
  <si>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</si>
  <si>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</si>
  <si>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</si>
  <si>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</si>
  <si>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</si>
  <si>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</si>
  <si>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</si>
  <si>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</si>
  <si>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</si>
  <si>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</si>
  <si>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</si>
  <si>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</si>
  <si>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</si>
  <si>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</si>
  <si>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</si>
  <si>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</si>
  <si>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DIMENSÃO (25X25X50)CM, INCLUSIVE ESCAVAÇÃO, REATERRO E BOTA-FORA</t>
  </si>
  <si>
    <t>ED-49168</t>
  </si>
  <si>
    <t>CAIXA DE PASSAGEM EM ALVENARIA E TAMPA DE CONCRETO, FUNDO DE BRITA, TIPO 1, DIMENSÃO (30X30X40)CM, INCLUSIVE ESCAVAÇÃO, REATERRO E BOTA-FORA</t>
  </si>
  <si>
    <t>ED-49169</t>
  </si>
  <si>
    <t>CAIXA DE PASSAGEM EM ALVENARIA E TAMPA DE CONCRETO, FUNDO DE BRITA, TIPO 1, DIMENSÃO (40X40X60)CM, INCLUSIVE ESCAVAÇÃO, REATERRO E BOTA-FORA</t>
  </si>
  <si>
    <t>ED-49170</t>
  </si>
  <si>
    <t>CAIXA DE PASSAGEM EM ALVENARIA E TAMPA DE CONCRETO, FUNDO DE BRITA, TIPO 1, DIMENSÃO (50X50X60)CM,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</si>
  <si>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</si>
  <si>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</si>
  <si>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</si>
  <si>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</si>
  <si>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</si>
  <si>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</si>
  <si>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</si>
  <si>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</si>
  <si>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FIXAÇÃO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</si>
  <si>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</si>
  <si>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</si>
  <si>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</si>
  <si>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</si>
  <si>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</si>
  <si>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</si>
  <si>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</si>
  <si>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</si>
  <si>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</si>
  <si>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</si>
  <si>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</si>
  <si>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</si>
  <si>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</si>
  <si>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</si>
  <si>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</si>
  <si>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</si>
  <si>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</si>
  <si>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</si>
  <si>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</si>
  <si>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</si>
  <si>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</si>
  <si>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</si>
  <si>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TIPO CIGARRA, TENSÃO 110V, COM PLACA 4"X2", INCLUSIVE ACESSÓRIOS PARA FIXAÇÃO</t>
  </si>
  <si>
    <t>ED-49057</t>
  </si>
  <si>
    <t>CAMPAINHA DE SOBREPOR, TIPO CIGARRA, TENSÃO 127V OU 220V, INCLUSIVE ACESSÓRIOS PARA FIXAÇÃO</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</si>
  <si>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</si>
  <si>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</si>
  <si>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</si>
  <si>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</si>
  <si>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</si>
  <si>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</si>
  <si>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</si>
  <si>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</si>
  <si>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</si>
  <si>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</si>
  <si>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</si>
  <si>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</si>
  <si>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</si>
  <si>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</si>
  <si>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</si>
  <si>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</si>
  <si>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</si>
  <si>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</si>
  <si>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</si>
  <si>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</si>
  <si>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</si>
  <si>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</si>
  <si>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</si>
  <si>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</si>
  <si>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</si>
  <si>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</si>
  <si>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</si>
  <si>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</si>
  <si>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</si>
  <si>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</si>
  <si>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</si>
  <si>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</si>
  <si>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</si>
  <si>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</si>
  <si>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</si>
  <si>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</si>
  <si>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</si>
  <si>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</si>
  <si>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</si>
  <si>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</si>
  <si>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</si>
  <si>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</si>
  <si>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</si>
  <si>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</si>
  <si>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</si>
  <si>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</si>
  <si>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</si>
  <si>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</si>
  <si>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</si>
  <si>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</si>
  <si>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</si>
  <si>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</si>
  <si>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</si>
  <si>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</si>
  <si>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</si>
  <si>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</si>
  <si>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</si>
  <si>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</si>
  <si>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</si>
  <si>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</si>
  <si>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</si>
  <si>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</si>
  <si>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</si>
  <si>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</si>
  <si>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</si>
  <si>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</si>
  <si>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</si>
  <si>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</si>
  <si>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</si>
  <si>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</si>
  <si>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</si>
  <si>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</si>
  <si>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</si>
  <si>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</si>
  <si>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</si>
  <si>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</si>
  <si>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</si>
  <si>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</si>
  <si>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</si>
  <si>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</si>
  <si>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</si>
  <si>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</si>
  <si>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</si>
  <si>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</si>
  <si>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</si>
  <si>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</si>
  <si>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</si>
  <si>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</si>
  <si>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</si>
  <si>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</si>
  <si>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</si>
  <si>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</si>
  <si>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</si>
  <si>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ACESSÓRIOS PARA FIXAÇÃO</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</si>
  <si>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</si>
  <si>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</si>
  <si>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</si>
  <si>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</si>
  <si>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</si>
  <si>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</si>
  <si>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</si>
  <si>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</si>
  <si>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</si>
  <si>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</si>
  <si>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</si>
  <si>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</si>
  <si>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</si>
  <si>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</si>
  <si>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</si>
  <si>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</si>
  <si>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</si>
  <si>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</si>
  <si>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</si>
  <si>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</si>
  <si>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</si>
  <si>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</si>
  <si>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</si>
  <si>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</si>
  <si>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</si>
  <si>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</si>
  <si>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</si>
  <si>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</si>
  <si>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</si>
  <si>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</si>
  <si>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</si>
  <si>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</si>
  <si>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</si>
  <si>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</si>
  <si>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</si>
  <si>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</si>
  <si>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</si>
  <si>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</si>
  <si>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</si>
  <si>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</si>
  <si>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</si>
  <si>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</si>
  <si>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</si>
  <si>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</si>
  <si>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</si>
  <si>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</si>
  <si>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</si>
  <si>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</si>
  <si>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</si>
  <si>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</si>
  <si>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</si>
  <si>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</si>
  <si>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</si>
  <si>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</si>
  <si>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</si>
  <si>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</si>
  <si>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</si>
  <si>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</si>
  <si>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</si>
  <si>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</si>
  <si>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</si>
  <si>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</si>
  <si>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</si>
  <si>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</si>
  <si>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</si>
  <si>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</si>
  <si>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</si>
  <si>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</si>
  <si>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</si>
  <si>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</si>
  <si>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</si>
  <si>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</si>
  <si>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</si>
  <si>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</si>
  <si>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</si>
  <si>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</si>
  <si>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</si>
  <si>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</si>
  <si>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</si>
  <si>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</si>
  <si>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</si>
  <si>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</si>
  <si>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</si>
  <si>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</si>
  <si>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</si>
  <si>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</si>
  <si>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</si>
  <si>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</si>
  <si>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</si>
  <si>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</si>
  <si>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</si>
  <si>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</si>
  <si>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</si>
  <si>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</si>
  <si>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</si>
  <si>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</si>
  <si>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</si>
  <si>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</si>
  <si>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</si>
  <si>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</si>
  <si>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</si>
  <si>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</si>
  <si>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</si>
  <si>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</si>
  <si>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</si>
  <si>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</si>
  <si>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</si>
  <si>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</si>
  <si>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</si>
  <si>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</si>
  <si>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</si>
  <si>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</si>
  <si>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</si>
  <si>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</si>
  <si>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</si>
  <si>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</si>
  <si>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</si>
  <si>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</si>
  <si>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</si>
  <si>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</si>
  <si>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</si>
  <si>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</si>
  <si>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</si>
  <si>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</si>
  <si>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</si>
  <si>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</si>
  <si>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</si>
  <si>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</si>
  <si>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</si>
  <si>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</si>
  <si>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</si>
  <si>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</si>
  <si>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</si>
  <si>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</si>
  <si>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</si>
  <si>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</si>
  <si>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</si>
  <si>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</si>
  <si>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</si>
  <si>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</si>
  <si>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</si>
  <si>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</si>
  <si>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</si>
  <si>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</si>
  <si>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</si>
  <si>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</si>
  <si>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</si>
  <si>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</si>
  <si>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</si>
  <si>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</si>
  <si>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</si>
  <si>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</si>
  <si>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</si>
  <si>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</si>
  <si>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</si>
  <si>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</si>
  <si>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</si>
  <si>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</si>
  <si>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</si>
  <si>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</si>
  <si>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</si>
  <si>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</si>
  <si>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</si>
  <si>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</si>
  <si>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</si>
  <si>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</si>
  <si>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</si>
  <si>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</si>
  <si>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</si>
  <si>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</si>
  <si>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</si>
  <si>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</si>
  <si>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</si>
  <si>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</si>
  <si>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</si>
  <si>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</si>
  <si>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</si>
  <si>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</si>
  <si>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</si>
  <si>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</si>
  <si>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</si>
  <si>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</si>
  <si>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</si>
  <si>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</si>
  <si>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</si>
  <si>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</si>
  <si>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</si>
  <si>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</si>
  <si>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</si>
  <si>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</si>
  <si>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</si>
  <si>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</si>
  <si>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</si>
  <si>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</si>
  <si>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</si>
  <si>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</si>
  <si>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ED-7248</t>
  </si>
  <si>
    <t>ELETRODUTO FLEXÍVEL, EM AÇO GALVANIZADO, DIÂMETRO DE 20MM (3/4"), REVESTIDO EXTERNAMENTE COM PVC, NA COR PRETA, INCLUSIVE ACESSÓRIOS PARA FIXAÇÃO E CONEXÕES</t>
  </si>
  <si>
    <t>ED-7249</t>
  </si>
  <si>
    <t>ELETRODUTO FLEXÍVEL, EM AÇO GALVANIZADO, DIÂMETRO DE 25MM (1"), REVESTIDO EXTERNAMENTE COM PVC, NA COR PRETA, INCLUSIVE ACESSÓRIOS PARA FIXAÇÃO E CONEXÕES</t>
  </si>
  <si>
    <t>ED-7250</t>
  </si>
  <si>
    <t>ELETRODUTO FLEXÍVEL, EM AÇO GALVANIZADO, DIÂMETRO DE 32MM (1.1/4"), REVESTIDO EXTERNAMENTE COM PVC, NA COR PRETA, INCLUSIVE ACESSÓRIOS PARA FIXAÇÃO E CONEXÕES</t>
  </si>
  <si>
    <t>ED-7251</t>
  </si>
  <si>
    <t>ELETRODUTO FLEXÍVEL, EM AÇO GALVANIZADO, DIÂMETRO DE 40MM (1.1/2"), REVESTIDO EXTERNAMENTE COM PVC, NA COR PRETA, INCLUSIVE ACESSÓRIOS PARA FIXAÇÃO E CONEXÕES</t>
  </si>
  <si>
    <t>ED-7252</t>
  </si>
  <si>
    <t>ELETRODUTO FLEXÍVEL, EM AÇO GALVANIZADO, DIÂMETRO DE 50MM (2"), REVESTIDO EXTERNAMENTE COM PVC, NA COR PRETA, INCLUSIVE ACESSÓRIOS PARA FIXAÇÃO E CONEXÕES</t>
  </si>
  <si>
    <t>ED-7253</t>
  </si>
  <si>
    <t>ELETRODUTO FLEXÍVEL, EM AÇO GALVANIZADO, DIÂMETRO DE 60MM (2.1/2"), REVESTIDO EXTERNAMENTE COM PVC, NA COR PRETA, INCLUSIVE ACESSÓRIOS PARA FIXAÇÃO E CONEXÕES</t>
  </si>
  <si>
    <t>ELETRODUTO RÍGIDO EM PVC</t>
  </si>
  <si>
    <t>ED-49315</t>
  </si>
  <si>
    <t>ELETRODUTO DE PVC RÍGIDO ROSCÁVEL, DIÂMETRO DE 100MM (4"), INCLUSIVE ACESSÓRIOS PARA FIXAÇÃO E CONEXÕES</t>
  </si>
  <si>
    <t>ED-49307</t>
  </si>
  <si>
    <t>ELETRODUTO DE PVC RÍGIDO ROSCÁVEL, DIÂMETRO DE 16MM (1/2"), INCLUSIVE ACESSÓRIOS PARA FIXAÇÃO E CONEXÕES</t>
  </si>
  <si>
    <t>ED-49308</t>
  </si>
  <si>
    <t>ELETRODUTO DE PVC RÍGIDO ROSCÁVEL, DIÂMETRO DE 20MM (3/4"), INCLUSIVE ACESSÓRIOS PARA FIXAÇÃO E CONEXÕES</t>
  </si>
  <si>
    <t>ED-49309</t>
  </si>
  <si>
    <t>ELETRODUTO DE PVC RÍGIDO ROSCÁVEL, DIÂMETRO DE 25MM (1"), INCLUSIVE ACESSÓRIOS PARA FIXAÇÃO E CONEXÕES</t>
  </si>
  <si>
    <t>ED-49310</t>
  </si>
  <si>
    <t>ELETRODUTO DE PVC RÍGIDO ROSCÁVEL, DIÂMETRO DE 32MM (1.1/4"), INCLUSIVE ACESSÓRIOS PARA FIXAÇÃO E CONEXÕES</t>
  </si>
  <si>
    <t>ED-49311</t>
  </si>
  <si>
    <t>ELETRODUTO DE PVC RÍGIDO ROSCÁVEL, DIÂMETRO DE 40MM (1.1/2"), INCLUSIVE ACESSÓRIOS PARA FIXAÇÃO E CONEXÕES</t>
  </si>
  <si>
    <t>ED-49312</t>
  </si>
  <si>
    <t>ELETRODUTO DE PVC RÍGIDO ROSCÁVEL, DIÂMETRO DE 50MM (2"), INCLUSIVE ACESSÓRIOS PARA FIXAÇÃO E CONEXÕES</t>
  </si>
  <si>
    <t>ED-49313</t>
  </si>
  <si>
    <t>ELETRODUTO DE PVC RÍGIDO ROSCÁVEL, DIÂMETRO DE 60MM (2.1/2"), INCLUSIVE ACESSÓRIOS PARA FIXAÇÃO E CONEXÕES</t>
  </si>
  <si>
    <t>ED-49314</t>
  </si>
  <si>
    <t>ELETRODUTO DE PVC RÍGIDO ROSCÁVEL, DIÂMETRO DE 75MM (3"), INCLUSIVE ACESSÓRIOS PARA FIXAÇÃO E CONEXÕES</t>
  </si>
  <si>
    <t>ED-17935</t>
  </si>
  <si>
    <t>SONDAGEM DE ELETRODUTO/DUTOS COM ARAME GALVANIZADO, DIÂMETRO DO FIO 1,24MM, 18BWG, INCLUSIVE FORNECIMENTO</t>
  </si>
  <si>
    <t>ELETRODUTO RÍGIDO EM AÇO GALVANIZADO</t>
  </si>
  <si>
    <t>ED-49324</t>
  </si>
  <si>
    <t>ELETRODUTO DE AÇO GALVANIZADO LEVE, DIÂMETRO DE 100MM (4"), INCLUSIVE ACESSÓRIOS PARA FIXAÇÃO E CONEXÕES</t>
  </si>
  <si>
    <t>ED-49316</t>
  </si>
  <si>
    <t>ELETRODUTO DE AÇO GALVANIZADO LEVE, DIÂMETRO DE 15MM (1/2"), INCLUSIVE ACESSÓRIOS PARA FIXAÇÃO E CONEXÕES</t>
  </si>
  <si>
    <t>ED-49317</t>
  </si>
  <si>
    <t>ELETRODUTO DE AÇO GALVANIZADO LEVE, DIÂMETRO DE 20MM (3/4"), INCLUSIVE ACESSÓRIOS PARA FIXAÇÃO E CONEXÕES</t>
  </si>
  <si>
    <t>ED-49318</t>
  </si>
  <si>
    <t>ELETRODUTO DE AÇO GALVANIZADO LEVE, DIÂMETRO DE 25MM (1"), INCLUSIVE ACESSÓRIOS PARA FIXAÇÃO E CONEXÕES</t>
  </si>
  <si>
    <t>ED-49319</t>
  </si>
  <si>
    <t>ELETRODUTO DE AÇO GALVANIZADO MÉDIO, DIÂMETRO DE 32MM (1.1/4"), INCLUSIVE ACESSÓRIOS PARA FIXAÇÃO E CONEXÕES</t>
  </si>
  <si>
    <t>ED-49320</t>
  </si>
  <si>
    <t>ELETRODUTO DE AÇO GALVANIZADO MÉDIO, DIÂMETRO DE 40MM (1.1/2"), INCLUSIVE ACESSÓRIOS PARA FIXAÇÃO E CONEXÕES</t>
  </si>
  <si>
    <t>ED-49321</t>
  </si>
  <si>
    <t>ELETRODUTO DE AÇO GALVANIZADO MÉDIO, DIÂMETRO DE 50MM (2"), INCLUSIVE ACESSÓRIOS PARA FIXAÇÃO E CONEXÕES</t>
  </si>
  <si>
    <t>ED-49322</t>
  </si>
  <si>
    <t>ELETRODUTO DE AÇO GALVANIZADO MÉDIO, DIÂMETRO DE 65MM (2.1/2"), INCLUSIVE ACESSÓRIOS PARA FIXAÇÃO E CONEXÕES</t>
  </si>
  <si>
    <t>ED-49323</t>
  </si>
  <si>
    <t>ELETRODUTO DE AÇO GALVANIZADO MÉDIO, DIÂMETRO DE 80MM (3"), INCLUSIVE ACESSÓRIOS PARA FIXAÇÃO E CONEXÕES</t>
  </si>
  <si>
    <t>ED-49333</t>
  </si>
  <si>
    <t>ELETRODUTO DE AÇO GALVANIZADO PESADO, DIÂMETRO DE 100MM (4"), INCLUSIVE ACESSÓRIOS PARA FIXAÇÃO E CONEXÕES</t>
  </si>
  <si>
    <t>ED-49325</t>
  </si>
  <si>
    <t>ELETRODUTO DE AÇO GALVANIZADO PESADO, DIÂMETRO DE 15MM (1/2"), INCLUSIVE ACESSÓRIOS PARA FIXAÇÃO E CONEXÕES</t>
  </si>
  <si>
    <t>ED-49326</t>
  </si>
  <si>
    <t>ELETRODUTO DE AÇO GALVANIZADO PESADO, DIÂMETRO DE 20MM (3/4"), INCLUSIVE ACESSÓRIOS PARA FIXAÇÃO E CONEXÕES</t>
  </si>
  <si>
    <t>ED-49328</t>
  </si>
  <si>
    <t>ELETRODUTO DE AÇO GALVANIZADO PESADO, DIÂMETRO DE 32MM (1.1/4"), INCLUSIVE ACESSÓRIOS PARA FIXAÇÃO E CONEXÕES</t>
  </si>
  <si>
    <t>ED-49329</t>
  </si>
  <si>
    <t>ELETRODUTO DE AÇO GALVANIZADO PESADO, DIÂMETRO DE 40MM (1.1/2"), INCLUSIVE ACESSÓRIOS PARA FIXAÇÃO E CONEXÕES</t>
  </si>
  <si>
    <t>ED-49330</t>
  </si>
  <si>
    <t>ELETRODUTO DE AÇO GALVANIZADO PESADO, DIÂMETRO DE 50MM (2"), INCLUSIVE ACESSÓRIOS PARA FIXAÇÃO E CONEXÕES</t>
  </si>
  <si>
    <t>ED-49331</t>
  </si>
  <si>
    <t>ELETRODUTO DE AÇO GALVANIZADO PESADO, DIÂMETRO DE 65MM (2.1/2"), INCLUSIVE ACESSÓRIOS PARA FIXAÇÃO E CONEXÕES</t>
  </si>
  <si>
    <t>ED-49332</t>
  </si>
  <si>
    <t>ELETRODUTO DE AÇO GALVANIZADO PESADO, DIÂMETRO DE 80MM (3"), INCLUSIVE ACESSÓRIOS PARA FIXAÇÃO E CONEXÕES</t>
  </si>
  <si>
    <t>ED-49327</t>
  </si>
  <si>
    <t>ELETRODUTO DE AÇO GALVANIZADO PESASDO, DIÂMETRO DE 25MM (1"), INCLUSIVE ACESSÓRIOS PARA FIXAÇÃO E CONEXÕES</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</si>
  <si>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</si>
  <si>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</si>
  <si>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</si>
  <si>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</si>
  <si>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</si>
  <si>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</si>
  <si>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</si>
  <si>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</si>
  <si>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</si>
  <si>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</si>
  <si>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</si>
  <si>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</si>
  <si>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N°18,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</si>
  <si>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</si>
  <si>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</si>
  <si>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</si>
  <si>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</si>
  <si>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</si>
  <si>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</si>
  <si>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</si>
  <si>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</si>
  <si>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</si>
  <si>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</si>
  <si>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</si>
  <si>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</si>
  <si>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</si>
  <si>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</si>
  <si>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</si>
  <si>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</si>
  <si>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</si>
  <si>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</si>
  <si>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</si>
  <si>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</si>
  <si>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</si>
  <si>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</si>
  <si>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</si>
  <si>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</si>
  <si>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</si>
  <si>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</si>
  <si>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</si>
  <si>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</si>
  <si>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</si>
  <si>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</si>
  <si>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</si>
  <si>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</si>
  <si>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</si>
  <si>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</si>
  <si>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</si>
  <si>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</si>
  <si>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</si>
  <si>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</si>
  <si>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</si>
  <si>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</si>
  <si>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</si>
  <si>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</si>
  <si>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</si>
  <si>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</si>
  <si>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</si>
  <si>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</si>
  <si>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</si>
  <si>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</si>
  <si>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</si>
  <si>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</si>
  <si>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</si>
  <si>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</si>
  <si>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</si>
  <si>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</si>
  <si>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</si>
  <si>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</si>
  <si>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</si>
  <si>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</si>
  <si>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</si>
  <si>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</si>
  <si>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</si>
  <si>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</si>
  <si>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</si>
  <si>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</si>
  <si>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</si>
  <si>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</si>
  <si>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</si>
  <si>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</si>
  <si>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</si>
  <si>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</si>
  <si>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</si>
  <si>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</si>
  <si>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</si>
  <si>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</si>
  <si>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</si>
  <si>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</si>
  <si>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</si>
  <si>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</si>
  <si>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</si>
  <si>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</si>
  <si>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</si>
  <si>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</si>
  <si>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</si>
  <si>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</si>
  <si>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</si>
  <si>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</si>
  <si>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</si>
  <si>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</si>
  <si>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</si>
  <si>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</si>
  <si>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</si>
  <si>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</si>
  <si>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</si>
  <si>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</si>
  <si>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</si>
  <si>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</si>
  <si>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</si>
  <si>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</si>
  <si>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</si>
  <si>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</si>
  <si>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</si>
  <si>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</si>
  <si>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</si>
  <si>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</si>
  <si>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</si>
  <si>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</si>
  <si>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</si>
  <si>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</si>
  <si>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</si>
  <si>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</si>
  <si>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</si>
  <si>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</si>
  <si>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</si>
  <si>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</si>
  <si>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</si>
  <si>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</si>
  <si>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</si>
  <si>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</si>
  <si>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</si>
  <si>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</si>
  <si>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</si>
  <si>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</si>
  <si>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</si>
  <si>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</si>
  <si>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</si>
  <si>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</si>
  <si>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</si>
  <si>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</si>
  <si>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</si>
  <si>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</si>
  <si>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</si>
  <si>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</si>
  <si>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</si>
  <si>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</si>
  <si>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</si>
  <si>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</si>
  <si>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</si>
  <si>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</si>
  <si>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</si>
  <si>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</si>
  <si>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</si>
  <si>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</si>
  <si>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</si>
  <si>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</si>
  <si>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</si>
  <si>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</si>
  <si>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</si>
  <si>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</si>
  <si>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</si>
  <si>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</si>
  <si>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</si>
  <si>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</si>
  <si>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</si>
  <si>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</si>
  <si>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</si>
  <si>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</si>
  <si>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ED-22217</t>
  </si>
  <si>
    <t>LUMINÁRIA PÚBLICA DE LED, POTÊNCIA DE 200W, EXCLUSIVE SUPORTE E POSTE</t>
  </si>
  <si>
    <t>ED-22218</t>
  </si>
  <si>
    <t>LUMINÁRIA PÚBLICA DE LED, POTÊNCIA DE 300W, EXCLUSIVE SUPORTE E POSTE</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</si>
  <si>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</si>
  <si>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</si>
  <si>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</si>
  <si>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</si>
  <si>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</si>
  <si>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</si>
  <si>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ED-22350</t>
  </si>
  <si>
    <t>REFLETOR DE LED, POTÊNCIA DE 200W, EXCLUSIVE SUPORTE E POSTE</t>
  </si>
  <si>
    <t>ED-22351</t>
  </si>
  <si>
    <t>REFLETOR DE LED, POTÊNCIA DE 300W, EXCLUSIVE SUPORTE E POSTE</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</si>
  <si>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</si>
  <si>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</si>
  <si>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</si>
  <si>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</si>
  <si>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</si>
  <si>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</si>
  <si>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</si>
  <si>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</si>
  <si>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</si>
  <si>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</si>
  <si>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</si>
  <si>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</si>
  <si>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</si>
  <si>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</si>
  <si>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</si>
  <si>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</si>
  <si>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</si>
  <si>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</si>
  <si>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</si>
  <si>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LÂMPADA LED, BASE E27, POTÊNCIA DE 15W, BULBO A65, TEMPERATURA DA COR 6500K, TENSÃO 110-127V, EXCLUSIVE LUMINÁRIA</t>
  </si>
  <si>
    <t>ED-13344</t>
  </si>
  <si>
    <t>LÂMPADA LED, BASE E27, POTÊNCIA DE 20W, BULBO A70, TEMPERATURA DA COR 6500K, TENSÃO 110-127V, EXCLUSIVE LUMINÁRIA</t>
  </si>
  <si>
    <t>ED-13342</t>
  </si>
  <si>
    <t>LÂMPADA LED, BASE E27, POTÊNCIA DE 9W, BULBO A60, TEMPERATURA DA COR 6500K, TENSÃO 110-127V, EXCLUSIVE LUMINÁRIA</t>
  </si>
  <si>
    <t>ED-6248</t>
  </si>
  <si>
    <t>LÂMPADA LED COM SENSOR DE PRESENÇA, BASE E27, POTÊNCIA DE 9W, BULBO A60, TEMPERATURA DA COR 6500K, TENSÃO 110-127V, EXCLUSIVE LUMINÁRIA</t>
  </si>
  <si>
    <t>ED-49379</t>
  </si>
  <si>
    <t>LÂMPADA MISTA, BASE E27, POTÊNCIA DE 160W, TENSÃO 220V, EXCLUSIVE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</si>
  <si>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</si>
  <si>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</si>
  <si>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</si>
  <si>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</si>
  <si>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</si>
  <si>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</si>
  <si>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</si>
  <si>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</si>
  <si>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</si>
  <si>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</si>
  <si>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POLIETILENO DE ALTA DENSIDADE (PEAD), DIÂMETRO DE 100MM (4"), EXCLUSIVE ENVELOPAMENTO</t>
  </si>
  <si>
    <t>ED-49299</t>
  </si>
  <si>
    <t>DUTO CORRUGADO EM POLIETILENO DE ALTA DENSIDADE (PEAD), DIÂMETRO DE 125MM (5"), EXCLUSIVE ENVELOPAMENTO</t>
  </si>
  <si>
    <t>ED-49300</t>
  </si>
  <si>
    <t>DUTO CORRUGADO EM POLIETILENO DE ALTA DENSIDADE (PEAD), DIÂMETRO DE 150MM (6"), EXCLUSIVE ENVELOPAMENTO</t>
  </si>
  <si>
    <t>ED-4155</t>
  </si>
  <si>
    <t>DUTO CORRUGADO EM POLIETILENO DE ALTA DENSIDADE (PEAD), DIÂMETRO DE 30MM (1.1/4"), EXCLUSIVE ENVELOPAMENTO</t>
  </si>
  <si>
    <t>ED-49295</t>
  </si>
  <si>
    <t>DUTO CORRUGADO EM POLIETILENO DE ALTA DENSIDADE (PEAD), DIÂMETRO DE 40MM (1.1/2"), EXCLUSIVE ENVELOPAMENTO</t>
  </si>
  <si>
    <t>ED-49296</t>
  </si>
  <si>
    <t>DUTO CORRUGADO EM POLIETILENO DE ALTA DENSIDADE (PEAD), DIÂMETRO DE 50MM (2"), EXCLUSIVE ENVELOPAMENTO</t>
  </si>
  <si>
    <t>ED-49297</t>
  </si>
  <si>
    <t>DUTO CORRUGADO EM POLIETILENO DE ALTA DENSIDADE (PEAD), DIÂMETRO DE 75MM (3"), EXCLUSIVE ENVELOPAMENTO</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</si>
  <si>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</si>
  <si>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</si>
  <si>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</si>
  <si>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</si>
  <si>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</si>
  <si>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</si>
  <si>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</si>
  <si>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</si>
  <si>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</si>
  <si>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</si>
  <si>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</si>
  <si>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</si>
  <si>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</si>
  <si>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</si>
  <si>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</si>
  <si>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</si>
  <si>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</si>
  <si>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</si>
  <si>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</si>
  <si>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</si>
  <si>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</si>
  <si>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</si>
  <si>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</si>
  <si>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</si>
  <si>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</si>
  <si>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</si>
  <si>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</si>
  <si>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</si>
  <si>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</si>
  <si>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</si>
  <si>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</si>
  <si>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</si>
  <si>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</si>
  <si>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</si>
  <si>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</si>
  <si>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</si>
  <si>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</si>
  <si>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</si>
  <si>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</si>
  <si>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</si>
  <si>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</si>
  <si>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</si>
  <si>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</si>
  <si>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</si>
  <si>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</si>
  <si>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PARA PASSAGEM DE CABOS EM PVC, TIPO RECORTE FECHADO, DIMENSÃO (20X10)MM, INCLUSIVE CONEXÕES E FIXAÇÃO</t>
  </si>
  <si>
    <t>ED-49061</t>
  </si>
  <si>
    <t>CANALETA PARA PASSAGEM DE CABOS EM PVC, TIPO RECORTE FECHADO, DIMENSÃO (50X10)MM, INCLUSIVE CONEXÕES E FIXAÇÃO</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</si>
  <si>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</si>
  <si>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</si>
  <si>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</si>
  <si>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</si>
  <si>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</si>
  <si>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</si>
  <si>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</si>
  <si>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</si>
  <si>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</si>
  <si>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</si>
  <si>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</si>
  <si>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</si>
  <si>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</si>
  <si>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</si>
  <si>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</si>
  <si>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</si>
  <si>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</si>
  <si>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</si>
  <si>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</si>
  <si>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</si>
  <si>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</si>
  <si>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</si>
  <si>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</si>
  <si>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</si>
  <si>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DIMENSÃO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</si>
  <si>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</si>
  <si>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</si>
  <si>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</si>
  <si>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</si>
  <si>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</si>
  <si>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</si>
  <si>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</si>
  <si>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</si>
  <si>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</si>
  <si>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</si>
  <si>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</si>
  <si>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</si>
  <si>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</si>
  <si>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</si>
  <si>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</si>
  <si>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</si>
  <si>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</si>
  <si>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</si>
  <si>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</si>
  <si>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</si>
  <si>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</si>
  <si>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</si>
  <si>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</si>
  <si>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</si>
  <si>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</si>
  <si>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</si>
  <si>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</si>
  <si>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</si>
  <si>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</si>
  <si>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</si>
  <si>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</si>
  <si>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</si>
  <si>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</si>
  <si>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</si>
  <si>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</si>
  <si>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</si>
  <si>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</si>
  <si>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</si>
  <si>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</si>
  <si>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</si>
  <si>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</si>
  <si>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</si>
  <si>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</si>
  <si>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</si>
  <si>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</si>
  <si>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</si>
  <si>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</si>
  <si>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</si>
  <si>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</si>
  <si>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</si>
  <si>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</si>
  <si>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</si>
  <si>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</si>
  <si>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</si>
  <si>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</si>
  <si>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</si>
  <si>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</si>
  <si>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</si>
  <si>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</si>
  <si>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</si>
  <si>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</si>
  <si>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</si>
  <si>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</si>
  <si>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</si>
  <si>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</si>
  <si>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</si>
  <si>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</si>
  <si>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</si>
  <si>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</si>
  <si>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</si>
  <si>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</si>
  <si>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</si>
  <si>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</si>
  <si>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</si>
  <si>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</si>
  <si>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</si>
  <si>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</si>
  <si>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</si>
  <si>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</si>
  <si>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</si>
  <si>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</si>
  <si>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</si>
  <si>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</si>
  <si>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</si>
  <si>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</si>
  <si>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</si>
  <si>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</si>
  <si>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</si>
  <si>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</si>
  <si>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</si>
  <si>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</si>
  <si>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</si>
  <si>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</si>
  <si>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</si>
  <si>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</si>
  <si>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</si>
  <si>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</si>
  <si>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</si>
  <si>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</si>
  <si>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</si>
  <si>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</si>
  <si>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</si>
  <si>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</si>
  <si>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</si>
  <si>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</si>
  <si>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</si>
  <si>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</si>
  <si>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</si>
  <si>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</si>
  <si>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</si>
  <si>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</si>
  <si>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</si>
  <si>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</si>
  <si>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</si>
  <si>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</si>
  <si>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</si>
  <si>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</si>
  <si>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</si>
  <si>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</si>
  <si>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</si>
  <si>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</si>
  <si>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</si>
  <si>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</si>
  <si>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</si>
  <si>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</si>
  <si>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</si>
  <si>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</si>
  <si>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</si>
  <si>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</si>
  <si>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</si>
  <si>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</si>
  <si>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</si>
  <si>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</si>
  <si>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</si>
  <si>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</si>
  <si>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</si>
  <si>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</si>
  <si>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</si>
  <si>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</si>
  <si>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</si>
  <si>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</si>
  <si>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</si>
  <si>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</si>
  <si>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</si>
  <si>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</si>
  <si>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</si>
  <si>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</si>
  <si>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</si>
  <si>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</si>
  <si>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</si>
  <si>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</si>
  <si>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</si>
  <si>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</si>
  <si>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</si>
  <si>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</si>
  <si>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</si>
  <si>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</si>
  <si>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</si>
  <si>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</si>
  <si>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</si>
  <si>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</si>
  <si>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</si>
  <si>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</si>
  <si>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</si>
  <si>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</si>
  <si>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</si>
  <si>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</si>
  <si>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</si>
  <si>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</si>
  <si>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</si>
  <si>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</si>
  <si>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</si>
  <si>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</si>
  <si>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</si>
  <si>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</si>
  <si>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</si>
  <si>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</si>
  <si>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</si>
  <si>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</si>
  <si>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</si>
  <si>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</si>
  <si>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</si>
  <si>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</si>
  <si>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</si>
  <si>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</si>
  <si>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</si>
  <si>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</si>
  <si>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</si>
  <si>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</si>
  <si>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</si>
  <si>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</si>
  <si>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</si>
  <si>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</si>
  <si>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</si>
  <si>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</si>
  <si>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</si>
  <si>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</si>
  <si>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</si>
  <si>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</si>
  <si>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</si>
  <si>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</si>
  <si>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</si>
  <si>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</si>
  <si>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</si>
  <si>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</si>
  <si>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</si>
  <si>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</si>
  <si>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</si>
  <si>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</si>
  <si>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</si>
  <si>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</si>
  <si>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</si>
  <si>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</si>
  <si>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</si>
  <si>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</si>
  <si>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</si>
  <si>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</si>
  <si>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</si>
  <si>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</si>
  <si>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</si>
  <si>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</si>
  <si>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ILUMINAÇÃO PÚBLICA E EXTERNA</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</si>
  <si>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</si>
  <si>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</si>
  <si>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</si>
  <si>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</si>
  <si>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</si>
  <si>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</si>
  <si>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</si>
  <si>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</si>
  <si>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</si>
  <si>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</si>
  <si>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</si>
  <si>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</si>
  <si>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</si>
  <si>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</si>
  <si>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</si>
  <si>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</si>
  <si>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</si>
  <si>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</si>
  <si>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ED-49497</t>
  </si>
  <si>
    <t xml:space="preserve">POSTE TELECÔNICO RETO EM AÇO GALVANIZADO, ALTURA DE 9M, EXCLUSIVE BRAÇO E LUMINÁRIAS/REFLETORES
</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</si>
  <si>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</si>
  <si>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</si>
  <si>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</si>
  <si>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</si>
  <si>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</si>
  <si>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</si>
  <si>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</si>
  <si>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</si>
  <si>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</si>
  <si>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ED-50187</t>
  </si>
  <si>
    <t>SIRENE PARA ALARME DE BOMBA EM FUNCIONAMENTO, 220V</t>
  </si>
  <si>
    <t>ED-49525</t>
  </si>
  <si>
    <t>SIRENE PARA ALCANCE ATÉ 500 M REF. RT-10</t>
  </si>
  <si>
    <t>SISTEMA DE NOBREAK</t>
  </si>
  <si>
    <t>ED-48371</t>
  </si>
  <si>
    <t>ESTABILIZADOR COM TENSÃO DE ENTRADA COM FAIXA DE 80V ATÉ 150V, FREQUÊNCIA 60HZ, TENSÃO DE SAÍDA 110V COM POTÊNCIA MÁXIMA 5KVA, INCLUSIVE INSTALAÇÃO</t>
  </si>
  <si>
    <t>COMPONENTES PARA QUADROS ELÉTRICOS</t>
  </si>
  <si>
    <t>ED-51066</t>
  </si>
  <si>
    <t>FUSÍVEL DE RETARDO, TIPO DIAZED, CLASSE GL/GG, COM CORRENTE DE 35A, COM TENSÃO DE 500V, EXCLUSIVE BASE PARA FUSÍVEL</t>
  </si>
  <si>
    <t>ED-51065</t>
  </si>
  <si>
    <t>FUSÍVEL DE RETARDO, TIPO DIAZED, CLASSE GL/GG, COM CORRENTE DE 63A, COM TENSÃO DE 500V, EXCLUSIVE BASE PARA FUSÍVEL</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</si>
  <si>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</si>
  <si>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</si>
  <si>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</si>
  <si>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</si>
  <si>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</si>
  <si>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</si>
  <si>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</si>
  <si>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</si>
  <si>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</si>
  <si>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</si>
  <si>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ED-48942</t>
  </si>
  <si>
    <t>CABO TELEFÔNICO CTP-APL-5N 50.20</t>
  </si>
  <si>
    <t>ED-48945</t>
  </si>
  <si>
    <t>CABO TELEFÔNICO, PARA COMUNICAÇÃO EXTERNA COM BLINDAGEM EM ALUMÍNIO E POLIETILENO, COM CEM (100) PARES, DIÂMETRO DO CONDUTOR ESTANHANDO DE 0,50MM (CTP-APL-SN-50.100)</t>
  </si>
  <si>
    <t>ED-48939</t>
  </si>
  <si>
    <t>CABO TELEFÔNICO, PARA COMUNICAÇÃO EXTERNA COM BLINDAGEM EM ALUMÍNIO E POLIETILENO, COM CINCO (5) PARES, DIÂMETRO DO CONDUTOR DE 0,50MM (CCE-APL-50.5)</t>
  </si>
  <si>
    <t>ED-48944</t>
  </si>
  <si>
    <t>CABO TELEFÔNICO, PARA COMUNICAÇÃO EXTERNA COM BLINDAGEM EM ALUMÍNIO E POLIETILENO, COM CINQUENTA (50) PARES, DIÂMETRO DO CONDUTOR ESTANHANDO DE 0,50MM (CTP-APL-SN-50.50)</t>
  </si>
  <si>
    <t>ED-48941</t>
  </si>
  <si>
    <t>CABO TELEFÔNICO, PARA COMUNICAÇÃO EXTERNA COM BLINDAGEM EM ALUMÍNIO E POLIETILENO, COM DEZ (10) PARES, DIÂMETRO DO CONDUTOR ESTANHANDO DE 0,50MM (CTP-APL-SN-50.10)</t>
  </si>
  <si>
    <t>ED-48938</t>
  </si>
  <si>
    <t>CABO TELEFÔNICO, PARA COMUNICAÇÃO EXTERNA COM BLINDAGEM EM ALUMÍNIO E POLIETILENO, COM QUATRO (4) PARES, DIÂMETRO DO CONDUTOR DE 0,50MM (CCE-APL-50.4)</t>
  </si>
  <si>
    <t>ED-48940</t>
  </si>
  <si>
    <t>CABO TELEFÔNICO, PARA COMUNICAÇÃO EXTERNA COM BLINDAGEM EM ALUMÍNIO E POLIETILENO, COM SEIS (6) PARES, DIÂMETRO DO CONDUTOR DE 0,50MM (CCE-APL-50.6)</t>
  </si>
  <si>
    <t>ED-48937</t>
  </si>
  <si>
    <t>CABO TELEFÔNICO, PARA COMUNICAÇÃO EXTERNA COM BLINDAGEM EM ALUMÍNIO E POLIETILENO, COM TRÊS (3) PARES, DIÂMETRO DO CONDUTOR DE 0,50MM (CCE-APL-50.3)</t>
  </si>
  <si>
    <t>ED-48943</t>
  </si>
  <si>
    <t>CABO TELEFÔNICO, PARA COMUNICAÇÃO EXTERNA COM BLINDAGEM EM ALUMÍNIO E POLIETILENO, COM TRINTA (30) PARES, DIÂMETRO DO CONDUTOR ESTANHANDO DE 0,50MM (CTP-APL-SN-50.30)</t>
  </si>
  <si>
    <t>ED-48936</t>
  </si>
  <si>
    <t>CABO TELEFÔNICO, PARA COMUNICAÇÃO EXTERNA COM BLINDAGEM EM ALUMÍNIO E POLIETILENO, COM UM (1) PAR, DIÂMETRO DO CONDUTOR DE 0,50MM (CCE-APL-50.1)</t>
  </si>
  <si>
    <t>ED-48935</t>
  </si>
  <si>
    <t>CABO TELEFÔNICO, PARA COMUNICAÇÃO INTERNA COM BLINDAGEM EM ALUMÍNIO E POLIETILENO, COM CEM (100) PARES, DIÂMETRO DO CONDUTOR DE 0,50MM (CI-50.100)</t>
  </si>
  <si>
    <t>ED-48934</t>
  </si>
  <si>
    <t>CABO TELEFÔNICO, PARA COMUNICAÇÃO INTERNA COM BLINDAGEM EM ALUMÍNIO E POLIETILENO, COM CINQUENTA (50) PARES, DIÂMETRO DO CONDUTOR DE 0,50MM (CI-50.50)</t>
  </si>
  <si>
    <t>ED-48931</t>
  </si>
  <si>
    <t>CABO TELEFÔNICO, PARA COMUNICAÇÃO INTERNA COM BLINDAGEM EM ALUMÍNIO E POLIETILENO, COM DEZ (10) PARES, DIÂMETRO DO CONDUTOR DE 0,50MM (CI-50.10)</t>
  </si>
  <si>
    <t>ED-48933</t>
  </si>
  <si>
    <t>CABO TELEFÔNICO, PARA COMUNICAÇÃO INTERNA COM BLINDAGEM EM ALUMÍNIO E POLIETILENO, COM TRINTA (30) PARES, DIÂMETRO DO CONDUTOR DE 0,50MM (CI-50.30)</t>
  </si>
  <si>
    <t>ED-48932</t>
  </si>
  <si>
    <t>CABO TELEFÔNICO, PARA COMUNICAÇÃO INTERNA COM BLINDAGEM EM ALUMÍNIO E POLIETILENO, COM VINTE (20) PARES, DIÂMETRO DO CONDUTOR DE 0,50MM (CI-50.20)</t>
  </si>
  <si>
    <t>ED-49341</t>
  </si>
  <si>
    <t>FIO TELEFÔNICO EXTERNO (FE) EM AÇO COBREADO DE SEÇÃO MACIÇA, ESP. 1,60MM (2X1,60MM), UM (1) PAR TORCIDO, ISOLAMENTO EM POLIETILENO TERMOPLÁSTICO (PE)</t>
  </si>
  <si>
    <t>ED-49340</t>
  </si>
  <si>
    <t xml:space="preserve">FIO TELEFÔNICO (FI) EM COBRE ELETROLÍTICO ESTANHADO DE SEÇÃO MACIÇA, ESP. 0,60MM (2X0,60MM), UM (1) PAR TORCIDO, ISOLAMENTO EM CLORETO DE POLIVINILA (PVC)
</t>
  </si>
  <si>
    <t>TOMADA PARA REDE LÓGICA E TELEFONIA</t>
  </si>
  <si>
    <t>ED-48383</t>
  </si>
  <si>
    <t>CAIXA PARA CANALETA COM TOMADA DE DADOS (CONECTOR RJ45 CAT.6E) PARA SISTEMA "X",  TIPO SOBREPOR, INCLUSIVE ACESSÓRIOS PARA FIXAÇÃO</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</si>
  <si>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</si>
  <si>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</si>
  <si>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</si>
  <si>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</si>
  <si>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</si>
  <si>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</si>
  <si>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</si>
  <si>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</si>
  <si>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</si>
  <si>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</si>
  <si>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</si>
  <si>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</si>
  <si>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ED-17985</t>
  </si>
  <si>
    <t>CONJUNTO PARA CONDULETE DE 1" (25MM) COM DUAS (2) TOMADA DE DADOS OU TELEFONIA (CONECTOR RJ45 CAT.6E OU RJ11) E PLACA DE DOIS (2) POSTOS,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</si>
  <si>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</si>
  <si>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</si>
  <si>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</si>
  <si>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</si>
  <si>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</si>
  <si>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</si>
  <si>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</si>
  <si>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</si>
  <si>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</si>
  <si>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</si>
  <si>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</si>
  <si>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</si>
  <si>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CERTIFICAÇÃO DE REDE LÓGICA</t>
  </si>
  <si>
    <t>ED-48368</t>
  </si>
  <si>
    <t>CERTIFICAÇÃO DE GARANTIA DE TRANSMISSÃO DE CABOS LÓGICOS, CAT. 5E/6/6A</t>
  </si>
  <si>
    <t>RACK E  ACESSÓRIOS</t>
  </si>
  <si>
    <t>ED-48362</t>
  </si>
  <si>
    <t>ANILHA, TIPO MARCADOR, PARA IDENTIFICAÇÃO DE CABOS, DIÂMETRO MÁXIMO DE 16MM2, CONTENDO 500 UNIDADES, INCLUSIVE INSTALAÇÃO EM CABO</t>
  </si>
  <si>
    <t>ED-48361</t>
  </si>
  <si>
    <t>ANILHA, TIPO MARCADOR, PARA IDENTIFICAÇÃO DE CABOS, DIÂMETRO MÁXIMO DE 6MM2, CONTENDO 500 UNIDADES, INCLUSIVE INSTALAÇÃO EM CABO</t>
  </si>
  <si>
    <t>ED-48376</t>
  </si>
  <si>
    <t>GAVETA DE VENTILAÇÃO COM QUATRO (4) VENTILADORES, ALTURA DE 44,45MM (1U) PARA RACK DE 19", EXCLUSIVE BASTIDOR/RACK DE REDE</t>
  </si>
  <si>
    <t>ED-48377</t>
  </si>
  <si>
    <t>ORGANIZADOR DE CABOS, ALTURA DE 44,45MM (1U) PARA RACK DE 19"", EXCLUSIVE BASTIDOR/RACK DE REDE</t>
  </si>
  <si>
    <t>ED-32151</t>
  </si>
  <si>
    <t>PATCH CORD RJ45/RJ45, UTP QUATRO (4) PARES METÁLICO, CATEGORIA TIPO 6, PINAGEM T568A (VOZ), COMPRIMENTO DOIS (2) METROS</t>
  </si>
  <si>
    <t>ED-48372</t>
  </si>
  <si>
    <t>PATCH CORD RJ45/RJ45, UTP QUATRO (4) PARES METÁLICO, CATEGORIA TIPO 6, PINAGEM T568A (VOZ), COMPRIMENTO TRÊS (3) METROS</t>
  </si>
  <si>
    <t>ED-48374</t>
  </si>
  <si>
    <t>PATCH PANEL QUARENTA E OITO (48) POSIÇÕES, CATEGORIA 6, ALTURA DE 44,45MM (1U) PARA RACK DE 19", INCLUSIVE GUIA TRASEIRO, EXCLUSIVE BASTIDOR/RACK DE REDE</t>
  </si>
  <si>
    <t>ED-48373</t>
  </si>
  <si>
    <t>PATCH PANEL VINTE E QUATRO (24) POSIÇÕES, CATEGORIA 6, ALTURA DE 44,45MM (1U) PARA RACK DE 19"", INCLUSIVE GUIA TRASEIRO, EXCLUSIVE BASTIDOR/RACK DE REDE</t>
  </si>
  <si>
    <t>ED-48375</t>
  </si>
  <si>
    <t>RÉGUA COM 8 TOMADAS (2P+T), PARA FIXAÇÃO NO RACK DE 19" (1U)</t>
  </si>
  <si>
    <t>ED-48378</t>
  </si>
  <si>
    <t>TAMPA CEGA, ALTURA DE 44,45MM (1U) PARA RACK DE 19"", EXCLUSIVE BASTIDOR/RACK DE REDE</t>
  </si>
  <si>
    <t>SISTEMAS DE CFTV</t>
  </si>
  <si>
    <t>FIO E CABO PARA CFTV</t>
  </si>
  <si>
    <t>ED-48363</t>
  </si>
  <si>
    <t>CABO COAXIAL, SÉRIE RG-59, CONDUTOR EM FIO DE COBRE NU COM BLINDAGEM TRANÇA FORMADA POR FIOS DE COBRE MALHA 67%, COM IMPEDÂNCIA DE 75OHM</t>
  </si>
  <si>
    <t>ED-48364</t>
  </si>
  <si>
    <t>CABO COAXIAL, SÉRIE RG-59, CONDUTOR EM FIO DE COBRE NU COM BLINDAGEM TRANÇA FORMADA POR FIOS DE COBRE MALHA 97%, COM IMPEDÂNCIA DE 75OHM</t>
  </si>
  <si>
    <t>INSTALAÇÕES DE SPDA</t>
  </si>
  <si>
    <t>HASTE PARA ATERRAMENTO</t>
  </si>
  <si>
    <t>ED-48700</t>
  </si>
  <si>
    <t>ATERRAMENTO COM HASTE DE COBRE, TIPO COPPERWELD, DIÂMETRO DE  5/8", COMPRIMENTO DE 240CM, EXCLUSIVE CABO E CAIXA PARA ATERRAMENTO, INCLUSIVE GRAMPO PARA HASTE E INSTALAÇÃO</t>
  </si>
  <si>
    <t>ED-3010</t>
  </si>
  <si>
    <t>ATERRAMENTO COM HASTE EM AÇO GALVANIZADO À FOGO, TIPO CANTONEIRA COM ABAS IGUAIS DE 25MM (1"), ESPESSURA DE 4,76 MM (3/16"), COMPRIMENTO DE 240CM, EXCLUSIVE CABO E CAIXA PARA ATERRAMENTO, INCLUSIVE PRENSA PARA HASTE E INSTALAÇÃO</t>
  </si>
  <si>
    <t>ED-49343</t>
  </si>
  <si>
    <t>HASTE PARA ATERRAMENTO COPPERWELD COM NÚCLE DE AÇO, REVESTIMENTO EM COBRE, DIÂMETRO DE 3/4", COMPRIMENTO DE 240CM, TIPO ALTA CAMADA, EXCLUSIVE CAIXA DE INSPEÇÃO COM TAMPA EM FERRO FUNDIDO E GRAMPO PARA HASTE</t>
  </si>
  <si>
    <t>ED-51067</t>
  </si>
  <si>
    <t>HASTE PARA ATERRAMENTO COPPERWELD COM NÚCLE DE AÇO, REVESTIMENTO EM COBRE, DIÂMETRO DE 3/4", COMPRIMENTO DE 300CM, TIPO ALTA CAMADA, EXCLUSIVE CAIXA DE INSPEÇÃO COM TAMPA EM FERRO FUNDIDO E GRAMPO PARA HASTE</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</si>
  <si>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</si>
  <si>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</si>
  <si>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</si>
  <si>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</si>
  <si>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</si>
  <si>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</si>
  <si>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ED-48702</t>
  </si>
  <si>
    <t>CAIXA PRÉ MOLDADA PARA ATERRAMENTO COM TAMPA EM CONCRETO, DIMENSÃO (25X25X50)CM, INCLUSIVE ESCAVAÇÃO, REATERRO E BOTA-FORA</t>
  </si>
  <si>
    <t>CAIXA DE EQUALIZAÇÃO</t>
  </si>
  <si>
    <t>ED-51054</t>
  </si>
  <si>
    <t>CAIXA DE EQUALIZAÇÃO EM AÇO, COM ACABAMENTO EM PINTURA EPÓXI, PARA USO INTERNO OU EXTERNO, COM NOVE (9) TERMINAIS, LARGURA E COMPRIMENTO DE APROXIMADAMENTE 35CM, INCLUSIVE ACESSÓRIOS PARA FIXAÇÃO</t>
  </si>
  <si>
    <t>BARRA CHATA,CHAPA E FITA METÁLICA</t>
  </si>
  <si>
    <t>ED-51018</t>
  </si>
  <si>
    <t>BARRA CHATA DE ALUMÍNIO 3/4" X 1/4" X 3M</t>
  </si>
  <si>
    <t>ED-51019</t>
  </si>
  <si>
    <t>BARRA CHATA DE ALUMÍNIO 7/8" X 1/8" X 3M</t>
  </si>
  <si>
    <t>ED-51049</t>
  </si>
  <si>
    <t>CURVA DE ALUMÍNIO, DIMENSÃO 3/4"X1/4", COMPRIMENTO DE 30CM</t>
  </si>
  <si>
    <t>ED-51050</t>
  </si>
  <si>
    <t>CURVA DE ALUMÍNIO, DIMENSÃO 7/8"X1/8", COMPRIMENTO DE 30CM</t>
  </si>
  <si>
    <t>ED-51051</t>
  </si>
  <si>
    <t>CURVA DE COBRE, DIMENSÃO 3/4"X3/16", COMPRIMENTO DE 30CM</t>
  </si>
  <si>
    <t>BARRA REDONDA DE AÇO GALVANIZADA À FOGO</t>
  </si>
  <si>
    <t>ED-51022</t>
  </si>
  <si>
    <t>RE-BAR, DIÂMETRO DE 10MM, COMPRIMENTO DE 300CM, INCLUSIVE TRÊS (3) CLIPS PARA EMENDA</t>
  </si>
  <si>
    <t>ED-51023</t>
  </si>
  <si>
    <t>RE-BAR, DIÂMETRO DE 3/8", COMPRIMENTO DE 340CM, INCLUSIVE TRÊS (3) CLIPS PARA EMENDA</t>
  </si>
  <si>
    <t>ED-51021</t>
  </si>
  <si>
    <t>RE-BAR, DIÂMETRO DE 8MM, COMPRIMENTO DE 400CM, INCLUSIVE TRÊS (3) CLIPS PARA EMENDA</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</si>
  <si>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</si>
  <si>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</si>
  <si>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</si>
  <si>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</si>
  <si>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</si>
  <si>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</si>
  <si>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</si>
  <si>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</si>
  <si>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</si>
  <si>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</si>
  <si>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</si>
  <si>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</si>
  <si>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</si>
  <si>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</si>
  <si>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</si>
  <si>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</si>
  <si>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</si>
  <si>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</si>
  <si>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</si>
  <si>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</si>
  <si>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</si>
  <si>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</si>
  <si>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</si>
  <si>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</si>
  <si>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DIÂMETRO DE 3/8", COM SETE (7) FIOS</t>
  </si>
  <si>
    <t>ED-51036</t>
  </si>
  <si>
    <t>CORDOALHA FLEXÍVEL DE COBRE ESTANHADO, DIMENSÃO (25X300)MM, COM QUATRO (4) FUROS COM DIÂMETRO DE 11MM</t>
  </si>
  <si>
    <t>SISTEMA DE PARA-RAIO</t>
  </si>
  <si>
    <t>ED-51017</t>
  </si>
  <si>
    <t>ATERRAMENTO COMPLETO PARA PARA-RAIOS, COM HASTE DE COBRE DE ALTA CAMADA, TIPO COPPERWELD, DIÂMETRO DE 3/4", COMPRIMENTO DE 240CM, EXCLUSIVE CABO, INCLUSIVE CAIXA DE INSPEÇÃO COM TAMPA EM FERRO FUNDIDO E GRAMPO PARA HASTE</t>
  </si>
  <si>
    <t>ED-51073</t>
  </si>
  <si>
    <t>CAPTOR FRANKLIN EM AÇO INOX, COM QUATRO (4) PONTOS, ACABAMENTO POLIDO, DE UMA (1) DESCIDA, COMPRIMENTO DE 35CM, EXCLUSIVE MASTRO</t>
  </si>
  <si>
    <t>ED-51068</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</si>
  <si>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</si>
  <si>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E CONECTOR</t>
  </si>
  <si>
    <t>ED-51088</t>
  </si>
  <si>
    <t>TERMINAL À COMPRESSÃO EM COBRE ESTANHADO, COM DOIS (2) FUROS PARA CABO COM DIÂMETRO DE 16MM2, EXCLUSIVE CABO</t>
  </si>
  <si>
    <t>ED-51089</t>
  </si>
  <si>
    <t>TERMINAL À COMPRESSÃO EM COBRE ESTANHADO, COM DOIS (2) FUROS PARA CABO COM DIÂMETRO DE 25MM2, EXCLUSIVE CABO</t>
  </si>
  <si>
    <t>ED-51090</t>
  </si>
  <si>
    <t>TERMINAL À COMPRESSÃO EM COBRE ESTANHADO, COM DOIS (2) FUROS PARA CABO COM DIÂMETRO DE 35MM2, EXCLUSIVE CABO</t>
  </si>
  <si>
    <t>ED-51091</t>
  </si>
  <si>
    <t>TERMINAL À COMPRESSÃO EM COBRE ESTANHADO, COM DOIS (2) FUROS PARA CABO COM DIÂMETRO DE 50MM2, EXCLUSIVE CABO</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</si>
  <si>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</si>
  <si>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</si>
  <si>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</si>
  <si>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</si>
  <si>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</si>
  <si>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</si>
  <si>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</si>
  <si>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</si>
  <si>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</si>
  <si>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</si>
  <si>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</si>
  <si>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</si>
  <si>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</si>
  <si>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</si>
  <si>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</si>
  <si>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</si>
  <si>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</si>
  <si>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</si>
  <si>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</si>
  <si>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</si>
  <si>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</si>
  <si>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</si>
  <si>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ED-48701</t>
  </si>
  <si>
    <t>TERMINAL PARA ATERRAMENTO E CONEXÃO DE QUADRO/PAINEL ELÉTRICO, TIPO PARAFUSO FENDIDO DE APERTO, EM LATÃO ESTANHADO, DIÂMETRO DERIVAÇÃO 2,5MM2-25MM2, INCLUSIVE INSTALAÇÃO</t>
  </si>
  <si>
    <t>ABRAÇADEIRA</t>
  </si>
  <si>
    <t>ED-51012</t>
  </si>
  <si>
    <t>ABRAÇADEIRA GUIA PARA MASTROS SIMPLES, DIÂMETRO DE 1.1/2", PARA DUAS (2) DESCIDAS, EXCLUSIVE MASTRO</t>
  </si>
  <si>
    <t>ED-51010</t>
  </si>
  <si>
    <t>ABRAÇADEIRA GUIA PARA MASTROS SIMPLES, DIÂMETRO DE 1.1/2", PARA UMA (1) DESCIDA, EXCLUSIVE MASTRO</t>
  </si>
  <si>
    <t>ED-51013</t>
  </si>
  <si>
    <t>ABRAÇADEIRA GUIA PARA MASTROS SIMPLES, DIÂMETRO DE 2", PARA DUAS (2) DESCIDAS, EXCLUSIVE MASTRO</t>
  </si>
  <si>
    <t>ED-51011</t>
  </si>
  <si>
    <t>ABRAÇADEIRA GUIA PARA MASTROS SIMPLES, DIÂMETRO DE 2", PARA UMA (1) DESCIDA, EXCLUSIVE MASTRO</t>
  </si>
  <si>
    <t>SINALIZADOR</t>
  </si>
  <si>
    <t>ED-51016</t>
  </si>
  <si>
    <t>APARELHO SINALIZADOR NOTURNO DE OBSTÁCULOS AÉREO, DUPLO, COM CÉLULA FOTOELÉTRICA, INCLUSIVE DUAS (2) LÂMPADAS LED, POTÊNCIA 9W, BULBO A60, E SUPORTE DE TOPO PARA MASTRO, EXCLUSIVE MASTRO</t>
  </si>
  <si>
    <t>ED-51015</t>
  </si>
  <si>
    <t>APARELHO SINALIZADOR NOTURNO DE OBSTÁCULOS AÉREO, SIMPLES, COM CÉLULA FOTOELÉTRICA, INCLUSIVE UMA (1) LÂMPADA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</si>
  <si>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</si>
  <si>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</si>
  <si>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</si>
  <si>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</si>
  <si>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</si>
  <si>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</si>
  <si>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</si>
  <si>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</si>
  <si>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</si>
  <si>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</si>
  <si>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</si>
  <si>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</si>
  <si>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</si>
  <si>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</si>
  <si>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</si>
  <si>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</si>
  <si>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</si>
  <si>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</si>
  <si>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</si>
  <si>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</si>
  <si>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</si>
  <si>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</si>
  <si>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</si>
  <si>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</si>
  <si>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</si>
  <si>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</si>
  <si>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</si>
  <si>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</si>
  <si>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</si>
  <si>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</si>
  <si>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</si>
  <si>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</si>
  <si>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</si>
  <si>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</si>
  <si>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</si>
  <si>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</si>
  <si>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</si>
  <si>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</si>
  <si>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</si>
  <si>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</si>
  <si>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</si>
  <si>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</si>
  <si>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</si>
  <si>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</si>
  <si>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</si>
  <si>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</si>
  <si>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</si>
  <si>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</si>
  <si>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</si>
  <si>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</si>
  <si>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</si>
  <si>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</si>
  <si>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</si>
  <si>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</si>
  <si>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</si>
  <si>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</si>
  <si>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</si>
  <si>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</si>
  <si>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</si>
  <si>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</si>
  <si>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</si>
  <si>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</si>
  <si>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</si>
  <si>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</si>
  <si>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</si>
  <si>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</si>
  <si>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</si>
  <si>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</si>
  <si>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</si>
  <si>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</si>
  <si>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</si>
  <si>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</si>
  <si>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</si>
  <si>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</si>
  <si>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</si>
  <si>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</si>
  <si>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</si>
  <si>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</si>
  <si>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</si>
  <si>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</si>
  <si>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</si>
  <si>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</si>
  <si>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</si>
  <si>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</si>
  <si>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</si>
  <si>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</si>
  <si>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</si>
  <si>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</si>
  <si>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</si>
  <si>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</si>
  <si>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</si>
  <si>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</si>
  <si>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</si>
  <si>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</si>
  <si>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</si>
  <si>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</si>
  <si>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</si>
  <si>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</si>
  <si>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</si>
  <si>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</si>
  <si>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</si>
  <si>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</si>
  <si>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</si>
  <si>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</si>
  <si>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</si>
  <si>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</si>
  <si>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</si>
  <si>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</si>
  <si>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</si>
  <si>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</si>
  <si>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</si>
  <si>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</si>
  <si>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</si>
  <si>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</si>
  <si>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</si>
  <si>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</si>
  <si>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</si>
  <si>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</si>
  <si>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</si>
  <si>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</si>
  <si>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</si>
  <si>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</si>
  <si>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</si>
  <si>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</si>
  <si>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</si>
  <si>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</si>
  <si>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</si>
  <si>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</si>
  <si>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</si>
  <si>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</si>
  <si>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</si>
  <si>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</si>
  <si>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</si>
  <si>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</si>
  <si>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</si>
  <si>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</si>
  <si>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</si>
  <si>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</si>
  <si>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</si>
  <si>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</si>
  <si>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</si>
  <si>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</si>
  <si>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</si>
  <si>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</si>
  <si>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</si>
  <si>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</si>
  <si>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</si>
  <si>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</si>
  <si>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</si>
  <si>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</si>
  <si>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</si>
  <si>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</si>
  <si>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</si>
  <si>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</si>
  <si>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</si>
  <si>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</si>
  <si>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</si>
  <si>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</si>
  <si>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</si>
  <si>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</si>
  <si>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</si>
  <si>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</si>
  <si>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</si>
  <si>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</si>
  <si>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</si>
  <si>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</si>
  <si>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</si>
  <si>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</si>
  <si>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</si>
  <si>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</si>
  <si>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</si>
  <si>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</si>
  <si>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</si>
  <si>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</si>
  <si>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</si>
  <si>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</si>
  <si>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</si>
  <si>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</si>
  <si>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</si>
  <si>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</si>
  <si>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</si>
  <si>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</si>
  <si>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</si>
  <si>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</si>
  <si>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</si>
  <si>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</si>
  <si>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</si>
  <si>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</si>
  <si>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</si>
  <si>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</si>
  <si>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</si>
  <si>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</si>
  <si>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</si>
  <si>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</si>
  <si>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</si>
  <si>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</si>
  <si>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</si>
  <si>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</si>
  <si>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</si>
  <si>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</si>
  <si>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</si>
  <si>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</si>
  <si>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</si>
  <si>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</si>
  <si>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</si>
  <si>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</si>
  <si>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</si>
  <si>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</si>
  <si>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</si>
  <si>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</si>
  <si>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</si>
  <si>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</si>
  <si>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</si>
  <si>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</si>
  <si>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</si>
  <si>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</si>
  <si>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</si>
  <si>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</si>
  <si>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</si>
  <si>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</si>
  <si>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</si>
  <si>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</si>
  <si>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</si>
  <si>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</si>
  <si>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</si>
  <si>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</si>
  <si>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</si>
  <si>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</si>
  <si>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</si>
  <si>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</si>
  <si>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</si>
  <si>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</si>
  <si>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</si>
  <si>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</si>
  <si>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</si>
  <si>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</si>
  <si>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</si>
  <si>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</si>
  <si>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</si>
  <si>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</si>
  <si>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</si>
  <si>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</si>
  <si>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</si>
  <si>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</si>
  <si>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</si>
  <si>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</si>
  <si>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</si>
  <si>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</si>
  <si>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</si>
  <si>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</si>
  <si>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</si>
  <si>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</si>
  <si>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</si>
  <si>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</si>
  <si>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</si>
  <si>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</si>
  <si>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</si>
  <si>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</si>
  <si>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</si>
  <si>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</si>
  <si>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</si>
  <si>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</si>
  <si>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</si>
  <si>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</si>
  <si>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</si>
  <si>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</si>
  <si>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</si>
  <si>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</si>
  <si>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</si>
  <si>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</si>
  <si>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</si>
  <si>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</si>
  <si>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</si>
  <si>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</si>
  <si>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</si>
  <si>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</si>
  <si>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</si>
  <si>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</si>
  <si>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</si>
  <si>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</si>
  <si>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</si>
  <si>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</si>
  <si>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</si>
  <si>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</si>
  <si>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</si>
  <si>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</si>
  <si>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</si>
  <si>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</si>
  <si>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</si>
  <si>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</si>
  <si>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</si>
  <si>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</si>
  <si>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</si>
  <si>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</si>
  <si>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</si>
  <si>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</si>
  <si>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</si>
  <si>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</si>
  <si>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</si>
  <si>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</si>
  <si>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</si>
  <si>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</si>
  <si>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</si>
  <si>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</si>
  <si>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</si>
  <si>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</si>
  <si>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</si>
  <si>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</si>
  <si>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</si>
  <si>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</si>
  <si>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</si>
  <si>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</si>
  <si>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</si>
  <si>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</si>
  <si>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</si>
  <si>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</si>
  <si>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</si>
  <si>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</si>
  <si>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</si>
  <si>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</si>
  <si>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</si>
  <si>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</si>
  <si>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</si>
  <si>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</si>
  <si>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</si>
  <si>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</si>
  <si>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</si>
  <si>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</si>
  <si>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</si>
  <si>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</si>
  <si>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</si>
  <si>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</si>
  <si>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</si>
  <si>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</si>
  <si>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</si>
  <si>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</si>
  <si>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</si>
  <si>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</si>
  <si>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</si>
  <si>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</si>
  <si>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</si>
  <si>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</si>
  <si>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</si>
  <si>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</si>
  <si>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</si>
  <si>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</si>
  <si>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</si>
  <si>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</si>
  <si>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</si>
  <si>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</si>
  <si>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</si>
  <si>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</si>
  <si>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</si>
  <si>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</si>
  <si>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</si>
  <si>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</si>
  <si>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</si>
  <si>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</si>
  <si>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</si>
  <si>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</si>
  <si>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</si>
  <si>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</si>
  <si>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</si>
  <si>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</si>
  <si>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</si>
  <si>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</si>
  <si>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</si>
  <si>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</si>
  <si>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</si>
  <si>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</si>
  <si>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</si>
  <si>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</si>
  <si>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</si>
  <si>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</si>
  <si>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</si>
  <si>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</si>
  <si>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</si>
  <si>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</si>
  <si>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</si>
  <si>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</si>
  <si>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</si>
  <si>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</si>
  <si>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</si>
  <si>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</si>
  <si>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</si>
  <si>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</si>
  <si>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</si>
  <si>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</si>
  <si>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</si>
  <si>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</si>
  <si>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</si>
  <si>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</si>
  <si>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</si>
  <si>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</si>
  <si>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</si>
  <si>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</si>
  <si>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</si>
  <si>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</si>
  <si>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</si>
  <si>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</si>
  <si>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</si>
  <si>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</si>
  <si>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</si>
  <si>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</si>
  <si>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</si>
  <si>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</si>
  <si>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</si>
  <si>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</si>
  <si>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</si>
  <si>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</si>
  <si>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</si>
  <si>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</si>
  <si>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</si>
  <si>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</si>
  <si>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</si>
  <si>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</si>
  <si>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</si>
  <si>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</si>
  <si>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</si>
  <si>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</si>
  <si>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</si>
  <si>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</si>
  <si>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</si>
  <si>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</si>
  <si>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</si>
  <si>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</si>
  <si>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</si>
  <si>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</si>
  <si>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</si>
  <si>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</si>
  <si>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</si>
  <si>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</si>
  <si>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</si>
  <si>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</si>
  <si>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</si>
  <si>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</si>
  <si>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</si>
  <si>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</si>
  <si>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</si>
  <si>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</si>
  <si>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</si>
  <si>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</si>
  <si>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</si>
  <si>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</si>
  <si>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</si>
  <si>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</si>
  <si>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</si>
  <si>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</si>
  <si>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</si>
  <si>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</si>
  <si>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</si>
  <si>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</si>
  <si>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</si>
  <si>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</si>
  <si>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</si>
  <si>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</si>
  <si>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</si>
  <si>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</si>
  <si>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</si>
  <si>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</si>
  <si>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</si>
  <si>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</si>
  <si>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</si>
  <si>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</si>
  <si>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</si>
  <si>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</si>
  <si>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</si>
  <si>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</si>
  <si>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</si>
  <si>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</si>
  <si>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</si>
  <si>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</si>
  <si>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</si>
  <si>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</si>
  <si>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</si>
  <si>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</si>
  <si>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</si>
  <si>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</si>
  <si>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</si>
  <si>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</si>
  <si>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</si>
  <si>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</si>
  <si>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</si>
  <si>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</si>
  <si>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</si>
  <si>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</si>
  <si>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</si>
  <si>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</si>
  <si>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</si>
  <si>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</si>
  <si>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</si>
  <si>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</si>
  <si>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</si>
  <si>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</si>
  <si>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</si>
  <si>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</si>
  <si>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</si>
  <si>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</si>
  <si>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</si>
  <si>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</si>
  <si>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</si>
  <si>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</si>
  <si>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</si>
  <si>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</si>
  <si>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</si>
  <si>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</si>
  <si>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</si>
  <si>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</si>
  <si>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</si>
  <si>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</si>
  <si>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</si>
  <si>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</si>
  <si>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</si>
  <si>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</si>
  <si>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</si>
  <si>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</si>
  <si>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</si>
  <si>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</si>
  <si>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</si>
  <si>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</si>
  <si>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</si>
  <si>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</si>
  <si>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</si>
  <si>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</si>
  <si>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</si>
  <si>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</si>
  <si>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</si>
  <si>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</si>
  <si>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</si>
  <si>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</si>
  <si>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</si>
  <si>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</si>
  <si>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</si>
  <si>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</si>
  <si>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</si>
  <si>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</si>
  <si>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</si>
  <si>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</si>
  <si>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</si>
  <si>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</si>
  <si>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</si>
  <si>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</si>
  <si>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</si>
  <si>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</si>
  <si>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</si>
  <si>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</si>
  <si>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</si>
  <si>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</si>
  <si>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</si>
  <si>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</si>
  <si>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</si>
  <si>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</si>
  <si>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</si>
  <si>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</si>
  <si>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</si>
  <si>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</si>
  <si>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</si>
  <si>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</si>
  <si>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</si>
  <si>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</si>
  <si>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</si>
  <si>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</si>
  <si>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</si>
  <si>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</si>
  <si>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</si>
  <si>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</si>
  <si>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</si>
  <si>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</si>
  <si>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</si>
  <si>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</si>
  <si>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</si>
  <si>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</si>
  <si>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</si>
  <si>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</si>
  <si>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</si>
  <si>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</si>
  <si>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</si>
  <si>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</si>
  <si>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</si>
  <si>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</si>
  <si>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</si>
  <si>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</si>
  <si>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</si>
  <si>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</si>
  <si>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</si>
  <si>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</si>
  <si>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</si>
  <si>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</si>
  <si>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</si>
  <si>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</si>
  <si>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</si>
  <si>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</si>
  <si>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</si>
  <si>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</si>
  <si>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</si>
  <si>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</si>
  <si>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</si>
  <si>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</si>
  <si>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</si>
  <si>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</si>
  <si>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</si>
  <si>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</si>
  <si>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</si>
  <si>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</si>
  <si>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</si>
  <si>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</si>
  <si>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</si>
  <si>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</si>
  <si>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</si>
  <si>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</si>
  <si>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</si>
  <si>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</si>
  <si>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</si>
  <si>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</si>
  <si>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</si>
  <si>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</si>
  <si>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</si>
  <si>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</si>
  <si>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</si>
  <si>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</si>
  <si>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</si>
  <si>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</si>
  <si>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</si>
  <si>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</si>
  <si>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</si>
  <si>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</si>
  <si>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</si>
  <si>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</si>
  <si>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</si>
  <si>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</si>
  <si>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</si>
  <si>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</si>
  <si>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</si>
  <si>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</si>
  <si>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</si>
  <si>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</si>
  <si>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</si>
  <si>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</si>
  <si>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</si>
  <si>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</si>
  <si>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</si>
  <si>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</si>
  <si>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</si>
  <si>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</si>
  <si>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</si>
  <si>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</si>
  <si>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</si>
  <si>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</si>
  <si>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</si>
  <si>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</si>
  <si>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</si>
  <si>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</si>
  <si>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</si>
  <si>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</si>
  <si>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</si>
  <si>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</si>
  <si>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</si>
  <si>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</si>
  <si>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</si>
  <si>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</si>
  <si>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</si>
  <si>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</si>
  <si>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</si>
  <si>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</si>
  <si>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</si>
  <si>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</si>
  <si>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</si>
  <si>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</si>
  <si>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</si>
  <si>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</si>
  <si>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</si>
  <si>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</si>
  <si>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</si>
  <si>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</si>
  <si>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</si>
  <si>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</si>
  <si>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</si>
  <si>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</si>
  <si>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</si>
  <si>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</si>
  <si>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</si>
  <si>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</si>
  <si>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</si>
  <si>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</si>
  <si>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</si>
  <si>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</si>
  <si>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</si>
  <si>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</si>
  <si>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</si>
  <si>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</si>
  <si>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</si>
  <si>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</si>
  <si>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</si>
  <si>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</si>
  <si>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</si>
  <si>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</si>
  <si>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</si>
  <si>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</si>
  <si>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</si>
  <si>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</si>
  <si>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</si>
  <si>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</si>
  <si>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</si>
  <si>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</si>
  <si>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</si>
  <si>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</si>
  <si>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</si>
  <si>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</si>
  <si>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</si>
  <si>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</si>
  <si>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</si>
  <si>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</si>
  <si>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</si>
  <si>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</si>
  <si>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</si>
  <si>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</si>
  <si>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</si>
  <si>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</si>
  <si>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</si>
  <si>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</si>
  <si>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</si>
  <si>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</si>
  <si>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</si>
  <si>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</si>
  <si>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</si>
  <si>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</si>
  <si>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</si>
  <si>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</si>
  <si>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</si>
  <si>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</si>
  <si>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</si>
  <si>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</si>
  <si>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</si>
  <si>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</si>
  <si>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</si>
  <si>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</si>
  <si>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</si>
  <si>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</si>
  <si>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</si>
  <si>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</si>
  <si>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</si>
  <si>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</si>
  <si>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</si>
  <si>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</si>
  <si>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</si>
  <si>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</si>
  <si>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</si>
  <si>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</si>
  <si>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</si>
  <si>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</si>
  <si>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ED-48632</t>
  </si>
  <si>
    <t>POÇO DE VISITA PARA REDE TUBULAR TIPO A DN 700,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</si>
  <si>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</si>
  <si>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</si>
  <si>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</si>
  <si>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</si>
  <si>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</si>
  <si>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</si>
  <si>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</si>
  <si>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</si>
  <si>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</si>
  <si>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</si>
  <si>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</si>
  <si>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</si>
  <si>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</si>
  <si>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</si>
  <si>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</si>
  <si>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</si>
  <si>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</si>
  <si>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</si>
  <si>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</si>
  <si>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</si>
  <si>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</si>
  <si>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</si>
  <si>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</si>
  <si>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</si>
  <si>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</si>
  <si>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</si>
  <si>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</si>
  <si>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</si>
  <si>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</si>
  <si>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</si>
  <si>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</si>
  <si>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</si>
  <si>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</si>
  <si>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</si>
  <si>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</si>
  <si>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</si>
  <si>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</si>
  <si>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</si>
  <si>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</si>
  <si>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</si>
  <si>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</si>
  <si>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</si>
  <si>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</si>
  <si>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BOCA DE LOBO</t>
  </si>
  <si>
    <t>ED-48549</t>
  </si>
  <si>
    <t>BOCA DE LOBO SIMPLES (TIPO A - FERRO FUNDIDO),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</si>
  <si>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</si>
  <si>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</si>
  <si>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</si>
  <si>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</si>
  <si>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</si>
  <si>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</si>
  <si>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</si>
  <si>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</si>
  <si>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</si>
  <si>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</si>
  <si>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</si>
  <si>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</si>
  <si>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</si>
  <si>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</si>
  <si>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</si>
  <si>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</si>
  <si>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</si>
  <si>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</si>
  <si>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</si>
  <si>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</si>
  <si>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</si>
  <si>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</si>
  <si>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</si>
  <si>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</si>
  <si>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</si>
  <si>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</si>
  <si>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</si>
  <si>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</si>
  <si>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</si>
  <si>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</si>
  <si>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</si>
  <si>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</si>
  <si>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</si>
  <si>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</si>
  <si>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</si>
  <si>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</si>
  <si>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</si>
  <si>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</si>
  <si>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</si>
  <si>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</si>
  <si>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</si>
  <si>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</si>
  <si>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</si>
  <si>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</si>
  <si>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</si>
  <si>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</si>
  <si>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</si>
  <si>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</si>
  <si>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</si>
  <si>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</si>
  <si>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</si>
  <si>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</si>
  <si>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</si>
  <si>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</si>
  <si>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</si>
  <si>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</si>
  <si>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</si>
  <si>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</si>
  <si>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</si>
  <si>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</si>
  <si>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</si>
  <si>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</si>
  <si>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</si>
  <si>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</si>
  <si>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</si>
  <si>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</si>
  <si>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</si>
  <si>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</si>
  <si>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</si>
  <si>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</si>
  <si>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</si>
  <si>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</si>
  <si>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</si>
  <si>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</si>
  <si>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</si>
  <si>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</si>
  <si>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</si>
  <si>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</si>
  <si>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</si>
  <si>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</si>
  <si>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</si>
  <si>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</si>
  <si>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</si>
  <si>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</si>
  <si>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</si>
  <si>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</si>
  <si>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</si>
  <si>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</si>
  <si>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</si>
  <si>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</si>
  <si>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</si>
  <si>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</si>
  <si>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</si>
  <si>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</si>
  <si>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</si>
  <si>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</si>
  <si>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</si>
  <si>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</si>
  <si>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</si>
  <si>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</si>
  <si>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</si>
  <si>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</si>
  <si>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</si>
  <si>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</si>
  <si>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</si>
  <si>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</si>
  <si>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</si>
  <si>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</si>
  <si>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</si>
  <si>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</si>
  <si>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</si>
  <si>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</si>
  <si>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</si>
  <si>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</si>
  <si>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</si>
  <si>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</si>
  <si>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</si>
  <si>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</si>
  <si>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</si>
  <si>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</si>
  <si>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</si>
  <si>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</si>
  <si>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</si>
  <si>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</si>
  <si>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</si>
  <si>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</si>
  <si>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</si>
  <si>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</si>
  <si>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</si>
  <si>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</si>
  <si>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</si>
  <si>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</si>
  <si>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</si>
  <si>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</si>
  <si>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</si>
  <si>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</si>
  <si>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</si>
  <si>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</si>
  <si>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</si>
  <si>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</si>
  <si>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</si>
  <si>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</si>
  <si>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</si>
  <si>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</si>
  <si>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</si>
  <si>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</si>
  <si>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</si>
  <si>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</si>
  <si>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</si>
  <si>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</si>
  <si>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</si>
  <si>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</si>
  <si>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</si>
  <si>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</si>
  <si>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</si>
  <si>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</si>
  <si>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</si>
  <si>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</si>
  <si>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</si>
  <si>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</si>
  <si>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</si>
  <si>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</si>
  <si>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</si>
  <si>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</si>
  <si>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</si>
  <si>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</si>
  <si>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</si>
  <si>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</si>
  <si>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</si>
  <si>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</si>
  <si>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</si>
  <si>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</si>
  <si>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</si>
  <si>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</si>
  <si>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</si>
  <si>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</si>
  <si>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</si>
  <si>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</si>
  <si>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</si>
  <si>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</si>
  <si>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</si>
  <si>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</si>
  <si>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</si>
  <si>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</si>
  <si>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</si>
  <si>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</si>
  <si>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</si>
  <si>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</si>
  <si>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</si>
  <si>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</si>
  <si>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</si>
  <si>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</si>
  <si>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</si>
  <si>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</si>
  <si>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</si>
  <si>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</si>
  <si>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</si>
  <si>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</si>
  <si>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</si>
  <si>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</si>
  <si>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</si>
  <si>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</si>
  <si>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</si>
  <si>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</si>
  <si>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</si>
  <si>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</si>
  <si>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</si>
  <si>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</si>
  <si>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</si>
  <si>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</si>
  <si>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</si>
  <si>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</si>
  <si>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</si>
  <si>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</si>
  <si>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</si>
  <si>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</si>
  <si>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</si>
  <si>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</si>
  <si>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</si>
  <si>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</si>
  <si>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</si>
  <si>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</si>
  <si>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</si>
  <si>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</si>
  <si>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</si>
  <si>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</si>
  <si>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</si>
  <si>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</si>
  <si>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</si>
  <si>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</si>
  <si>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</si>
  <si>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</si>
  <si>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</si>
  <si>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</si>
  <si>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</si>
  <si>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</si>
  <si>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</si>
  <si>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</si>
  <si>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</si>
  <si>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</si>
  <si>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</si>
  <si>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</si>
  <si>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</si>
  <si>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</si>
  <si>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</si>
  <si>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</si>
  <si>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</si>
  <si>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</si>
  <si>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</si>
  <si>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</si>
  <si>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</si>
  <si>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</si>
  <si>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</si>
  <si>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</si>
  <si>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</si>
  <si>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</si>
  <si>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</si>
  <si>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</si>
  <si>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</si>
  <si>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</si>
  <si>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</si>
  <si>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</si>
  <si>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</si>
  <si>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</si>
  <si>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</si>
  <si>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</si>
  <si>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</si>
  <si>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</si>
  <si>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</si>
  <si>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</si>
  <si>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</si>
  <si>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</si>
  <si>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</si>
  <si>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</si>
  <si>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</si>
  <si>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</si>
  <si>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</si>
  <si>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</si>
  <si>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</si>
  <si>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</si>
  <si>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</si>
  <si>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</si>
  <si>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</si>
  <si>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</si>
  <si>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</si>
  <si>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</si>
  <si>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</si>
  <si>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</si>
  <si>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</si>
  <si>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</si>
  <si>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</si>
  <si>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</si>
  <si>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</si>
  <si>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</si>
  <si>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</si>
  <si>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</si>
  <si>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</si>
  <si>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</si>
  <si>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</si>
  <si>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</si>
  <si>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</si>
  <si>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</si>
  <si>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</si>
  <si>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</si>
  <si>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</si>
  <si>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</si>
  <si>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</si>
  <si>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</si>
  <si>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</si>
  <si>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</si>
  <si>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</si>
  <si>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</si>
  <si>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</si>
  <si>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</si>
  <si>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</si>
  <si>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</si>
  <si>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</si>
  <si>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</si>
  <si>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</si>
  <si>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</si>
  <si>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</si>
  <si>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</si>
  <si>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</si>
  <si>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</si>
  <si>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</si>
  <si>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</si>
  <si>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</si>
  <si>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</si>
  <si>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</si>
  <si>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</si>
  <si>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</si>
  <si>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</si>
  <si>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</si>
  <si>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</si>
  <si>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</si>
  <si>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</si>
  <si>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</si>
  <si>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</si>
  <si>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</si>
  <si>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</si>
  <si>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</si>
  <si>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</si>
  <si>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</si>
  <si>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</si>
  <si>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</si>
  <si>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</si>
  <si>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</si>
  <si>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</si>
  <si>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</si>
  <si>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</si>
  <si>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</si>
  <si>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</si>
  <si>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</si>
  <si>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</si>
  <si>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</si>
  <si>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</si>
  <si>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</si>
  <si>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</si>
  <si>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</si>
  <si>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</si>
  <si>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</si>
  <si>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</si>
  <si>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</si>
  <si>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</si>
  <si>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</si>
  <si>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</si>
  <si>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</si>
  <si>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</si>
  <si>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</si>
  <si>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</si>
  <si>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</si>
  <si>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</si>
  <si>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</si>
  <si>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</si>
  <si>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</si>
  <si>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</si>
  <si>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</si>
  <si>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</si>
  <si>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</si>
  <si>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</si>
  <si>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</si>
  <si>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</si>
  <si>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</si>
  <si>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</si>
  <si>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</si>
  <si>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</si>
  <si>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</si>
  <si>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</si>
  <si>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</si>
  <si>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</si>
  <si>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</si>
  <si>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</si>
  <si>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</si>
  <si>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</si>
  <si>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</si>
  <si>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</si>
  <si>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</si>
  <si>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</si>
  <si>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</si>
  <si>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</si>
  <si>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</si>
  <si>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</si>
  <si>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</si>
  <si>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</si>
  <si>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</si>
  <si>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</si>
  <si>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</si>
  <si>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</si>
  <si>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</si>
  <si>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</si>
  <si>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</si>
  <si>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</si>
  <si>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</si>
  <si>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</si>
  <si>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</si>
  <si>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</si>
  <si>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</si>
  <si>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</si>
  <si>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</si>
  <si>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</si>
  <si>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</si>
  <si>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</si>
  <si>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</si>
  <si>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</si>
  <si>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</si>
  <si>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</si>
  <si>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</si>
  <si>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</si>
  <si>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</si>
  <si>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</si>
  <si>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</si>
  <si>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</si>
  <si>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</si>
  <si>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</si>
  <si>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</si>
  <si>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</si>
  <si>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</si>
  <si>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</si>
  <si>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</si>
  <si>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</si>
  <si>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</si>
  <si>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</si>
  <si>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</si>
  <si>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</si>
  <si>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</si>
  <si>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</si>
  <si>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</si>
  <si>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</si>
  <si>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</si>
  <si>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</si>
  <si>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</si>
  <si>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</si>
  <si>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</si>
  <si>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</si>
  <si>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</si>
  <si>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</si>
  <si>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</si>
  <si>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</si>
  <si>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</si>
  <si>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</si>
  <si>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</si>
  <si>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</si>
  <si>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</si>
  <si>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</si>
  <si>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</si>
  <si>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</si>
  <si>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</si>
  <si>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</si>
  <si>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</si>
  <si>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</si>
  <si>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</si>
  <si>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</si>
  <si>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</si>
  <si>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</si>
  <si>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</si>
  <si>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</si>
  <si>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</si>
  <si>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</si>
  <si>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</si>
  <si>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</si>
  <si>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</si>
  <si>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</si>
  <si>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</si>
  <si>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</si>
  <si>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</si>
  <si>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</si>
  <si>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</si>
  <si>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</si>
  <si>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</si>
  <si>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</si>
  <si>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</si>
  <si>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</si>
  <si>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</si>
  <si>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</si>
  <si>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</si>
  <si>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</si>
  <si>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</si>
  <si>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</si>
  <si>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</si>
  <si>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</si>
  <si>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</si>
  <si>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</si>
  <si>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</si>
  <si>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</si>
  <si>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</si>
  <si>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</si>
  <si>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</si>
  <si>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</si>
  <si>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</si>
  <si>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</si>
  <si>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</si>
  <si>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</si>
  <si>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</si>
  <si>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</si>
  <si>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</si>
  <si>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</si>
  <si>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</si>
  <si>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</si>
  <si>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</si>
  <si>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</si>
  <si>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</si>
  <si>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</si>
  <si>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</si>
  <si>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</si>
  <si>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</si>
  <si>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</si>
  <si>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</si>
  <si>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</si>
  <si>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</si>
  <si>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</si>
  <si>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</si>
  <si>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</si>
  <si>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</si>
  <si>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</si>
  <si>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</si>
  <si>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</si>
  <si>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</si>
  <si>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</si>
  <si>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</si>
  <si>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</si>
  <si>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</si>
  <si>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</si>
  <si>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</si>
  <si>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</si>
  <si>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</si>
  <si>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</si>
  <si>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</si>
  <si>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</si>
  <si>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</si>
  <si>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</si>
  <si>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</si>
  <si>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</si>
  <si>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</si>
  <si>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</si>
  <si>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</si>
  <si>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</si>
  <si>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</si>
  <si>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</si>
  <si>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</si>
  <si>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</si>
  <si>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</si>
  <si>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</si>
  <si>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</si>
  <si>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</si>
  <si>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</si>
  <si>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</si>
  <si>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</si>
  <si>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</si>
  <si>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</si>
  <si>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</si>
  <si>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</si>
  <si>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</si>
  <si>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</si>
  <si>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</si>
  <si>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</si>
  <si>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</si>
  <si>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</si>
  <si>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</si>
  <si>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</si>
  <si>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</si>
  <si>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</si>
  <si>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</si>
  <si>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</si>
  <si>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</si>
  <si>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</si>
  <si>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</si>
  <si>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</si>
  <si>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</si>
  <si>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</si>
  <si>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</si>
  <si>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</si>
  <si>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</si>
  <si>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</si>
  <si>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</si>
  <si>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</si>
  <si>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</si>
  <si>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</si>
  <si>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</si>
  <si>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</si>
  <si>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</si>
  <si>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</si>
  <si>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</si>
  <si>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</si>
  <si>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</si>
  <si>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</si>
  <si>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</si>
  <si>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</si>
  <si>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</si>
  <si>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</si>
  <si>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</si>
  <si>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</si>
  <si>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</si>
  <si>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</si>
  <si>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</si>
  <si>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</si>
  <si>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</si>
  <si>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</si>
  <si>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</si>
  <si>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</si>
  <si>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</si>
  <si>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</si>
  <si>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</si>
  <si>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</si>
  <si>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</si>
  <si>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</si>
  <si>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</si>
  <si>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</si>
  <si>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</si>
  <si>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</si>
  <si>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</si>
  <si>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</si>
  <si>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</si>
  <si>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</si>
  <si>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</si>
  <si>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</si>
  <si>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</si>
  <si>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</si>
  <si>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</si>
  <si>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</si>
  <si>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</si>
  <si>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</si>
  <si>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</si>
  <si>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</si>
  <si>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</si>
  <si>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</si>
  <si>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</si>
  <si>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</si>
  <si>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</si>
  <si>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</si>
  <si>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</si>
  <si>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</si>
  <si>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</si>
  <si>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</si>
  <si>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</si>
  <si>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</si>
  <si>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</si>
  <si>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</si>
  <si>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</si>
  <si>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</si>
  <si>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</si>
  <si>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</si>
  <si>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</si>
  <si>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</si>
  <si>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</si>
  <si>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</si>
  <si>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</si>
  <si>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</si>
  <si>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</si>
  <si>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</si>
  <si>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</si>
  <si>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</si>
  <si>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</si>
  <si>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</si>
  <si>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</si>
  <si>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</si>
  <si>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</si>
  <si>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</si>
  <si>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</si>
  <si>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</si>
  <si>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</si>
  <si>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</si>
  <si>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</si>
  <si>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</si>
  <si>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</si>
  <si>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</si>
  <si>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</si>
  <si>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</si>
  <si>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</si>
  <si>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</si>
  <si>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</si>
  <si>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</si>
  <si>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</si>
  <si>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</si>
  <si>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</si>
  <si>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</si>
  <si>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</si>
  <si>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</si>
  <si>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</si>
  <si>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</si>
  <si>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</si>
  <si>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</si>
  <si>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</si>
  <si>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</si>
  <si>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</si>
  <si>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</si>
  <si>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</si>
  <si>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</si>
  <si>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</si>
  <si>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</si>
  <si>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</si>
  <si>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</si>
  <si>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</si>
  <si>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</si>
  <si>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</si>
  <si>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</si>
  <si>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</si>
  <si>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</si>
  <si>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</si>
  <si>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</si>
  <si>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</si>
  <si>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</si>
  <si>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</si>
  <si>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</si>
  <si>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</si>
  <si>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</si>
  <si>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</si>
  <si>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</si>
  <si>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</si>
  <si>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</si>
  <si>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</si>
  <si>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</si>
  <si>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</si>
  <si>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</si>
  <si>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</si>
  <si>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</si>
  <si>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</si>
  <si>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</si>
  <si>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</si>
  <si>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</si>
  <si>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</si>
  <si>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</si>
  <si>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</si>
  <si>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</si>
  <si>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</si>
  <si>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</si>
  <si>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</si>
  <si>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</si>
  <si>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</si>
  <si>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</si>
  <si>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</si>
  <si>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</si>
  <si>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</si>
  <si>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</si>
  <si>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</si>
  <si>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</si>
  <si>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</si>
  <si>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</si>
  <si>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</si>
  <si>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</si>
  <si>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</si>
  <si>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</si>
  <si>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</si>
  <si>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</si>
  <si>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</si>
  <si>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</si>
  <si>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</si>
  <si>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</si>
  <si>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</si>
  <si>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</si>
  <si>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</si>
  <si>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</si>
  <si>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</si>
  <si>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</si>
  <si>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</si>
  <si>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</si>
  <si>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</si>
  <si>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</si>
  <si>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</si>
  <si>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</si>
  <si>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</si>
  <si>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</si>
  <si>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</si>
  <si>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</si>
  <si>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</si>
  <si>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</si>
  <si>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</si>
  <si>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</si>
  <si>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</si>
  <si>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</si>
  <si>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</si>
  <si>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</si>
  <si>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</si>
  <si>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</si>
  <si>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</si>
  <si>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</si>
  <si>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</si>
  <si>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</si>
  <si>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</si>
  <si>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</si>
  <si>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</si>
  <si>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</si>
  <si>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</si>
  <si>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</si>
  <si>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</si>
  <si>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</si>
  <si>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</si>
  <si>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</si>
  <si>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</si>
  <si>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</si>
  <si>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</si>
  <si>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</si>
  <si>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</si>
  <si>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</si>
  <si>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</si>
  <si>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</si>
  <si>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</si>
  <si>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</si>
  <si>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</si>
  <si>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</si>
  <si>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</si>
  <si>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</si>
  <si>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</si>
  <si>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</si>
  <si>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</si>
  <si>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</si>
  <si>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</si>
  <si>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</si>
  <si>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</si>
  <si>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</si>
  <si>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</si>
  <si>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</si>
  <si>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</si>
  <si>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</si>
  <si>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</si>
  <si>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</si>
  <si>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</si>
  <si>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</si>
  <si>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</si>
  <si>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</si>
  <si>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</si>
  <si>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</si>
  <si>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</si>
  <si>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</si>
  <si>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</si>
  <si>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</si>
  <si>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</si>
  <si>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</si>
  <si>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</si>
  <si>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</si>
  <si>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</si>
  <si>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</si>
  <si>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</si>
  <si>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</si>
  <si>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</si>
  <si>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</si>
  <si>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</si>
  <si>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</si>
  <si>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</si>
  <si>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</si>
  <si>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</si>
  <si>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</si>
  <si>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</si>
  <si>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</si>
  <si>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</si>
  <si>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</si>
  <si>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</si>
  <si>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</si>
  <si>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</si>
  <si>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</si>
  <si>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</si>
  <si>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</si>
  <si>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</si>
  <si>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</si>
  <si>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</si>
  <si>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</si>
  <si>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</si>
  <si>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</si>
  <si>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</si>
  <si>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</si>
  <si>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</si>
  <si>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</si>
  <si>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</si>
  <si>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</si>
  <si>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</si>
  <si>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</si>
  <si>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</si>
  <si>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</si>
  <si>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</si>
  <si>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</si>
  <si>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</si>
  <si>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</si>
  <si>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</si>
  <si>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</si>
  <si>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</si>
  <si>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</si>
  <si>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</si>
  <si>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</si>
  <si>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</si>
  <si>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</si>
  <si>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</si>
  <si>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</si>
  <si>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</si>
  <si>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</si>
  <si>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</si>
  <si>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</si>
  <si>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</si>
  <si>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</si>
  <si>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</si>
  <si>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</si>
  <si>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</si>
  <si>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</si>
  <si>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</si>
  <si>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</si>
  <si>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</si>
  <si>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</si>
  <si>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</si>
  <si>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</si>
  <si>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</si>
  <si>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</si>
  <si>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</si>
  <si>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</si>
  <si>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</si>
  <si>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</si>
  <si>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</si>
  <si>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</si>
  <si>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</si>
  <si>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</si>
  <si>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</si>
  <si>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</si>
  <si>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</si>
  <si>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</si>
  <si>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</si>
  <si>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</si>
  <si>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</si>
  <si>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</si>
  <si>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</si>
  <si>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</si>
  <si>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</si>
  <si>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</si>
  <si>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</si>
  <si>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</si>
  <si>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</si>
  <si>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</si>
  <si>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</si>
  <si>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</si>
  <si>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</si>
  <si>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</si>
  <si>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</si>
  <si>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</si>
  <si>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</si>
  <si>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</si>
  <si>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</si>
  <si>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</si>
  <si>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</si>
  <si>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</si>
  <si>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</si>
  <si>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</si>
  <si>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</si>
  <si>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</si>
  <si>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</si>
  <si>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</si>
  <si>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</si>
  <si>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</si>
  <si>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</si>
  <si>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</si>
  <si>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</si>
  <si>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</si>
  <si>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</si>
  <si>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</si>
  <si>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</si>
  <si>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</si>
  <si>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</si>
  <si>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</si>
  <si>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</si>
  <si>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</si>
  <si>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</si>
  <si>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</si>
  <si>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</si>
  <si>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</si>
  <si>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</si>
  <si>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</si>
  <si>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</si>
  <si>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</si>
  <si>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</si>
  <si>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</si>
  <si>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</si>
  <si>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</si>
  <si>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</si>
  <si>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</si>
  <si>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</si>
  <si>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</si>
  <si>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</si>
  <si>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</si>
  <si>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</si>
  <si>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</si>
  <si>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</si>
  <si>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</si>
  <si>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</si>
  <si>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</si>
  <si>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</si>
  <si>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</si>
  <si>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</si>
  <si>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</si>
  <si>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</si>
  <si>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</si>
  <si>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</si>
  <si>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</si>
  <si>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</si>
  <si>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</si>
  <si>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</si>
  <si>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</si>
  <si>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</si>
  <si>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</si>
  <si>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</si>
  <si>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</si>
  <si>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</si>
  <si>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</si>
  <si>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</si>
  <si>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</si>
  <si>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</si>
  <si>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</si>
  <si>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</si>
  <si>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</si>
  <si>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</si>
  <si>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</si>
  <si>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</si>
  <si>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</si>
  <si>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</si>
  <si>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</si>
  <si>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</si>
  <si>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</si>
  <si>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</si>
  <si>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</si>
  <si>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</si>
  <si>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</si>
  <si>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</si>
  <si>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</si>
  <si>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</si>
  <si>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</si>
  <si>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</si>
  <si>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</si>
  <si>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</si>
  <si>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</si>
  <si>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</si>
  <si>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</si>
  <si>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</si>
  <si>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</si>
  <si>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</si>
  <si>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</si>
  <si>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</si>
  <si>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</si>
  <si>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</si>
  <si>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</si>
  <si>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</si>
  <si>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</si>
  <si>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</si>
  <si>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</si>
  <si>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</si>
  <si>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</si>
  <si>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</si>
  <si>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</si>
  <si>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</si>
  <si>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</si>
  <si>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</si>
  <si>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</si>
  <si>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</si>
  <si>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</si>
  <si>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</si>
  <si>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</si>
  <si>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</si>
  <si>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</si>
  <si>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</si>
  <si>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</si>
  <si>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</si>
  <si>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</si>
  <si>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</si>
  <si>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</si>
  <si>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</si>
  <si>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</si>
  <si>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</si>
  <si>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</si>
  <si>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</si>
  <si>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</si>
  <si>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</si>
  <si>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</si>
  <si>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</si>
  <si>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</si>
  <si>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</si>
  <si>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</si>
  <si>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</si>
  <si>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</si>
  <si>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</si>
  <si>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</si>
  <si>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</si>
  <si>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</si>
  <si>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</si>
  <si>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</si>
  <si>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</si>
  <si>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</si>
  <si>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</si>
  <si>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</si>
  <si>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</si>
  <si>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</si>
  <si>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</si>
  <si>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</si>
  <si>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</si>
  <si>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</si>
  <si>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</si>
  <si>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</si>
  <si>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</si>
  <si>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</si>
  <si>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</si>
  <si>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</si>
  <si>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</si>
  <si>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</si>
  <si>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</si>
  <si>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</si>
  <si>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</si>
  <si>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</si>
  <si>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</si>
  <si>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</si>
  <si>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</si>
  <si>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</si>
  <si>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</si>
  <si>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</si>
  <si>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</si>
  <si>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</si>
  <si>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</si>
  <si>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</si>
  <si>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</si>
  <si>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</si>
  <si>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</si>
  <si>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</si>
  <si>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</si>
  <si>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</si>
  <si>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</si>
  <si>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</si>
  <si>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</si>
  <si>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</si>
  <si>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</si>
  <si>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</si>
  <si>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</si>
  <si>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</si>
  <si>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</si>
  <si>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</si>
  <si>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</si>
  <si>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</si>
  <si>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</si>
  <si>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</si>
  <si>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</si>
  <si>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</si>
  <si>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</si>
  <si>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</si>
  <si>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</si>
  <si>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</si>
  <si>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</si>
  <si>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</si>
  <si>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</si>
  <si>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</si>
  <si>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</si>
  <si>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</si>
  <si>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</si>
  <si>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</si>
  <si>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</si>
  <si>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</si>
  <si>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</si>
  <si>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</si>
  <si>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</si>
  <si>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</si>
  <si>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</si>
  <si>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</si>
  <si>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</si>
  <si>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</si>
  <si>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</si>
  <si>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</si>
  <si>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</si>
  <si>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</si>
  <si>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</si>
  <si>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</si>
  <si>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</si>
  <si>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</si>
  <si>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</si>
  <si>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</si>
  <si>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</si>
  <si>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</si>
  <si>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</si>
  <si>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</si>
  <si>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</si>
  <si>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LAVATÓRIO E BANCADA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</si>
  <si>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</si>
  <si>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</si>
  <si>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</si>
  <si>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</si>
  <si>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</si>
  <si>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</si>
  <si>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</si>
  <si>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</si>
  <si>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</si>
  <si>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</si>
  <si>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</si>
  <si>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</si>
  <si>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</si>
  <si>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</si>
  <si>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</si>
  <si>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</si>
  <si>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</si>
  <si>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</si>
  <si>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</si>
  <si>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</si>
  <si>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</si>
  <si>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</si>
  <si>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</si>
  <si>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</si>
  <si>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</si>
  <si>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</si>
  <si>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</si>
  <si>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</si>
  <si>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</si>
  <si>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</si>
  <si>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</si>
  <si>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</si>
  <si>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</si>
  <si>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</si>
  <si>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</si>
  <si>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</si>
  <si>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</si>
  <si>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</si>
  <si>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</si>
  <si>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</si>
  <si>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</si>
  <si>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</si>
  <si>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</si>
  <si>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</si>
  <si>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</si>
  <si>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</si>
  <si>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</si>
  <si>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</si>
  <si>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</si>
  <si>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</si>
  <si>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</si>
  <si>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</si>
  <si>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</si>
  <si>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</si>
  <si>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</si>
  <si>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</si>
  <si>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</si>
  <si>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</si>
  <si>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</si>
  <si>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</si>
  <si>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</si>
  <si>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</si>
  <si>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</si>
  <si>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</si>
  <si>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</si>
  <si>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</si>
  <si>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</si>
  <si>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</si>
  <si>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</si>
  <si>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</si>
  <si>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</si>
  <si>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</si>
  <si>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</si>
  <si>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</si>
  <si>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</si>
  <si>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</si>
  <si>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</si>
  <si>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</si>
  <si>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</si>
  <si>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</si>
  <si>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</si>
  <si>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</si>
  <si>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</si>
  <si>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</si>
  <si>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</si>
  <si>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</si>
  <si>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</si>
  <si>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</si>
  <si>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</si>
  <si>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</si>
  <si>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</si>
  <si>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</si>
  <si>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</si>
  <si>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</si>
  <si>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</si>
  <si>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</si>
  <si>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</si>
  <si>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</si>
  <si>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</si>
  <si>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</si>
  <si>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</si>
  <si>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</si>
  <si>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</si>
  <si>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</si>
  <si>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</si>
  <si>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</si>
  <si>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</si>
  <si>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</si>
  <si>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</si>
  <si>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</si>
  <si>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</si>
  <si>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</si>
  <si>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</si>
  <si>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</si>
  <si>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</si>
  <si>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</si>
  <si>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</si>
  <si>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</si>
  <si>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</si>
  <si>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</si>
  <si>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</si>
  <si>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</si>
  <si>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</si>
  <si>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</si>
  <si>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</si>
  <si>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</si>
  <si>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</si>
  <si>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</si>
  <si>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</si>
  <si>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</si>
  <si>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</si>
  <si>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</si>
  <si>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</si>
  <si>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</si>
  <si>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</si>
  <si>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</si>
  <si>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</si>
  <si>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</si>
  <si>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</si>
  <si>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</si>
  <si>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</si>
  <si>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</si>
  <si>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</si>
  <si>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</si>
  <si>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AJUDANTE DE ARMADOR COM ENCARGOS COMPLEMENTARES</t>
  </si>
  <si>
    <t>hora</t>
  </si>
  <si>
    <t>ED-50363</t>
  </si>
  <si>
    <t>AJUDANTE DE BOMBEIRO/ENCANADOR COM ENCARGOS COMPLEMENTARES</t>
  </si>
  <si>
    <t>ED-50361</t>
  </si>
  <si>
    <t>AJUDANTE DE CARPINTEIRO COM ENCARGOS COMPLEMENTARES</t>
  </si>
  <si>
    <t>ED-50362</t>
  </si>
  <si>
    <t>AJUDANTE DE ELETRICISTA COM ENCARGOS COMPLEMENTARES</t>
  </si>
  <si>
    <t>ED-50365</t>
  </si>
  <si>
    <t>AJUDANTE DE PINTOR COM ENCARGOS COMPLEMENTARES</t>
  </si>
  <si>
    <t>ED-50364</t>
  </si>
  <si>
    <t>AJUDANTE DE TELHADISTA COM ENCARGOS COMPLEMENTARES</t>
  </si>
  <si>
    <t>ED-50366</t>
  </si>
  <si>
    <t>AJUDANTE ESPECIALIZADO COM ENCARGOS COMPLEMENTARES</t>
  </si>
  <si>
    <t>ED-52306</t>
  </si>
  <si>
    <t>AJUDANTE IMPERMEABILIZADOR COM ENCARGOS COMPLEMENTARES</t>
  </si>
  <si>
    <t>ED-21774</t>
  </si>
  <si>
    <t>ALMOXARIFE COM ENCARGOS COMPLEMENTARES</t>
  </si>
  <si>
    <t>ED-21779</t>
  </si>
  <si>
    <t>APONTADOR OU APROPRIADOR DE MAO DE OBRA COM ENCARGOS COMPLEMENTARES</t>
  </si>
  <si>
    <t>ED-50375</t>
  </si>
  <si>
    <t>ARMADOR COM ENCARGOS COMPLEMENTARES</t>
  </si>
  <si>
    <t>ED-7930</t>
  </si>
  <si>
    <t>AUXILIAR DE ESCRITÓRIO COM ENCARGOS COMPLEMENTARES</t>
  </si>
  <si>
    <t>ED-28562</t>
  </si>
  <si>
    <t>AUXILIAR DE TOPÓGRAFO COM ENCARGOS COMPLEMENTARES</t>
  </si>
  <si>
    <t>ED-7931</t>
  </si>
  <si>
    <t>AUXILIAR TÉCNICO DE ENGENHARIA COM ENCARGOS COMPLEMENTARES</t>
  </si>
  <si>
    <t>ED-50369</t>
  </si>
  <si>
    <t>AZULEJISTA COM ENCARGOS COMPLEMENTARES</t>
  </si>
  <si>
    <t>ED-50374</t>
  </si>
  <si>
    <t>BOMBEIRO/ENCANADOR COM ENCARGOS COMPLEMENTARES</t>
  </si>
  <si>
    <t>ED-50370</t>
  </si>
  <si>
    <t>CALCETEIRO COM ENCARGOS COMPLEMENTARES</t>
  </si>
  <si>
    <t>ED-50371</t>
  </si>
  <si>
    <t>CARPINTEIRO DE ESQUADRIA COM ENCARGOS COMPLEMENTARES</t>
  </si>
  <si>
    <t>ED-50372</t>
  </si>
  <si>
    <t>CARPINTEIRO DE FORMA COM ENCARGOS COMPLEMENTARES</t>
  </si>
  <si>
    <t>ED-50373</t>
  </si>
  <si>
    <t>ELETRICISTA COM ENCARGOS COMPLEMENTARES</t>
  </si>
  <si>
    <t>ED-21769</t>
  </si>
  <si>
    <t>ENGENHEIRO CIVIL DE OBRA JÚNIOR COM ENCARGOS COMPLEMENTARES</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</si>
  <si>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</si>
  <si>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</si>
  <si>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</si>
  <si>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</si>
  <si>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</si>
  <si>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</si>
  <si>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</si>
  <si>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</si>
  <si>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</si>
  <si>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GESSEIRO COM ENCARGOS COMPLEMENTARES</t>
  </si>
  <si>
    <t>ED-50377</t>
  </si>
  <si>
    <t>GRANITEIRO/MARMORISTA COM ENCARGOS COMPLEMENTARES</t>
  </si>
  <si>
    <t>ED-52307</t>
  </si>
  <si>
    <t>IMPERMEABILIZADOR COM ENCARGOS COMPLEMENTARES</t>
  </si>
  <si>
    <t>ED-50378</t>
  </si>
  <si>
    <t>JARDINEIRO COM ENCARGOS COMPLEMENTARES</t>
  </si>
  <si>
    <t>ED-50379</t>
  </si>
  <si>
    <t>LADRILHISTA COM ENCARGOS COMPLEMENTARES</t>
  </si>
  <si>
    <t>ED-50388</t>
  </si>
  <si>
    <t>MARCENEIRO COM ENCARGOS COMPLEMENTARES</t>
  </si>
  <si>
    <t>ED-21778</t>
  </si>
  <si>
    <t>MESTRE DE OBRAS COM ENCARGOS COMPLEMENTARES</t>
  </si>
  <si>
    <t>ED-50380</t>
  </si>
  <si>
    <t>MONTADOR COM ENCARGOS COMPLEMENTARES</t>
  </si>
  <si>
    <t>ED-8501</t>
  </si>
  <si>
    <t>OPERADOR DE BETONEIRA ESTACIONÁRIA COM ENCARGOS COMPLEMENTARES</t>
  </si>
  <si>
    <t>ED-50381</t>
  </si>
  <si>
    <t>PEDREIRO COM ENCARGOS COMPLEMENTARES</t>
  </si>
  <si>
    <t>ED-50382</t>
  </si>
  <si>
    <t>PINTOR COM ENCARGOS COMPLEMENTARES</t>
  </si>
  <si>
    <t>ED-50383</t>
  </si>
  <si>
    <t>POCEIRO COM ENCARGOS COMPLEMENTARES</t>
  </si>
  <si>
    <t>ED-50384</t>
  </si>
  <si>
    <t>RASPADOR COM ENCARGOS COMPLEMENTARES</t>
  </si>
  <si>
    <t>ED-7607</t>
  </si>
  <si>
    <t>RASTELEIRO COM ENCARGOS COMPLEMENTARES</t>
  </si>
  <si>
    <t>ED-50368</t>
  </si>
  <si>
    <t>REJUNTADOR COM ENCARGOS COMPLEMENTARES</t>
  </si>
  <si>
    <t>ED-7830</t>
  </si>
  <si>
    <t>SERRALHEIRO COM ENCARGOS COMPLEMENTARES</t>
  </si>
  <si>
    <t>ED-50385</t>
  </si>
  <si>
    <t>TAQUEIRO COM ENCARGOS COMPLEMENTARES</t>
  </si>
  <si>
    <t>ED-21777</t>
  </si>
  <si>
    <t>TÉCNICO EM SEGURANÇA DO TRABALHO COM ENCARGOS COMPLEMENTARES</t>
  </si>
  <si>
    <t>ED-50386</t>
  </si>
  <si>
    <t>TELHADISTA COM ENCARGOS COMPLEMENTARES</t>
  </si>
  <si>
    <t>ED-9199</t>
  </si>
  <si>
    <t>VIDRACEIRO COM ENCARGOS COMPLEMENTARES</t>
  </si>
  <si>
    <t>ED-29739</t>
  </si>
  <si>
    <t>VIGIA DIURNO COM ENCARGOS COMPLEMENTARES</t>
  </si>
  <si>
    <t>ED-21780</t>
  </si>
  <si>
    <t>VIGIA NOTURNO COM ENCARGOS COMPLEMENTARES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</si>
  <si>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</si>
  <si>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</si>
  <si>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</si>
  <si>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</si>
  <si>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</si>
  <si>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</si>
  <si>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</si>
  <si>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</si>
  <si>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</si>
  <si>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</si>
  <si>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</si>
  <si>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</si>
  <si>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</si>
  <si>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</si>
  <si>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</si>
  <si>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</si>
  <si>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</si>
  <si>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</si>
  <si>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</si>
  <si>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</si>
  <si>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</si>
  <si>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</si>
  <si>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</si>
  <si>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</si>
  <si>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</si>
  <si>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</si>
  <si>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</si>
  <si>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</si>
  <si>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</si>
  <si>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</si>
  <si>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</si>
  <si>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</si>
  <si>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</si>
  <si>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</si>
  <si>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</si>
  <si>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</si>
  <si>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</si>
  <si>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</si>
  <si>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</si>
  <si>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</si>
  <si>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</si>
  <si>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</si>
  <si>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</si>
  <si>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</si>
  <si>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</si>
  <si>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</si>
  <si>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</si>
  <si>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</si>
  <si>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</si>
  <si>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</si>
  <si>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</si>
  <si>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</si>
  <si>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</si>
  <si>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</si>
  <si>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</si>
  <si>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</si>
  <si>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</si>
  <si>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</si>
  <si>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</si>
  <si>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</si>
  <si>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</si>
  <si>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</si>
  <si>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</si>
  <si>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</si>
  <si>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</si>
  <si>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</si>
  <si>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</si>
  <si>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</si>
  <si>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</si>
  <si>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</si>
  <si>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</si>
  <si>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</si>
  <si>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</si>
  <si>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</si>
  <si>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</si>
  <si>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</si>
  <si>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</si>
  <si>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</si>
  <si>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</si>
  <si>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</si>
  <si>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</si>
  <si>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</si>
  <si>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</si>
  <si>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</si>
  <si>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</si>
  <si>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</si>
  <si>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</si>
  <si>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</si>
  <si>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</si>
  <si>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</si>
  <si>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</si>
  <si>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</si>
  <si>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</si>
  <si>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</si>
  <si>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</si>
  <si>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</si>
  <si>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</si>
  <si>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</si>
  <si>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</si>
  <si>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</si>
  <si>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</si>
  <si>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</si>
  <si>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</si>
  <si>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</si>
  <si>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</si>
  <si>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</si>
  <si>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</si>
  <si>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</si>
  <si>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</si>
  <si>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</si>
  <si>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</si>
  <si>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</si>
  <si>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</si>
  <si>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</si>
  <si>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</si>
  <si>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</si>
  <si>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</si>
  <si>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</si>
  <si>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</si>
  <si>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</si>
  <si>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</si>
  <si>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</si>
  <si>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</si>
  <si>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</si>
  <si>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</si>
  <si>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</si>
  <si>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</si>
  <si>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</si>
  <si>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</si>
  <si>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</si>
  <si>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</si>
  <si>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</si>
  <si>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</si>
  <si>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</si>
  <si>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</si>
  <si>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</si>
  <si>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</si>
  <si>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</si>
  <si>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</si>
  <si>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</si>
  <si>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</si>
  <si>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</si>
  <si>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</si>
  <si>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</si>
  <si>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</si>
  <si>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</si>
  <si>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</si>
  <si>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</si>
  <si>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</si>
  <si>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</si>
  <si>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</si>
  <si>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</si>
  <si>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</si>
  <si>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</si>
  <si>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</si>
  <si>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</si>
  <si>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</si>
  <si>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</si>
  <si>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</si>
  <si>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</si>
  <si>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</si>
  <si>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</si>
  <si>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</si>
  <si>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</si>
  <si>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</si>
  <si>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</si>
  <si>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</si>
  <si>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</si>
  <si>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</si>
  <si>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</si>
  <si>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</si>
  <si>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</si>
  <si>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</si>
  <si>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</si>
  <si>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</si>
  <si>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</si>
  <si>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</si>
  <si>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</si>
  <si>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</si>
  <si>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</si>
  <si>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</si>
  <si>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</si>
  <si>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</si>
  <si>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</si>
  <si>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</si>
  <si>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</si>
  <si>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</si>
  <si>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</si>
  <si>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</si>
  <si>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</si>
  <si>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</si>
  <si>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</si>
  <si>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</si>
  <si>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</si>
  <si>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</si>
  <si>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</si>
  <si>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</si>
  <si>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</si>
  <si>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</si>
  <si>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</si>
  <si>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</si>
  <si>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</si>
  <si>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</si>
  <si>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</si>
  <si>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</si>
  <si>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</si>
  <si>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</si>
  <si>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</si>
  <si>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</si>
  <si>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</si>
  <si>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</si>
  <si>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</si>
  <si>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</si>
  <si>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</si>
  <si>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</si>
  <si>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</si>
  <si>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</si>
  <si>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</si>
  <si>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</si>
  <si>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</si>
  <si>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</si>
  <si>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</si>
  <si>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</si>
  <si>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</si>
  <si>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</si>
  <si>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</si>
  <si>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</si>
  <si>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</si>
  <si>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</si>
  <si>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</si>
  <si>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</si>
  <si>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</si>
  <si>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</si>
  <si>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</si>
  <si>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</si>
  <si>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</si>
  <si>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</si>
  <si>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</si>
  <si>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</si>
  <si>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</si>
  <si>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</si>
  <si>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</si>
  <si>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</si>
  <si>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</si>
  <si>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</si>
  <si>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</si>
  <si>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</si>
  <si>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</si>
  <si>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</si>
  <si>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</si>
  <si>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</si>
  <si>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</si>
  <si>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</si>
  <si>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</si>
  <si>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</si>
  <si>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</si>
  <si>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</si>
  <si>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</si>
  <si>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</si>
  <si>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</si>
  <si>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</si>
  <si>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</si>
  <si>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</si>
  <si>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</si>
  <si>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</si>
  <si>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</si>
  <si>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</si>
  <si>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</si>
  <si>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</si>
  <si>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</si>
  <si>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</si>
  <si>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</si>
  <si>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</si>
  <si>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</si>
  <si>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</si>
  <si>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</si>
  <si>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</si>
  <si>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</si>
  <si>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</si>
  <si>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</si>
  <si>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</si>
  <si>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</si>
  <si>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</si>
  <si>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</si>
  <si>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</si>
  <si>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</si>
  <si>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</si>
  <si>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</si>
  <si>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</si>
  <si>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</si>
  <si>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</si>
  <si>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</si>
  <si>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</si>
  <si>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</si>
  <si>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</si>
  <si>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</si>
  <si>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</si>
  <si>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</si>
  <si>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</si>
  <si>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</si>
  <si>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</si>
  <si>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</si>
  <si>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</si>
  <si>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</si>
  <si>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</si>
  <si>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</si>
  <si>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</si>
  <si>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</si>
  <si>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</si>
  <si>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</si>
  <si>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</si>
  <si>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</si>
  <si>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</si>
  <si>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</si>
  <si>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</si>
  <si>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</si>
  <si>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</si>
  <si>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</si>
  <si>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</si>
  <si>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</si>
  <si>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</si>
  <si>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</si>
  <si>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</si>
  <si>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</si>
  <si>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</si>
  <si>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</si>
  <si>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</si>
  <si>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</si>
  <si>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</si>
  <si>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</si>
  <si>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</si>
  <si>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</si>
  <si>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</si>
  <si>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</si>
  <si>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</si>
  <si>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</si>
  <si>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</si>
  <si>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</si>
  <si>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</si>
  <si>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</si>
  <si>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</si>
  <si>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</si>
  <si>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</si>
  <si>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</si>
  <si>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</si>
  <si>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</si>
  <si>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</si>
  <si>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</si>
  <si>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</si>
  <si>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</si>
  <si>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</si>
  <si>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</si>
  <si>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</si>
  <si>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</si>
  <si>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</si>
  <si>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</si>
  <si>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</si>
  <si>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</si>
  <si>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</si>
  <si>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</si>
  <si>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</si>
  <si>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</si>
  <si>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</si>
  <si>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</si>
  <si>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</si>
  <si>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</si>
  <si>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</si>
  <si>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</si>
  <si>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</si>
  <si>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</si>
  <si>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</si>
  <si>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</si>
  <si>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</si>
  <si>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</si>
  <si>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</si>
  <si>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</si>
  <si>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</si>
  <si>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</si>
  <si>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</si>
  <si>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</si>
  <si>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</si>
  <si>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</si>
  <si>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</si>
  <si>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</si>
  <si>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</si>
  <si>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</si>
  <si>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</si>
  <si>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</si>
  <si>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</si>
  <si>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</si>
  <si>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</si>
  <si>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</si>
  <si>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</si>
  <si>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</si>
  <si>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</si>
  <si>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</si>
  <si>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</si>
  <si>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</si>
  <si>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</si>
  <si>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</si>
  <si>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</si>
  <si>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</si>
  <si>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</si>
  <si>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</si>
  <si>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</si>
  <si>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</si>
  <si>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</si>
  <si>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</si>
  <si>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</si>
  <si>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</si>
  <si>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</si>
  <si>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</si>
  <si>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</si>
  <si>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</si>
  <si>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</si>
  <si>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</si>
  <si>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</si>
  <si>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</si>
  <si>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</si>
  <si>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</si>
  <si>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</si>
  <si>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</si>
  <si>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</si>
  <si>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</si>
  <si>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</si>
  <si>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</si>
  <si>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</si>
  <si>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</si>
  <si>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</si>
  <si>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</si>
  <si>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</si>
  <si>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</si>
  <si>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</si>
  <si>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</si>
  <si>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</si>
  <si>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</si>
  <si>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</si>
  <si>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</si>
  <si>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</si>
  <si>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</si>
  <si>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</si>
  <si>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</si>
  <si>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</si>
  <si>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</si>
  <si>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</si>
  <si>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</si>
  <si>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</si>
  <si>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</si>
  <si>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</si>
  <si>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</si>
  <si>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</si>
  <si>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</si>
  <si>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</si>
  <si>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</si>
  <si>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</si>
  <si>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</si>
  <si>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</si>
  <si>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</si>
  <si>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</si>
  <si>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</si>
  <si>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</si>
  <si>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</si>
  <si>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</si>
  <si>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</si>
  <si>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</si>
  <si>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</si>
  <si>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</si>
  <si>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</si>
  <si>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</si>
  <si>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</si>
  <si>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</si>
  <si>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</si>
  <si>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</si>
  <si>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</si>
  <si>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</si>
  <si>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</si>
  <si>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</si>
  <si>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</si>
  <si>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</si>
  <si>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</si>
  <si>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</si>
  <si>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</si>
  <si>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</si>
  <si>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</si>
  <si>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</si>
  <si>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</si>
  <si>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</si>
  <si>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</si>
  <si>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</si>
  <si>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</si>
  <si>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</si>
  <si>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</si>
  <si>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</si>
  <si>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</si>
  <si>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</si>
  <si>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</si>
  <si>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</si>
  <si>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</si>
  <si>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</si>
  <si>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</si>
  <si>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</si>
  <si>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</si>
  <si>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</si>
  <si>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</si>
  <si>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</si>
  <si>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</si>
  <si>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</si>
  <si>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</si>
  <si>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</si>
  <si>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</si>
  <si>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</si>
  <si>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</si>
  <si>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</si>
  <si>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</si>
  <si>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</si>
  <si>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</si>
  <si>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</si>
  <si>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</si>
  <si>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</si>
  <si>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</si>
  <si>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</si>
  <si>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</si>
  <si>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</si>
  <si>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</si>
  <si>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</si>
  <si>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</si>
  <si>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</si>
  <si>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</si>
  <si>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</si>
  <si>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</si>
  <si>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</si>
  <si>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</si>
  <si>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</si>
  <si>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</si>
  <si>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</si>
  <si>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</si>
  <si>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</si>
  <si>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</si>
  <si>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</si>
  <si>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</si>
  <si>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</si>
  <si>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</si>
  <si>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</si>
  <si>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</si>
  <si>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</si>
  <si>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</si>
  <si>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</si>
  <si>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</si>
  <si>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</si>
  <si>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</si>
  <si>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</si>
  <si>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</si>
  <si>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</si>
  <si>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</si>
  <si>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</si>
  <si>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</si>
  <si>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</si>
  <si>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</si>
  <si>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</si>
  <si>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</si>
  <si>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</si>
  <si>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</si>
  <si>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</si>
  <si>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</si>
  <si>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</si>
  <si>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</si>
  <si>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</si>
  <si>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</si>
  <si>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</si>
  <si>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</si>
  <si>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</si>
  <si>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</si>
  <si>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</si>
  <si>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</si>
  <si>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</si>
  <si>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</si>
  <si>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</si>
  <si>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</si>
  <si>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</si>
  <si>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</si>
  <si>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</si>
  <si>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</si>
  <si>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</si>
  <si>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</si>
  <si>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</si>
  <si>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</si>
  <si>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</si>
  <si>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</si>
  <si>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</si>
  <si>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</si>
  <si>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</si>
  <si>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</si>
  <si>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</si>
  <si>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</si>
  <si>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</si>
  <si>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</si>
  <si>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</si>
  <si>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</si>
  <si>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</si>
  <si>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</si>
  <si>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</si>
  <si>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</si>
  <si>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</si>
  <si>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</si>
  <si>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</si>
  <si>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</si>
  <si>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</si>
  <si>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</si>
  <si>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</si>
  <si>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</si>
  <si>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</si>
  <si>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</si>
  <si>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</si>
  <si>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</si>
  <si>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</si>
  <si>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</si>
  <si>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</si>
  <si>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</si>
  <si>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</si>
  <si>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</si>
  <si>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</si>
  <si>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</si>
  <si>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</si>
  <si>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</si>
  <si>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</si>
  <si>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</si>
  <si>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</si>
  <si>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</si>
  <si>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</si>
  <si>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</si>
  <si>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</si>
  <si>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</si>
  <si>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</si>
  <si>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</si>
  <si>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</si>
  <si>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</si>
  <si>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</si>
  <si>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</si>
  <si>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</si>
  <si>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</si>
  <si>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</si>
  <si>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</si>
  <si>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</si>
  <si>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</si>
  <si>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</si>
  <si>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</si>
  <si>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</si>
  <si>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</si>
  <si>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</si>
  <si>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</si>
  <si>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</si>
  <si>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</si>
  <si>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</si>
  <si>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</si>
  <si>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</si>
  <si>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</si>
  <si>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</si>
  <si>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</si>
  <si>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</si>
  <si>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</si>
  <si>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</si>
  <si>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</si>
  <si>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</si>
  <si>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</si>
  <si>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</si>
  <si>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</si>
  <si>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</si>
  <si>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</si>
  <si>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</si>
  <si>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</si>
  <si>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</si>
  <si>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</si>
  <si>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</si>
  <si>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</si>
  <si>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</si>
  <si>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</si>
  <si>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</si>
  <si>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</si>
  <si>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</si>
  <si>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</si>
  <si>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</si>
  <si>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</si>
  <si>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</si>
  <si>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</si>
  <si>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</si>
  <si>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</si>
  <si>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</si>
  <si>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</si>
  <si>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</si>
  <si>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</si>
  <si>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</si>
  <si>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</si>
  <si>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</si>
  <si>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</si>
  <si>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</si>
  <si>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</si>
  <si>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</si>
  <si>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</si>
  <si>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</si>
  <si>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</si>
  <si>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</si>
  <si>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</si>
  <si>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</si>
  <si>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</si>
  <si>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</si>
  <si>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</si>
  <si>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</si>
  <si>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</si>
  <si>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</si>
  <si>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</si>
  <si>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</si>
  <si>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</si>
  <si>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</si>
  <si>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</si>
  <si>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</si>
  <si>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</si>
  <si>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</si>
  <si>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</si>
  <si>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</si>
  <si>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</si>
  <si>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</si>
  <si>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</si>
  <si>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</si>
  <si>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</si>
  <si>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</si>
  <si>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</si>
  <si>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</si>
  <si>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</si>
  <si>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</si>
  <si>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</si>
  <si>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</si>
  <si>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</si>
  <si>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</si>
  <si>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</si>
  <si>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</si>
  <si>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</si>
  <si>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</si>
  <si>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</si>
  <si>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</si>
  <si>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</si>
  <si>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</si>
  <si>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</si>
  <si>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</si>
  <si>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</si>
  <si>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</si>
  <si>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</si>
  <si>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</si>
  <si>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</si>
  <si>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</si>
  <si>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</si>
  <si>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</si>
  <si>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</si>
  <si>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</si>
  <si>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</si>
  <si>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</si>
  <si>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</si>
  <si>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</si>
  <si>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</si>
  <si>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</si>
  <si>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</si>
  <si>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</si>
  <si>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</si>
  <si>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</si>
  <si>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</si>
  <si>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</si>
  <si>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</si>
  <si>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</si>
  <si>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</si>
  <si>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</si>
  <si>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</si>
  <si>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</si>
  <si>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</si>
  <si>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</si>
  <si>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</si>
  <si>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</si>
  <si>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</si>
  <si>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</si>
  <si>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</si>
  <si>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</si>
  <si>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</si>
  <si>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</si>
  <si>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</si>
  <si>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</si>
  <si>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</si>
  <si>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</si>
  <si>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</si>
  <si>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</si>
  <si>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</si>
  <si>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</si>
  <si>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</si>
  <si>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</si>
  <si>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</si>
  <si>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</si>
  <si>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</si>
  <si>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</si>
  <si>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</si>
  <si>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</si>
  <si>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</si>
  <si>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</si>
  <si>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</si>
  <si>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</si>
  <si>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</si>
  <si>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</si>
  <si>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</si>
  <si>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</si>
  <si>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</si>
  <si>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</si>
  <si>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</si>
  <si>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</si>
  <si>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</si>
  <si>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</si>
  <si>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</si>
  <si>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</si>
  <si>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</si>
  <si>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</si>
  <si>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</si>
  <si>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</si>
  <si>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</si>
  <si>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</si>
  <si>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</si>
  <si>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</si>
  <si>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</si>
  <si>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</si>
  <si>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</si>
  <si>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</si>
  <si>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</si>
  <si>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</si>
  <si>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</si>
  <si>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</si>
  <si>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</si>
  <si>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</si>
  <si>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</si>
  <si>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</si>
  <si>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</si>
  <si>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</si>
  <si>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</si>
  <si>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</si>
  <si>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</si>
  <si>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</si>
  <si>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</si>
  <si>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</si>
  <si>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</si>
  <si>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</si>
  <si>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</si>
  <si>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</si>
  <si>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</si>
  <si>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</si>
  <si>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</si>
  <si>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</si>
  <si>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</si>
  <si>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</si>
  <si>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</si>
  <si>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</si>
  <si>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</si>
  <si>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</si>
  <si>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</si>
  <si>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</si>
  <si>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</si>
  <si>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</si>
  <si>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</si>
  <si>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</si>
  <si>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</si>
  <si>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</si>
  <si>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</si>
  <si>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</si>
  <si>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</si>
  <si>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</si>
  <si>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</si>
  <si>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</si>
  <si>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</si>
  <si>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</si>
  <si>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</si>
  <si>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</si>
  <si>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</si>
  <si>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</si>
  <si>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</si>
  <si>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</si>
  <si>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</si>
  <si>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</si>
  <si>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</si>
  <si>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</si>
  <si>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</si>
  <si>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</si>
  <si>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</si>
  <si>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</si>
  <si>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</si>
  <si>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</si>
  <si>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</si>
  <si>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</si>
  <si>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</si>
  <si>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</si>
  <si>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</si>
  <si>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</si>
  <si>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</si>
  <si>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</si>
  <si>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</si>
  <si>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</si>
  <si>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</si>
  <si>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</si>
  <si>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</si>
  <si>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</si>
  <si>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</si>
  <si>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</si>
  <si>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</si>
  <si>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</si>
  <si>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</si>
  <si>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</si>
  <si>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</si>
  <si>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</si>
  <si>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</si>
  <si>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</si>
  <si>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</si>
  <si>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</si>
  <si>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</si>
  <si>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</si>
  <si>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</si>
  <si>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</si>
  <si>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</si>
  <si>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</si>
  <si>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</si>
  <si>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</si>
  <si>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</si>
  <si>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</si>
  <si>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</si>
  <si>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</si>
  <si>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</si>
  <si>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</si>
  <si>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</si>
  <si>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</si>
  <si>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</si>
  <si>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</si>
  <si>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</si>
  <si>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</si>
  <si>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</si>
  <si>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</si>
  <si>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</si>
  <si>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</si>
  <si>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</si>
  <si>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</si>
  <si>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</si>
  <si>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</si>
  <si>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</si>
  <si>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</si>
  <si>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</si>
  <si>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</si>
  <si>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</si>
  <si>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</si>
  <si>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</si>
  <si>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</si>
  <si>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</si>
  <si>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</si>
  <si>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</si>
  <si>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</si>
  <si>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</si>
  <si>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</si>
  <si>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</si>
  <si>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</si>
  <si>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</si>
  <si>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</si>
  <si>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</si>
  <si>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</si>
  <si>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</si>
  <si>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</si>
  <si>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</si>
  <si>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</si>
  <si>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</si>
  <si>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</si>
  <si>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</si>
  <si>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</si>
  <si>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</si>
  <si>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</si>
  <si>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</si>
  <si>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</si>
  <si>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</si>
  <si>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</si>
  <si>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</si>
  <si>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</si>
  <si>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</si>
  <si>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</si>
  <si>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</si>
  <si>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</si>
  <si>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</si>
  <si>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</si>
  <si>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</si>
  <si>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</si>
  <si>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</si>
  <si>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</si>
  <si>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</si>
  <si>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</si>
  <si>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</si>
  <si>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</si>
  <si>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</si>
  <si>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</si>
  <si>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</si>
  <si>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</si>
  <si>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</si>
  <si>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</si>
  <si>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</si>
  <si>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</si>
  <si>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</si>
  <si>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</si>
  <si>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</si>
  <si>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</si>
  <si>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</si>
  <si>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</si>
  <si>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</si>
  <si>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</si>
  <si>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</si>
  <si>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</si>
  <si>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</si>
  <si>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</si>
  <si>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</si>
  <si>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</si>
  <si>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</si>
  <si>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</si>
  <si>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</si>
  <si>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</si>
  <si>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</si>
  <si>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</si>
  <si>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</si>
  <si>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</si>
  <si>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</si>
  <si>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</si>
  <si>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</si>
  <si>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</si>
  <si>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</si>
  <si>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</si>
  <si>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</si>
  <si>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</si>
  <si>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</si>
  <si>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</si>
  <si>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</si>
  <si>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</si>
  <si>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</si>
  <si>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</si>
  <si>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</si>
  <si>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</si>
  <si>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</si>
  <si>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</si>
  <si>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</si>
  <si>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</si>
  <si>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</si>
  <si>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</si>
  <si>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</si>
  <si>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</si>
  <si>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</si>
  <si>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</si>
  <si>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</si>
  <si>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</si>
  <si>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</si>
  <si>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</si>
  <si>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</si>
  <si>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</si>
  <si>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</si>
  <si>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</si>
  <si>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</si>
  <si>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</si>
  <si>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</si>
  <si>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</si>
  <si>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</si>
  <si>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</si>
  <si>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</si>
  <si>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</si>
  <si>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</si>
  <si>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</si>
  <si>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</si>
  <si>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</si>
  <si>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</si>
  <si>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</si>
  <si>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</si>
  <si>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</si>
  <si>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</si>
  <si>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</si>
  <si>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</si>
  <si>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</si>
  <si>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</si>
  <si>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</si>
  <si>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</si>
  <si>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</si>
  <si>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</si>
  <si>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</si>
  <si>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</si>
  <si>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</si>
  <si>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</si>
  <si>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</si>
  <si>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</si>
  <si>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</si>
  <si>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</si>
  <si>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</si>
  <si>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</si>
  <si>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</si>
  <si>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</si>
  <si>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</si>
  <si>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</si>
  <si>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</si>
  <si>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</si>
  <si>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</si>
  <si>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</si>
  <si>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</si>
  <si>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</si>
  <si>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</si>
  <si>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</si>
  <si>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</si>
  <si>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</si>
  <si>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</si>
  <si>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</si>
  <si>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</si>
  <si>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</si>
  <si>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</si>
  <si>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</si>
  <si>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</si>
  <si>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</si>
  <si>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</si>
  <si>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</si>
  <si>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</si>
  <si>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</si>
  <si>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</si>
  <si>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</si>
  <si>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</si>
  <si>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</si>
  <si>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</si>
  <si>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</si>
  <si>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</si>
  <si>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</si>
  <si>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</si>
  <si>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</si>
  <si>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</si>
  <si>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</si>
  <si>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</si>
  <si>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</si>
  <si>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</si>
  <si>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</si>
  <si>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</si>
  <si>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</si>
  <si>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</si>
  <si>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</si>
  <si>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</si>
  <si>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</si>
  <si>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</si>
  <si>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</si>
  <si>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</si>
  <si>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</si>
  <si>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</si>
  <si>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</si>
  <si>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</si>
  <si>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</si>
  <si>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</si>
  <si>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</si>
  <si>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</si>
  <si>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</si>
  <si>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</si>
  <si>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</si>
  <si>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</si>
  <si>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</si>
  <si>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</si>
  <si>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</si>
  <si>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</si>
  <si>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</si>
  <si>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</si>
  <si>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</si>
  <si>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</si>
  <si>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</si>
  <si>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</si>
  <si>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</si>
  <si>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</si>
  <si>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</si>
  <si>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</si>
  <si>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</si>
  <si>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</si>
  <si>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</si>
  <si>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</si>
  <si>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</si>
  <si>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</si>
  <si>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</si>
  <si>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</si>
  <si>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</si>
  <si>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</si>
  <si>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</si>
  <si>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</si>
  <si>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</si>
  <si>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</si>
  <si>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</si>
  <si>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</si>
  <si>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</si>
  <si>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</si>
  <si>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</si>
  <si>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</si>
  <si>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</si>
  <si>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</si>
  <si>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</si>
  <si>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</si>
  <si>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</si>
  <si>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</si>
  <si>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</si>
  <si>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</si>
  <si>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</si>
  <si>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</si>
  <si>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</si>
  <si>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</si>
  <si>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</si>
  <si>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</si>
  <si>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</si>
  <si>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</si>
  <si>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</si>
  <si>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</si>
  <si>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</si>
  <si>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</si>
  <si>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</si>
  <si>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</si>
  <si>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</si>
  <si>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</si>
  <si>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</si>
  <si>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</si>
  <si>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</si>
  <si>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</si>
  <si>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</si>
  <si>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</si>
  <si>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</si>
  <si>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</si>
  <si>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</si>
  <si>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</si>
  <si>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</si>
  <si>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</si>
  <si>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</si>
  <si>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</si>
  <si>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</si>
  <si>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</si>
  <si>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</si>
  <si>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</si>
  <si>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</si>
  <si>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</si>
  <si>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</si>
  <si>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</si>
  <si>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</si>
  <si>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</si>
  <si>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</si>
  <si>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</si>
  <si>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</si>
  <si>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</si>
  <si>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</si>
  <si>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</si>
  <si>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</si>
  <si>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</si>
  <si>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</si>
  <si>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</si>
  <si>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</si>
  <si>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</si>
  <si>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</si>
  <si>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</si>
  <si>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</si>
  <si>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</si>
  <si>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</si>
  <si>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</si>
  <si>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</si>
  <si>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</si>
  <si>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</si>
  <si>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</si>
  <si>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</si>
  <si>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</si>
  <si>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</si>
  <si>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</si>
  <si>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</si>
  <si>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</si>
  <si>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</si>
  <si>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</si>
  <si>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</si>
  <si>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</si>
  <si>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</si>
  <si>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</si>
  <si>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</si>
  <si>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</si>
  <si>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</si>
  <si>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</si>
  <si>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</si>
  <si>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</si>
  <si>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</si>
  <si>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</si>
  <si>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</si>
  <si>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</si>
  <si>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</si>
  <si>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</si>
  <si>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</si>
  <si>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</si>
  <si>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</si>
  <si>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</si>
  <si>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</si>
  <si>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</si>
  <si>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</si>
  <si>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</si>
  <si>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</si>
  <si>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</si>
  <si>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</si>
  <si>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</si>
  <si>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</si>
  <si>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</si>
  <si>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</si>
  <si>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</si>
  <si>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</si>
  <si>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</si>
  <si>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</si>
  <si>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</si>
  <si>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</si>
  <si>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</si>
  <si>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</si>
  <si>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</si>
  <si>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</si>
  <si>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</si>
  <si>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</si>
  <si>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</si>
  <si>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</si>
  <si>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</si>
  <si>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</si>
  <si>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</si>
  <si>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</si>
  <si>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</si>
  <si>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</si>
  <si>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</si>
  <si>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</si>
  <si>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</si>
  <si>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</si>
  <si>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</si>
  <si>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</si>
  <si>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</si>
  <si>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</si>
  <si>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</si>
  <si>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</si>
  <si>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</si>
  <si>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</si>
  <si>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</si>
  <si>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</si>
  <si>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</si>
  <si>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</si>
  <si>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</si>
  <si>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</si>
  <si>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</si>
  <si>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</si>
  <si>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</si>
  <si>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</si>
  <si>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</si>
  <si>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</si>
  <si>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</si>
  <si>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</si>
  <si>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</si>
  <si>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</si>
  <si>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</si>
  <si>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</si>
  <si>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</si>
  <si>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</si>
  <si>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</si>
  <si>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</si>
  <si>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</si>
  <si>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</si>
  <si>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</si>
  <si>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</si>
  <si>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</si>
  <si>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</si>
  <si>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</si>
  <si>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</si>
  <si>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</si>
  <si>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</si>
  <si>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</si>
  <si>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</si>
  <si>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</si>
  <si>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</si>
  <si>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</si>
  <si>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</si>
  <si>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</si>
  <si>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</si>
  <si>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</si>
  <si>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</si>
  <si>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</si>
  <si>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</si>
  <si>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</si>
  <si>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</si>
  <si>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</si>
  <si>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</si>
  <si>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</si>
  <si>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</si>
  <si>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</si>
  <si>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</si>
  <si>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</si>
  <si>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</si>
  <si>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</si>
  <si>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</si>
  <si>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</si>
  <si>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</si>
  <si>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</si>
  <si>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</si>
  <si>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</si>
  <si>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</si>
  <si>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</si>
  <si>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</si>
  <si>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</si>
  <si>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</si>
  <si>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</si>
  <si>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</si>
  <si>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</si>
  <si>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</si>
  <si>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</si>
  <si>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</si>
  <si>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</si>
  <si>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</si>
  <si>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</si>
  <si>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</si>
  <si>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</si>
  <si>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</si>
  <si>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</si>
  <si>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</si>
  <si>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</si>
  <si>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</si>
  <si>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</si>
  <si>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</si>
  <si>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</si>
  <si>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</si>
  <si>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</si>
  <si>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</si>
  <si>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</si>
  <si>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</si>
  <si>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</si>
  <si>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</si>
  <si>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</si>
  <si>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</si>
  <si>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</si>
  <si>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</si>
  <si>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</si>
  <si>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</si>
  <si>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</si>
  <si>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</si>
  <si>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</si>
  <si>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</si>
  <si>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</si>
  <si>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</si>
  <si>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</si>
  <si>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</si>
  <si>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</si>
  <si>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</si>
  <si>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</si>
  <si>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</si>
  <si>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</si>
  <si>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</si>
  <si>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</si>
  <si>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</si>
  <si>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</si>
  <si>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</si>
  <si>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</si>
  <si>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</si>
  <si>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</si>
  <si>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</si>
  <si>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</si>
  <si>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</si>
  <si>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</si>
  <si>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</si>
  <si>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</si>
  <si>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</si>
  <si>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</si>
  <si>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</si>
  <si>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</si>
  <si>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</si>
  <si>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</si>
  <si>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</si>
  <si>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</si>
  <si>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</si>
  <si>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</si>
  <si>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</si>
  <si>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</si>
  <si>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</si>
  <si>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</si>
  <si>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</si>
  <si>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</si>
  <si>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</si>
  <si>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</si>
  <si>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</si>
  <si>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</si>
  <si>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</si>
  <si>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</si>
  <si>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</si>
  <si>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</si>
  <si>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</si>
  <si>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</si>
  <si>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</si>
  <si>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</si>
  <si>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</si>
  <si>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</si>
  <si>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</si>
  <si>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</si>
  <si>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</si>
  <si>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</si>
  <si>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</si>
  <si>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</si>
  <si>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</si>
  <si>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</si>
  <si>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</si>
  <si>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</si>
  <si>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</si>
  <si>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</si>
  <si>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</si>
  <si>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</si>
  <si>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</si>
  <si>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</si>
  <si>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</si>
  <si>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</si>
  <si>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</si>
  <si>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</si>
  <si>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</si>
  <si>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</si>
  <si>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</si>
  <si>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</si>
  <si>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</si>
  <si>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</si>
  <si>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</si>
  <si>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</si>
  <si>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</si>
  <si>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</si>
  <si>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</si>
  <si>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</si>
  <si>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</si>
  <si>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</si>
  <si>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</si>
  <si>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</si>
  <si>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</si>
  <si>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</si>
  <si>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</si>
  <si>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</si>
  <si>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</si>
  <si>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</si>
  <si>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</si>
  <si>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</si>
  <si>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</si>
  <si>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</si>
  <si>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</si>
  <si>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</si>
  <si>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</si>
  <si>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</si>
  <si>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</si>
  <si>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</si>
  <si>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</si>
  <si>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</si>
  <si>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</si>
  <si>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</si>
  <si>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</si>
  <si>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</si>
  <si>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</si>
  <si>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</si>
  <si>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</si>
  <si>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</si>
  <si>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</si>
  <si>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</si>
  <si>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</si>
  <si>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</si>
  <si>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</si>
  <si>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</si>
  <si>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</si>
  <si>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</si>
  <si>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</si>
  <si>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</si>
  <si>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</si>
  <si>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</si>
  <si>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</si>
  <si>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</si>
  <si>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</si>
  <si>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</si>
  <si>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</si>
  <si>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</si>
  <si>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</si>
  <si>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</si>
  <si>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</si>
  <si>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</si>
  <si>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</si>
  <si>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</si>
  <si>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</si>
  <si>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</si>
  <si>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</si>
  <si>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</si>
  <si>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</si>
  <si>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</si>
  <si>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</si>
  <si>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</si>
  <si>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</si>
  <si>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</si>
  <si>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</si>
  <si>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</si>
  <si>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</si>
  <si>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</si>
  <si>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</si>
  <si>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</si>
  <si>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</si>
  <si>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</si>
  <si>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</si>
  <si>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</si>
  <si>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</si>
  <si>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</si>
  <si>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</si>
  <si>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</si>
  <si>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</si>
  <si>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</si>
  <si>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</si>
  <si>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</si>
  <si>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</si>
  <si>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</si>
  <si>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</si>
  <si>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</si>
  <si>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</si>
  <si>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</si>
  <si>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</si>
  <si>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</si>
  <si>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</si>
  <si>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</si>
  <si>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</si>
  <si>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</si>
  <si>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</si>
  <si>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</si>
  <si>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</si>
  <si>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</si>
  <si>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</si>
  <si>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</si>
  <si>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</si>
  <si>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</si>
  <si>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</si>
  <si>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</si>
  <si>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</si>
  <si>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</si>
  <si>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</si>
  <si>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</si>
  <si>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</si>
  <si>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</si>
  <si>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</si>
  <si>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</si>
  <si>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</si>
  <si>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</si>
  <si>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</si>
  <si>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</si>
  <si>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</si>
  <si>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</si>
  <si>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</si>
  <si>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</si>
  <si>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</si>
  <si>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</si>
  <si>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</si>
  <si>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</si>
  <si>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</si>
  <si>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</si>
  <si>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</si>
  <si>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</si>
  <si>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</si>
  <si>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</si>
  <si>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</si>
  <si>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</si>
  <si>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</si>
  <si>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</si>
  <si>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</si>
  <si>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</si>
  <si>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</si>
  <si>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</si>
  <si>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</si>
  <si>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</si>
  <si>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</si>
  <si>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</si>
  <si>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</si>
  <si>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</si>
  <si>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</si>
  <si>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</si>
  <si>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</si>
  <si>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</si>
  <si>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</si>
  <si>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</si>
  <si>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</si>
  <si>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</si>
  <si>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</si>
  <si>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</si>
  <si>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</si>
  <si>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</si>
  <si>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</si>
  <si>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</si>
  <si>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</si>
  <si>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</si>
  <si>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</si>
  <si>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</si>
  <si>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</si>
  <si>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</si>
  <si>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</si>
  <si>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</si>
  <si>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</si>
  <si>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</si>
  <si>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</si>
  <si>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</si>
  <si>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</si>
  <si>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</si>
  <si>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</si>
  <si>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</si>
  <si>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</si>
  <si>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</si>
  <si>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</si>
  <si>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</si>
  <si>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</si>
  <si>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</si>
  <si>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</si>
  <si>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</si>
  <si>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</si>
  <si>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</si>
  <si>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</si>
  <si>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</si>
  <si>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</si>
  <si>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</si>
  <si>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</si>
  <si>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</si>
  <si>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</si>
  <si>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</si>
  <si>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</si>
  <si>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</si>
  <si>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</si>
  <si>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</si>
  <si>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</si>
  <si>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</si>
  <si>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</si>
  <si>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</si>
  <si>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</si>
  <si>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</si>
  <si>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</si>
  <si>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</si>
  <si>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</si>
  <si>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</si>
  <si>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</si>
  <si>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</si>
  <si>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</si>
  <si>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</si>
  <si>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</si>
  <si>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</si>
  <si>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</si>
  <si>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</si>
  <si>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</si>
  <si>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</si>
  <si>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</si>
  <si>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</si>
  <si>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</si>
  <si>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</si>
  <si>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</si>
  <si>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</si>
  <si>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</si>
  <si>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</si>
  <si>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</si>
  <si>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</si>
  <si>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</si>
  <si>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</si>
  <si>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</si>
  <si>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</si>
  <si>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</si>
  <si>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</si>
  <si>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</si>
  <si>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</si>
  <si>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</si>
  <si>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</si>
  <si>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</si>
  <si>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</si>
  <si>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</si>
  <si>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</si>
  <si>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</si>
  <si>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</si>
  <si>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</si>
  <si>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</si>
  <si>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</si>
  <si>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</si>
  <si>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</si>
  <si>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</si>
  <si>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</si>
  <si>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</si>
  <si>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</si>
  <si>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</si>
  <si>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</si>
  <si>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</si>
  <si>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</si>
  <si>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</si>
  <si>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</si>
  <si>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</si>
  <si>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</si>
  <si>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</si>
  <si>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</si>
  <si>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</si>
  <si>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</si>
  <si>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</si>
  <si>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</si>
  <si>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</si>
  <si>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</si>
  <si>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</si>
  <si>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</si>
  <si>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</si>
  <si>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</si>
  <si>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</si>
  <si>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</si>
  <si>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</si>
  <si>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</si>
  <si>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</si>
  <si>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</si>
  <si>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</si>
  <si>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</si>
  <si>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</si>
  <si>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</si>
  <si>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</si>
  <si>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</si>
  <si>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</si>
  <si>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</si>
  <si>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</si>
  <si>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</si>
  <si>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</si>
  <si>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</si>
  <si>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</si>
  <si>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</si>
  <si>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</si>
  <si>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</si>
  <si>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</si>
  <si>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</si>
  <si>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</si>
  <si>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</si>
  <si>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</si>
  <si>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</si>
  <si>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</si>
  <si>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</si>
  <si>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</si>
  <si>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</si>
  <si>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</si>
  <si>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</si>
  <si>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</si>
  <si>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</si>
  <si>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</si>
  <si>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</si>
  <si>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</si>
  <si>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</si>
  <si>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</si>
  <si>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</si>
  <si>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</si>
  <si>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</si>
  <si>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</si>
  <si>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</si>
  <si>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</si>
  <si>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</si>
  <si>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</si>
  <si>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</si>
  <si>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</si>
  <si>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</si>
  <si>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</si>
  <si>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</si>
  <si>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</si>
  <si>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</si>
  <si>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</si>
  <si>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</si>
  <si>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</si>
  <si>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</si>
  <si>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</si>
  <si>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</si>
  <si>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</si>
  <si>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</si>
  <si>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</si>
  <si>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</si>
  <si>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</si>
  <si>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</si>
  <si>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</si>
  <si>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</si>
  <si>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</si>
  <si>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</si>
  <si>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</si>
  <si>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</si>
  <si>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</si>
  <si>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</si>
  <si>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</si>
  <si>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</si>
  <si>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</si>
  <si>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</si>
  <si>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</si>
  <si>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</si>
  <si>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</si>
  <si>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</si>
  <si>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</si>
  <si>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</si>
  <si>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</si>
  <si>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</si>
  <si>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</si>
  <si>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</si>
  <si>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</si>
  <si>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</si>
  <si>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</si>
  <si>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</si>
  <si>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</si>
  <si>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</si>
  <si>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</si>
  <si>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</si>
  <si>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</si>
  <si>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</si>
  <si>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</si>
  <si>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</si>
  <si>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</si>
  <si>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</si>
  <si>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</si>
  <si>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</si>
  <si>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</si>
  <si>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</si>
  <si>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</si>
  <si>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</si>
  <si>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</si>
  <si>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</si>
  <si>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</si>
  <si>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</si>
  <si>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</si>
  <si>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</si>
  <si>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</si>
  <si>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</si>
  <si>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</si>
  <si>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</si>
  <si>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</si>
  <si>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</si>
  <si>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</si>
  <si>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</si>
  <si>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</si>
  <si>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</si>
  <si>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</si>
  <si>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</si>
  <si>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</si>
  <si>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</si>
  <si>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</si>
  <si>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</si>
  <si>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</si>
  <si>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</si>
  <si>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</si>
  <si>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</si>
  <si>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</si>
  <si>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</si>
  <si>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</si>
  <si>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</si>
  <si>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</si>
  <si>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</si>
  <si>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</si>
  <si>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</si>
  <si>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</si>
  <si>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</si>
  <si>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</si>
  <si>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</si>
  <si>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</si>
  <si>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</si>
  <si>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</si>
  <si>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</si>
  <si>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</si>
  <si>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</si>
  <si>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</si>
  <si>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</si>
  <si>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</si>
  <si>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</si>
  <si>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</si>
  <si>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</si>
  <si>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</si>
  <si>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</si>
  <si>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</si>
  <si>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</si>
  <si>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</si>
  <si>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</si>
  <si>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</si>
  <si>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</si>
  <si>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</si>
  <si>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</si>
  <si>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</si>
  <si>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</si>
  <si>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</si>
  <si>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</si>
  <si>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</si>
  <si>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</si>
  <si>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</si>
  <si>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</si>
  <si>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</si>
  <si>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</si>
  <si>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</si>
  <si>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</si>
  <si>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</si>
  <si>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</si>
  <si>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</si>
  <si>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</si>
  <si>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</si>
  <si>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</si>
  <si>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</si>
  <si>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</si>
  <si>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</si>
  <si>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</si>
  <si>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</si>
  <si>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</si>
  <si>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</si>
  <si>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</si>
  <si>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</si>
  <si>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</si>
  <si>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</si>
  <si>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</si>
  <si>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</si>
  <si>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</si>
  <si>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</si>
  <si>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</si>
  <si>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</si>
  <si>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</si>
  <si>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</si>
  <si>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</si>
  <si>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</si>
  <si>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</si>
  <si>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</si>
  <si>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</si>
  <si>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</si>
  <si>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</si>
  <si>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</si>
  <si>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</si>
  <si>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</si>
  <si>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</si>
  <si>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</si>
  <si>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</si>
  <si>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</si>
  <si>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</si>
  <si>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</si>
  <si>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</si>
  <si>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</si>
  <si>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</si>
  <si>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</si>
  <si>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</si>
  <si>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</si>
  <si>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</si>
  <si>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</si>
  <si>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</si>
  <si>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</si>
  <si>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</si>
  <si>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</si>
  <si>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</si>
  <si>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</si>
  <si>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</si>
  <si>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</si>
  <si>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</si>
  <si>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</si>
  <si>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</si>
  <si>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</si>
  <si>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</si>
  <si>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</si>
  <si>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</si>
  <si>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</si>
  <si>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</si>
  <si>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</si>
  <si>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</si>
  <si>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</si>
  <si>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</si>
  <si>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</si>
  <si>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</si>
  <si>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</si>
  <si>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</si>
  <si>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</si>
  <si>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</si>
  <si>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</si>
  <si>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</si>
  <si>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</si>
  <si>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</si>
  <si>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</si>
  <si>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</si>
  <si>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</si>
  <si>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</si>
  <si>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</si>
  <si>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</si>
  <si>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</si>
  <si>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</si>
  <si>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</si>
  <si>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</si>
  <si>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</si>
  <si>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</si>
  <si>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</si>
  <si>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</si>
  <si>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</si>
  <si>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</si>
  <si>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</si>
  <si>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</si>
  <si>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</si>
  <si>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</si>
  <si>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</si>
  <si>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</si>
  <si>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</si>
  <si>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</si>
  <si>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</si>
  <si>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</si>
  <si>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</si>
  <si>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</si>
  <si>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</si>
  <si>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</si>
  <si>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</si>
  <si>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</si>
  <si>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</si>
  <si>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</si>
  <si>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</si>
  <si>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</si>
  <si>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</si>
  <si>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</si>
  <si>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</si>
  <si>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</si>
  <si>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</si>
  <si>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</si>
  <si>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</si>
  <si>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</si>
  <si>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</si>
  <si>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</si>
  <si>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</si>
  <si>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</si>
  <si>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</si>
  <si>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</si>
  <si>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</si>
  <si>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</si>
  <si>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</si>
  <si>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</si>
  <si>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</si>
  <si>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</si>
  <si>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</si>
  <si>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</si>
  <si>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</si>
  <si>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</si>
  <si>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</si>
  <si>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</si>
  <si>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</si>
  <si>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</si>
  <si>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</si>
  <si>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</si>
  <si>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</si>
  <si>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</si>
  <si>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</si>
  <si>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</si>
  <si>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</si>
  <si>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</si>
  <si>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</si>
  <si>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</si>
  <si>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</si>
  <si>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</si>
  <si>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</si>
  <si>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</si>
  <si>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</si>
  <si>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</si>
  <si>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</si>
  <si>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</si>
  <si>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</si>
  <si>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</si>
  <si>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</si>
  <si>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</si>
  <si>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</si>
  <si>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</si>
  <si>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</si>
  <si>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</si>
  <si>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</si>
  <si>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</si>
  <si>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</si>
  <si>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</si>
  <si>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</si>
  <si>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</si>
  <si>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</si>
  <si>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</si>
  <si>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</si>
  <si>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</si>
  <si>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</si>
  <si>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</si>
  <si>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</si>
  <si>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</si>
  <si>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</si>
  <si>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</si>
  <si>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</si>
  <si>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</si>
  <si>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</si>
  <si>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</si>
  <si>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</si>
  <si>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</si>
  <si>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</si>
  <si>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</si>
  <si>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</si>
  <si>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</si>
  <si>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</si>
  <si>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</si>
  <si>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</si>
  <si>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</si>
  <si>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</si>
  <si>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</si>
  <si>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</si>
  <si>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</si>
  <si>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</si>
  <si>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</si>
  <si>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</si>
  <si>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</si>
  <si>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</si>
  <si>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</si>
  <si>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</si>
  <si>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</si>
  <si>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</si>
  <si>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</si>
  <si>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</si>
  <si>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</si>
  <si>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</si>
  <si>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</si>
  <si>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</si>
  <si>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</si>
  <si>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</si>
  <si>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</si>
  <si>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</si>
  <si>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</si>
  <si>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</si>
  <si>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</si>
  <si>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</si>
  <si>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</si>
  <si>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</si>
  <si>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</si>
  <si>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</si>
  <si>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</si>
  <si>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</si>
  <si>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</si>
  <si>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</si>
  <si>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</si>
  <si>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</si>
  <si>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</si>
  <si>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</si>
  <si>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</si>
  <si>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</si>
  <si>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</si>
  <si>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</si>
  <si>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</si>
  <si>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</si>
  <si>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</si>
  <si>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</si>
  <si>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</si>
  <si>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</si>
  <si>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</si>
  <si>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</si>
  <si>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</si>
  <si>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</si>
  <si>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</si>
  <si>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</si>
  <si>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</si>
  <si>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</si>
  <si>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</si>
  <si>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</si>
  <si>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</si>
  <si>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</si>
  <si>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</si>
  <si>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</si>
  <si>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</si>
  <si>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</si>
  <si>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</si>
  <si>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</si>
  <si>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</si>
  <si>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</si>
  <si>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</si>
  <si>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</si>
  <si>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</si>
  <si>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</si>
  <si>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</si>
  <si>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</si>
  <si>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</si>
  <si>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</si>
  <si>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</si>
  <si>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</si>
  <si>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</si>
  <si>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</si>
  <si>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</si>
  <si>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</si>
  <si>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</si>
  <si>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</si>
  <si>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</si>
  <si>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</si>
  <si>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</si>
  <si>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</si>
  <si>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</si>
  <si>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</si>
  <si>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</si>
  <si>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</si>
  <si>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</si>
  <si>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</si>
  <si>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</si>
  <si>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</si>
  <si>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</si>
  <si>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</si>
  <si>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</si>
  <si>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</si>
  <si>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</si>
  <si>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</si>
  <si>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</si>
  <si>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</si>
  <si>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</si>
  <si>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</si>
  <si>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</si>
  <si>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</si>
  <si>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</si>
  <si>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</si>
  <si>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</si>
  <si>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</si>
  <si>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</si>
  <si>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</si>
  <si>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</si>
  <si>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</si>
  <si>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</si>
  <si>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</si>
  <si>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</si>
  <si>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</si>
  <si>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</si>
  <si>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</si>
  <si>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</si>
  <si>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</si>
  <si>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</si>
  <si>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</si>
  <si>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</si>
  <si>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</si>
  <si>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</si>
  <si>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</si>
  <si>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</si>
  <si>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</si>
  <si>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</si>
  <si>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</si>
  <si>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</si>
  <si>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</si>
  <si>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</si>
  <si>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</si>
  <si>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</si>
  <si>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</si>
  <si>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</si>
  <si>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</si>
  <si>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</si>
  <si>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</si>
  <si>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</si>
  <si>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</si>
  <si>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</si>
  <si>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</si>
  <si>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</si>
  <si>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</si>
  <si>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</si>
  <si>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</si>
  <si>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</si>
  <si>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</si>
  <si>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</si>
  <si>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</si>
  <si>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</si>
  <si>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</si>
  <si>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</si>
  <si>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</si>
  <si>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</si>
  <si>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</si>
  <si>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</si>
  <si>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</si>
  <si>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</si>
  <si>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</si>
  <si>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</si>
  <si>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</si>
  <si>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</si>
  <si>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</si>
  <si>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</si>
  <si>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</si>
  <si>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</si>
  <si>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</si>
  <si>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</si>
  <si>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</si>
  <si>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</si>
  <si>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</si>
  <si>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</si>
  <si>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</si>
  <si>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</si>
  <si>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</si>
  <si>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</si>
  <si>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</si>
  <si>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</si>
  <si>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</si>
  <si>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</si>
  <si>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</si>
  <si>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</si>
  <si>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</si>
  <si>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</si>
  <si>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</si>
  <si>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</si>
  <si>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</si>
  <si>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</si>
  <si>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</si>
  <si>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</si>
  <si>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</si>
  <si>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</si>
  <si>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</si>
  <si>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</si>
  <si>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</si>
  <si>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</si>
  <si>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</si>
  <si>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</si>
  <si>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</si>
  <si>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</si>
  <si>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</si>
  <si>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</si>
  <si>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</si>
  <si>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</si>
  <si>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</si>
  <si>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</si>
  <si>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</si>
  <si>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</si>
  <si>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</si>
  <si>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</si>
  <si>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</si>
  <si>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</si>
  <si>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</si>
  <si>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</si>
  <si>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</si>
  <si>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</si>
  <si>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</si>
  <si>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</si>
  <si>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</si>
  <si>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</si>
  <si>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</si>
  <si>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</si>
  <si>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</si>
  <si>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</si>
  <si>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</si>
  <si>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</si>
  <si>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</si>
  <si>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</si>
  <si>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</si>
  <si>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</si>
  <si>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</si>
  <si>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</si>
  <si>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</si>
  <si>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</si>
  <si>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</si>
  <si>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</si>
  <si>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</si>
  <si>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</si>
  <si>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</si>
  <si>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</si>
  <si>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</si>
  <si>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</si>
  <si>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</si>
  <si>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</si>
  <si>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</si>
  <si>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</si>
  <si>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</si>
  <si>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</si>
  <si>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</si>
  <si>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</si>
  <si>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</si>
  <si>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</si>
  <si>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</si>
  <si>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</si>
  <si>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</si>
  <si>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</si>
  <si>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</si>
  <si>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</si>
  <si>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</si>
  <si>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</si>
  <si>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</si>
  <si>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</si>
  <si>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</si>
  <si>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</si>
  <si>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</si>
  <si>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</si>
  <si>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</si>
  <si>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</si>
  <si>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</si>
  <si>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</si>
  <si>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</si>
  <si>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</si>
  <si>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</si>
  <si>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</si>
  <si>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</si>
  <si>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</si>
  <si>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</si>
  <si>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</si>
  <si>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</si>
  <si>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</si>
  <si>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</si>
  <si>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</si>
  <si>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</si>
  <si>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</si>
  <si>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</si>
  <si>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</si>
  <si>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</si>
  <si>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</si>
  <si>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</si>
  <si>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</si>
  <si>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</si>
  <si>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</si>
  <si>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</si>
  <si>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</si>
  <si>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</si>
  <si>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</si>
  <si>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</si>
  <si>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</si>
  <si>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</si>
  <si>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</si>
  <si>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</si>
  <si>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</si>
  <si>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</si>
  <si>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</si>
  <si>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</si>
  <si>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</si>
  <si>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</si>
  <si>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</si>
  <si>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</si>
  <si>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</si>
  <si>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</si>
  <si>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</si>
  <si>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</si>
  <si>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</si>
  <si>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</si>
  <si>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</si>
  <si>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</si>
  <si>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</si>
  <si>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</si>
  <si>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</si>
  <si>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</si>
  <si>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</si>
  <si>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</si>
  <si>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</si>
  <si>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</si>
  <si>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</si>
  <si>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</si>
  <si>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</si>
  <si>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</si>
  <si>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</si>
  <si>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</si>
  <si>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</si>
  <si>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</si>
  <si>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</si>
  <si>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</si>
  <si>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</si>
  <si>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</si>
  <si>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</si>
  <si>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</si>
  <si>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</si>
  <si>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</si>
  <si>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</si>
  <si>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</si>
  <si>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</si>
  <si>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</si>
  <si>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</si>
  <si>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</si>
  <si>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</si>
  <si>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</si>
  <si>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</si>
  <si>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</si>
  <si>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</si>
  <si>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</si>
  <si>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</si>
  <si>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</si>
  <si>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</si>
  <si>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</si>
  <si>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</si>
  <si>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</si>
  <si>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</si>
  <si>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</si>
  <si>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</si>
  <si>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</si>
  <si>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</si>
  <si>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</si>
  <si>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</si>
  <si>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</si>
  <si>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</si>
  <si>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</si>
  <si>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</si>
  <si>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</si>
  <si>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</si>
  <si>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</si>
  <si>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</si>
  <si>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</si>
  <si>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</si>
  <si>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</si>
  <si>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</si>
  <si>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</si>
  <si>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</si>
  <si>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</si>
  <si>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</si>
  <si>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</si>
  <si>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</si>
  <si>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</si>
  <si>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</si>
  <si>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</si>
  <si>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</si>
  <si>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</si>
  <si>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</si>
  <si>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</si>
  <si>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</si>
  <si>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</si>
  <si>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</si>
  <si>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</si>
  <si>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</si>
  <si>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</si>
  <si>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</si>
  <si>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</si>
  <si>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</si>
  <si>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</si>
  <si>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</si>
  <si>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</si>
  <si>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</si>
  <si>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</si>
  <si>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</si>
  <si>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</si>
  <si>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</si>
  <si>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</si>
  <si>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</si>
  <si>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</si>
  <si>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</si>
  <si>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</si>
  <si>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</si>
  <si>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</si>
  <si>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</si>
  <si>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</si>
  <si>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</si>
  <si>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</si>
  <si>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</si>
  <si>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</si>
  <si>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</si>
  <si>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</si>
  <si>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</si>
  <si>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</si>
  <si>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</si>
  <si>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</si>
  <si>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</si>
  <si>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</si>
  <si>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</si>
  <si>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</si>
  <si>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</si>
  <si>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</si>
  <si>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</si>
  <si>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</si>
  <si>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</si>
  <si>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</si>
  <si>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</si>
  <si>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</si>
  <si>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</si>
  <si>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</si>
  <si>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</si>
  <si>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</si>
  <si>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</si>
  <si>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</si>
  <si>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</si>
  <si>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</si>
  <si>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</si>
  <si>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</si>
  <si>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</si>
  <si>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</si>
  <si>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</si>
  <si>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</si>
  <si>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</si>
  <si>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</si>
  <si>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</si>
  <si>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</si>
  <si>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</si>
  <si>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</si>
  <si>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</si>
  <si>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</si>
  <si>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</si>
  <si>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</si>
  <si>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</si>
  <si>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</si>
  <si>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</si>
  <si>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</si>
  <si>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</si>
  <si>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</si>
  <si>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</si>
  <si>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</si>
  <si>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</si>
  <si>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</si>
  <si>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</si>
  <si>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</si>
  <si>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</si>
  <si>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</si>
  <si>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</si>
  <si>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</si>
  <si>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</si>
  <si>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</si>
  <si>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</si>
  <si>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</si>
  <si>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</si>
  <si>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</si>
  <si>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</si>
  <si>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</si>
  <si>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</si>
  <si>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</si>
  <si>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</si>
  <si>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</si>
  <si>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</si>
  <si>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</si>
  <si>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</si>
  <si>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</si>
  <si>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</si>
  <si>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</si>
  <si>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</si>
  <si>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</si>
  <si>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</si>
  <si>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</si>
  <si>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</si>
  <si>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</si>
  <si>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</si>
  <si>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</si>
  <si>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</si>
  <si>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</si>
  <si>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</si>
  <si>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</si>
  <si>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</si>
  <si>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</si>
  <si>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</si>
  <si>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</si>
  <si>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</si>
  <si>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</si>
  <si>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</si>
  <si>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</si>
  <si>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</si>
  <si>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</si>
  <si>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</si>
  <si>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</si>
  <si>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</si>
  <si>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</si>
  <si>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</si>
  <si>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</si>
  <si>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</si>
  <si>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</si>
  <si>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</si>
  <si>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</si>
  <si>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</si>
  <si>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</si>
  <si>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</si>
  <si>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</si>
  <si>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</si>
  <si>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</si>
  <si>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</si>
  <si>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</si>
  <si>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</si>
  <si>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</si>
  <si>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</si>
  <si>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</si>
  <si>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</si>
  <si>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</si>
  <si>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</si>
  <si>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</si>
  <si>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</si>
  <si>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</si>
  <si>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</si>
  <si>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</si>
  <si>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</si>
  <si>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</si>
  <si>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</si>
  <si>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</si>
  <si>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</si>
  <si>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</si>
  <si>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</si>
  <si>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</si>
  <si>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</si>
  <si>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</si>
  <si>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</si>
  <si>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</si>
  <si>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</si>
  <si>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</si>
  <si>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</si>
  <si>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</si>
  <si>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</si>
  <si>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</si>
  <si>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</si>
  <si>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</si>
  <si>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</si>
  <si>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</si>
  <si>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</si>
  <si>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</si>
  <si>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</si>
  <si>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</si>
  <si>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</si>
  <si>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</si>
  <si>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</si>
  <si>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</si>
  <si>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</si>
  <si>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</si>
  <si>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</si>
  <si>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</si>
  <si>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</si>
  <si>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</si>
  <si>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</si>
  <si>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</si>
  <si>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</si>
  <si>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</si>
  <si>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</si>
  <si>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</si>
  <si>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</si>
  <si>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</si>
  <si>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</si>
  <si>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</si>
  <si>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</si>
  <si>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</si>
  <si>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</si>
  <si>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</si>
  <si>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</si>
  <si>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</si>
  <si>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</si>
  <si>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</si>
  <si>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</si>
  <si>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</si>
  <si>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</si>
  <si>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</si>
  <si>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</si>
  <si>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</si>
  <si>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</si>
  <si>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</si>
  <si>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</si>
  <si>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</si>
  <si>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</si>
  <si>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</si>
  <si>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</si>
  <si>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</si>
  <si>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</si>
  <si>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</si>
  <si>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</si>
  <si>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</si>
  <si>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</si>
  <si>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</si>
  <si>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</si>
  <si>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</si>
  <si>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</si>
  <si>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</si>
  <si>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</si>
  <si>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</si>
  <si>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</si>
  <si>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</si>
  <si>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</si>
  <si>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</si>
  <si>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</si>
  <si>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</si>
  <si>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</si>
  <si>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</si>
  <si>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</si>
  <si>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</si>
  <si>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</si>
  <si>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</si>
  <si>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</si>
  <si>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</si>
  <si>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</si>
  <si>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</si>
  <si>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</si>
  <si>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</si>
  <si>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</si>
  <si>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</si>
  <si>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</si>
  <si>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</si>
  <si>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</si>
  <si>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</si>
  <si>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</si>
  <si>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</si>
  <si>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</si>
  <si>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</si>
  <si>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</si>
  <si>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</si>
  <si>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</si>
  <si>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</si>
  <si>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</si>
  <si>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</si>
  <si>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</si>
  <si>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</si>
  <si>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</si>
  <si>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</si>
  <si>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</si>
  <si>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</si>
  <si>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</si>
  <si>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</si>
  <si>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</si>
  <si>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</si>
  <si>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</si>
  <si>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</si>
  <si>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</si>
  <si>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</si>
  <si>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</si>
  <si>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</si>
  <si>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</si>
  <si>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</si>
  <si>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</si>
  <si>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</si>
  <si>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</si>
  <si>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</si>
  <si>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</si>
  <si>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</si>
  <si>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</si>
  <si>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</si>
  <si>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</si>
  <si>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</si>
  <si>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</si>
  <si>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</si>
  <si>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</si>
  <si>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</si>
  <si>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</si>
  <si>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</si>
  <si>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</si>
  <si>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</si>
  <si>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</si>
  <si>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</si>
  <si>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</si>
  <si>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</si>
  <si>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</si>
  <si>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</si>
  <si>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</si>
  <si>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</si>
  <si>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</si>
  <si>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</si>
  <si>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</si>
  <si>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</si>
  <si>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</si>
  <si>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</si>
  <si>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</si>
  <si>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</si>
  <si>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</si>
  <si>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</si>
  <si>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</si>
  <si>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</si>
  <si>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</si>
  <si>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</si>
  <si>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</si>
  <si>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</si>
  <si>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</si>
  <si>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</si>
  <si>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</si>
  <si>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</si>
  <si>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</si>
  <si>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</si>
  <si>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</si>
  <si>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</si>
  <si>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</si>
  <si>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</si>
  <si>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</si>
  <si>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</si>
  <si>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</si>
  <si>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</si>
  <si>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</si>
  <si>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</si>
  <si>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</si>
  <si>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</si>
  <si>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</si>
  <si>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</si>
  <si>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</si>
  <si>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</si>
  <si>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</si>
  <si>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</si>
  <si>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</si>
  <si>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</si>
  <si>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</si>
  <si>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</si>
  <si>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</si>
  <si>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</si>
  <si>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</si>
  <si>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</si>
  <si>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</si>
  <si>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</si>
  <si>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</si>
  <si>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</si>
  <si>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</si>
  <si>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</si>
  <si>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</si>
  <si>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</si>
  <si>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</si>
  <si>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</si>
  <si>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</si>
  <si>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</si>
  <si>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</si>
  <si>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</si>
  <si>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</si>
  <si>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</si>
  <si>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</si>
  <si>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</si>
  <si>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</si>
  <si>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</si>
  <si>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</si>
  <si>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</si>
  <si>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</si>
  <si>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</si>
  <si>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</si>
  <si>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</si>
  <si>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</si>
  <si>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</si>
  <si>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</si>
  <si>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</si>
  <si>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</si>
  <si>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</si>
  <si>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</si>
  <si>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</si>
  <si>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</si>
  <si>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</si>
  <si>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</si>
  <si>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</si>
  <si>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</si>
  <si>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</si>
  <si>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</si>
  <si>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</si>
  <si>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</si>
  <si>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</si>
  <si>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</si>
  <si>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</si>
  <si>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</si>
  <si>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</si>
  <si>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</si>
  <si>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</si>
  <si>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</si>
  <si>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</si>
  <si>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</si>
  <si>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</si>
  <si>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</si>
  <si>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</si>
  <si>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</si>
  <si>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</si>
  <si>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</si>
  <si>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</si>
  <si>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</si>
  <si>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</si>
  <si>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</si>
  <si>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</si>
  <si>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</si>
  <si>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</si>
  <si>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</si>
  <si>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</si>
  <si>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</si>
  <si>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</si>
  <si>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</si>
  <si>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</si>
  <si>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</si>
  <si>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</si>
  <si>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</si>
  <si>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</si>
  <si>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</si>
  <si>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</si>
  <si>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</si>
  <si>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</si>
  <si>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</si>
  <si>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</si>
  <si>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</si>
  <si>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</si>
  <si>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</si>
  <si>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</si>
  <si>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</si>
  <si>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</si>
  <si>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</si>
  <si>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</si>
  <si>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</si>
  <si>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</si>
  <si>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</si>
  <si>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</si>
  <si>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</si>
  <si>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</si>
  <si>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</si>
  <si>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</si>
  <si>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</si>
  <si>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</si>
  <si>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</si>
  <si>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</si>
  <si>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</si>
  <si>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</si>
  <si>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</si>
  <si>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</si>
  <si>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</si>
  <si>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</si>
  <si>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</si>
  <si>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</si>
  <si>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</si>
  <si>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</si>
  <si>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</si>
  <si>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</si>
  <si>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</si>
  <si>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</si>
  <si>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</si>
  <si>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</si>
  <si>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</si>
  <si>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</si>
  <si>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</si>
  <si>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</si>
  <si>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</si>
  <si>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</si>
  <si>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</si>
  <si>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</si>
  <si>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</si>
  <si>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</si>
  <si>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</si>
  <si>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</si>
  <si>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</si>
  <si>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</si>
  <si>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</si>
  <si>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</si>
  <si>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</si>
  <si>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</si>
  <si>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</si>
  <si>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</si>
  <si>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</si>
  <si>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</si>
  <si>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</si>
  <si>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</si>
  <si>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</si>
  <si>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</si>
  <si>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</si>
  <si>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</si>
  <si>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</si>
  <si>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</si>
  <si>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</si>
  <si>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</si>
  <si>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</si>
  <si>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</si>
  <si>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</si>
  <si>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</si>
  <si>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</si>
  <si>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</si>
  <si>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</si>
  <si>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</si>
  <si>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</si>
  <si>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</si>
  <si>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</si>
  <si>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</si>
  <si>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</si>
  <si>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</si>
  <si>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</si>
  <si>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</si>
  <si>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</si>
  <si>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</si>
  <si>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</si>
  <si>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</si>
  <si>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</si>
  <si>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</si>
  <si>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</si>
  <si>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</si>
  <si>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</si>
  <si>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</si>
  <si>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</si>
  <si>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</si>
  <si>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</si>
  <si>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</si>
  <si>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</si>
  <si>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</si>
  <si>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</si>
  <si>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</si>
  <si>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</si>
  <si>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</si>
  <si>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</si>
  <si>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</si>
  <si>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</si>
  <si>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</si>
  <si>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</si>
  <si>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</si>
  <si>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</si>
  <si>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</si>
  <si>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</si>
  <si>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</si>
  <si>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</si>
  <si>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</si>
  <si>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</si>
  <si>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</si>
  <si>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</si>
  <si>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</si>
  <si>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</si>
  <si>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</si>
  <si>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</si>
  <si>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</si>
  <si>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</si>
  <si>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</si>
  <si>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</si>
  <si>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</si>
  <si>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</si>
  <si>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</si>
  <si>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</si>
  <si>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</si>
  <si>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</si>
  <si>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</si>
  <si>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</si>
  <si>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</si>
  <si>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</si>
  <si>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</si>
  <si>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</si>
  <si>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</si>
  <si>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</si>
  <si>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</si>
  <si>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</si>
  <si>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</si>
  <si>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</si>
  <si>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</si>
  <si>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</si>
  <si>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</si>
  <si>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</si>
  <si>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</si>
  <si>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</si>
  <si>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</si>
  <si>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</si>
  <si>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</si>
  <si>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</si>
  <si>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</si>
  <si>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</si>
  <si>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</si>
  <si>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</si>
  <si>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</si>
  <si>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</si>
  <si>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</si>
  <si>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</si>
  <si>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</si>
  <si>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</si>
  <si>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</si>
  <si>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</si>
  <si>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</si>
  <si>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</si>
  <si>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</si>
  <si>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</si>
  <si>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</si>
  <si>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</si>
  <si>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</si>
  <si>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</si>
  <si>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</si>
  <si>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</si>
  <si>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</si>
  <si>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</si>
  <si>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</si>
  <si>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</si>
  <si>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</si>
  <si>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</si>
  <si>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</si>
  <si>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</si>
  <si>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</si>
  <si>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</si>
  <si>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</si>
  <si>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</si>
  <si>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</si>
  <si>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</si>
  <si>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</si>
  <si>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</si>
  <si>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</si>
  <si>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</si>
  <si>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</si>
  <si>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</si>
  <si>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</si>
  <si>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</si>
  <si>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</si>
  <si>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</si>
  <si>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</si>
  <si>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</si>
  <si>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</si>
  <si>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</si>
  <si>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</si>
  <si>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</si>
  <si>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</si>
  <si>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</si>
  <si>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</si>
  <si>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</si>
  <si>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</si>
  <si>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</si>
  <si>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</si>
  <si>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</si>
  <si>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</si>
  <si>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</si>
  <si>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</si>
  <si>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</si>
  <si>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</si>
  <si>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</si>
  <si>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</si>
  <si>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</si>
  <si>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</si>
  <si>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</si>
  <si>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</si>
  <si>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</si>
  <si>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</si>
  <si>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</si>
  <si>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</si>
  <si>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</si>
  <si>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</si>
  <si>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</si>
  <si>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</si>
  <si>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</si>
  <si>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</si>
  <si>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</si>
  <si>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</si>
  <si>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</si>
  <si>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</si>
  <si>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</si>
  <si>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</si>
  <si>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</si>
  <si>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</si>
  <si>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</si>
  <si>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</si>
  <si>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</si>
  <si>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</si>
  <si>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</si>
  <si>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</si>
  <si>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</si>
  <si>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</si>
  <si>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</si>
  <si>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</si>
  <si>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</si>
  <si>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</si>
  <si>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</si>
  <si>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</si>
  <si>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</si>
  <si>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</si>
  <si>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</si>
  <si>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</si>
  <si>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</si>
  <si>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</si>
  <si>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</si>
  <si>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</si>
  <si>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</si>
  <si>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</si>
  <si>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</si>
  <si>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</si>
  <si>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</si>
  <si>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</si>
  <si>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</si>
  <si>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</si>
  <si>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</si>
  <si>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</si>
  <si>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</si>
  <si>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</si>
  <si>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</si>
  <si>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</si>
  <si>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</si>
  <si>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</si>
  <si>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</si>
  <si>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</si>
  <si>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</si>
  <si>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</si>
  <si>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</si>
  <si>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</si>
  <si>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</si>
  <si>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</si>
  <si>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</si>
  <si>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</si>
  <si>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</si>
  <si>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</si>
  <si>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</si>
  <si>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</si>
  <si>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</si>
  <si>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</si>
  <si>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</si>
  <si>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</si>
  <si>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</si>
  <si>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</si>
  <si>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</si>
  <si>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</si>
  <si>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</si>
  <si>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</si>
  <si>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</si>
  <si>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</si>
  <si>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</si>
  <si>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</si>
  <si>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</si>
  <si>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</si>
  <si>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</si>
  <si>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</si>
  <si>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</si>
  <si>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</si>
  <si>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</si>
  <si>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</si>
  <si>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</si>
  <si>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</si>
  <si>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</si>
  <si>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</si>
  <si>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</si>
  <si>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</si>
  <si>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</si>
  <si>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</si>
  <si>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</si>
  <si>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</si>
  <si>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</si>
  <si>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</si>
  <si>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</si>
  <si>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</si>
  <si>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</si>
  <si>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</si>
  <si>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</si>
  <si>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</si>
  <si>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</si>
  <si>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</si>
  <si>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</si>
  <si>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</si>
  <si>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</si>
  <si>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</si>
  <si>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</si>
  <si>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</si>
  <si>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</si>
  <si>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</si>
  <si>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</si>
  <si>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</si>
  <si>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</si>
  <si>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</si>
  <si>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</si>
  <si>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</si>
  <si>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</si>
  <si>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</si>
  <si>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</si>
  <si>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</si>
  <si>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</si>
  <si>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</si>
  <si>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</si>
  <si>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</si>
  <si>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</si>
  <si>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</si>
  <si>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</si>
  <si>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</si>
  <si>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</si>
  <si>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</si>
  <si>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</si>
  <si>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</si>
  <si>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</si>
  <si>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</si>
  <si>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</si>
  <si>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</si>
  <si>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</si>
  <si>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</si>
  <si>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</si>
  <si>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</si>
  <si>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</si>
  <si>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</si>
  <si>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</si>
  <si>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</si>
  <si>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</si>
  <si>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</si>
  <si>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</si>
  <si>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</si>
  <si>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</si>
  <si>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</si>
  <si>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</si>
  <si>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</si>
  <si>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</si>
  <si>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</si>
  <si>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</si>
  <si>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</si>
  <si>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</si>
  <si>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</si>
  <si>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</si>
  <si>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</si>
  <si>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</si>
  <si>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</si>
  <si>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</si>
  <si>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</si>
  <si>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</si>
  <si>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</si>
  <si>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</si>
  <si>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</si>
  <si>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</si>
  <si>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</si>
  <si>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</si>
  <si>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</si>
  <si>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</si>
  <si>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</si>
  <si>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</si>
  <si>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</si>
  <si>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</si>
  <si>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</si>
  <si>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</si>
  <si>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</si>
  <si>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</si>
  <si>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</si>
  <si>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</si>
  <si>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</si>
  <si>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</si>
  <si>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</si>
  <si>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</si>
  <si>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</si>
  <si>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</si>
  <si>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</si>
  <si>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</si>
  <si>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</si>
  <si>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</si>
  <si>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</si>
  <si>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</si>
  <si>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</si>
  <si>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</si>
  <si>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</si>
  <si>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</si>
  <si>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</si>
  <si>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</si>
  <si>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</si>
  <si>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</si>
  <si>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</si>
  <si>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</si>
  <si>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</si>
  <si>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</si>
  <si>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</si>
  <si>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</si>
  <si>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</si>
  <si>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</si>
  <si>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</si>
  <si>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</si>
  <si>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</si>
  <si>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</si>
  <si>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</si>
  <si>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</si>
  <si>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</si>
  <si>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</si>
  <si>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</si>
  <si>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</si>
  <si>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</si>
  <si>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</si>
  <si>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</si>
  <si>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</si>
  <si>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</si>
  <si>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</si>
  <si>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</si>
  <si>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</si>
  <si>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</si>
  <si>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</si>
  <si>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</si>
  <si>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</si>
  <si>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</si>
  <si>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</si>
  <si>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</si>
  <si>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</si>
  <si>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</si>
  <si>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</si>
  <si>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</si>
  <si>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</si>
  <si>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</si>
  <si>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</si>
  <si>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</si>
  <si>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</si>
  <si>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</si>
  <si>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</si>
  <si>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</si>
  <si>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</si>
  <si>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</si>
  <si>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</si>
  <si>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</si>
  <si>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</si>
  <si>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</si>
  <si>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</si>
  <si>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</si>
  <si>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</si>
  <si>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</si>
  <si>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</si>
  <si>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</si>
  <si>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</si>
  <si>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</si>
  <si>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</si>
  <si>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</si>
  <si>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</si>
  <si>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</si>
  <si>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</si>
  <si>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</si>
  <si>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</si>
  <si>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</si>
  <si>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</si>
  <si>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</si>
  <si>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</si>
  <si>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</si>
  <si>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</si>
  <si>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</si>
  <si>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</si>
  <si>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</si>
  <si>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</si>
  <si>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</si>
  <si>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</si>
  <si>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</si>
  <si>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</si>
  <si>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</si>
  <si>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</si>
  <si>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</si>
  <si>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</si>
  <si>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</si>
  <si>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</si>
  <si>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</si>
  <si>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</si>
  <si>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</si>
  <si>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</si>
  <si>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</si>
  <si>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</si>
  <si>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</si>
  <si>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</si>
  <si>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</si>
  <si>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</si>
  <si>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</si>
  <si>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</si>
  <si>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</si>
  <si>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</si>
  <si>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</si>
  <si>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</si>
  <si>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</si>
  <si>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</si>
  <si>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</si>
  <si>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</si>
  <si>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</si>
  <si>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</si>
  <si>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</si>
  <si>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</si>
  <si>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</si>
  <si>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</si>
  <si>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</si>
  <si>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</si>
  <si>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</si>
  <si>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</si>
  <si>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</si>
  <si>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</si>
  <si>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</si>
  <si>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</si>
  <si>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</si>
  <si>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</si>
  <si>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</si>
  <si>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</si>
  <si>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</si>
  <si>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</si>
  <si>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</si>
  <si>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</si>
  <si>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</si>
  <si>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</si>
  <si>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</si>
  <si>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</si>
  <si>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</si>
  <si>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</si>
  <si>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</si>
  <si>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</si>
  <si>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</si>
  <si>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</si>
  <si>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</si>
  <si>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</si>
  <si>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</si>
  <si>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</si>
  <si>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</si>
  <si>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</si>
  <si>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</si>
  <si>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</si>
  <si>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</si>
  <si>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</si>
  <si>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</si>
  <si>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</si>
  <si>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</si>
  <si>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</si>
  <si>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</si>
  <si>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</si>
  <si>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</si>
  <si>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</si>
  <si>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</si>
  <si>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</si>
  <si>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</si>
  <si>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</si>
  <si>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</si>
  <si>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</si>
  <si>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</si>
  <si>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</si>
  <si>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</si>
  <si>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</si>
  <si>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</si>
  <si>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</si>
  <si>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</si>
  <si>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</si>
  <si>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</si>
  <si>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</si>
  <si>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</si>
  <si>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</si>
  <si>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</si>
  <si>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</si>
  <si>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</si>
  <si>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</si>
  <si>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</si>
  <si>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</si>
  <si>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</si>
  <si>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</si>
  <si>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</si>
  <si>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</si>
  <si>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</si>
  <si>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</si>
  <si>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</si>
  <si>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</si>
  <si>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</si>
  <si>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</si>
  <si>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</si>
  <si>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</si>
  <si>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</si>
  <si>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</si>
  <si>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</si>
  <si>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</si>
  <si>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</si>
  <si>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</si>
  <si>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</si>
  <si>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</si>
  <si>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</si>
  <si>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</si>
  <si>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</si>
  <si>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</si>
  <si>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</si>
  <si>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</si>
  <si>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</si>
  <si>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</si>
  <si>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</si>
  <si>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</si>
  <si>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</si>
  <si>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</si>
  <si>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</si>
  <si>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</si>
  <si>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</si>
  <si>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</si>
  <si>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</si>
  <si>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</si>
  <si>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</si>
  <si>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</si>
  <si>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</si>
  <si>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</si>
  <si>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</si>
  <si>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</si>
  <si>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</si>
  <si>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</si>
  <si>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</si>
  <si>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</si>
  <si>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</si>
  <si>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</si>
  <si>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</si>
  <si>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</si>
  <si>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</si>
  <si>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</si>
  <si>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</si>
  <si>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</si>
  <si>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</si>
  <si>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</si>
  <si>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</si>
  <si>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</si>
  <si>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</si>
  <si>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</si>
  <si>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</si>
  <si>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</si>
  <si>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</si>
  <si>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</si>
  <si>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</si>
  <si>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</si>
  <si>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</si>
  <si>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</si>
  <si>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</si>
  <si>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</si>
  <si>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</si>
  <si>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</si>
  <si>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</si>
  <si>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</si>
  <si>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</si>
  <si>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</si>
  <si>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</si>
  <si>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</si>
  <si>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</si>
  <si>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</si>
  <si>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</si>
  <si>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</si>
  <si>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</si>
  <si>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</si>
  <si>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</si>
  <si>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</si>
  <si>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</si>
  <si>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</si>
  <si>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</si>
  <si>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</si>
  <si>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</si>
  <si>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</si>
  <si>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</si>
  <si>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</si>
  <si>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</si>
  <si>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</si>
  <si>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</si>
  <si>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</si>
  <si>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</si>
  <si>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</si>
  <si>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</si>
  <si>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</si>
  <si>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</si>
  <si>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</si>
  <si>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</si>
  <si>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</si>
  <si>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</si>
  <si>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</si>
  <si>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</si>
  <si>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</si>
  <si>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</si>
  <si>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</si>
  <si>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</si>
  <si>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</si>
  <si>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</si>
  <si>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</si>
  <si>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</si>
  <si>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</si>
  <si>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</si>
  <si>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</si>
  <si>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</si>
  <si>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</si>
  <si>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</si>
  <si>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</si>
  <si>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</si>
  <si>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</si>
  <si>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</si>
  <si>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</si>
  <si>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</si>
  <si>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</si>
  <si>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</si>
  <si>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</si>
  <si>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</si>
  <si>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</si>
  <si>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</si>
  <si>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</si>
  <si>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</si>
  <si>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</si>
  <si>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</si>
  <si>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</si>
  <si>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</si>
  <si>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</si>
  <si>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</si>
  <si>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</si>
  <si>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</si>
  <si>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</si>
  <si>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</si>
  <si>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</si>
  <si>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</si>
  <si>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</si>
  <si>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</si>
  <si>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</si>
  <si>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</si>
  <si>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</si>
  <si>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</si>
  <si>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</si>
  <si>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</si>
  <si>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</si>
  <si>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</si>
  <si>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</si>
  <si>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</si>
  <si>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</si>
  <si>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</si>
  <si>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</si>
  <si>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</si>
  <si>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</si>
  <si>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</si>
  <si>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</si>
  <si>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</si>
  <si>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</si>
  <si>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</si>
  <si>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</si>
  <si>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</si>
  <si>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</si>
  <si>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</si>
  <si>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</si>
  <si>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</si>
  <si>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</si>
  <si>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</si>
  <si>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</si>
  <si>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</si>
  <si>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</si>
  <si>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</si>
  <si>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</si>
  <si>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</si>
  <si>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</si>
  <si>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</si>
  <si>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</si>
  <si>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</si>
  <si>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</si>
  <si>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</si>
  <si>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</si>
  <si>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</si>
  <si>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</si>
  <si>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</si>
  <si>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</si>
  <si>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</si>
  <si>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</si>
  <si>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</si>
  <si>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</si>
  <si>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</si>
  <si>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</si>
  <si>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</si>
  <si>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</si>
  <si>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</si>
  <si>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</si>
  <si>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</si>
  <si>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</si>
  <si>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</si>
  <si>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</si>
  <si>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</si>
  <si>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</si>
  <si>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</si>
  <si>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</si>
  <si>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</si>
  <si>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</si>
  <si>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</si>
  <si>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</si>
  <si>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</si>
  <si>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</si>
  <si>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</si>
  <si>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</si>
  <si>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</si>
  <si>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</si>
  <si>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</si>
  <si>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</si>
  <si>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</si>
  <si>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</si>
  <si>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</si>
  <si>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</si>
  <si>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</si>
  <si>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</si>
  <si>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</si>
  <si>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</si>
  <si>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</si>
  <si>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</si>
  <si>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</si>
  <si>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</si>
  <si>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</si>
  <si>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</si>
  <si>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</si>
  <si>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</si>
  <si>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</si>
  <si>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</si>
  <si>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</si>
  <si>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</si>
  <si>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</si>
  <si>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</si>
  <si>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</si>
  <si>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</si>
  <si>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</si>
  <si>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</si>
  <si>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</si>
  <si>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</si>
  <si>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</si>
  <si>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</si>
  <si>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</si>
  <si>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</si>
  <si>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</si>
  <si>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</si>
  <si>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</si>
  <si>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</si>
  <si>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</si>
  <si>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</si>
  <si>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</si>
  <si>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</si>
  <si>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</si>
  <si>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</si>
  <si>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</si>
  <si>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</si>
  <si>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</si>
  <si>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</si>
  <si>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</si>
  <si>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</si>
  <si>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</si>
  <si>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</si>
  <si>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</si>
  <si>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</si>
  <si>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</si>
  <si>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</si>
  <si>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</si>
  <si>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</si>
  <si>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</si>
  <si>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</si>
  <si>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</si>
  <si>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</si>
  <si>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</si>
  <si>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</si>
  <si>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</si>
  <si>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</si>
  <si>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</si>
  <si>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</si>
  <si>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</si>
  <si>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</si>
  <si>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</si>
  <si>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</si>
  <si>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</si>
  <si>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</si>
  <si>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</si>
  <si>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</si>
  <si>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</si>
  <si>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</si>
  <si>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</si>
  <si>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</si>
  <si>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</si>
  <si>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</si>
  <si>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</si>
  <si>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</si>
  <si>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</si>
  <si>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</si>
  <si>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</si>
  <si>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</si>
  <si>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</si>
  <si>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</si>
  <si>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</si>
  <si>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</si>
  <si>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</si>
  <si>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</si>
  <si>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</si>
  <si>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</si>
  <si>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</si>
  <si>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</si>
  <si>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</si>
  <si>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</si>
  <si>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</si>
  <si>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</si>
  <si>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</si>
  <si>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</si>
  <si>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</si>
  <si>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</si>
  <si>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</si>
  <si>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</si>
  <si>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</si>
  <si>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</si>
  <si>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</si>
  <si>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</si>
  <si>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</si>
  <si>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</si>
  <si>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</si>
  <si>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</si>
  <si>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</si>
  <si>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</si>
  <si>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</si>
  <si>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</si>
  <si>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</si>
  <si>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</si>
  <si>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</si>
  <si>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</si>
  <si>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</si>
  <si>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</si>
  <si>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</si>
  <si>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</si>
  <si>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</si>
  <si>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</si>
  <si>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</si>
  <si>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</si>
  <si>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</si>
  <si>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</si>
  <si>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</si>
  <si>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</si>
  <si>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</si>
  <si>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</si>
  <si>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</si>
  <si>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</si>
  <si>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</si>
  <si>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</si>
  <si>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</si>
  <si>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</si>
  <si>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</si>
  <si>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</si>
  <si>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</si>
  <si>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</si>
  <si>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</si>
  <si>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</si>
  <si>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</si>
  <si>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</si>
  <si>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</si>
  <si>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</si>
  <si>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</si>
  <si>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</si>
  <si>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</si>
  <si>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</si>
  <si>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</si>
  <si>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</si>
  <si>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</si>
  <si>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</si>
  <si>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</si>
  <si>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</si>
  <si>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</si>
  <si>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</si>
  <si>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</si>
  <si>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</si>
  <si>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</si>
  <si>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</si>
  <si>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</si>
  <si>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</si>
  <si>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</si>
  <si>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</si>
  <si>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</si>
  <si>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</si>
  <si>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</si>
  <si>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</si>
  <si>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</si>
  <si>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</si>
  <si>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</si>
  <si>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</si>
  <si>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</si>
  <si>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</si>
  <si>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</si>
  <si>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</si>
  <si>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</si>
  <si>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</si>
  <si>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</si>
  <si>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</si>
  <si>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</si>
  <si>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</si>
  <si>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</si>
  <si>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</si>
  <si>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</si>
  <si>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</si>
  <si>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</si>
  <si>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</si>
  <si>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</si>
  <si>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</si>
  <si>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</si>
  <si>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</si>
  <si>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</si>
  <si>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</si>
  <si>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</si>
  <si>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</si>
  <si>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</si>
  <si>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</si>
  <si>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</si>
  <si>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</si>
  <si>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</si>
  <si>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</si>
  <si>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</si>
  <si>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</si>
  <si>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</si>
  <si>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</si>
  <si>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</si>
  <si>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</si>
  <si>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</si>
  <si>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</si>
  <si>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</si>
  <si>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</si>
  <si>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</si>
  <si>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</si>
  <si>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</si>
  <si>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</si>
  <si>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</si>
  <si>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</si>
  <si>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</si>
  <si>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</si>
  <si>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</si>
  <si>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</si>
  <si>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</si>
  <si>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</si>
  <si>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</si>
  <si>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</si>
  <si>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</si>
  <si>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</si>
  <si>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</si>
  <si>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</si>
  <si>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</si>
  <si>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</si>
  <si>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</si>
  <si>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</si>
  <si>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</si>
  <si>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</si>
  <si>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</si>
  <si>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</si>
  <si>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</si>
  <si>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</si>
  <si>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</si>
  <si>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</si>
  <si>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</si>
  <si>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</si>
  <si>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</si>
  <si>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</si>
  <si>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</si>
  <si>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</si>
  <si>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</si>
  <si>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</si>
  <si>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</si>
  <si>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</si>
  <si>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</si>
  <si>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</si>
  <si>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</si>
  <si>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</si>
  <si>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</si>
  <si>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</si>
  <si>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</si>
  <si>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</si>
  <si>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</si>
  <si>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</si>
  <si>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</si>
  <si>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</si>
  <si>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</si>
  <si>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</si>
  <si>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</si>
  <si>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</si>
  <si>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</si>
  <si>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</si>
  <si>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</si>
  <si>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</si>
  <si>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</si>
  <si>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</si>
  <si>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</si>
  <si>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</si>
  <si>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</si>
  <si>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</si>
  <si>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</si>
  <si>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</si>
  <si>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</si>
  <si>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</si>
  <si>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</si>
  <si>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</si>
  <si>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</si>
  <si>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</si>
  <si>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</si>
  <si>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</si>
  <si>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</si>
  <si>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</si>
  <si>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</si>
  <si>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</si>
  <si>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</si>
  <si>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</si>
  <si>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</si>
  <si>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</si>
  <si>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</si>
  <si>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</si>
  <si>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</si>
  <si>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</si>
  <si>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</si>
  <si>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</si>
  <si>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</si>
  <si>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</si>
  <si>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</si>
  <si>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</si>
  <si>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</si>
  <si>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</si>
  <si>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</si>
  <si>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</si>
  <si>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</si>
  <si>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</si>
  <si>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</si>
  <si>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</si>
  <si>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</si>
  <si>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</si>
  <si>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</si>
  <si>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</si>
  <si>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</si>
  <si>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</si>
  <si>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</si>
  <si>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</si>
  <si>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</si>
  <si>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</si>
  <si>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</si>
  <si>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</si>
  <si>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</si>
  <si>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</si>
  <si>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</si>
  <si>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</si>
  <si>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</si>
  <si>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</si>
  <si>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</si>
  <si>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</si>
  <si>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</si>
  <si>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</si>
  <si>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</si>
  <si>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</si>
  <si>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</si>
  <si>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</si>
  <si>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</si>
  <si>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</si>
  <si>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</si>
  <si>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</si>
  <si>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</si>
  <si>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</si>
  <si>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</si>
  <si>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</si>
  <si>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</si>
  <si>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</si>
  <si>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</si>
  <si>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</si>
  <si>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</si>
  <si>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</si>
  <si>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</si>
  <si>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</si>
  <si>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</si>
  <si>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</si>
  <si>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</si>
  <si>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</si>
  <si>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</si>
  <si>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</si>
  <si>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</si>
  <si>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</si>
  <si>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</si>
  <si>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</si>
  <si>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</si>
  <si>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</si>
  <si>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</si>
  <si>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</si>
  <si>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</si>
  <si>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</si>
  <si>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</si>
  <si>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</si>
  <si>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</si>
  <si>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</si>
  <si>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</si>
  <si>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</si>
  <si>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</si>
  <si>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</si>
  <si>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</si>
  <si>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</si>
  <si>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</si>
  <si>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</si>
  <si>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</si>
  <si>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</si>
  <si>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</si>
  <si>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</si>
  <si>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</si>
  <si>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</si>
  <si>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</si>
  <si>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</si>
  <si>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</si>
  <si>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</si>
  <si>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</si>
  <si>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</si>
  <si>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</si>
  <si>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</si>
  <si>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</si>
  <si>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</si>
  <si>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</si>
  <si>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</si>
  <si>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</si>
  <si>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</si>
  <si>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</si>
  <si>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</si>
  <si>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</si>
  <si>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</si>
  <si>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</si>
  <si>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</si>
  <si>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</si>
  <si>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</si>
  <si>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</si>
  <si>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</si>
  <si>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</si>
  <si>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</si>
  <si>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</si>
  <si>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</si>
  <si>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</si>
  <si>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</si>
  <si>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</si>
  <si>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</si>
  <si>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</si>
  <si>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</si>
  <si>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</si>
  <si>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</si>
  <si>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</si>
  <si>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</si>
  <si>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</si>
  <si>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</si>
  <si>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</si>
  <si>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</si>
  <si>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</si>
  <si>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</si>
  <si>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</si>
  <si>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</si>
  <si>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</si>
  <si>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</si>
  <si>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</si>
  <si>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</si>
  <si>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</si>
  <si>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</si>
  <si>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</si>
  <si>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</si>
  <si>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</si>
  <si>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</si>
  <si>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</si>
  <si>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</si>
  <si>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</si>
  <si>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</si>
  <si>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</si>
  <si>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</si>
  <si>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</si>
  <si>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</si>
  <si>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</si>
  <si>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</si>
  <si>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</si>
  <si>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</si>
  <si>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</si>
  <si>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</si>
  <si>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</si>
  <si>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</si>
  <si>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</si>
  <si>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</si>
  <si>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</si>
  <si>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</si>
  <si>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</si>
  <si>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</si>
  <si>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</si>
  <si>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</si>
  <si>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</si>
  <si>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</si>
  <si>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</si>
  <si>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</si>
  <si>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</si>
  <si>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</si>
  <si>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</si>
  <si>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</si>
  <si>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</si>
  <si>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</si>
  <si>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</si>
  <si>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</si>
  <si>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</si>
  <si>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</si>
  <si>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</si>
  <si>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</si>
  <si>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</si>
  <si>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</si>
  <si>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</si>
  <si>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</si>
  <si>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</si>
  <si>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</si>
  <si>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</si>
  <si>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</si>
  <si>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</si>
  <si>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</si>
  <si>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</si>
  <si>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</si>
  <si>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</si>
  <si>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</si>
  <si>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</si>
  <si>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</si>
  <si>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</si>
  <si>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</si>
  <si>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</si>
  <si>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</si>
  <si>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</si>
  <si>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</si>
  <si>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</si>
  <si>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</si>
  <si>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</si>
  <si>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</si>
  <si>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</si>
  <si>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</si>
  <si>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</si>
  <si>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</si>
  <si>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</si>
  <si>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</si>
  <si>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</si>
  <si>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</si>
  <si>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</si>
  <si>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</si>
  <si>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</si>
  <si>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</si>
  <si>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</si>
  <si>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</si>
  <si>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</si>
  <si>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</si>
  <si>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</si>
  <si>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</si>
  <si>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</si>
  <si>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</si>
  <si>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</si>
  <si>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</si>
  <si>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</si>
  <si>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</si>
  <si>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</si>
  <si>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</si>
  <si>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</si>
  <si>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</si>
  <si>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</si>
  <si>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</si>
  <si>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</si>
  <si>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</si>
  <si>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</si>
  <si>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</si>
  <si>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</si>
  <si>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</si>
  <si>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</si>
  <si>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</si>
  <si>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</si>
  <si>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</si>
  <si>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</si>
  <si>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</si>
  <si>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</si>
  <si>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</si>
  <si>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</si>
  <si>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</si>
  <si>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</si>
  <si>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</si>
  <si>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</si>
  <si>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</si>
  <si>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</si>
  <si>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</si>
  <si>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</si>
  <si>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</si>
  <si>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</si>
  <si>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</si>
  <si>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</si>
  <si>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</si>
  <si>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</si>
  <si>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</si>
  <si>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</si>
  <si>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</si>
  <si>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</si>
  <si>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</si>
  <si>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</si>
  <si>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</si>
  <si>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</si>
  <si>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</si>
  <si>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</si>
  <si>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</si>
  <si>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</si>
  <si>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</si>
  <si>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</si>
  <si>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</si>
  <si>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</si>
  <si>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</si>
  <si>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</si>
  <si>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</si>
  <si>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</si>
  <si>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</si>
  <si>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</si>
  <si>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</si>
  <si>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</si>
  <si>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</si>
  <si>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</si>
  <si>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</si>
  <si>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</si>
  <si>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</si>
  <si>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</si>
  <si>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</si>
  <si>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</si>
  <si>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</si>
  <si>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</si>
  <si>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</si>
  <si>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</si>
  <si>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</si>
  <si>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</si>
  <si>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</si>
  <si>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</si>
  <si>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</si>
  <si>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</si>
  <si>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</si>
  <si>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</si>
  <si>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</si>
  <si>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</si>
  <si>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</si>
  <si>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</si>
  <si>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</si>
  <si>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</si>
  <si>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</si>
  <si>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</si>
  <si>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</si>
  <si>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</si>
  <si>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</si>
  <si>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</si>
  <si>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</si>
  <si>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</si>
  <si>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</si>
  <si>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</si>
  <si>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</si>
  <si>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</si>
  <si>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</si>
  <si>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</si>
  <si>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</si>
  <si>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</si>
  <si>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</si>
  <si>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</si>
  <si>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</si>
  <si>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</si>
  <si>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</si>
  <si>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</si>
  <si>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</si>
  <si>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</si>
  <si>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</si>
  <si>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</si>
  <si>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</si>
  <si>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</si>
  <si>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</si>
  <si>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</si>
  <si>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</si>
  <si>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</si>
  <si>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</si>
  <si>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</si>
  <si>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</si>
  <si>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</si>
  <si>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</si>
  <si>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</si>
  <si>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</si>
  <si>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</si>
  <si>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</si>
  <si>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</si>
  <si>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</si>
  <si>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</si>
  <si>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</si>
  <si>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</si>
  <si>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</si>
  <si>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</si>
  <si>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</si>
  <si>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</si>
  <si>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</si>
  <si>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</si>
  <si>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</si>
  <si>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</si>
  <si>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</si>
  <si>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</si>
  <si>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</si>
  <si>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</si>
  <si>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</si>
  <si>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</si>
  <si>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</si>
  <si>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</si>
  <si>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</si>
  <si>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</si>
  <si>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</si>
  <si>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</si>
  <si>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</si>
  <si>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</si>
  <si>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</si>
  <si>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</si>
  <si>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</si>
  <si>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</si>
  <si>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</si>
  <si>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</si>
  <si>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</si>
  <si>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</si>
  <si>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</si>
  <si>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</si>
  <si>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</si>
  <si>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</si>
  <si>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</si>
  <si>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</si>
  <si>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</si>
  <si>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</si>
  <si>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</si>
  <si>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</si>
  <si>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</si>
  <si>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</si>
  <si>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</si>
  <si>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</si>
  <si>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</si>
  <si>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</si>
  <si>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</si>
  <si>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</si>
  <si>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</si>
  <si>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</si>
  <si>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</si>
  <si>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</si>
  <si>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</si>
  <si>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</si>
  <si>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</si>
  <si>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</si>
  <si>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</si>
  <si>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</si>
  <si>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</si>
  <si>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</si>
  <si>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</si>
  <si>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</si>
  <si>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</si>
  <si>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</si>
  <si>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</si>
  <si>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</si>
  <si>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</si>
  <si>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</si>
  <si>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</si>
  <si>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</si>
  <si>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</si>
  <si>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</si>
  <si>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</si>
  <si>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</si>
  <si>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</si>
  <si>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</si>
  <si>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</si>
  <si>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</si>
  <si>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</si>
  <si>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</si>
  <si>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</si>
  <si>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</si>
  <si>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</si>
  <si>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</si>
  <si>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</si>
  <si>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</si>
  <si>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</si>
  <si>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</si>
  <si>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</si>
  <si>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</si>
  <si>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</si>
  <si>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</si>
  <si>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</si>
  <si>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</si>
  <si>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</si>
  <si>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</si>
  <si>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</si>
  <si>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</si>
  <si>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</si>
  <si>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</si>
  <si>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</si>
  <si>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</si>
  <si>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</si>
  <si>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</si>
  <si>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</si>
  <si>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</si>
  <si>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</si>
  <si>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</si>
  <si>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</si>
  <si>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</si>
  <si>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</si>
  <si>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</si>
  <si>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</si>
  <si>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</si>
  <si>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</si>
  <si>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</si>
  <si>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</si>
  <si>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</si>
  <si>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</si>
  <si>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</si>
  <si>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</si>
  <si>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</si>
  <si>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</si>
  <si>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</si>
  <si>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</si>
  <si>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</si>
  <si>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</si>
  <si>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</si>
  <si>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</si>
  <si>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</si>
  <si>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</si>
  <si>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</si>
  <si>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</si>
  <si>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</si>
  <si>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</si>
  <si>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</si>
  <si>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</si>
  <si>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</si>
  <si>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</si>
  <si>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</si>
  <si>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</si>
  <si>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</si>
  <si>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</si>
  <si>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</si>
  <si>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</si>
  <si>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</si>
  <si>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</si>
  <si>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</si>
  <si>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</si>
  <si>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</si>
  <si>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</si>
  <si>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</si>
  <si>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</si>
  <si>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</si>
  <si>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</si>
  <si>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</si>
  <si>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</si>
  <si>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</si>
  <si>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</si>
  <si>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</si>
  <si>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</si>
  <si>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</si>
  <si>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</si>
  <si>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</si>
  <si>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</si>
  <si>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</si>
  <si>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</si>
  <si>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</si>
  <si>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</si>
  <si>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</si>
  <si>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</si>
  <si>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</si>
  <si>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</si>
  <si>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</si>
  <si>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</si>
  <si>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</si>
  <si>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</si>
  <si>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</si>
  <si>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</si>
  <si>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</si>
  <si>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</si>
  <si>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</si>
  <si>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</si>
  <si>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</si>
  <si>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</si>
  <si>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</si>
  <si>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</si>
  <si>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</si>
  <si>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</si>
  <si>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</si>
  <si>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</si>
  <si>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</si>
  <si>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</si>
  <si>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</si>
  <si>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</si>
  <si>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</si>
  <si>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</si>
  <si>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</si>
  <si>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</si>
  <si>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</si>
  <si>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</si>
  <si>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</si>
  <si>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</si>
  <si>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</si>
  <si>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</si>
  <si>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</si>
  <si>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</si>
  <si>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</si>
  <si>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</si>
  <si>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</si>
  <si>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</si>
  <si>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</si>
  <si>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</si>
  <si>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</si>
  <si>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</si>
  <si>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</si>
  <si>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</si>
  <si>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</si>
  <si>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</si>
  <si>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</si>
  <si>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</si>
  <si>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</si>
  <si>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</si>
  <si>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</si>
  <si>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</si>
  <si>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</si>
  <si>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</si>
  <si>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</si>
  <si>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</si>
  <si>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</si>
  <si>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</si>
  <si>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</si>
  <si>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</si>
  <si>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</si>
  <si>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</si>
  <si>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</si>
  <si>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</si>
  <si>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</si>
  <si>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</si>
  <si>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</si>
  <si>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</si>
  <si>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</si>
  <si>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</si>
  <si>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</si>
  <si>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</si>
  <si>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</si>
  <si>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</si>
  <si>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</si>
  <si>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</si>
  <si>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</si>
  <si>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</si>
  <si>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</si>
  <si>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</si>
  <si>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</si>
  <si>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</si>
  <si>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</si>
  <si>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</si>
  <si>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</si>
  <si>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</si>
  <si>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</si>
  <si>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</si>
  <si>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</si>
  <si>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</si>
  <si>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</si>
  <si>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</si>
  <si>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</si>
  <si>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</si>
  <si>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</si>
  <si>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</si>
  <si>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</si>
  <si>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</si>
  <si>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</si>
  <si>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</si>
  <si>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</si>
  <si>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</si>
  <si>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</si>
  <si>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</si>
  <si>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</si>
  <si>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</si>
  <si>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</si>
  <si>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</si>
  <si>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</si>
  <si>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</si>
  <si>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</si>
  <si>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</si>
  <si>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</si>
  <si>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</si>
  <si>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</si>
  <si>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</si>
  <si>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</si>
  <si>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</si>
  <si>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</si>
  <si>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</si>
  <si>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</si>
  <si>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</si>
  <si>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</si>
  <si>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</si>
  <si>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</si>
  <si>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</si>
  <si>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</si>
  <si>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</si>
  <si>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</si>
  <si>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</si>
  <si>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</si>
  <si>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</si>
  <si>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</si>
  <si>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</si>
  <si>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</si>
  <si>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</si>
  <si>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</si>
  <si>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</si>
  <si>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</si>
  <si>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</si>
  <si>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</si>
  <si>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</si>
  <si>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</si>
  <si>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</si>
  <si>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</si>
  <si>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</si>
  <si>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</si>
  <si>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</si>
  <si>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</si>
  <si>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</si>
  <si>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</si>
  <si>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</si>
  <si>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</si>
  <si>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</si>
  <si>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</si>
  <si>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</si>
  <si>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</si>
  <si>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</si>
  <si>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</si>
  <si>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</si>
  <si>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</si>
  <si>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</si>
  <si>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</si>
  <si>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</si>
  <si>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</si>
  <si>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</si>
  <si>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</si>
  <si>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</si>
  <si>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</si>
  <si>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</si>
  <si>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</si>
  <si>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</si>
  <si>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</si>
  <si>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</si>
  <si>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</si>
  <si>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</si>
  <si>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</si>
  <si>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</si>
  <si>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</si>
  <si>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</si>
  <si>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</si>
  <si>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</si>
  <si>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</si>
  <si>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</si>
  <si>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</si>
  <si>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</si>
  <si>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</si>
  <si>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</si>
  <si>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</si>
  <si>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</si>
  <si>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</si>
  <si>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</si>
  <si>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</si>
  <si>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</si>
  <si>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</si>
  <si>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</si>
  <si>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</si>
  <si>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</si>
  <si>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</si>
  <si>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</si>
  <si>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</si>
  <si>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</si>
  <si>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</si>
  <si>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</si>
  <si>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</si>
  <si>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</si>
  <si>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</si>
  <si>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</si>
  <si>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</si>
  <si>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</si>
  <si>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</si>
  <si>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</si>
  <si>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</si>
  <si>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</si>
  <si>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</si>
  <si>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</si>
  <si>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</si>
  <si>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</si>
  <si>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</si>
  <si>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</si>
  <si>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</si>
  <si>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</si>
  <si>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</si>
  <si>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</si>
  <si>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</si>
  <si>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</si>
  <si>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</si>
  <si>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</si>
  <si>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</si>
  <si>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</si>
  <si>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</si>
  <si>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</si>
  <si>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</si>
  <si>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</si>
  <si>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</si>
  <si>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</si>
  <si>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</si>
  <si>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</si>
  <si>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</si>
  <si>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</si>
  <si>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</si>
  <si>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</si>
  <si>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</si>
  <si>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</si>
  <si>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</si>
  <si>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</si>
  <si>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</si>
  <si>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</si>
  <si>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</si>
  <si>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</si>
  <si>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</si>
  <si>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</si>
  <si>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</si>
  <si>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</si>
  <si>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</si>
  <si>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</si>
  <si>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</si>
  <si>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</si>
  <si>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</si>
  <si>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</si>
  <si>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</si>
  <si>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</si>
  <si>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</si>
  <si>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</si>
  <si>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</si>
  <si>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</si>
  <si>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</si>
  <si>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</si>
  <si>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</si>
  <si>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</si>
  <si>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</si>
  <si>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</si>
  <si>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</si>
  <si>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</si>
  <si>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</si>
  <si>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</si>
  <si>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</si>
  <si>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</si>
  <si>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</si>
  <si>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</si>
  <si>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</si>
  <si>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</si>
  <si>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</si>
  <si>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</si>
  <si>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</si>
  <si>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</si>
  <si>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</si>
  <si>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</si>
  <si>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</si>
  <si>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</si>
  <si>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</si>
  <si>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</si>
  <si>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</si>
  <si>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</si>
  <si>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</si>
  <si>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</si>
  <si>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</si>
  <si>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</si>
  <si>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</si>
  <si>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</si>
  <si>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</si>
  <si>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</si>
  <si>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</si>
  <si>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</si>
  <si>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</si>
  <si>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</si>
  <si>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</si>
  <si>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</si>
  <si>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</si>
  <si>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</si>
  <si>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</si>
  <si>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</si>
  <si>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</si>
  <si>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</si>
  <si>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</si>
  <si>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</si>
  <si>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</si>
  <si>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</si>
  <si>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</si>
  <si>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</si>
  <si>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</si>
  <si>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</si>
  <si>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</si>
  <si>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</si>
  <si>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</si>
  <si>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</si>
  <si>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</si>
  <si>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</si>
  <si>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</si>
  <si>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</si>
  <si>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</si>
  <si>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</si>
  <si>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</si>
  <si>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</si>
  <si>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</si>
  <si>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</si>
  <si>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</si>
  <si>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</si>
  <si>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</si>
  <si>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</si>
  <si>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</si>
  <si>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</si>
  <si>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</si>
  <si>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</si>
  <si>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</si>
  <si>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</si>
  <si>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</si>
  <si>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</si>
  <si>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</si>
  <si>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</si>
  <si>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</si>
  <si>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</si>
  <si>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</si>
  <si>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</si>
  <si>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</si>
  <si>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</si>
  <si>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</si>
  <si>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</si>
  <si>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</si>
  <si>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</si>
  <si>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</si>
  <si>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</si>
  <si>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</si>
  <si>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</si>
  <si>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</si>
  <si>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</si>
  <si>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</si>
  <si>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</si>
  <si>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</si>
  <si>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</si>
  <si>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</si>
  <si>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</si>
  <si>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</si>
  <si>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</si>
  <si>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</si>
  <si>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</si>
  <si>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</si>
  <si>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</si>
  <si>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</si>
  <si>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</si>
  <si>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</si>
  <si>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</si>
  <si>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</si>
  <si>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</si>
  <si>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</si>
  <si>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</si>
  <si>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</si>
  <si>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</si>
  <si>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</si>
  <si>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</si>
  <si>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</si>
  <si>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</si>
  <si>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</si>
  <si>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</si>
  <si>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</si>
  <si>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</si>
  <si>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</si>
  <si>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</si>
  <si>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</si>
  <si>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</si>
  <si>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</si>
  <si>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</si>
  <si>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</si>
  <si>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</si>
  <si>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</si>
  <si>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</si>
  <si>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</si>
  <si>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</si>
  <si>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</si>
  <si>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</si>
  <si>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</si>
  <si>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</si>
  <si>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</si>
  <si>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</si>
  <si>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</si>
  <si>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</si>
  <si>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</si>
  <si>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</si>
  <si>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</si>
  <si>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</si>
  <si>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</si>
  <si>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</si>
  <si>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</si>
  <si>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</si>
  <si>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</si>
  <si>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</si>
  <si>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</si>
  <si>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</si>
  <si>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</si>
  <si>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</si>
  <si>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</si>
  <si>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</si>
  <si>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</si>
  <si>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</si>
  <si>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</si>
  <si>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</si>
  <si>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</si>
  <si>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</si>
  <si>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</si>
  <si>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</si>
  <si>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</si>
  <si>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</si>
  <si>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</si>
  <si>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</si>
  <si>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</si>
  <si>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</si>
  <si>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</si>
  <si>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</si>
  <si>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</si>
  <si>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</si>
  <si>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</si>
  <si>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</si>
  <si>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</si>
  <si>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</si>
  <si>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</si>
  <si>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</si>
  <si>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</si>
  <si>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</si>
  <si>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</si>
  <si>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</si>
  <si>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</si>
  <si>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</si>
  <si>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</si>
  <si>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</si>
  <si>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</si>
  <si>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</si>
  <si>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</si>
  <si>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</si>
  <si>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</si>
  <si>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</si>
  <si>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</si>
  <si>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</si>
  <si>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</si>
  <si>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</si>
  <si>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</si>
  <si>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</si>
  <si>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</si>
  <si>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</si>
  <si>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</si>
  <si>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</si>
  <si>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</si>
  <si>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</si>
  <si>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</si>
  <si>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</si>
  <si>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</si>
  <si>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</si>
  <si>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</si>
  <si>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</si>
  <si>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</si>
  <si>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</si>
  <si>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</si>
  <si>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</si>
  <si>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</si>
  <si>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</si>
  <si>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</si>
  <si>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</si>
  <si>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</si>
  <si>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</si>
  <si>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</si>
  <si>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</si>
  <si>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</si>
  <si>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</si>
  <si>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</si>
  <si>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</si>
  <si>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</si>
  <si>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</si>
  <si>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</si>
  <si>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</si>
  <si>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</si>
  <si>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</si>
  <si>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</si>
  <si>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</si>
  <si>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</si>
  <si>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</si>
  <si>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</si>
  <si>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</si>
  <si>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</si>
  <si>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</si>
  <si>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</si>
  <si>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</si>
  <si>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</si>
  <si>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</si>
  <si>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</si>
  <si>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</si>
  <si>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</si>
  <si>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</si>
  <si>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</si>
  <si>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</si>
  <si>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</si>
  <si>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</si>
  <si>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</si>
  <si>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</si>
  <si>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</si>
  <si>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</si>
  <si>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</si>
  <si>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</si>
  <si>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</si>
  <si>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</si>
  <si>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</si>
  <si>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</si>
  <si>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</si>
  <si>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</si>
  <si>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</si>
  <si>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</si>
  <si>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</si>
  <si>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</si>
  <si>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</si>
  <si>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</si>
  <si>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</si>
  <si>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</si>
  <si>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</si>
  <si>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</si>
  <si>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</si>
  <si>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</si>
  <si>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</si>
  <si>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</si>
  <si>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</si>
  <si>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</si>
  <si>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</si>
  <si>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</si>
  <si>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</si>
  <si>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</si>
  <si>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</si>
  <si>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</si>
  <si>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</si>
  <si>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</si>
  <si>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</si>
  <si>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</si>
  <si>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</si>
  <si>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</si>
  <si>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</si>
  <si>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</si>
  <si>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</si>
  <si>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</si>
  <si>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</si>
  <si>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</si>
  <si>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</si>
  <si>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</si>
  <si>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</si>
  <si>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</si>
  <si>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</si>
  <si>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</si>
  <si>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</si>
  <si>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</si>
  <si>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</si>
  <si>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</si>
  <si>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</si>
  <si>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</si>
  <si>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</si>
  <si>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</si>
  <si>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</si>
  <si>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</si>
  <si>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</si>
  <si>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</si>
  <si>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</si>
  <si>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</si>
  <si>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</si>
  <si>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</si>
  <si>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</si>
  <si>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</si>
  <si>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</si>
  <si>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</si>
  <si>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</si>
  <si>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</si>
  <si>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</si>
  <si>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</si>
  <si>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</si>
  <si>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</si>
  <si>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</si>
  <si>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</si>
  <si>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</si>
  <si>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</si>
  <si>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</si>
  <si>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</si>
  <si>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</si>
  <si>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</si>
  <si>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</si>
  <si>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</si>
  <si>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</si>
  <si>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</si>
  <si>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</si>
  <si>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</si>
  <si>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</si>
  <si>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</si>
  <si>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</si>
  <si>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</si>
  <si>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</si>
  <si>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</si>
  <si>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</si>
  <si>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</si>
  <si>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</si>
  <si>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</si>
  <si>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</si>
  <si>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</si>
  <si>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</si>
  <si>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</si>
  <si>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</si>
  <si>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</si>
  <si>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</si>
  <si>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</si>
  <si>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</si>
  <si>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</si>
  <si>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</si>
  <si>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</si>
  <si>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</si>
  <si>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</si>
  <si>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</si>
  <si>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</si>
  <si>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</si>
  <si>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</si>
  <si>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</si>
  <si>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</si>
  <si>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</si>
  <si>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</si>
  <si>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</si>
  <si>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</si>
  <si>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</si>
  <si>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</si>
  <si>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</si>
  <si>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</si>
  <si>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</si>
  <si>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</si>
  <si>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</si>
  <si>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</si>
  <si>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</si>
  <si>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</si>
  <si>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</si>
  <si>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</si>
  <si>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</si>
  <si>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</si>
  <si>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</si>
  <si>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</si>
  <si>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</si>
  <si>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</si>
  <si>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</si>
  <si>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</si>
  <si>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</si>
  <si>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</si>
  <si>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</si>
  <si>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</si>
  <si>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</si>
  <si>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</si>
  <si>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</si>
  <si>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</si>
  <si>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</si>
  <si>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</si>
  <si>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</si>
  <si>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</si>
  <si>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</si>
  <si>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</si>
  <si>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</si>
  <si>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</si>
  <si>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</si>
  <si>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</si>
  <si>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</si>
  <si>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</si>
  <si>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</si>
  <si>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</si>
  <si>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</si>
  <si>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</si>
  <si>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</si>
  <si>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</si>
  <si>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</si>
  <si>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</si>
  <si>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</si>
  <si>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</si>
  <si>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</si>
  <si>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</si>
  <si>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</si>
  <si>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</si>
  <si>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</si>
  <si>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</si>
  <si>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</si>
  <si>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</si>
  <si>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</si>
  <si>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</si>
  <si>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</si>
  <si>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</si>
  <si>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</si>
  <si>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</si>
  <si>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</si>
  <si>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</si>
  <si>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</si>
  <si>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</si>
  <si>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</si>
  <si>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</si>
  <si>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</si>
  <si>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</si>
  <si>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</si>
  <si>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</si>
  <si>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</si>
  <si>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</si>
  <si>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</si>
  <si>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</si>
  <si>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</si>
  <si>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</si>
  <si>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</si>
  <si>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</si>
  <si>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</si>
  <si>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</si>
  <si>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</si>
  <si>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</si>
  <si>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</si>
  <si>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</si>
  <si>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</si>
  <si>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</si>
  <si>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</si>
  <si>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</si>
  <si>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</si>
  <si>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</si>
  <si>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</si>
  <si>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</si>
  <si>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</si>
  <si>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</si>
  <si>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</si>
  <si>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</si>
  <si>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</si>
  <si>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</si>
  <si>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</si>
  <si>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</si>
  <si>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</si>
  <si>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</si>
  <si>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</si>
  <si>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</si>
  <si>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</si>
  <si>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</si>
  <si>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</si>
  <si>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</si>
  <si>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</si>
  <si>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</si>
  <si>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</si>
  <si>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</si>
  <si>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</si>
  <si>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</si>
  <si>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</si>
  <si>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</si>
  <si>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</si>
  <si>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</si>
  <si>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</si>
  <si>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</si>
  <si>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</si>
  <si>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</si>
  <si>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</si>
  <si>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</si>
  <si>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</si>
  <si>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</si>
  <si>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</si>
  <si>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</si>
  <si>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</si>
  <si>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</si>
  <si>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</si>
  <si>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</si>
  <si>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</si>
  <si>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</si>
  <si>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</si>
  <si>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</si>
  <si>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</si>
  <si>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</si>
  <si>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</si>
  <si>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</si>
  <si>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</si>
  <si>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</si>
  <si>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</si>
  <si>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</si>
  <si>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</si>
  <si>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</si>
  <si>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</si>
  <si>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</si>
  <si>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</si>
  <si>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</si>
  <si>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</si>
  <si>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</si>
  <si>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</si>
  <si>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</si>
  <si>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</si>
  <si>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</si>
  <si>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</si>
  <si>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</si>
  <si>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</si>
  <si>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</si>
  <si>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</si>
  <si>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</si>
  <si>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</si>
  <si>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</si>
  <si>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</si>
  <si>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</si>
  <si>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</si>
  <si>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</si>
  <si>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</si>
  <si>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</si>
  <si>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</si>
  <si>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</si>
  <si>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</si>
  <si>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</si>
  <si>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</si>
  <si>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</si>
  <si>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</si>
  <si>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</si>
  <si>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</si>
  <si>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</si>
  <si>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</si>
  <si>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</si>
  <si>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</si>
  <si>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</si>
  <si>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</si>
  <si>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</si>
  <si>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</si>
  <si>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</si>
  <si>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</si>
  <si>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</si>
  <si>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</si>
  <si>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</si>
  <si>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</si>
  <si>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</si>
  <si>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</si>
  <si>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</si>
  <si>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</si>
  <si>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</si>
  <si>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</si>
  <si>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</si>
  <si>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</si>
  <si>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</si>
  <si>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</si>
  <si>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</si>
  <si>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</si>
  <si>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</si>
  <si>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</si>
  <si>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</si>
  <si>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</si>
  <si>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</si>
  <si>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</si>
  <si>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</si>
  <si>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</si>
  <si>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</si>
  <si>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</si>
  <si>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</si>
  <si>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</si>
  <si>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</si>
  <si>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</si>
  <si>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</si>
  <si>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</si>
  <si>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</si>
  <si>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</si>
  <si>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</si>
  <si>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</si>
  <si>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</si>
  <si>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</si>
  <si>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</si>
  <si>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</si>
  <si>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</si>
  <si>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</si>
  <si>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</si>
  <si>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</si>
  <si>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</si>
  <si>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</si>
  <si>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</si>
  <si>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</si>
  <si>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</si>
  <si>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</si>
  <si>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</si>
  <si>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</si>
  <si>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</si>
  <si>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</si>
  <si>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</si>
  <si>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</si>
  <si>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</si>
  <si>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</si>
  <si>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</si>
  <si>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</si>
  <si>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</si>
  <si>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</si>
  <si>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</si>
  <si>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</si>
  <si>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</si>
  <si>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</si>
  <si>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</si>
  <si>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</si>
  <si>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</si>
  <si>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</si>
  <si>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</si>
  <si>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</si>
  <si>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</si>
  <si>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</si>
  <si>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</si>
  <si>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</si>
  <si>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</si>
  <si>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</si>
  <si>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</si>
  <si>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</si>
  <si>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</si>
  <si>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</si>
  <si>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</si>
  <si>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</si>
  <si>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</si>
  <si>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</si>
  <si>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</si>
  <si>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</si>
  <si>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</si>
  <si>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</si>
  <si>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</si>
  <si>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</si>
  <si>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</si>
  <si>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</si>
  <si>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</si>
  <si>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</si>
  <si>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</si>
  <si>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</si>
  <si>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</si>
  <si>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</si>
  <si>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</si>
  <si>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</si>
  <si>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</si>
  <si>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</si>
  <si>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</si>
  <si>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</si>
  <si>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</si>
  <si>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</si>
  <si>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</si>
  <si>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</si>
  <si>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</si>
  <si>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</si>
  <si>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</si>
  <si>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</si>
  <si>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</si>
  <si>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</si>
  <si>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</si>
  <si>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</si>
  <si>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</si>
  <si>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</si>
  <si>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</si>
  <si>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</si>
  <si>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</si>
  <si>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</si>
  <si>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</si>
  <si>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</si>
  <si>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</si>
  <si>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</si>
  <si>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</si>
  <si>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</si>
  <si>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</si>
  <si>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</si>
  <si>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</si>
  <si>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</si>
  <si>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</si>
  <si>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</si>
  <si>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</si>
  <si>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</si>
  <si>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</si>
  <si>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</si>
  <si>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</si>
  <si>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</si>
  <si>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</si>
  <si>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</si>
  <si>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</si>
  <si>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</si>
  <si>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</si>
  <si>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</si>
  <si>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</si>
  <si>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</si>
  <si>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</si>
  <si>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</si>
  <si>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</si>
  <si>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</si>
  <si>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</si>
  <si>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</si>
  <si>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</si>
  <si>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</si>
  <si>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</si>
  <si>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</si>
  <si>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</si>
  <si>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</si>
  <si>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</si>
  <si>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</si>
  <si>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</si>
  <si>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</si>
  <si>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</si>
  <si>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</si>
  <si>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</si>
  <si>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</si>
  <si>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</si>
  <si>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</si>
  <si>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</si>
  <si>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</si>
  <si>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</si>
  <si>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</si>
  <si>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</si>
  <si>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</si>
  <si>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</si>
  <si>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</si>
  <si>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</si>
  <si>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</si>
  <si>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</si>
  <si>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</si>
  <si>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</si>
  <si>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</si>
  <si>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</si>
  <si>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</si>
  <si>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</si>
  <si>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</si>
  <si>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</si>
  <si>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</si>
  <si>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</si>
  <si>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</si>
  <si>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</si>
  <si>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</si>
  <si>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</si>
  <si>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</si>
  <si>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</si>
  <si>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</si>
  <si>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</si>
  <si>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</si>
  <si>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</si>
  <si>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</si>
  <si>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</si>
  <si>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</si>
  <si>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</si>
  <si>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</si>
  <si>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</si>
  <si>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</si>
  <si>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</si>
  <si>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</si>
  <si>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</si>
  <si>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</si>
  <si>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</si>
  <si>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</si>
  <si>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</si>
  <si>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</si>
  <si>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</si>
  <si>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</si>
  <si>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</si>
  <si>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</si>
  <si>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</si>
  <si>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</si>
  <si>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</si>
  <si>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</si>
  <si>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</si>
  <si>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</si>
  <si>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</si>
  <si>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</si>
  <si>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</si>
  <si>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</si>
  <si>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</si>
  <si>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</si>
  <si>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</si>
  <si>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</si>
  <si>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</si>
  <si>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</si>
  <si>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</si>
  <si>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</si>
  <si>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</si>
  <si>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</si>
  <si>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</si>
  <si>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</si>
  <si>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</si>
  <si>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</si>
  <si>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</si>
  <si>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</si>
  <si>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</si>
  <si>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</si>
  <si>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</si>
  <si>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</si>
  <si>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</si>
  <si>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</si>
  <si>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</si>
  <si>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</si>
  <si>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</si>
  <si>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</si>
  <si>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</si>
  <si>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</si>
  <si>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</si>
  <si>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</si>
  <si>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</si>
  <si>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</si>
  <si>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</si>
  <si>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</si>
  <si>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</si>
  <si>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</si>
  <si>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</si>
  <si>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</si>
  <si>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</si>
  <si>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</si>
  <si>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</si>
  <si>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</si>
  <si>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</si>
  <si>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</si>
  <si>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</si>
  <si>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</si>
  <si>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</si>
  <si>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</si>
  <si>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</si>
  <si>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</si>
  <si>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</si>
  <si>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</si>
  <si>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</si>
  <si>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</si>
  <si>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</si>
  <si>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</si>
  <si>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</si>
  <si>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</si>
  <si>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</si>
  <si>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</si>
  <si>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</si>
  <si>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</si>
  <si>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</si>
  <si>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</si>
  <si>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</si>
  <si>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</si>
  <si>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</si>
  <si>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</si>
  <si>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</si>
  <si>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</si>
  <si>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</si>
  <si>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</si>
  <si>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</si>
  <si>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</si>
  <si>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</si>
  <si>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</si>
  <si>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</si>
  <si>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</si>
  <si>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</si>
  <si>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</si>
  <si>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</si>
  <si>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</si>
  <si>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</si>
  <si>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</si>
  <si>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</si>
  <si>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</si>
  <si>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</si>
  <si>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</si>
  <si>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</si>
  <si>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</si>
  <si>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</si>
  <si>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</si>
  <si>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</si>
  <si>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</si>
  <si>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</si>
  <si>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</si>
  <si>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</si>
  <si>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</si>
  <si>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</si>
  <si>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</si>
  <si>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</si>
  <si>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</si>
  <si>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</si>
  <si>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</si>
  <si>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</si>
  <si>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</si>
  <si>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</si>
  <si>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</si>
  <si>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</si>
  <si>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</si>
  <si>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</si>
  <si>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</si>
  <si>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</si>
  <si>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</si>
  <si>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</si>
  <si>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</si>
  <si>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</si>
  <si>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</si>
  <si>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</si>
  <si>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</si>
  <si>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</si>
  <si>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</si>
  <si>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</si>
  <si>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</si>
  <si>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</si>
  <si>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</si>
  <si>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</si>
  <si>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</si>
  <si>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</si>
  <si>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</si>
  <si>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</si>
  <si>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</si>
  <si>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</si>
  <si>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</si>
  <si>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</si>
  <si>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</si>
  <si>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</si>
  <si>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</si>
  <si>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</si>
  <si>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</si>
  <si>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</si>
  <si>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</si>
  <si>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</si>
  <si>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</si>
  <si>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</si>
  <si>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</si>
  <si>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</si>
  <si>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</si>
  <si>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</si>
  <si>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</si>
  <si>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</si>
  <si>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</si>
  <si>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</si>
  <si>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</si>
  <si>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</si>
  <si>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</si>
  <si>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</si>
  <si>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</si>
  <si>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</si>
  <si>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</si>
  <si>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</si>
  <si>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</si>
  <si>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</si>
  <si>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</si>
  <si>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</si>
  <si>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</si>
  <si>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</si>
  <si>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</si>
  <si>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</si>
  <si>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</si>
  <si>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</si>
  <si>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</si>
  <si>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</si>
  <si>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</si>
  <si>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</si>
  <si>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</si>
  <si>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</si>
  <si>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</si>
  <si>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</si>
  <si>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</si>
  <si>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</si>
  <si>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</si>
  <si>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</si>
  <si>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</si>
  <si>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</si>
  <si>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</si>
  <si>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</si>
  <si>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</si>
  <si>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</si>
  <si>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</si>
  <si>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</si>
  <si>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</si>
  <si>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</si>
  <si>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</si>
  <si>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</si>
  <si>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</si>
  <si>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</si>
  <si>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</si>
  <si>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</si>
  <si>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</si>
  <si>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</si>
  <si>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</si>
  <si>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</si>
  <si>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</si>
  <si>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</si>
  <si>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</si>
  <si>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</si>
  <si>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</si>
  <si>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</si>
  <si>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</si>
  <si>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</si>
  <si>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</si>
  <si>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</si>
  <si>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</si>
  <si>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</si>
  <si>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</si>
  <si>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</si>
  <si>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</si>
  <si>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</si>
  <si>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</si>
  <si>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</si>
  <si>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</si>
  <si>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</si>
  <si>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</si>
  <si>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</si>
  <si>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</si>
  <si>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</si>
  <si>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</si>
  <si>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</si>
  <si>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</si>
  <si>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</si>
  <si>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</si>
  <si>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</si>
  <si>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</si>
  <si>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</si>
  <si>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</si>
  <si>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</si>
  <si>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</si>
  <si>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</si>
  <si>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</si>
  <si>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</si>
  <si>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</si>
  <si>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</si>
  <si>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</si>
  <si>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</si>
  <si>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</si>
  <si>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</si>
  <si>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</si>
  <si>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</si>
  <si>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</si>
  <si>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</si>
  <si>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</si>
  <si>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</si>
  <si>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</si>
  <si>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</si>
  <si>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</si>
  <si>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</si>
  <si>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</si>
  <si>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</si>
  <si>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</si>
  <si>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</si>
  <si>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</si>
  <si>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</si>
  <si>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</si>
  <si>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</si>
  <si>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</si>
  <si>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</si>
  <si>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</si>
  <si>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</si>
  <si>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</si>
  <si>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</si>
  <si>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</si>
  <si>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</si>
  <si>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</si>
  <si>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</si>
  <si>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</si>
  <si>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</si>
  <si>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</si>
  <si>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</si>
  <si>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</si>
  <si>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</si>
  <si>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</si>
  <si>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</si>
  <si>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</si>
  <si>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</si>
  <si>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</si>
  <si>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</si>
  <si>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</si>
  <si>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</si>
  <si>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</si>
  <si>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</si>
  <si>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</si>
  <si>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</si>
  <si>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</si>
  <si>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</si>
  <si>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</si>
  <si>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</si>
  <si>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</si>
  <si>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</si>
  <si>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</si>
  <si>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</si>
  <si>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</si>
  <si>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</si>
  <si>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</si>
  <si>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</si>
  <si>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</si>
  <si>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</si>
  <si>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</si>
  <si>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</si>
  <si>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</si>
  <si>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</si>
  <si>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</si>
  <si>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</si>
  <si>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</si>
  <si>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</si>
  <si>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</si>
  <si>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</si>
  <si>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</si>
  <si>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</si>
  <si>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</si>
  <si>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</si>
  <si>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</si>
  <si>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</si>
  <si>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</si>
  <si>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</si>
  <si>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</si>
  <si>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</si>
  <si>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</si>
  <si>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</si>
  <si>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</si>
  <si>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</si>
  <si>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</si>
  <si>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</si>
  <si>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</si>
  <si>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</si>
  <si>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</si>
  <si>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</si>
  <si>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</si>
  <si>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</si>
  <si>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</si>
  <si>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</si>
  <si>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</si>
  <si>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</si>
  <si>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</si>
  <si>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</si>
  <si>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</si>
  <si>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</si>
  <si>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</si>
  <si>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</si>
  <si>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</si>
  <si>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</si>
  <si>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</si>
  <si>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</si>
  <si>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</si>
  <si>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</si>
  <si>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</si>
  <si>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</si>
  <si>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</si>
  <si>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</si>
  <si>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</si>
  <si>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</si>
  <si>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</si>
  <si>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</si>
  <si>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</si>
  <si>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</si>
  <si>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</si>
  <si>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</si>
  <si>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</si>
  <si>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</si>
  <si>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</si>
  <si>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</si>
  <si>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</si>
  <si>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</si>
  <si>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</si>
  <si>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</si>
  <si>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</si>
  <si>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</si>
  <si>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</si>
  <si>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</si>
  <si>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</si>
  <si>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</si>
  <si>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</si>
  <si>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</si>
  <si>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</si>
  <si>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</si>
  <si>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</si>
  <si>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</si>
  <si>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</si>
  <si>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</si>
  <si>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</si>
  <si>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</si>
  <si>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</si>
  <si>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</si>
  <si>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</si>
  <si>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</si>
  <si>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</si>
  <si>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</si>
  <si>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</si>
  <si>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</si>
  <si>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</si>
  <si>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</si>
  <si>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</si>
  <si>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</si>
  <si>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</si>
  <si>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</si>
  <si>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</si>
  <si>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</si>
  <si>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</si>
  <si>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</si>
  <si>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</si>
  <si>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</si>
  <si>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</si>
  <si>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</si>
  <si>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</si>
  <si>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</si>
  <si>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</si>
  <si>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</si>
  <si>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</si>
  <si>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</si>
  <si>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</si>
  <si>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</si>
  <si>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</si>
  <si>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</si>
  <si>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</si>
  <si>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</si>
  <si>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</si>
  <si>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</si>
  <si>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</si>
  <si>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</si>
  <si>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</si>
  <si>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</si>
  <si>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</si>
  <si>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</si>
  <si>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</si>
  <si>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</si>
  <si>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</si>
  <si>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</si>
  <si>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</si>
  <si>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</si>
  <si>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</si>
  <si>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</si>
  <si>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</si>
  <si>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</si>
  <si>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</si>
  <si>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</si>
  <si>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</si>
  <si>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</si>
  <si>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</si>
  <si>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</si>
  <si>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</si>
  <si>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</si>
  <si>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</si>
  <si>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</si>
  <si>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</si>
  <si>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</si>
  <si>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</si>
  <si>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</si>
  <si>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</si>
  <si>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</si>
  <si>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</si>
  <si>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</si>
  <si>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</si>
  <si>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</si>
  <si>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</si>
  <si>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</si>
  <si>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</si>
  <si>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</si>
  <si>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</si>
  <si>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</si>
  <si>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</si>
  <si>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</si>
  <si>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</si>
  <si>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</si>
  <si>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</si>
  <si>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</si>
  <si>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</si>
  <si>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</si>
  <si>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</si>
  <si>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</si>
  <si>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</si>
  <si>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</si>
  <si>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</si>
  <si>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</si>
  <si>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</si>
  <si>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</si>
  <si>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</si>
  <si>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</si>
  <si>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</si>
  <si>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</si>
  <si>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</si>
  <si>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</si>
  <si>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</si>
  <si>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</si>
  <si>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</si>
  <si>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</si>
  <si>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</si>
  <si>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</si>
  <si>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</si>
  <si>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</si>
  <si>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</si>
  <si>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</si>
  <si>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</si>
  <si>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</si>
  <si>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</si>
  <si>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</si>
  <si>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</si>
  <si>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</si>
  <si>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</si>
  <si>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</si>
  <si>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</si>
  <si>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</si>
  <si>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</si>
  <si>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</si>
  <si>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</si>
  <si>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</si>
  <si>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</si>
  <si>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</si>
  <si>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</si>
  <si>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</si>
  <si>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</si>
  <si>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</si>
  <si>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</si>
  <si>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</si>
  <si>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</si>
  <si>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</si>
  <si>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</si>
  <si>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</si>
  <si>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</si>
  <si>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</si>
  <si>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</si>
  <si>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</si>
  <si>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</si>
  <si>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</si>
  <si>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</si>
  <si>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</si>
  <si>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</si>
  <si>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</si>
  <si>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</si>
  <si>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</si>
  <si>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</si>
  <si>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</si>
  <si>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</si>
  <si>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</si>
  <si>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</si>
  <si>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</si>
  <si>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</si>
  <si>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</si>
  <si>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</si>
  <si>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</si>
  <si>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</si>
  <si>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</si>
  <si>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</si>
  <si>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</si>
  <si>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</si>
  <si>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</si>
  <si>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</si>
  <si>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</si>
  <si>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</si>
  <si>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</si>
  <si>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</si>
  <si>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</si>
  <si>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</si>
  <si>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</si>
  <si>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</si>
  <si>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</si>
  <si>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</si>
  <si>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</si>
  <si>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</si>
  <si>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</si>
  <si>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</si>
  <si>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</si>
  <si>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</si>
  <si>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</si>
  <si>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</si>
  <si>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</si>
  <si>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</si>
  <si>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</si>
  <si>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</si>
  <si>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</si>
  <si>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</si>
  <si>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</si>
  <si>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</si>
  <si>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</si>
  <si>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</si>
  <si>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</si>
  <si>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</si>
  <si>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</si>
  <si>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</si>
  <si>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</si>
  <si>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</si>
  <si>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</si>
  <si>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</si>
  <si>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</si>
  <si>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</si>
  <si>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</si>
  <si>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</si>
  <si>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</si>
  <si>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</si>
  <si>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</si>
  <si>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</si>
  <si>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</si>
  <si>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</si>
  <si>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</si>
  <si>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</si>
  <si>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</si>
  <si>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</si>
  <si>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</si>
  <si>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</si>
  <si>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</si>
  <si>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</si>
  <si>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</si>
  <si>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</si>
  <si>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</si>
  <si>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</si>
  <si>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</si>
  <si>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</si>
  <si>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</si>
  <si>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</si>
  <si>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</si>
  <si>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</si>
  <si>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</si>
  <si>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</si>
  <si>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</si>
  <si>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</si>
  <si>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</si>
  <si>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</si>
  <si>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</si>
  <si>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</si>
  <si>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</si>
  <si>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</si>
  <si>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</si>
  <si>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</si>
  <si>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</si>
  <si>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</si>
  <si>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</si>
  <si>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</si>
  <si>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</si>
  <si>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</si>
  <si>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</si>
  <si>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</si>
  <si>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</si>
  <si>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</si>
  <si>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</si>
  <si>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</si>
  <si>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</si>
  <si>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</si>
  <si>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</si>
  <si>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</si>
  <si>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</si>
  <si>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</si>
  <si>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</si>
  <si>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</si>
  <si>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</si>
  <si>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</si>
  <si>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</si>
  <si>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</si>
  <si>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</si>
  <si>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</si>
  <si>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</si>
  <si>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</si>
  <si>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</si>
  <si>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</si>
  <si>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</si>
  <si>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</si>
  <si>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</si>
  <si>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</si>
  <si>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</si>
  <si>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</si>
  <si>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</si>
  <si>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</si>
  <si>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</si>
  <si>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</si>
  <si>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</si>
  <si>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</si>
  <si>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</si>
  <si>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</si>
  <si>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</si>
  <si>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</si>
  <si>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</si>
  <si>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</si>
  <si>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</si>
  <si>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</si>
  <si>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</si>
  <si>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</si>
  <si>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</si>
  <si>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</si>
  <si>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</si>
  <si>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</si>
  <si>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</si>
  <si>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</si>
  <si>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</si>
  <si>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</si>
  <si>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</si>
  <si>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</si>
  <si>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</si>
  <si>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</si>
  <si>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</si>
  <si>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</si>
  <si>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</si>
  <si>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</si>
  <si>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</si>
  <si>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</si>
  <si>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</si>
  <si>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</si>
  <si>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</si>
  <si>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</si>
  <si>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</si>
  <si>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</si>
  <si>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</si>
  <si>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</si>
  <si>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</si>
  <si>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</si>
  <si>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</si>
  <si>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</si>
  <si>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</si>
  <si>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</si>
  <si>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</si>
  <si>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</si>
  <si>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</si>
  <si>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</si>
  <si>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</si>
  <si>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</si>
  <si>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</si>
  <si>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</si>
  <si>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</si>
  <si>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</si>
  <si>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</si>
  <si>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</si>
  <si>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</si>
  <si>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</si>
  <si>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</si>
  <si>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</si>
  <si>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</si>
  <si>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</si>
  <si>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</si>
  <si>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</si>
  <si>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</si>
  <si>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</si>
  <si>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</si>
  <si>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</si>
  <si>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</si>
  <si>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</si>
  <si>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</si>
  <si>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</si>
  <si>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</si>
  <si>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</si>
  <si>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</si>
  <si>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</si>
  <si>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</si>
  <si>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</si>
  <si>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</si>
  <si>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</si>
  <si>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</si>
  <si>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</si>
  <si>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</si>
  <si>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</si>
  <si>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</si>
  <si>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</si>
  <si>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</si>
  <si>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</si>
  <si>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</si>
  <si>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</si>
  <si>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</si>
  <si>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</si>
  <si>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</si>
  <si>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</si>
  <si>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</si>
  <si>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</si>
  <si>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</si>
  <si>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</si>
  <si>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</si>
  <si>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</si>
  <si>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</si>
  <si>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</si>
  <si>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</si>
  <si>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</si>
  <si>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</si>
  <si>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</si>
  <si>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</si>
  <si>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</si>
  <si>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</si>
  <si>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</si>
  <si>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</si>
  <si>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</si>
  <si>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</si>
  <si>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</si>
  <si>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</si>
  <si>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</si>
  <si>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</si>
  <si>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</si>
  <si>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</si>
  <si>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</si>
  <si>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</si>
  <si>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</si>
  <si>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</si>
  <si>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</si>
  <si>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</si>
  <si>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</si>
  <si>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</si>
  <si>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</si>
  <si>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</si>
  <si>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</si>
  <si>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</si>
  <si>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</si>
  <si>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</si>
  <si>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</si>
  <si>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</si>
  <si>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</si>
  <si>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</si>
  <si>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</si>
  <si>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</si>
  <si>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</si>
  <si>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</si>
  <si>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</si>
  <si>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</si>
  <si>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</si>
  <si>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</si>
  <si>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</si>
  <si>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</si>
  <si>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</si>
  <si>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</si>
  <si>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</si>
  <si>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</si>
  <si>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</si>
  <si>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</si>
  <si>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</si>
  <si>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</si>
  <si>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</si>
  <si>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</si>
  <si>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</si>
  <si>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</si>
  <si>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</si>
  <si>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</si>
  <si>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</si>
  <si>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</si>
  <si>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</si>
  <si>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</si>
  <si>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</si>
  <si>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</si>
  <si>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</si>
  <si>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</si>
  <si>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</si>
  <si>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</si>
  <si>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</si>
  <si>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</si>
  <si>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</si>
  <si>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</si>
  <si>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</si>
  <si>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</si>
  <si>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</si>
  <si>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</si>
  <si>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</si>
  <si>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</si>
  <si>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</si>
  <si>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</si>
  <si>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</si>
  <si>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</si>
  <si>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</si>
  <si>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</si>
  <si>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</si>
  <si>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</si>
  <si>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</si>
  <si>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</si>
  <si>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</si>
  <si>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</si>
  <si>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</si>
  <si>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</si>
  <si>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</si>
  <si>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</si>
  <si>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</si>
  <si>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</si>
  <si>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</si>
  <si>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</si>
  <si>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</si>
  <si>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</si>
  <si>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</si>
  <si>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</si>
  <si>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</si>
  <si>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</si>
  <si>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</si>
  <si>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</si>
  <si>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</si>
  <si>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</si>
  <si>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</si>
  <si>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</si>
  <si>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</si>
  <si>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</si>
  <si>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</si>
  <si>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</si>
  <si>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</si>
  <si>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</si>
  <si>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</si>
  <si>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</si>
  <si>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</si>
  <si>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</si>
  <si>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</si>
  <si>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</si>
  <si>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</si>
  <si>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</si>
  <si>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</si>
  <si>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</si>
  <si>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</si>
  <si>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</si>
  <si>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</si>
  <si>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</si>
  <si>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</si>
  <si>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</si>
  <si>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</si>
  <si>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</si>
  <si>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</si>
  <si>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</si>
  <si>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</si>
  <si>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</si>
  <si>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</si>
  <si>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</si>
  <si>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</si>
  <si>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</si>
  <si>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</si>
  <si>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</si>
  <si>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</si>
  <si>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</si>
  <si>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</si>
  <si>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</si>
  <si>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</si>
  <si>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</si>
  <si>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</si>
  <si>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</si>
  <si>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</si>
  <si>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</si>
  <si>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</si>
  <si>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</si>
  <si>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</si>
  <si>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</si>
  <si>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</si>
  <si>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</si>
  <si>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</si>
  <si>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</si>
  <si>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</si>
  <si>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</si>
  <si>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</si>
  <si>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</si>
  <si>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</si>
  <si>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</si>
  <si>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</si>
  <si>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</si>
  <si>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</si>
  <si>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</si>
  <si>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</si>
  <si>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</si>
  <si>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</si>
  <si>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</si>
  <si>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</si>
  <si>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</si>
  <si>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</si>
  <si>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</si>
  <si>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</si>
  <si>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</si>
  <si>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</si>
  <si>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</si>
  <si>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</si>
  <si>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</si>
  <si>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</si>
  <si>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</si>
  <si>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</si>
  <si>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</si>
  <si>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</si>
  <si>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</si>
  <si>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</si>
  <si>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</si>
  <si>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</si>
  <si>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</si>
  <si>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</si>
  <si>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</si>
  <si>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</si>
  <si>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</si>
  <si>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</si>
  <si>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</si>
  <si>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</si>
  <si>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</si>
  <si>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</si>
  <si>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</si>
  <si>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</si>
  <si>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</si>
  <si>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</si>
  <si>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</si>
  <si>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</si>
  <si>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</si>
  <si>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</si>
  <si>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MES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</si>
  <si>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</si>
  <si>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</si>
  <si>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</si>
  <si>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</si>
  <si>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SERRALHEIRO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</si>
  <si>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</si>
  <si>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</si>
  <si>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</si>
  <si>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</si>
  <si>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</si>
  <si>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</si>
  <si>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</si>
  <si>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</si>
  <si>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</si>
  <si>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</si>
  <si>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</si>
  <si>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</si>
  <si>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</si>
  <si>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</si>
  <si>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</si>
  <si>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</si>
  <si>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</si>
  <si>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</si>
  <si>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</si>
  <si>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TÉCNICO / ASSISTENTE DE ENGENHARIA COM ENCARGOS COMPLEMENTARES</t>
  </si>
  <si>
    <t>AZULEJISTA OU LADRILHEIRO COM ENCARGOS COMPLEMENTARES</t>
  </si>
  <si>
    <t>BLASTER, DINAMITADOR OU CABO DE FOGO COM ENCARGOS COMPLEMENTARES</t>
  </si>
  <si>
    <t>BLASTER, DINAMITADOR OU CABO DE FORÇA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</si>
  <si>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</si>
  <si>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</si>
  <si>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</si>
  <si>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</si>
  <si>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</si>
  <si>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</si>
  <si>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</si>
  <si>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</si>
  <si>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</si>
  <si>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</si>
  <si>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</si>
  <si>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</si>
  <si>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</si>
  <si>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</si>
  <si>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</si>
  <si>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</si>
  <si>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</si>
  <si>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</si>
  <si>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</si>
  <si>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</si>
  <si>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</si>
  <si>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</si>
  <si>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</si>
  <si>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</si>
  <si>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</si>
  <si>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</si>
  <si>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</si>
  <si>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</si>
  <si>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</si>
  <si>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</si>
  <si>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</si>
  <si>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</si>
  <si>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</si>
  <si>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</si>
  <si>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</si>
  <si>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</si>
  <si>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</si>
  <si>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</si>
  <si>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</si>
  <si>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</si>
  <si>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</si>
  <si>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</si>
  <si>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</si>
  <si>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</si>
  <si>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</si>
  <si>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</si>
  <si>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</si>
  <si>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</si>
  <si>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</si>
  <si>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</si>
  <si>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</si>
  <si>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</si>
  <si>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</si>
  <si>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</si>
  <si>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</si>
  <si>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</si>
  <si>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</si>
  <si>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</si>
  <si>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</si>
  <si>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</si>
  <si>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</si>
  <si>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</si>
  <si>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</si>
  <si>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</si>
  <si>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</si>
  <si>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</si>
  <si>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</si>
  <si>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</si>
  <si>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</si>
  <si>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</si>
  <si>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</si>
  <si>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</si>
  <si>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</si>
  <si>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</si>
  <si>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</si>
  <si>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</si>
  <si>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</si>
  <si>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</si>
  <si>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</si>
  <si>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</si>
  <si>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</si>
  <si>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</si>
  <si>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</si>
  <si>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</si>
  <si>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</si>
  <si>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</si>
  <si>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</si>
  <si>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</si>
  <si>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</si>
  <si>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</si>
  <si>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</si>
  <si>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</si>
  <si>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</si>
  <si>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</si>
  <si>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</si>
  <si>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</si>
  <si>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</si>
  <si>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</si>
  <si>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</si>
  <si>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</si>
  <si>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</si>
  <si>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</si>
  <si>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</si>
  <si>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</si>
  <si>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</si>
  <si>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</si>
  <si>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</si>
  <si>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</si>
  <si>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</si>
  <si>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</si>
  <si>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</si>
  <si>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</si>
  <si>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</si>
  <si>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</si>
  <si>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</si>
  <si>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</si>
  <si>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</si>
  <si>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</si>
  <si>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</si>
  <si>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</si>
  <si>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</si>
  <si>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</si>
  <si>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</si>
  <si>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</si>
  <si>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</si>
  <si>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</si>
  <si>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</si>
  <si>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</si>
  <si>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</si>
  <si>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</si>
  <si>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</si>
  <si>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</si>
  <si>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</si>
  <si>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</si>
  <si>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</si>
  <si>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</si>
  <si>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</si>
  <si>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</si>
  <si>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</si>
  <si>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</si>
  <si>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</si>
  <si>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</si>
  <si>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</si>
  <si>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</si>
  <si>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</si>
  <si>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</si>
  <si>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</si>
  <si>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</si>
  <si>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</si>
  <si>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</si>
  <si>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</si>
  <si>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</si>
  <si>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</si>
  <si>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</si>
  <si>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</si>
  <si>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</si>
  <si>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</si>
  <si>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</si>
  <si>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</si>
  <si>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</si>
  <si>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</si>
  <si>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</si>
  <si>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</si>
  <si>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</si>
  <si>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</si>
  <si>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</si>
  <si>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</si>
  <si>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</si>
  <si>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</si>
  <si>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</si>
  <si>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</si>
  <si>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</si>
  <si>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</si>
  <si>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</si>
  <si>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</si>
  <si>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</si>
  <si>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</si>
  <si>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</si>
  <si>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</si>
  <si>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</si>
  <si>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</si>
  <si>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</si>
  <si>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</si>
  <si>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</si>
  <si>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</si>
  <si>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</si>
  <si>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</si>
  <si>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</si>
  <si>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</si>
  <si>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</si>
  <si>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</si>
  <si>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</si>
  <si>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</si>
  <si>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</si>
  <si>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ELETROTÉCNICO COM ENCARGOS COMPLEMENTARES</t>
  </si>
  <si>
    <t>ENCANADOR OU BOMBEIRO HIDRÁULICO COM ENCARGOS COMPLEMENTARES</t>
  </si>
  <si>
    <t>ENCARREGADO GERAL COM ENCARGOS COMPLEMENTARES</t>
  </si>
  <si>
    <t>ENGENHEIRO CIVIL DE OBRA JUNIOR COM ENCARGOS COMPLEMENTARES</t>
  </si>
  <si>
    <t>ENGENHEIRO CIVIL DE OBRA SENIOR COM ENCARGOS COMPLEMENTARES</t>
  </si>
  <si>
    <t>INSTALADOR DE PISO ELEVADO COM ENCARGOS COMPLEMENTARES</t>
  </si>
  <si>
    <t>INSTALADOR DE TUBULAÇÕES COM ENCARGOS COMPLEMENTARES</t>
  </si>
  <si>
    <t>MACARIQUEIRO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</si>
  <si>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</si>
  <si>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</si>
  <si>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</si>
  <si>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</si>
  <si>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</si>
  <si>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</si>
  <si>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</si>
  <si>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</si>
  <si>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</si>
  <si>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</si>
  <si>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</si>
  <si>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</si>
  <si>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</si>
  <si>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</si>
  <si>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</si>
  <si>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</si>
  <si>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</si>
  <si>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</si>
  <si>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</si>
  <si>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</si>
  <si>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</si>
  <si>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</si>
  <si>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</si>
  <si>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</si>
  <si>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</si>
  <si>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</si>
  <si>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</si>
  <si>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</si>
  <si>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</si>
  <si>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</si>
  <si>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</si>
  <si>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</si>
  <si>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</si>
  <si>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</si>
  <si>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</si>
  <si>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</si>
  <si>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</si>
  <si>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</si>
  <si>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</si>
  <si>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</si>
  <si>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</si>
  <si>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</si>
  <si>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</si>
  <si>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</si>
  <si>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</si>
  <si>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</si>
  <si>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</si>
  <si>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</si>
  <si>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</si>
  <si>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</si>
  <si>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</si>
  <si>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 ESCAVADOR DE VALAS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</si>
  <si>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</si>
  <si>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</si>
  <si>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</si>
  <si>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</si>
  <si>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</si>
  <si>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</si>
  <si>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</si>
  <si>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</si>
  <si>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</si>
  <si>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</si>
  <si>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SONDAGEM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</si>
  <si>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</si>
  <si>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</si>
  <si>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</si>
  <si>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</si>
  <si>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</si>
  <si>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</si>
  <si>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</si>
  <si>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</si>
  <si>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</si>
  <si>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</si>
  <si>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</si>
  <si>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</si>
  <si>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</si>
  <si>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</si>
  <si>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</si>
  <si>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</si>
  <si>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</si>
  <si>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</si>
  <si>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</si>
  <si>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</si>
  <si>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</si>
  <si>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</si>
  <si>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</si>
  <si>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</si>
  <si>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</si>
  <si>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</si>
  <si>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</si>
  <si>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</si>
  <si>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</si>
  <si>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</si>
  <si>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</si>
  <si>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</si>
  <si>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</si>
  <si>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</si>
  <si>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</si>
  <si>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</si>
  <si>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</si>
  <si>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</si>
  <si>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</si>
  <si>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</si>
  <si>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</si>
  <si>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</si>
  <si>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</si>
  <si>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</si>
  <si>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</si>
  <si>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</si>
  <si>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</si>
  <si>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</si>
  <si>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</si>
  <si>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</si>
  <si>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</si>
  <si>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</si>
  <si>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</si>
  <si>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</si>
  <si>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</si>
  <si>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</si>
  <si>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</si>
  <si>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</si>
  <si>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</si>
  <si>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</si>
  <si>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</si>
  <si>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</si>
  <si>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</si>
  <si>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</si>
  <si>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</si>
  <si>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</si>
  <si>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</si>
  <si>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</si>
  <si>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</si>
  <si>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</si>
  <si>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</si>
  <si>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</si>
  <si>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</si>
  <si>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</si>
  <si>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</si>
  <si>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</si>
  <si>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</si>
  <si>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</si>
  <si>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</si>
  <si>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</si>
  <si>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</si>
  <si>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</si>
  <si>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</si>
  <si>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</si>
  <si>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</si>
  <si>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</si>
  <si>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</si>
  <si>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</si>
  <si>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</si>
  <si>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</si>
  <si>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</si>
  <si>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</si>
  <si>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</si>
  <si>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</si>
  <si>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</si>
  <si>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</si>
  <si>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</si>
  <si>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</si>
  <si>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</si>
  <si>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</si>
  <si>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</si>
  <si>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</si>
  <si>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</si>
  <si>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</si>
  <si>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</si>
  <si>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</si>
  <si>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</si>
  <si>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</si>
  <si>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</si>
  <si>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</si>
  <si>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</si>
  <si>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</si>
  <si>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</si>
  <si>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</si>
  <si>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</si>
  <si>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</si>
  <si>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</si>
  <si>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</si>
  <si>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</si>
  <si>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</si>
  <si>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</si>
  <si>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</si>
  <si>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</si>
  <si>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</si>
  <si>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</si>
  <si>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</si>
  <si>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</si>
  <si>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</si>
  <si>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</si>
  <si>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</si>
  <si>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</si>
  <si>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</si>
  <si>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</si>
  <si>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</si>
  <si>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</si>
  <si>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</si>
  <si>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</si>
  <si>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</si>
  <si>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</si>
  <si>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</si>
  <si>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</si>
  <si>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</si>
  <si>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</si>
  <si>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</si>
  <si>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</si>
  <si>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</si>
  <si>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</si>
  <si>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</si>
  <si>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</si>
  <si>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</si>
  <si>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</si>
  <si>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</si>
  <si>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</si>
  <si>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</si>
  <si>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</si>
  <si>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</si>
  <si>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</si>
  <si>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</si>
  <si>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</si>
  <si>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</si>
  <si>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</si>
  <si>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</si>
  <si>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</si>
  <si>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</si>
  <si>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</si>
  <si>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</si>
  <si>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</si>
  <si>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</si>
  <si>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</si>
  <si>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</si>
  <si>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</si>
  <si>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</si>
  <si>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</si>
  <si>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</si>
  <si>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</si>
  <si>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</si>
  <si>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</si>
  <si>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</si>
  <si>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</si>
  <si>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</si>
  <si>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</si>
  <si>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</si>
  <si>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</si>
  <si>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</si>
  <si>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</si>
  <si>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</si>
  <si>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</si>
  <si>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</si>
  <si>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</si>
  <si>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</si>
  <si>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</si>
  <si>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</si>
  <si>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</si>
  <si>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</si>
  <si>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</si>
  <si>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</si>
  <si>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</si>
  <si>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</si>
  <si>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</si>
  <si>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</si>
  <si>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</si>
  <si>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</si>
  <si>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</si>
  <si>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</si>
  <si>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</si>
  <si>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</si>
  <si>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</si>
  <si>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</si>
  <si>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</si>
  <si>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</si>
  <si>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</si>
  <si>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</si>
  <si>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</si>
  <si>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</si>
  <si>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</si>
  <si>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</si>
  <si>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</si>
  <si>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</si>
  <si>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</si>
  <si>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</si>
  <si>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</si>
  <si>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</si>
  <si>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</si>
  <si>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</si>
  <si>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</si>
  <si>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</si>
  <si>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</si>
  <si>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</si>
  <si>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</si>
  <si>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</si>
  <si>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</si>
  <si>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</si>
  <si>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</si>
  <si>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</si>
  <si>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</si>
  <si>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</si>
  <si>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</si>
  <si>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</si>
  <si>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</si>
  <si>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</si>
  <si>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</si>
  <si>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</si>
  <si>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</si>
  <si>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</si>
  <si>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</si>
  <si>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</si>
  <si>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</si>
  <si>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</si>
  <si>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</si>
  <si>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</si>
  <si>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</si>
  <si>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</si>
  <si>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</si>
  <si>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</si>
  <si>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</si>
  <si>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</si>
  <si>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</si>
  <si>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</si>
  <si>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</si>
  <si>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</si>
  <si>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</si>
  <si>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</si>
  <si>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</si>
  <si>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</si>
  <si>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</si>
  <si>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</si>
  <si>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</si>
  <si>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</si>
  <si>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</si>
  <si>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</si>
  <si>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</si>
  <si>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</si>
  <si>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</si>
  <si>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</si>
  <si>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</si>
  <si>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</si>
  <si>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</si>
  <si>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</si>
  <si>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</si>
  <si>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</si>
  <si>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</si>
  <si>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</si>
  <si>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</si>
  <si>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</si>
  <si>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</si>
  <si>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</si>
  <si>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</si>
  <si>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</si>
  <si>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</si>
  <si>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</si>
  <si>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</si>
  <si>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</si>
  <si>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</si>
  <si>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</si>
  <si>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</si>
  <si>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</si>
  <si>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</si>
  <si>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</si>
  <si>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</si>
  <si>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</si>
  <si>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</si>
  <si>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</si>
  <si>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</si>
  <si>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</si>
  <si>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</si>
  <si>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</si>
  <si>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</si>
  <si>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</si>
  <si>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</si>
  <si>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</si>
  <si>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</si>
  <si>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</si>
  <si>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</si>
  <si>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</si>
  <si>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</si>
  <si>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</si>
  <si>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</si>
  <si>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</si>
  <si>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</si>
  <si>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</si>
  <si>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</si>
  <si>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</si>
  <si>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</si>
  <si>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</si>
  <si>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</si>
  <si>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</si>
  <si>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</si>
  <si>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</si>
  <si>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</si>
  <si>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</si>
  <si>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</si>
  <si>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</si>
  <si>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</si>
  <si>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</si>
  <si>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</si>
  <si>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</si>
  <si>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</si>
  <si>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</si>
  <si>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</si>
  <si>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</si>
  <si>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</si>
  <si>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</si>
  <si>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</si>
  <si>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</si>
  <si>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</si>
  <si>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</si>
  <si>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</si>
  <si>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</si>
  <si>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</si>
  <si>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</si>
  <si>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</si>
  <si>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</si>
  <si>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</si>
  <si>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</si>
  <si>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</si>
  <si>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</si>
  <si>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</si>
  <si>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</si>
  <si>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</si>
  <si>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</si>
  <si>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</si>
  <si>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</si>
  <si>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</si>
  <si>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</si>
  <si>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</si>
  <si>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</si>
  <si>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</si>
  <si>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</si>
  <si>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</si>
  <si>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</si>
  <si>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</si>
  <si>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</si>
  <si>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</si>
  <si>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</si>
  <si>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</si>
  <si>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</si>
  <si>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</si>
  <si>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</si>
  <si>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</si>
  <si>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</si>
  <si>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</si>
  <si>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</si>
  <si>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</si>
  <si>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</si>
  <si>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</si>
  <si>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</si>
  <si>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</si>
  <si>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</si>
  <si>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</si>
  <si>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</si>
  <si>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</si>
  <si>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</si>
  <si>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</si>
  <si>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</si>
  <si>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</si>
  <si>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</si>
  <si>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</si>
  <si>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</si>
  <si>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</si>
  <si>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</si>
  <si>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</si>
  <si>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</si>
  <si>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</si>
  <si>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</si>
  <si>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</si>
  <si>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</si>
  <si>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</si>
  <si>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</si>
  <si>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</si>
  <si>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</si>
  <si>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</si>
  <si>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</si>
  <si>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</si>
  <si>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</si>
  <si>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</si>
  <si>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</si>
  <si>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</si>
  <si>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</si>
  <si>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</si>
  <si>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</si>
  <si>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</si>
  <si>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</si>
  <si>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</si>
  <si>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</si>
  <si>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</si>
  <si>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</si>
  <si>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</si>
  <si>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</si>
  <si>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</si>
  <si>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</si>
  <si>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</si>
  <si>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</si>
  <si>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</si>
  <si>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</si>
  <si>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</si>
  <si>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</si>
  <si>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</si>
  <si>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</si>
  <si>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</si>
  <si>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</si>
  <si>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</si>
  <si>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</si>
  <si>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</si>
  <si>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</si>
  <si>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</si>
  <si>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</si>
  <si>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</si>
  <si>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</si>
  <si>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</si>
  <si>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</si>
  <si>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</si>
  <si>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</si>
  <si>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</si>
  <si>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</si>
  <si>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</si>
  <si>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</si>
  <si>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</si>
  <si>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</si>
  <si>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</si>
  <si>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</si>
  <si>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</si>
  <si>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</si>
  <si>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</si>
  <si>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</si>
  <si>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</si>
  <si>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</si>
  <si>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</si>
  <si>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</si>
  <si>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</si>
  <si>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</si>
  <si>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</si>
  <si>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</si>
  <si>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</si>
  <si>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</si>
  <si>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</si>
  <si>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</si>
  <si>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</si>
  <si>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</si>
  <si>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</si>
  <si>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</si>
  <si>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</si>
  <si>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</si>
  <si>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</si>
  <si>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</si>
  <si>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</si>
  <si>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</si>
  <si>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</si>
  <si>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</si>
  <si>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</si>
  <si>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</si>
  <si>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</si>
  <si>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</si>
  <si>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</si>
  <si>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</si>
  <si>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</si>
  <si>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</si>
  <si>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</si>
  <si>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</si>
  <si>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</si>
  <si>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</si>
  <si>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</si>
  <si>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</si>
  <si>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</si>
  <si>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</si>
  <si>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</si>
  <si>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</si>
  <si>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</si>
  <si>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</si>
  <si>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</si>
  <si>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</si>
  <si>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</si>
  <si>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</si>
  <si>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</si>
  <si>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</si>
  <si>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</si>
  <si>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</si>
  <si>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</si>
  <si>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</si>
  <si>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</si>
  <si>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</si>
  <si>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</si>
  <si>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</si>
  <si>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</si>
  <si>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</si>
  <si>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</si>
  <si>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</si>
  <si>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</si>
  <si>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</si>
  <si>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</si>
  <si>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</si>
  <si>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</si>
  <si>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</si>
  <si>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</si>
  <si>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</si>
  <si>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</si>
  <si>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</si>
  <si>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</si>
  <si>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</si>
  <si>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</si>
  <si>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</si>
  <si>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</si>
  <si>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</si>
  <si>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</si>
  <si>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</si>
  <si>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</si>
  <si>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</si>
  <si>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</si>
  <si>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</si>
  <si>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</si>
  <si>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</si>
  <si>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</si>
  <si>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</si>
  <si>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</si>
  <si>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</si>
  <si>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</si>
  <si>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</si>
  <si>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</si>
  <si>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</si>
  <si>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</si>
  <si>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</si>
  <si>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</si>
  <si>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</si>
  <si>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</si>
  <si>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</si>
  <si>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</si>
  <si>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</si>
  <si>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</si>
  <si>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</si>
  <si>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</si>
  <si>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</si>
  <si>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</si>
  <si>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</si>
  <si>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</si>
  <si>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</si>
  <si>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</si>
  <si>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</si>
  <si>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</si>
  <si>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</si>
  <si>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</si>
  <si>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</si>
  <si>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</si>
  <si>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</si>
  <si>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</si>
  <si>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</si>
  <si>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</si>
  <si>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</si>
  <si>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</si>
  <si>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</si>
  <si>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</si>
  <si>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</si>
  <si>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</si>
  <si>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</si>
  <si>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</si>
  <si>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</si>
  <si>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</si>
  <si>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</si>
  <si>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</si>
  <si>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</si>
  <si>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</si>
  <si>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</si>
  <si>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</si>
  <si>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</si>
  <si>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</si>
  <si>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</si>
  <si>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</si>
  <si>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</si>
  <si>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</si>
  <si>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</si>
  <si>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</si>
  <si>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</si>
  <si>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</si>
  <si>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</si>
  <si>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</si>
  <si>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</si>
  <si>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</si>
  <si>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</si>
  <si>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</si>
  <si>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</si>
  <si>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</si>
  <si>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</si>
  <si>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</si>
  <si>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</si>
  <si>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</si>
  <si>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</si>
  <si>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</si>
  <si>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</si>
  <si>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</si>
  <si>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</si>
  <si>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</si>
  <si>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</si>
  <si>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</si>
  <si>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</si>
  <si>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</si>
  <si>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</si>
  <si>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</si>
  <si>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</si>
  <si>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</si>
  <si>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</si>
  <si>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</si>
  <si>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</si>
  <si>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</si>
  <si>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</si>
  <si>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</si>
  <si>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</si>
  <si>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</si>
  <si>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</si>
  <si>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</si>
  <si>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</si>
  <si>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</si>
  <si>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</si>
  <si>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</si>
  <si>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</si>
  <si>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</si>
  <si>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</si>
  <si>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</si>
  <si>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</si>
  <si>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</si>
  <si>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</si>
  <si>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</si>
  <si>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</si>
  <si>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</si>
  <si>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</si>
  <si>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</si>
  <si>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</si>
  <si>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</si>
  <si>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</si>
  <si>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</si>
  <si>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</si>
  <si>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</si>
  <si>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</si>
  <si>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</si>
  <si>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</si>
  <si>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</si>
  <si>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</si>
  <si>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</si>
  <si>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</si>
  <si>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</si>
  <si>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</si>
  <si>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</si>
  <si>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</si>
  <si>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</si>
  <si>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</si>
  <si>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</si>
  <si>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</si>
  <si>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</si>
  <si>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</si>
  <si>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</si>
  <si>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</si>
  <si>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</si>
  <si>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</si>
  <si>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</si>
  <si>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</si>
  <si>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</si>
  <si>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</si>
  <si>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</si>
  <si>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</si>
  <si>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</si>
  <si>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</si>
  <si>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</si>
  <si>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</si>
  <si>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</si>
  <si>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</si>
  <si>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</si>
  <si>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</si>
  <si>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</si>
  <si>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</si>
  <si>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</si>
  <si>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</si>
  <si>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</si>
  <si>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</si>
  <si>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</si>
  <si>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</si>
  <si>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</si>
  <si>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</si>
  <si>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</si>
  <si>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</si>
  <si>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</si>
  <si>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</si>
  <si>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</si>
  <si>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</si>
  <si>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</si>
  <si>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</si>
  <si>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</si>
  <si>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</si>
  <si>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</si>
  <si>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</si>
  <si>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</si>
  <si>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</si>
  <si>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</si>
  <si>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</si>
  <si>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</si>
  <si>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</si>
  <si>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</si>
  <si>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</si>
  <si>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</si>
  <si>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</si>
  <si>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</si>
  <si>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</si>
  <si>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</si>
  <si>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</si>
  <si>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</si>
  <si>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</si>
  <si>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</si>
  <si>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</si>
  <si>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</si>
  <si>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</si>
  <si>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</si>
  <si>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</si>
  <si>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</si>
  <si>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</si>
  <si>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</si>
  <si>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</si>
  <si>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</si>
  <si>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</si>
  <si>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</si>
  <si>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</si>
  <si>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</si>
  <si>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</si>
  <si>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</si>
  <si>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</si>
  <si>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</si>
  <si>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</si>
  <si>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</si>
  <si>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</si>
  <si>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</si>
  <si>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</si>
  <si>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</si>
  <si>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</si>
  <si>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</si>
  <si>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</si>
  <si>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</si>
  <si>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</si>
  <si>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</si>
  <si>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</si>
  <si>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</si>
  <si>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</si>
  <si>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</si>
  <si>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</si>
  <si>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</si>
  <si>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</si>
  <si>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</si>
  <si>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</si>
  <si>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</si>
  <si>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</si>
  <si>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</si>
  <si>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</si>
  <si>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</si>
  <si>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</si>
  <si>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</si>
  <si>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</si>
  <si>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</si>
  <si>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</si>
  <si>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</si>
  <si>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</si>
  <si>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</si>
  <si>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</si>
  <si>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</si>
  <si>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</si>
  <si>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</si>
  <si>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</si>
  <si>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</si>
  <si>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</si>
  <si>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</si>
  <si>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</si>
  <si>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</si>
  <si>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</si>
  <si>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</si>
  <si>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</si>
  <si>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</si>
  <si>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</si>
  <si>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</si>
  <si>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</si>
  <si>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</si>
  <si>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</si>
  <si>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</si>
  <si>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</si>
  <si>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</si>
  <si>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</si>
  <si>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</si>
  <si>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</si>
  <si>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</si>
  <si>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</si>
  <si>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</si>
  <si>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</si>
  <si>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</si>
  <si>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</si>
  <si>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</si>
  <si>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</si>
  <si>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</si>
  <si>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</si>
  <si>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</si>
  <si>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</si>
  <si>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</si>
  <si>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</si>
  <si>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</si>
  <si>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</si>
  <si>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</si>
  <si>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</si>
  <si>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</si>
  <si>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</si>
  <si>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</si>
  <si>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</si>
  <si>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</si>
  <si>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</si>
  <si>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</si>
  <si>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</si>
  <si>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</si>
  <si>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</si>
  <si>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</si>
  <si>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</si>
  <si>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</si>
  <si>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</si>
  <si>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</si>
  <si>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</si>
  <si>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</si>
  <si>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</si>
  <si>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</si>
  <si>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</si>
  <si>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</si>
  <si>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</si>
  <si>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</si>
  <si>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</si>
  <si>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</si>
  <si>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</si>
  <si>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</si>
  <si>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</si>
  <si>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</si>
  <si>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</si>
  <si>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</si>
  <si>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</si>
  <si>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</si>
  <si>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</si>
  <si>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</si>
  <si>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</si>
  <si>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</si>
  <si>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</si>
  <si>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</si>
  <si>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</si>
  <si>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</si>
  <si>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</si>
  <si>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</si>
  <si>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</si>
  <si>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</si>
  <si>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</si>
  <si>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</si>
  <si>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</si>
  <si>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</si>
  <si>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</si>
  <si>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</si>
  <si>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</si>
  <si>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</si>
  <si>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</si>
  <si>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</si>
  <si>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</si>
  <si>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</si>
  <si>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</si>
  <si>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</si>
  <si>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</si>
  <si>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</si>
  <si>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</si>
  <si>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</si>
  <si>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</si>
  <si>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</si>
  <si>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</si>
  <si>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</si>
  <si>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</si>
  <si>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</si>
  <si>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</si>
  <si>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</si>
  <si>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</si>
  <si>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</si>
  <si>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</si>
  <si>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</si>
  <si>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</si>
  <si>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</si>
  <si>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</si>
  <si>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</si>
  <si>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</si>
  <si>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</si>
  <si>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</si>
  <si>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</si>
  <si>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</si>
  <si>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</si>
  <si>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</si>
  <si>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</si>
  <si>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</si>
  <si>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</si>
  <si>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</si>
  <si>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</si>
  <si>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</si>
  <si>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</si>
  <si>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</si>
  <si>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</si>
  <si>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</si>
  <si>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</si>
  <si>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</si>
  <si>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</si>
  <si>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</si>
  <si>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</si>
  <si>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</si>
  <si>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</si>
  <si>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</si>
  <si>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</si>
  <si>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</si>
  <si>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</si>
  <si>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</si>
  <si>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</si>
  <si>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</si>
  <si>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</si>
  <si>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</si>
  <si>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</si>
  <si>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</si>
  <si>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</si>
  <si>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</si>
  <si>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</si>
  <si>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</si>
  <si>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</si>
  <si>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</si>
  <si>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</si>
  <si>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</si>
  <si>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</si>
  <si>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</si>
  <si>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</si>
  <si>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</si>
  <si>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</si>
  <si>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</si>
  <si>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</si>
  <si>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</si>
  <si>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</si>
  <si>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</si>
  <si>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</si>
  <si>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</si>
  <si>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</si>
  <si>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</si>
  <si>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</si>
  <si>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</si>
  <si>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</si>
  <si>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</si>
  <si>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</si>
  <si>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</si>
  <si>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</si>
  <si>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</si>
  <si>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</si>
  <si>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</si>
  <si>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</si>
  <si>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</si>
  <si>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</si>
  <si>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</si>
  <si>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</si>
  <si>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</si>
  <si>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</si>
  <si>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</si>
  <si>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</si>
  <si>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</si>
  <si>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</si>
  <si>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</si>
  <si>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</si>
  <si>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</si>
  <si>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</si>
  <si>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</si>
  <si>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</si>
  <si>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</si>
  <si>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</si>
  <si>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</si>
  <si>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</si>
  <si>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</si>
  <si>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</si>
  <si>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</si>
  <si>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</si>
  <si>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</si>
  <si>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</si>
  <si>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</si>
  <si>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</si>
  <si>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</si>
  <si>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</si>
  <si>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</si>
  <si>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</si>
  <si>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</si>
  <si>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</si>
  <si>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</si>
  <si>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</si>
  <si>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</si>
  <si>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</si>
  <si>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</si>
  <si>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</si>
  <si>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</si>
  <si>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</si>
  <si>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</si>
  <si>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</si>
  <si>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</si>
  <si>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</si>
  <si>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</si>
  <si>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</si>
  <si>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</si>
  <si>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</si>
  <si>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</si>
  <si>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</si>
  <si>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</si>
  <si>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</si>
  <si>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</si>
  <si>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</si>
  <si>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</si>
  <si>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</si>
  <si>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</si>
  <si>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</si>
  <si>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</si>
  <si>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</si>
  <si>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</si>
  <si>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</si>
  <si>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</si>
  <si>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</si>
  <si>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</si>
  <si>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</si>
  <si>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</si>
  <si>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</si>
  <si>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</si>
  <si>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</si>
  <si>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</si>
  <si>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</si>
  <si>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</si>
  <si>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</si>
  <si>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</si>
  <si>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</si>
  <si>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</si>
  <si>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</si>
  <si>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</si>
  <si>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</si>
  <si>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</si>
  <si>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</si>
  <si>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</si>
  <si>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</si>
  <si>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</si>
  <si>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</si>
  <si>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</si>
  <si>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</si>
  <si>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</si>
  <si>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</si>
  <si>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</si>
  <si>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</si>
  <si>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</si>
  <si>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</si>
  <si>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</si>
  <si>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</si>
  <si>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</si>
  <si>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</si>
  <si>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</si>
  <si>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</si>
  <si>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</si>
  <si>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</si>
  <si>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</si>
  <si>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</si>
  <si>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</si>
  <si>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</si>
  <si>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</si>
  <si>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</si>
  <si>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</si>
  <si>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</si>
  <si>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</si>
  <si>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</si>
  <si>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</si>
  <si>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</si>
  <si>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</si>
  <si>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</si>
  <si>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</si>
  <si>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</si>
  <si>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</si>
  <si>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</si>
  <si>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</si>
  <si>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</si>
  <si>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</si>
  <si>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</si>
  <si>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</si>
  <si>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</si>
  <si>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</si>
  <si>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</si>
  <si>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</si>
  <si>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</si>
  <si>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</si>
  <si>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</si>
  <si>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</si>
  <si>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</si>
  <si>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</si>
  <si>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</si>
  <si>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</si>
  <si>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</si>
  <si>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</si>
  <si>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</si>
  <si>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</si>
  <si>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</si>
  <si>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</si>
  <si>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</si>
  <si>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</si>
  <si>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</si>
  <si>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</si>
  <si>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</si>
  <si>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</si>
  <si>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</si>
  <si>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</si>
  <si>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</si>
  <si>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</si>
  <si>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</si>
  <si>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</si>
  <si>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</si>
  <si>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</si>
  <si>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</si>
  <si>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</si>
  <si>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</si>
  <si>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</si>
  <si>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</si>
  <si>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</si>
  <si>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</si>
  <si>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</si>
  <si>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</si>
  <si>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</si>
  <si>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</si>
  <si>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</si>
  <si>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</si>
  <si>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</si>
  <si>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</si>
  <si>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</si>
  <si>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</si>
  <si>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</si>
  <si>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</si>
  <si>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</si>
  <si>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</si>
  <si>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</si>
  <si>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</si>
  <si>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</si>
  <si>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</si>
  <si>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</si>
  <si>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</si>
  <si>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</si>
  <si>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</si>
  <si>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</si>
  <si>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</si>
  <si>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</si>
  <si>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</si>
  <si>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</si>
  <si>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</si>
  <si>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</si>
  <si>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</si>
  <si>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</si>
  <si>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</si>
  <si>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</si>
  <si>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</si>
  <si>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</si>
  <si>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</si>
  <si>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</si>
  <si>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</si>
  <si>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</si>
  <si>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</si>
  <si>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</si>
  <si>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</si>
  <si>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</si>
  <si>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</si>
  <si>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</si>
  <si>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</si>
  <si>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</si>
  <si>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</si>
  <si>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</si>
  <si>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</si>
  <si>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</si>
  <si>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</si>
  <si>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</si>
  <si>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</si>
  <si>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</si>
  <si>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</si>
  <si>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</si>
  <si>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</si>
  <si>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</si>
  <si>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</si>
  <si>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</si>
  <si>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</si>
  <si>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</si>
  <si>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</si>
  <si>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</si>
  <si>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</si>
  <si>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</si>
  <si>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</si>
  <si>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</si>
  <si>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</si>
  <si>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</si>
  <si>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</si>
  <si>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</si>
  <si>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</si>
  <si>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</si>
  <si>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</si>
  <si>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</si>
  <si>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</si>
  <si>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</si>
  <si>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</si>
  <si>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</si>
  <si>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</si>
  <si>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</si>
  <si>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</si>
  <si>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</si>
  <si>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</si>
  <si>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</si>
  <si>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</si>
  <si>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</si>
  <si>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</si>
  <si>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</si>
  <si>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</si>
  <si>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</si>
  <si>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</si>
  <si>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</si>
  <si>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</si>
  <si>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</si>
  <si>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</si>
  <si>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</si>
  <si>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</si>
  <si>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</si>
  <si>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</si>
  <si>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</si>
  <si>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</si>
  <si>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</si>
  <si>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</si>
  <si>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</si>
  <si>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</si>
  <si>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</si>
  <si>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</si>
  <si>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</si>
  <si>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</si>
  <si>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</si>
  <si>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</si>
  <si>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</si>
  <si>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</si>
  <si>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</si>
  <si>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</si>
  <si>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</si>
  <si>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</si>
  <si>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</si>
  <si>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</si>
  <si>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</si>
  <si>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</si>
  <si>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</si>
  <si>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</si>
  <si>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</si>
  <si>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</si>
  <si>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</si>
  <si>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</si>
  <si>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</si>
  <si>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</si>
  <si>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</si>
  <si>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</si>
  <si>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</si>
  <si>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</si>
  <si>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</si>
  <si>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</si>
  <si>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</si>
  <si>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</si>
  <si>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</si>
  <si>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</si>
  <si>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</si>
  <si>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</si>
  <si>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</si>
  <si>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</si>
  <si>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</si>
  <si>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</si>
  <si>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</si>
  <si>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</si>
  <si>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</si>
  <si>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</si>
  <si>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</si>
  <si>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</si>
  <si>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</si>
  <si>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</si>
  <si>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</si>
  <si>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</si>
  <si>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</si>
  <si>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</si>
  <si>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</si>
  <si>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</si>
  <si>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</si>
  <si>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</si>
  <si>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</si>
  <si>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</si>
  <si>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</si>
  <si>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</si>
  <si>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</si>
  <si>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</si>
  <si>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</si>
  <si>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</si>
  <si>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</si>
  <si>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</si>
  <si>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</si>
  <si>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</si>
  <si>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</si>
  <si>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</si>
  <si>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</si>
  <si>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</si>
  <si>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</si>
  <si>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</si>
  <si>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</si>
  <si>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</si>
  <si>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</si>
  <si>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</si>
  <si>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</si>
  <si>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</si>
  <si>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</si>
  <si>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</si>
  <si>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</si>
  <si>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</si>
  <si>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</si>
  <si>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</si>
  <si>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</si>
  <si>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</si>
  <si>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</si>
  <si>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</si>
  <si>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</si>
  <si>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</si>
  <si>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</si>
  <si>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</si>
  <si>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</si>
  <si>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</si>
  <si>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</si>
  <si>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</si>
  <si>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</si>
  <si>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</si>
  <si>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</si>
  <si>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</si>
  <si>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</si>
  <si>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</si>
  <si>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</si>
  <si>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</si>
  <si>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</si>
  <si>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</si>
  <si>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</si>
  <si>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</si>
  <si>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</si>
  <si>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</si>
  <si>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</si>
  <si>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</si>
  <si>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</si>
  <si>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</si>
  <si>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</si>
  <si>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</si>
  <si>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</si>
  <si>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</si>
  <si>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</si>
  <si>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</si>
  <si>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</si>
  <si>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</si>
  <si>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</si>
  <si>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</si>
  <si>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</si>
  <si>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</si>
  <si>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</si>
  <si>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</si>
  <si>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</si>
  <si>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</si>
  <si>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</si>
  <si>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</si>
  <si>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</si>
  <si>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</si>
  <si>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</si>
  <si>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</si>
  <si>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</si>
  <si>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</si>
  <si>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</si>
  <si>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</si>
  <si>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</si>
  <si>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</si>
  <si>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</si>
  <si>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</si>
  <si>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</si>
  <si>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</si>
  <si>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</si>
  <si>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</si>
  <si>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</si>
  <si>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</si>
  <si>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</si>
  <si>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</si>
  <si>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</si>
  <si>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</si>
  <si>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</si>
  <si>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</si>
  <si>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</si>
  <si>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</si>
  <si>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</si>
  <si>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</si>
  <si>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</si>
  <si>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</si>
  <si>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</si>
  <si>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</si>
  <si>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</si>
  <si>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</si>
  <si>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</si>
  <si>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</si>
  <si>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</si>
  <si>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</si>
  <si>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</si>
  <si>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</si>
  <si>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</si>
  <si>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</si>
  <si>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</si>
  <si>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</si>
  <si>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</si>
  <si>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</si>
  <si>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</si>
  <si>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</si>
  <si>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</si>
  <si>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</si>
  <si>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</si>
  <si>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</si>
  <si>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</si>
  <si>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</si>
  <si>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</si>
  <si>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</si>
  <si>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</si>
  <si>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</si>
  <si>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</si>
  <si>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</si>
  <si>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</si>
  <si>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</si>
  <si>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</si>
  <si>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</si>
  <si>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</si>
  <si>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</si>
  <si>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</si>
  <si>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</si>
  <si>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</si>
  <si>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</si>
  <si>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</si>
  <si>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</si>
  <si>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</si>
  <si>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</si>
  <si>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</si>
  <si>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</si>
  <si>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</si>
  <si>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</si>
  <si>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</si>
  <si>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</si>
  <si>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</si>
  <si>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</si>
  <si>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</si>
  <si>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</si>
  <si>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</si>
  <si>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</si>
  <si>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</si>
  <si>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</si>
  <si>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</si>
  <si>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</si>
  <si>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</si>
  <si>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</si>
  <si>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</si>
  <si>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</si>
  <si>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</si>
  <si>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</si>
  <si>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</si>
  <si>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</si>
  <si>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</si>
  <si>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</si>
  <si>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</si>
  <si>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</si>
  <si>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</si>
  <si>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</si>
  <si>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</si>
  <si>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</si>
  <si>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</si>
  <si>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</si>
  <si>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</si>
  <si>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</si>
  <si>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</si>
  <si>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</si>
  <si>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</si>
  <si>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</si>
  <si>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</si>
  <si>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</si>
  <si>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</si>
  <si>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</si>
  <si>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</si>
  <si>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</si>
  <si>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</si>
  <si>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</si>
  <si>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</si>
  <si>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</si>
  <si>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</si>
  <si>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</si>
  <si>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</si>
  <si>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</si>
  <si>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</si>
  <si>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</si>
  <si>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</si>
  <si>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</si>
  <si>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</si>
  <si>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</si>
  <si>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</si>
  <si>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</si>
  <si>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</si>
  <si>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</si>
  <si>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</si>
  <si>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</si>
  <si>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</si>
  <si>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</si>
  <si>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</si>
  <si>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</si>
  <si>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</si>
  <si>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</si>
  <si>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</si>
  <si>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</si>
  <si>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</si>
  <si>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</si>
  <si>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</si>
  <si>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</si>
  <si>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</si>
  <si>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</si>
  <si>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</si>
  <si>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</si>
  <si>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</si>
  <si>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</si>
  <si>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</si>
  <si>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</si>
  <si>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</si>
  <si>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</si>
  <si>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</si>
  <si>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</si>
  <si>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</si>
  <si>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</si>
  <si>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</si>
  <si>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</si>
  <si>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</si>
  <si>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</si>
  <si>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</si>
  <si>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</si>
  <si>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</si>
  <si>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</si>
  <si>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</si>
  <si>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</si>
  <si>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</si>
  <si>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</si>
  <si>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</si>
  <si>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</si>
  <si>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</si>
  <si>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</si>
  <si>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</si>
  <si>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</si>
  <si>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</si>
  <si>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</si>
  <si>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</si>
  <si>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</si>
  <si>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</si>
  <si>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</si>
  <si>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</si>
  <si>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</si>
  <si>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</si>
  <si>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</si>
  <si>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</si>
  <si>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</si>
  <si>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</si>
  <si>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</si>
  <si>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</si>
  <si>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</si>
  <si>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</si>
  <si>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</si>
  <si>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</si>
  <si>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</si>
  <si>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</si>
  <si>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</si>
  <si>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</si>
  <si>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</si>
  <si>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</si>
  <si>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</si>
  <si>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</si>
  <si>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</si>
  <si>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</si>
  <si>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</si>
  <si>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</si>
  <si>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</si>
  <si>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</si>
  <si>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</si>
  <si>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</si>
  <si>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</si>
  <si>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</si>
  <si>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</si>
  <si>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</si>
  <si>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</si>
  <si>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</si>
  <si>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</si>
  <si>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</si>
  <si>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</si>
  <si>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</si>
  <si>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</si>
  <si>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</si>
  <si>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</si>
  <si>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</si>
  <si>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</si>
  <si>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</si>
  <si>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</si>
  <si>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</si>
  <si>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</si>
  <si>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</si>
  <si>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</si>
  <si>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</si>
  <si>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</si>
  <si>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</si>
  <si>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</si>
  <si>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</si>
  <si>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</si>
  <si>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</si>
  <si>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</si>
  <si>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</si>
  <si>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</si>
  <si>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</si>
  <si>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</si>
  <si>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</si>
  <si>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</si>
  <si>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</si>
  <si>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</si>
  <si>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</si>
  <si>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</si>
  <si>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</si>
  <si>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</si>
  <si>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</si>
  <si>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</si>
  <si>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</si>
  <si>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</si>
  <si>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</si>
  <si>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</si>
  <si>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</si>
  <si>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</si>
  <si>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</si>
  <si>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</si>
  <si>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</si>
  <si>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</si>
  <si>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</si>
  <si>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</si>
  <si>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</si>
  <si>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</si>
  <si>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</si>
  <si>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</si>
  <si>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</si>
  <si>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</si>
  <si>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</si>
  <si>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</si>
  <si>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</si>
  <si>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</si>
  <si>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</si>
  <si>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</si>
  <si>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</si>
  <si>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</si>
  <si>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</si>
  <si>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</si>
  <si>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</si>
  <si>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</si>
  <si>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</si>
  <si>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</si>
  <si>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</si>
  <si>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</si>
  <si>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</si>
  <si>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</si>
  <si>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</si>
  <si>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</si>
  <si>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</si>
  <si>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</si>
  <si>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</si>
  <si>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</si>
  <si>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</si>
  <si>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</si>
  <si>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</si>
  <si>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</si>
  <si>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</si>
  <si>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</si>
  <si>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</si>
  <si>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</si>
  <si>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</si>
  <si>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</si>
  <si>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</si>
  <si>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</si>
  <si>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</si>
  <si>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</si>
  <si>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</si>
  <si>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</si>
  <si>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</si>
  <si>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</si>
  <si>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</si>
  <si>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</si>
  <si>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</si>
  <si>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</si>
  <si>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</si>
  <si>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</si>
  <si>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</si>
  <si>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</si>
  <si>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</si>
  <si>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</si>
  <si>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</si>
  <si>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</si>
  <si>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</si>
  <si>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</si>
  <si>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</si>
  <si>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</si>
  <si>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</si>
  <si>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</si>
  <si>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</si>
  <si>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</si>
  <si>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</si>
  <si>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</si>
  <si>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</si>
  <si>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</si>
  <si>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</si>
  <si>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</si>
  <si>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</si>
  <si>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</si>
  <si>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</si>
  <si>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</si>
  <si>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</si>
  <si>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</si>
  <si>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</si>
  <si>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</si>
  <si>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</si>
  <si>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</si>
  <si>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</si>
  <si>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</si>
  <si>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</si>
  <si>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</si>
  <si>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</si>
  <si>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</si>
  <si>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</si>
  <si>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</si>
  <si>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</si>
  <si>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</si>
  <si>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</si>
  <si>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</si>
  <si>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</si>
  <si>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</si>
  <si>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</si>
  <si>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</si>
  <si>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</si>
  <si>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</si>
  <si>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</si>
  <si>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</si>
  <si>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</si>
  <si>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</si>
  <si>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</si>
  <si>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</si>
  <si>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</si>
  <si>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</si>
  <si>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</si>
  <si>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</si>
  <si>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</si>
  <si>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</si>
  <si>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</si>
  <si>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</si>
  <si>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</si>
  <si>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</si>
  <si>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</si>
  <si>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</si>
  <si>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</si>
  <si>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</si>
  <si>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</si>
  <si>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</si>
  <si>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</si>
  <si>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</si>
  <si>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</si>
  <si>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</si>
  <si>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</si>
  <si>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</si>
  <si>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</si>
  <si>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</si>
  <si>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</si>
  <si>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</si>
  <si>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</si>
  <si>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</si>
  <si>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</si>
  <si>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</si>
  <si>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</si>
  <si>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</si>
  <si>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</si>
  <si>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</si>
  <si>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</si>
  <si>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</si>
  <si>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</si>
  <si>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</si>
  <si>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</si>
  <si>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</si>
  <si>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</si>
  <si>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</si>
  <si>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</si>
  <si>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</si>
  <si>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</si>
  <si>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</si>
  <si>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</si>
  <si>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</si>
  <si>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</si>
  <si>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</si>
  <si>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</si>
  <si>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</si>
  <si>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</si>
  <si>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</si>
  <si>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</si>
  <si>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</si>
  <si>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</si>
  <si>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</si>
  <si>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</si>
  <si>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</si>
  <si>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</si>
  <si>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</si>
  <si>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</si>
  <si>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</si>
  <si>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</si>
  <si>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</si>
  <si>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</si>
  <si>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</si>
  <si>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</si>
  <si>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</si>
  <si>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</si>
  <si>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</si>
  <si>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</si>
  <si>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</si>
  <si>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</si>
  <si>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</si>
  <si>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</si>
  <si>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</si>
  <si>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</si>
  <si>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</si>
  <si>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</si>
  <si>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</si>
  <si>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</si>
  <si>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</si>
  <si>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</si>
  <si>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</si>
  <si>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</si>
  <si>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</si>
  <si>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</si>
  <si>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</si>
  <si>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</si>
  <si>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</si>
  <si>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</si>
  <si>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</si>
  <si>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</si>
  <si>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</si>
  <si>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</si>
  <si>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</si>
  <si>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</si>
  <si>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</si>
  <si>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</si>
  <si>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</si>
  <si>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</si>
  <si>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</si>
  <si>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</si>
  <si>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</si>
  <si>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</si>
  <si>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</si>
  <si>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</si>
  <si>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</si>
  <si>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</si>
  <si>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</si>
  <si>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</si>
  <si>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</si>
  <si>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</si>
  <si>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</si>
  <si>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</si>
  <si>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</si>
  <si>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</si>
  <si>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</si>
  <si>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</si>
  <si>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</si>
  <si>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</si>
  <si>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</si>
  <si>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</si>
  <si>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</si>
  <si>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</si>
  <si>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</si>
  <si>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</si>
  <si>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</si>
  <si>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</si>
  <si>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</si>
  <si>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</si>
  <si>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</si>
  <si>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</si>
  <si>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</si>
  <si>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</si>
  <si>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</si>
  <si>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</si>
  <si>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</si>
  <si>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</si>
  <si>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</si>
  <si>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</si>
  <si>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</si>
  <si>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</si>
  <si>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</si>
  <si>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</si>
  <si>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</si>
  <si>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</si>
  <si>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</si>
  <si>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</si>
  <si>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</si>
  <si>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</si>
  <si>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</si>
  <si>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</si>
  <si>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</si>
  <si>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</si>
  <si>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</si>
  <si>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</si>
  <si>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</si>
  <si>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</si>
  <si>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</si>
  <si>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</si>
  <si>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</si>
  <si>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</si>
  <si>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</si>
  <si>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</si>
  <si>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</si>
  <si>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</si>
  <si>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</si>
  <si>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</si>
  <si>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</si>
  <si>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</si>
  <si>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</si>
  <si>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</si>
  <si>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</si>
  <si>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</si>
  <si>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</si>
  <si>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</si>
  <si>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</si>
  <si>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</si>
  <si>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</si>
  <si>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</si>
  <si>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</si>
  <si>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</si>
  <si>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</si>
  <si>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</si>
  <si>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</si>
  <si>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</si>
  <si>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</si>
  <si>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</si>
  <si>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</si>
  <si>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</si>
  <si>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</si>
  <si>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</si>
  <si>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</si>
  <si>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</si>
  <si>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</si>
  <si>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</si>
  <si>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</si>
  <si>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</si>
  <si>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</si>
  <si>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</si>
  <si>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</si>
  <si>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</si>
  <si>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</si>
  <si>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</si>
  <si>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</si>
  <si>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</si>
  <si>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</si>
  <si>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</si>
  <si>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</si>
  <si>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</si>
  <si>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</si>
  <si>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</si>
  <si>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</si>
  <si>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</si>
  <si>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</si>
  <si>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</si>
  <si>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</si>
  <si>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</si>
  <si>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</si>
  <si>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</si>
  <si>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</si>
  <si>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</si>
  <si>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</si>
  <si>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</si>
  <si>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</si>
  <si>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</si>
  <si>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</si>
  <si>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</si>
  <si>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</si>
  <si>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</si>
  <si>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</si>
  <si>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</si>
  <si>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</si>
  <si>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</si>
  <si>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</si>
  <si>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</si>
  <si>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</si>
  <si>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</si>
  <si>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</si>
  <si>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</si>
  <si>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</si>
  <si>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</si>
  <si>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</si>
  <si>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</si>
  <si>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</si>
  <si>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</si>
  <si>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</si>
  <si>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</si>
  <si>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</si>
  <si>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</si>
  <si>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</si>
  <si>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</si>
  <si>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</si>
  <si>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</si>
  <si>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</si>
  <si>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</si>
  <si>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</si>
  <si>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</si>
  <si>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</si>
  <si>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</si>
  <si>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</si>
  <si>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</si>
  <si>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</si>
  <si>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</si>
  <si>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</si>
  <si>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</si>
  <si>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</si>
  <si>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</si>
  <si>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</si>
  <si>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</si>
  <si>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</si>
  <si>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</si>
  <si>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</si>
  <si>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</si>
  <si>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</si>
  <si>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</si>
  <si>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</si>
  <si>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</si>
  <si>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</si>
  <si>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</si>
  <si>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</si>
  <si>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</si>
  <si>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</si>
  <si>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</si>
  <si>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</si>
  <si>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</si>
  <si>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</si>
  <si>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</si>
  <si>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</si>
  <si>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</si>
  <si>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</si>
  <si>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</si>
  <si>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</si>
  <si>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</si>
  <si>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</si>
  <si>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</si>
  <si>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</si>
  <si>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</si>
  <si>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</si>
  <si>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</si>
  <si>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</si>
  <si>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</si>
  <si>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</si>
  <si>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</si>
  <si>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</si>
  <si>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</si>
  <si>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</si>
  <si>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</si>
  <si>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</si>
  <si>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</si>
  <si>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</si>
  <si>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</si>
  <si>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</si>
  <si>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</si>
  <si>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</si>
  <si>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</si>
  <si>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</si>
  <si>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</si>
  <si>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</si>
  <si>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</si>
  <si>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</si>
  <si>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</si>
  <si>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</si>
  <si>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</si>
  <si>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</si>
  <si>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</si>
  <si>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</si>
  <si>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</si>
  <si>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</si>
  <si>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</si>
  <si>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</si>
  <si>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</si>
  <si>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</si>
  <si>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</si>
  <si>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</si>
  <si>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</si>
  <si>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</si>
  <si>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</si>
  <si>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</si>
  <si>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</si>
  <si>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</si>
  <si>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</si>
  <si>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</si>
  <si>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</si>
  <si>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</si>
  <si>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</si>
  <si>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</si>
  <si>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</si>
  <si>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</si>
  <si>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</si>
  <si>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</si>
  <si>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</si>
  <si>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</si>
  <si>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</si>
  <si>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</si>
  <si>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</si>
  <si>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</si>
  <si>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</si>
  <si>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</si>
  <si>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</si>
  <si>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</si>
  <si>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</si>
  <si>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</si>
  <si>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</si>
  <si>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</si>
  <si>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</si>
  <si>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</si>
  <si>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</si>
  <si>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</si>
  <si>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</si>
  <si>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</si>
  <si>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</si>
  <si>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</si>
  <si>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</si>
  <si>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</si>
  <si>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</si>
  <si>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</si>
  <si>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</si>
  <si>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</si>
  <si>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</si>
  <si>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</si>
  <si>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</si>
  <si>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</si>
  <si>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</si>
  <si>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</si>
  <si>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</si>
  <si>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</si>
  <si>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</si>
  <si>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</si>
  <si>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</si>
  <si>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</si>
  <si>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</si>
  <si>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</si>
  <si>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</si>
  <si>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</si>
  <si>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</si>
  <si>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</si>
  <si>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</si>
  <si>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</si>
  <si>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</si>
  <si>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</si>
  <si>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</si>
  <si>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</si>
  <si>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</si>
  <si>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</si>
  <si>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</si>
  <si>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</si>
  <si>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</si>
  <si>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</si>
  <si>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</si>
  <si>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</si>
  <si>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</si>
  <si>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</si>
  <si>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</si>
  <si>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</si>
  <si>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</si>
  <si>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</si>
  <si>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</si>
  <si>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</si>
  <si>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</si>
  <si>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</si>
  <si>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</si>
  <si>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</si>
  <si>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</si>
  <si>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</si>
  <si>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</si>
  <si>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</si>
  <si>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</si>
  <si>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</si>
  <si>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</si>
  <si>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</si>
  <si>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</si>
  <si>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</si>
  <si>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</si>
  <si>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</si>
  <si>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</si>
  <si>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</si>
  <si>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</si>
  <si>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</si>
  <si>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</si>
  <si>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</si>
  <si>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</si>
  <si>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</si>
  <si>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</si>
  <si>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</si>
  <si>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</si>
  <si>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</si>
  <si>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</si>
  <si>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</si>
  <si>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</si>
  <si>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</si>
  <si>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</si>
  <si>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</si>
  <si>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</si>
  <si>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</si>
  <si>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</si>
  <si>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</si>
  <si>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</si>
  <si>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</si>
  <si>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</si>
  <si>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</si>
  <si>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</si>
  <si>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</si>
  <si>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</si>
  <si>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</si>
  <si>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</si>
  <si>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</si>
  <si>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</si>
  <si>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</si>
  <si>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</si>
  <si>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</si>
  <si>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</si>
  <si>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</si>
  <si>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</si>
  <si>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</si>
  <si>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</si>
  <si>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</si>
  <si>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</si>
  <si>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</si>
  <si>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</si>
  <si>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</si>
  <si>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</si>
  <si>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</si>
  <si>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</si>
  <si>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</si>
  <si>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</si>
  <si>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</si>
  <si>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</si>
  <si>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</si>
  <si>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</si>
  <si>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</si>
  <si>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</si>
  <si>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</si>
  <si>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</si>
  <si>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</si>
  <si>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</si>
  <si>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</si>
  <si>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</si>
  <si>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</si>
  <si>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</si>
  <si>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</si>
  <si>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</si>
  <si>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</si>
  <si>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</si>
  <si>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</si>
  <si>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</si>
  <si>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</si>
  <si>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</si>
  <si>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</si>
  <si>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</si>
  <si>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</si>
  <si>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</si>
  <si>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</si>
  <si>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</si>
  <si>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</si>
  <si>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</si>
  <si>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</si>
  <si>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</si>
  <si>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</si>
  <si>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</si>
  <si>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</si>
  <si>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</si>
  <si>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</si>
  <si>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</si>
  <si>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</si>
  <si>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</si>
  <si>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</si>
  <si>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</si>
  <si>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</si>
  <si>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</si>
  <si>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</si>
  <si>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</si>
  <si>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</si>
  <si>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</si>
  <si>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</si>
  <si>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</si>
  <si>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</si>
  <si>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</si>
  <si>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</si>
  <si>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</si>
  <si>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</si>
  <si>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</si>
  <si>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</si>
  <si>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</si>
  <si>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</si>
  <si>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</si>
  <si>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</si>
  <si>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</si>
  <si>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</si>
  <si>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</si>
  <si>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</si>
  <si>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</si>
  <si>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</si>
  <si>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</si>
  <si>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</si>
  <si>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</si>
  <si>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</si>
  <si>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</si>
  <si>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</si>
  <si>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</si>
  <si>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</si>
  <si>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</si>
  <si>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</si>
  <si>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</si>
  <si>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</si>
  <si>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</si>
  <si>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</si>
  <si>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</si>
  <si>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</si>
  <si>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</si>
  <si>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</si>
  <si>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</si>
  <si>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</si>
  <si>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</si>
  <si>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</si>
  <si>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</si>
  <si>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</si>
  <si>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</si>
  <si>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</si>
  <si>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</si>
  <si>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</si>
  <si>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</si>
  <si>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</si>
  <si>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</si>
  <si>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</si>
  <si>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</si>
  <si>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</si>
  <si>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</si>
  <si>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</si>
  <si>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</si>
  <si>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</si>
  <si>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</si>
  <si>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</si>
  <si>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</si>
  <si>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</si>
  <si>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</si>
  <si>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</si>
  <si>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</si>
  <si>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</si>
  <si>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</si>
  <si>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</si>
  <si>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</si>
  <si>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</si>
  <si>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</si>
  <si>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</si>
  <si>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</si>
  <si>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</si>
  <si>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</si>
  <si>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</si>
  <si>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</si>
  <si>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</si>
  <si>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</si>
  <si>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</si>
  <si>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</si>
  <si>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</si>
  <si>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</si>
  <si>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</si>
  <si>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</si>
  <si>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</si>
  <si>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</si>
  <si>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</si>
  <si>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</si>
  <si>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</si>
  <si>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</si>
  <si>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</si>
  <si>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</si>
  <si>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</si>
  <si>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</si>
  <si>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</si>
  <si>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</si>
  <si>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</si>
  <si>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</si>
  <si>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</si>
  <si>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</si>
  <si>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</si>
  <si>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</si>
  <si>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</si>
  <si>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FRONTAL DE CORRER, COM VIDRO TEMPERADO 8 MM, 190X100CM, 1 FOLHA FIXA, 1 FOLHA MÓVEL, PERFIS E FERRAGENS EM ALUMÍNIO. AF_01/2021</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</si>
  <si>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</si>
  <si>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</si>
  <si>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</si>
  <si>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</si>
  <si>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</si>
  <si>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</si>
  <si>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</si>
  <si>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</si>
  <si>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</si>
  <si>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</si>
  <si>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</si>
  <si>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</si>
  <si>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</si>
  <si>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</si>
  <si>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</si>
  <si>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</si>
  <si>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</si>
  <si>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</si>
  <si>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</si>
  <si>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</si>
  <si>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</si>
  <si>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</si>
  <si>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</si>
  <si>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</si>
  <si>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</si>
  <si>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</si>
  <si>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</si>
  <si>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</si>
  <si>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</si>
  <si>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</si>
  <si>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</si>
  <si>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</si>
  <si>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</si>
  <si>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</si>
  <si>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</si>
  <si>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</si>
  <si>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</si>
  <si>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</si>
  <si>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</si>
  <si>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</si>
  <si>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</si>
  <si>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</si>
  <si>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</si>
  <si>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</si>
  <si>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</si>
  <si>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</si>
  <si>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</si>
  <si>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</si>
  <si>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</si>
  <si>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</si>
  <si>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</si>
  <si>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</si>
  <si>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</si>
  <si>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</si>
  <si>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</si>
  <si>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</si>
  <si>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</si>
  <si>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</si>
  <si>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</si>
  <si>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</si>
  <si>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</si>
  <si>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</si>
  <si>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</si>
  <si>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</si>
  <si>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</si>
  <si>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</si>
  <si>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</si>
  <si>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</si>
  <si>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</si>
  <si>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</si>
  <si>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</si>
  <si>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</si>
  <si>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</si>
  <si>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</si>
  <si>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</si>
  <si>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</si>
  <si>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</si>
  <si>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</si>
  <si>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</si>
  <si>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</si>
  <si>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</si>
  <si>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</si>
  <si>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</si>
  <si>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</si>
  <si>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</si>
  <si>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</si>
  <si>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</si>
  <si>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</si>
  <si>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</si>
  <si>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</si>
  <si>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</si>
  <si>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</si>
  <si>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</si>
  <si>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</si>
  <si>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</si>
  <si>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</si>
  <si>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</si>
  <si>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</si>
  <si>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</si>
  <si>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</si>
  <si>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</si>
  <si>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</si>
  <si>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</si>
  <si>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</si>
  <si>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</si>
  <si>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</si>
  <si>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</si>
  <si>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</si>
  <si>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</si>
  <si>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</si>
  <si>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</si>
  <si>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</si>
  <si>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</si>
  <si>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</si>
  <si>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</si>
  <si>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</si>
  <si>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</si>
  <si>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</si>
  <si>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</si>
  <si>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</si>
  <si>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</si>
  <si>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</si>
  <si>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</si>
  <si>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</si>
  <si>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</si>
  <si>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</si>
  <si>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</si>
  <si>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</si>
  <si>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</si>
  <si>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</si>
  <si>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</si>
  <si>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</si>
  <si>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</si>
  <si>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</si>
  <si>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</si>
  <si>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</si>
  <si>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</si>
  <si>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</si>
  <si>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</si>
  <si>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</si>
  <si>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</si>
  <si>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</si>
  <si>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</si>
  <si>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</si>
  <si>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</si>
  <si>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</si>
  <si>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</si>
  <si>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</si>
  <si>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</si>
  <si>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</si>
  <si>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</si>
  <si>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</si>
  <si>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</si>
  <si>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</si>
  <si>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</si>
  <si>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</si>
  <si>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</si>
  <si>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</si>
  <si>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</si>
  <si>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</si>
  <si>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</si>
  <si>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</si>
  <si>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</si>
  <si>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</si>
  <si>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</si>
  <si>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</si>
  <si>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</si>
  <si>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</si>
  <si>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</si>
  <si>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</si>
  <si>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</si>
  <si>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</si>
  <si>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</si>
  <si>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</si>
  <si>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</si>
  <si>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</si>
  <si>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</si>
  <si>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</si>
  <si>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</si>
  <si>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</si>
  <si>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</si>
  <si>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</si>
  <si>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</si>
  <si>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</si>
  <si>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</si>
  <si>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</si>
  <si>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</si>
  <si>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</si>
  <si>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</si>
  <si>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</si>
  <si>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</si>
  <si>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</si>
  <si>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</si>
  <si>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</si>
  <si>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</si>
  <si>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</si>
  <si>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</si>
  <si>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</si>
  <si>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</si>
  <si>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</si>
  <si>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</si>
  <si>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</si>
  <si>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</si>
  <si>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</si>
  <si>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</si>
  <si>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</si>
  <si>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</si>
  <si>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</si>
  <si>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</si>
  <si>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 - SETEMBRO 2025 - ONERADA (NÃO DESONERADA)</t>
  </si>
  <si>
    <t>Código</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</si>
  <si>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</si>
  <si>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</si>
  <si>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</si>
  <si>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</si>
  <si>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</si>
  <si>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</si>
  <si>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</si>
  <si>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</si>
  <si>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</si>
  <si>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</si>
  <si>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</si>
  <si>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</si>
  <si>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</si>
  <si>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</si>
  <si>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</si>
  <si>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</si>
  <si>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</si>
  <si>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</si>
  <si>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</si>
  <si>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</si>
  <si>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</si>
  <si>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</si>
  <si>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</si>
  <si>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</si>
  <si>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</si>
  <si>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</si>
  <si>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</si>
  <si>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</si>
  <si>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</si>
  <si>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</si>
  <si>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</si>
  <si>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</si>
  <si>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</si>
  <si>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</si>
  <si>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</si>
  <si>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</si>
  <si>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</si>
  <si>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</si>
  <si>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</si>
  <si>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</si>
  <si>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</si>
  <si>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</si>
  <si>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</si>
  <si>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</si>
  <si>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</si>
  <si>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</si>
  <si>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</si>
  <si>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</si>
  <si>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</si>
  <si>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</si>
  <si>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</si>
  <si>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</si>
  <si>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</si>
  <si>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</si>
  <si>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</si>
  <si>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</si>
  <si>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</si>
  <si>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</si>
  <si>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</si>
  <si>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</si>
  <si>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</si>
  <si>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</si>
  <si>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</si>
  <si>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</si>
  <si>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</si>
  <si>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</si>
  <si>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</si>
  <si>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</si>
  <si>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</si>
  <si>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</si>
  <si>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</si>
  <si>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</si>
  <si>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</si>
  <si>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</si>
  <si>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</si>
  <si>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</si>
  <si>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</si>
  <si>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</si>
  <si>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</si>
  <si>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</si>
  <si>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</si>
  <si>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</si>
  <si>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</si>
  <si>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</si>
  <si>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</si>
  <si>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</si>
  <si>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</si>
  <si>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</si>
  <si>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</si>
  <si>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</si>
  <si>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</si>
  <si>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</si>
  <si>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</si>
  <si>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</si>
  <si>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</si>
  <si>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</si>
  <si>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</si>
  <si>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</si>
  <si>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</si>
  <si>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</si>
  <si>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</si>
  <si>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</si>
  <si>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</si>
  <si>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</si>
  <si>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</si>
  <si>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</si>
  <si>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</si>
  <si>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</si>
  <si>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</si>
  <si>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</si>
  <si>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</si>
  <si>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</si>
  <si>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</si>
  <si>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</si>
  <si>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</si>
  <si>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</si>
  <si>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</si>
  <si>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</si>
  <si>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</si>
  <si>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</si>
  <si>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</si>
  <si>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</si>
  <si>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</si>
  <si>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</si>
  <si>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</si>
  <si>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</si>
  <si>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</si>
  <si>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</si>
  <si>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</si>
  <si>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</si>
  <si>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</si>
  <si>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</si>
  <si>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</si>
  <si>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</si>
  <si>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</si>
  <si>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</si>
  <si>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</si>
  <si>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</si>
  <si>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</si>
  <si>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</si>
  <si>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</si>
  <si>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</si>
  <si>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</si>
  <si>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</si>
  <si>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</si>
  <si>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</si>
  <si>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</si>
  <si>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</si>
  <si>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</si>
  <si>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</si>
  <si>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</si>
  <si>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</si>
  <si>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</si>
  <si>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</si>
  <si>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</si>
  <si>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</si>
  <si>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</si>
  <si>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</si>
  <si>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</si>
  <si>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</si>
  <si>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</si>
  <si>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</si>
  <si>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</si>
  <si>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</si>
  <si>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</si>
  <si>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</si>
  <si>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</si>
  <si>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</si>
  <si>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</si>
  <si>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</si>
  <si>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</si>
  <si>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</si>
  <si>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</si>
  <si>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</si>
  <si>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</si>
  <si>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</si>
  <si>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</si>
  <si>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</si>
  <si>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</si>
  <si>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</si>
  <si>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</si>
  <si>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</si>
  <si>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</si>
  <si>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</si>
  <si>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</si>
  <si>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</si>
  <si>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</si>
  <si>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</si>
  <si>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</si>
  <si>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</si>
  <si>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</si>
  <si>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</si>
  <si>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</si>
  <si>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</si>
  <si>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</si>
  <si>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</si>
  <si>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</si>
  <si>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</si>
  <si>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</si>
  <si>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</si>
  <si>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</si>
  <si>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</si>
  <si>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</si>
  <si>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</si>
  <si>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</si>
  <si>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</si>
  <si>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</si>
  <si>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</si>
  <si>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</si>
  <si>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</si>
  <si>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</si>
  <si>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</si>
  <si>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</si>
  <si>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</si>
  <si>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</si>
  <si>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</si>
  <si>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</si>
  <si>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</si>
  <si>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</si>
  <si>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</si>
  <si>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</si>
  <si>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</si>
  <si>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</si>
  <si>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</si>
  <si>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</si>
  <si>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</si>
  <si>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</si>
  <si>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</si>
  <si>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</si>
  <si>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</si>
  <si>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</si>
  <si>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</si>
  <si>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</si>
  <si>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</si>
  <si>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</si>
  <si>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</si>
  <si>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</si>
  <si>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</si>
  <si>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</si>
  <si>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</si>
  <si>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</si>
  <si>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</si>
  <si>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</si>
  <si>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</si>
  <si>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</si>
  <si>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</si>
  <si>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</si>
  <si>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</si>
  <si>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</si>
  <si>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</si>
  <si>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</si>
  <si>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</si>
  <si>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</si>
  <si>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</si>
  <si>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</si>
  <si>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</si>
  <si>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</si>
  <si>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</si>
  <si>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</si>
  <si>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</si>
  <si>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</si>
  <si>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</si>
  <si>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</si>
  <si>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</si>
  <si>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</si>
  <si>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</si>
  <si>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</si>
  <si>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</si>
  <si>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</si>
  <si>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</si>
  <si>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</si>
  <si>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</si>
  <si>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</si>
  <si>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</si>
  <si>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</si>
  <si>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</si>
  <si>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</si>
  <si>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</si>
  <si>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</si>
  <si>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</si>
  <si>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</si>
  <si>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</si>
  <si>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</si>
  <si>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</si>
  <si>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</si>
  <si>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</si>
  <si>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</si>
  <si>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</si>
  <si>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</si>
  <si>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</si>
  <si>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</si>
  <si>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</si>
  <si>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</si>
  <si>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</si>
  <si>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</si>
  <si>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</si>
  <si>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</si>
  <si>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</si>
  <si>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</si>
  <si>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</si>
  <si>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</si>
  <si>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</si>
  <si>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</si>
  <si>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</si>
  <si>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</si>
  <si>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</si>
  <si>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</si>
  <si>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</si>
  <si>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</si>
  <si>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</si>
  <si>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</si>
  <si>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</si>
  <si>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</si>
  <si>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</si>
  <si>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</si>
  <si>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</si>
  <si>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</si>
  <si>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</si>
  <si>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</si>
  <si>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</si>
  <si>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</si>
  <si>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</si>
  <si>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</si>
  <si>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</si>
  <si>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</si>
  <si>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</si>
  <si>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</si>
  <si>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</si>
  <si>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</si>
  <si>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</si>
  <si>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</si>
  <si>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</si>
  <si>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</si>
  <si>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</si>
  <si>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</si>
  <si>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</si>
  <si>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</si>
  <si>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</si>
  <si>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</si>
  <si>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</si>
  <si>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</si>
  <si>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</si>
  <si>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</si>
  <si>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</si>
  <si>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</si>
  <si>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</si>
  <si>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</si>
  <si>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</si>
  <si>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</si>
  <si>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</si>
  <si>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</si>
  <si>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</si>
  <si>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</si>
  <si>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</si>
  <si>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</si>
  <si>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</si>
  <si>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</si>
  <si>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</si>
  <si>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</si>
  <si>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</si>
  <si>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</si>
  <si>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</si>
  <si>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</si>
  <si>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</si>
  <si>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</si>
  <si>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</si>
  <si>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</si>
  <si>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</si>
  <si>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</si>
  <si>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</si>
  <si>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</si>
  <si>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</si>
  <si>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</si>
  <si>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</si>
  <si>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</si>
  <si>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</si>
  <si>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</si>
  <si>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</si>
  <si>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</si>
  <si>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</si>
  <si>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</si>
  <si>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</si>
  <si>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</si>
  <si>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</si>
  <si>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</si>
  <si>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</si>
  <si>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</si>
  <si>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</si>
  <si>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</si>
  <si>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</si>
  <si>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</si>
  <si>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</si>
  <si>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</si>
  <si>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</si>
  <si>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</si>
  <si>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</si>
  <si>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</si>
  <si>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</si>
  <si>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</si>
  <si>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</si>
  <si>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</si>
  <si>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</si>
  <si>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</si>
  <si>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</si>
  <si>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</si>
  <si>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</si>
  <si>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</si>
  <si>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</si>
  <si>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</si>
  <si>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</si>
  <si>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</si>
  <si>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</si>
  <si>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</si>
  <si>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</si>
  <si>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</si>
  <si>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</si>
  <si>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</si>
  <si>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</si>
  <si>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</si>
  <si>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</si>
  <si>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</si>
  <si>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</si>
  <si>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</si>
  <si>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</si>
  <si>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</si>
  <si>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</si>
  <si>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</si>
  <si>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</si>
  <si>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</si>
  <si>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</si>
  <si>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</si>
  <si>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</si>
  <si>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</si>
  <si>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</si>
  <si>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</si>
  <si>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</si>
  <si>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</si>
  <si>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</si>
  <si>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</si>
  <si>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</si>
  <si>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</si>
  <si>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</si>
  <si>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</si>
  <si>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</si>
  <si>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</si>
  <si>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</si>
  <si>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</si>
  <si>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</si>
  <si>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</si>
  <si>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</si>
  <si>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</si>
  <si>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</si>
  <si>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</si>
  <si>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</si>
  <si>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</si>
  <si>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</si>
  <si>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</si>
  <si>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</si>
  <si>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</si>
  <si>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</si>
  <si>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</si>
  <si>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</si>
  <si>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</si>
  <si>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</si>
  <si>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</si>
  <si>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</si>
  <si>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</si>
  <si>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</si>
  <si>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</si>
  <si>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</si>
  <si>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</si>
  <si>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</si>
  <si>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</si>
  <si>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</si>
  <si>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</si>
  <si>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</si>
  <si>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</si>
  <si>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</si>
  <si>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</si>
  <si>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</si>
  <si>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</si>
  <si>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</si>
  <si>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</si>
  <si>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</si>
  <si>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</si>
  <si>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</si>
  <si>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</si>
  <si>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</si>
  <si>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</si>
  <si>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</si>
  <si>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</si>
  <si>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</si>
  <si>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</si>
  <si>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</si>
  <si>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</si>
  <si>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</si>
  <si>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</si>
  <si>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</si>
  <si>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</si>
  <si>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</si>
  <si>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</si>
  <si>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</si>
  <si>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</si>
  <si>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</si>
  <si>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</si>
  <si>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</si>
  <si>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</si>
  <si>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</si>
  <si>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</si>
  <si>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</si>
  <si>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</si>
  <si>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</si>
  <si>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</si>
  <si>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</si>
  <si>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</si>
  <si>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</si>
  <si>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</si>
  <si>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</si>
  <si>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</si>
  <si>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</si>
  <si>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</si>
  <si>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</si>
  <si>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</si>
  <si>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</si>
  <si>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</si>
  <si>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</si>
  <si>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</si>
  <si>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</si>
  <si>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</si>
  <si>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</si>
  <si>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</si>
  <si>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</si>
  <si>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</si>
  <si>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</si>
  <si>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</si>
  <si>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</si>
  <si>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</si>
  <si>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</si>
  <si>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</si>
  <si>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</si>
  <si>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</si>
  <si>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</si>
  <si>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</si>
  <si>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</si>
  <si>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</si>
  <si>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</si>
  <si>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</si>
  <si>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</si>
  <si>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</si>
  <si>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</si>
  <si>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</si>
  <si>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</si>
  <si>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</si>
  <si>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</si>
  <si>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</si>
  <si>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</si>
  <si>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</si>
  <si>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</si>
  <si>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</si>
  <si>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</si>
  <si>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</si>
  <si>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</si>
  <si>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</si>
  <si>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</si>
  <si>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</si>
  <si>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</si>
  <si>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</si>
  <si>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</si>
  <si>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</si>
  <si>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</si>
  <si>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</si>
  <si>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</si>
  <si>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</si>
  <si>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</si>
  <si>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</si>
  <si>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</si>
  <si>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</si>
  <si>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</si>
  <si>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</si>
  <si>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</si>
  <si>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</si>
  <si>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</si>
  <si>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</si>
  <si>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</si>
  <si>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</si>
  <si>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</si>
  <si>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</si>
  <si>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</si>
  <si>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</si>
  <si>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</si>
  <si>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</si>
  <si>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</si>
  <si>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</si>
  <si>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</si>
  <si>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</si>
  <si>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</si>
  <si>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</si>
  <si>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</si>
  <si>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</si>
  <si>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</si>
  <si>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</si>
  <si>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</si>
  <si>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</si>
  <si>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</si>
  <si>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</si>
  <si>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</si>
  <si>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</si>
  <si>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</si>
  <si>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</si>
  <si>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</si>
  <si>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</si>
  <si>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</si>
  <si>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</si>
  <si>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</si>
  <si>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</si>
  <si>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</si>
  <si>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</si>
  <si>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</si>
  <si>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</si>
  <si>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</si>
  <si>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</si>
  <si>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</si>
  <si>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</si>
  <si>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</si>
  <si>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</si>
  <si>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</si>
  <si>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</si>
  <si>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</si>
  <si>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</si>
  <si>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</si>
  <si>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</si>
  <si>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</si>
  <si>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</si>
  <si>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</si>
  <si>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</si>
  <si>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</si>
  <si>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</si>
  <si>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</si>
  <si>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</si>
  <si>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</si>
  <si>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</si>
  <si>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</si>
  <si>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</si>
  <si>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</si>
  <si>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</si>
  <si>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</si>
  <si>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</si>
  <si>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</si>
  <si>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</si>
  <si>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</si>
  <si>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</si>
  <si>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</si>
  <si>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</si>
  <si>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</si>
  <si>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</si>
  <si>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</si>
  <si>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</si>
  <si>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</si>
  <si>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</si>
  <si>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</si>
  <si>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</si>
  <si>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</si>
  <si>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</si>
  <si>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</si>
  <si>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</si>
  <si>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</si>
  <si>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</si>
  <si>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</si>
  <si>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</si>
  <si>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</si>
  <si>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</si>
  <si>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</si>
  <si>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</si>
  <si>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</si>
  <si>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</si>
  <si>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</si>
  <si>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</si>
  <si>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</si>
  <si>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</si>
  <si>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</si>
  <si>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</si>
  <si>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</si>
  <si>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</si>
  <si>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</si>
  <si>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</si>
  <si>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</si>
  <si>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</si>
  <si>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</si>
  <si>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</si>
  <si>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</si>
  <si>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</si>
  <si>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</si>
  <si>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</si>
  <si>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</si>
  <si>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</si>
  <si>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</si>
  <si>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</si>
  <si>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</si>
  <si>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</si>
  <si>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</si>
  <si>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</si>
  <si>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</si>
  <si>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</si>
  <si>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</si>
  <si>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</si>
  <si>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</si>
  <si>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</si>
  <si>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</si>
  <si>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</si>
  <si>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</si>
  <si>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</si>
  <si>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</si>
  <si>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</si>
  <si>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</si>
  <si>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</si>
  <si>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</si>
  <si>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</si>
  <si>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</si>
  <si>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</si>
  <si>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</si>
  <si>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</si>
  <si>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</si>
  <si>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</si>
  <si>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</si>
  <si>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</si>
  <si>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</si>
  <si>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</si>
  <si>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</si>
  <si>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</si>
  <si>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</si>
  <si>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</si>
  <si>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</si>
  <si>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</si>
  <si>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</si>
  <si>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</si>
  <si>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</si>
  <si>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</si>
  <si>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</si>
  <si>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</si>
  <si>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</si>
  <si>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</si>
  <si>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</si>
  <si>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</si>
  <si>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</si>
  <si>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</si>
  <si>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</si>
  <si>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</si>
  <si>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</si>
  <si>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</si>
  <si>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</si>
  <si>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</si>
  <si>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</si>
  <si>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</si>
  <si>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</si>
  <si>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</si>
  <si>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</si>
  <si>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</si>
  <si>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</si>
  <si>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</si>
  <si>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</si>
  <si>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</si>
  <si>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</si>
  <si>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</si>
  <si>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</si>
  <si>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</si>
  <si>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</si>
  <si>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</si>
  <si>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</si>
  <si>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</si>
  <si>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</si>
  <si>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</si>
  <si>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</si>
  <si>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</si>
  <si>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</si>
  <si>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</si>
  <si>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</si>
  <si>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</si>
  <si>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</si>
  <si>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</si>
  <si>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</si>
  <si>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</si>
  <si>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</si>
  <si>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</si>
  <si>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</si>
  <si>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</si>
  <si>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</si>
  <si>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</si>
  <si>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</si>
  <si>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</si>
  <si>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</si>
  <si>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</si>
  <si>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</si>
  <si>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</si>
  <si>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</si>
  <si>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</si>
  <si>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</si>
  <si>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</si>
  <si>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</si>
  <si>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</si>
  <si>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</si>
  <si>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</si>
  <si>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</si>
  <si>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</si>
  <si>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</si>
  <si>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</si>
  <si>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</si>
  <si>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</si>
  <si>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</si>
  <si>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</si>
  <si>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</si>
  <si>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</si>
  <si>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</si>
  <si>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</si>
  <si>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</si>
  <si>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</si>
  <si>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</si>
  <si>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</si>
  <si>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</si>
  <si>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</si>
  <si>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</si>
  <si>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</si>
  <si>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</si>
  <si>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</si>
  <si>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</si>
  <si>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</si>
  <si>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</si>
  <si>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</si>
  <si>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</si>
  <si>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</si>
  <si>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</si>
  <si>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</si>
  <si>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</si>
  <si>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</si>
  <si>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</si>
  <si>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</si>
  <si>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</si>
  <si>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</si>
  <si>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</si>
  <si>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</si>
  <si>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</si>
  <si>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</si>
  <si>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</si>
  <si>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</si>
  <si>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</si>
  <si>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</si>
  <si>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</si>
  <si>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</si>
  <si>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</si>
  <si>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</si>
  <si>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</si>
  <si>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</si>
  <si>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</si>
  <si>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</si>
  <si>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</si>
  <si>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</si>
  <si>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</si>
  <si>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</si>
  <si>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</si>
  <si>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</si>
  <si>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</si>
  <si>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</si>
  <si>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</si>
  <si>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</si>
  <si>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</si>
  <si>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</si>
  <si>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</si>
  <si>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</si>
  <si>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</si>
  <si>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</si>
  <si>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</si>
  <si>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</si>
  <si>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</si>
  <si>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</si>
  <si>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</si>
  <si>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</si>
  <si>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</si>
  <si>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</si>
  <si>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</si>
  <si>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</si>
  <si>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</si>
  <si>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</si>
  <si>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</si>
  <si>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</si>
  <si>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</si>
  <si>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</si>
  <si>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</si>
  <si>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</si>
  <si>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</si>
  <si>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</si>
  <si>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</si>
  <si>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</si>
  <si>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</si>
  <si>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</si>
  <si>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</si>
  <si>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</si>
  <si>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</si>
  <si>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</si>
  <si>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</si>
  <si>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</si>
  <si>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</si>
  <si>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</si>
  <si>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</si>
  <si>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</si>
  <si>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</si>
  <si>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</si>
  <si>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</si>
  <si>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</si>
  <si>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</si>
  <si>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</si>
  <si>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</si>
  <si>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</si>
  <si>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</si>
  <si>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</si>
  <si>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</si>
  <si>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</si>
  <si>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</si>
  <si>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</si>
  <si>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</si>
  <si>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</si>
  <si>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</si>
  <si>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</si>
  <si>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</si>
  <si>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</si>
  <si>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</si>
  <si>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</si>
  <si>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</si>
  <si>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</si>
  <si>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</si>
  <si>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</si>
  <si>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</si>
  <si>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</si>
  <si>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</si>
  <si>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</si>
  <si>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</si>
  <si>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</si>
  <si>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</si>
  <si>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</si>
  <si>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</si>
  <si>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</si>
  <si>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</si>
  <si>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</si>
  <si>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</si>
  <si>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</si>
  <si>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</si>
  <si>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</si>
  <si>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</si>
  <si>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</si>
  <si>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</si>
  <si>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</si>
  <si>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</si>
  <si>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</si>
  <si>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</si>
  <si>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</si>
  <si>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</si>
  <si>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</si>
  <si>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</si>
  <si>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</si>
  <si>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</si>
  <si>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</si>
  <si>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</si>
  <si>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</si>
  <si>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</si>
  <si>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</si>
  <si>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</si>
  <si>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</si>
  <si>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</si>
  <si>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</si>
  <si>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</si>
  <si>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</si>
  <si>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</si>
  <si>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</si>
  <si>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</si>
  <si>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</si>
  <si>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</si>
  <si>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</si>
  <si>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</si>
  <si>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</si>
  <si>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</si>
  <si>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</si>
  <si>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</si>
  <si>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</si>
  <si>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</si>
  <si>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</si>
  <si>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</si>
  <si>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</si>
  <si>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</si>
  <si>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</si>
  <si>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</si>
  <si>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</si>
  <si>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</si>
  <si>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</si>
  <si>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</si>
  <si>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</si>
  <si>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</si>
  <si>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</si>
  <si>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</si>
  <si>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</si>
  <si>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</si>
  <si>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</si>
  <si>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</si>
  <si>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</si>
  <si>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</si>
  <si>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</si>
  <si>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</si>
  <si>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</si>
  <si>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</si>
  <si>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</si>
  <si>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</si>
  <si>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</si>
  <si>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</si>
  <si>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</si>
  <si>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</si>
  <si>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</si>
  <si>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</si>
  <si>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</si>
  <si>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</si>
  <si>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</si>
  <si>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</si>
  <si>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</si>
  <si>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</si>
  <si>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</si>
  <si>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</si>
  <si>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</si>
  <si>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</si>
  <si>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</si>
  <si>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</si>
  <si>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</si>
  <si>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</si>
  <si>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</si>
  <si>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</si>
  <si>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</si>
  <si>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</si>
  <si>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</si>
  <si>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</si>
  <si>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</si>
  <si>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</si>
  <si>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</si>
  <si>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</si>
  <si>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</si>
  <si>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</si>
  <si>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</si>
  <si>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</si>
  <si>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</si>
  <si>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</si>
  <si>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</si>
  <si>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</si>
  <si>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</si>
  <si>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</si>
  <si>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</si>
  <si>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</si>
  <si>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</si>
  <si>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</si>
  <si>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</si>
  <si>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</si>
  <si>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</si>
  <si>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</si>
  <si>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</si>
  <si>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</si>
  <si>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</si>
  <si>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</si>
  <si>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</si>
  <si>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</si>
  <si>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</si>
  <si>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</si>
  <si>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</si>
  <si>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</si>
  <si>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</si>
  <si>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</si>
  <si>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</si>
  <si>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</si>
  <si>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</si>
  <si>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</si>
  <si>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</si>
  <si>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</si>
  <si>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</si>
  <si>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</si>
  <si>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</si>
  <si>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</si>
  <si>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</si>
  <si>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</si>
  <si>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</si>
  <si>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</si>
  <si>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</si>
  <si>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</si>
  <si>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</si>
  <si>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</si>
  <si>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</si>
  <si>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</si>
  <si>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</si>
  <si>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</si>
  <si>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</si>
  <si>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</si>
  <si>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</si>
  <si>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</si>
  <si>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</si>
  <si>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</si>
  <si>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</si>
  <si>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</si>
  <si>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</si>
  <si>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</si>
  <si>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</si>
  <si>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</si>
  <si>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</si>
  <si>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</si>
  <si>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</si>
  <si>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</si>
  <si>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</si>
  <si>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</si>
  <si>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</si>
  <si>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</si>
  <si>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</si>
  <si>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</si>
  <si>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</si>
  <si>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</si>
  <si>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</si>
  <si>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</si>
  <si>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</si>
  <si>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</si>
  <si>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</si>
  <si>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</si>
  <si>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</si>
  <si>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</si>
  <si>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</si>
  <si>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</si>
  <si>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</si>
  <si>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</si>
  <si>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</si>
  <si>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</si>
  <si>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</si>
  <si>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</si>
  <si>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</si>
  <si>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</si>
  <si>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</si>
  <si>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</si>
  <si>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</si>
  <si>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</si>
  <si>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</si>
  <si>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</si>
  <si>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</si>
  <si>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</si>
  <si>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</si>
  <si>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</si>
  <si>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</si>
  <si>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</si>
  <si>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</si>
  <si>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</si>
  <si>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</si>
  <si>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</si>
  <si>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</si>
  <si>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</si>
  <si>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</si>
  <si>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</si>
  <si>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</si>
  <si>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</si>
  <si>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</si>
  <si>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</si>
  <si>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</si>
  <si>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</si>
  <si>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</si>
  <si>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</si>
  <si>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</si>
  <si>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</si>
  <si>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</si>
  <si>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</si>
  <si>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</si>
  <si>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</si>
  <si>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</si>
  <si>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</si>
  <si>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</si>
  <si>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</si>
  <si>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</si>
  <si>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</si>
  <si>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</si>
  <si>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</si>
  <si>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</si>
  <si>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</si>
  <si>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</si>
  <si>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</si>
  <si>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</si>
  <si>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</si>
  <si>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</si>
  <si>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</si>
  <si>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</si>
  <si>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</si>
  <si>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</si>
  <si>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</si>
  <si>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</si>
  <si>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</si>
  <si>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</si>
  <si>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</si>
  <si>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</si>
  <si>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</si>
  <si>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</si>
  <si>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</si>
  <si>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</si>
  <si>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</si>
  <si>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</si>
  <si>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</si>
  <si>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</si>
  <si>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</si>
  <si>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</si>
  <si>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</si>
  <si>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</si>
  <si>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</si>
  <si>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</si>
  <si>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</si>
  <si>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</si>
  <si>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</si>
  <si>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</si>
  <si>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</si>
  <si>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</si>
  <si>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</si>
  <si>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</si>
  <si>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</si>
  <si>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</si>
  <si>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</si>
  <si>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</si>
  <si>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</si>
  <si>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</si>
  <si>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</si>
  <si>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</si>
  <si>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</si>
  <si>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</si>
  <si>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</si>
  <si>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</si>
  <si>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</si>
  <si>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</si>
  <si>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</si>
  <si>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</si>
  <si>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</si>
  <si>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</si>
  <si>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</si>
  <si>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</si>
  <si>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</si>
  <si>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</si>
  <si>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</si>
  <si>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</si>
  <si>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</si>
  <si>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</si>
  <si>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</si>
  <si>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</si>
  <si>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</si>
  <si>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</si>
  <si>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</si>
  <si>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</si>
  <si>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</si>
  <si>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</si>
  <si>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</si>
  <si>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</si>
  <si>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</si>
  <si>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</si>
  <si>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</si>
  <si>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</si>
  <si>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</si>
  <si>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</si>
  <si>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</si>
  <si>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</si>
  <si>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</si>
  <si>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</si>
  <si>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</si>
  <si>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</si>
  <si>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</si>
  <si>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</si>
  <si>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</si>
  <si>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</si>
  <si>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</si>
  <si>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</si>
  <si>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</si>
  <si>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</si>
  <si>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</si>
  <si>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</si>
  <si>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</si>
  <si>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</si>
  <si>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</si>
  <si>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</si>
  <si>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</si>
  <si>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</si>
  <si>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</si>
  <si>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</si>
  <si>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</si>
  <si>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</si>
  <si>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</si>
  <si>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</si>
  <si>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</si>
  <si>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</si>
  <si>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</si>
  <si>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</si>
  <si>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</si>
  <si>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</si>
  <si>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</si>
  <si>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</si>
  <si>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</si>
  <si>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</si>
  <si>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</si>
  <si>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</si>
  <si>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</si>
  <si>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</si>
  <si>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</si>
  <si>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</si>
  <si>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</si>
  <si>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</si>
  <si>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</si>
  <si>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</si>
  <si>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</si>
  <si>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</si>
  <si>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</si>
  <si>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</si>
  <si>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</si>
  <si>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</si>
  <si>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</si>
  <si>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</si>
  <si>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</si>
  <si>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</si>
  <si>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</si>
  <si>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</si>
  <si>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</si>
  <si>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</si>
  <si>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</si>
  <si>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</si>
  <si>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</si>
  <si>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</si>
  <si>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</si>
  <si>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</si>
  <si>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</si>
  <si>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</si>
  <si>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</si>
  <si>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</si>
  <si>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</si>
  <si>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</si>
  <si>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</si>
  <si>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</si>
  <si>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</si>
  <si>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</si>
  <si>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</si>
  <si>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</si>
  <si>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</si>
  <si>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</si>
  <si>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</si>
  <si>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</si>
  <si>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</si>
  <si>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</si>
  <si>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</si>
  <si>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</si>
  <si>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</si>
  <si>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</si>
  <si>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</si>
  <si>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</si>
  <si>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</si>
  <si>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</si>
  <si>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</si>
  <si>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</si>
  <si>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</si>
  <si>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</si>
  <si>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</si>
  <si>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</si>
  <si>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</si>
  <si>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</si>
  <si>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</si>
  <si>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</si>
  <si>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</si>
  <si>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</si>
  <si>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</si>
  <si>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</si>
  <si>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</si>
  <si>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</si>
  <si>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</si>
  <si>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</si>
  <si>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</si>
  <si>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</si>
  <si>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</si>
  <si>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</si>
  <si>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</si>
  <si>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</si>
  <si>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</si>
  <si>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</si>
  <si>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</si>
  <si>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</si>
  <si>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</si>
  <si>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</si>
  <si>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</si>
  <si>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</si>
  <si>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</si>
  <si>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</si>
  <si>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</si>
  <si>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</si>
  <si>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</si>
  <si>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</si>
  <si>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</si>
  <si>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</si>
  <si>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</si>
  <si>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</si>
  <si>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</si>
  <si>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</si>
  <si>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</si>
  <si>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</si>
  <si>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</si>
  <si>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</si>
  <si>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</si>
  <si>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</si>
  <si>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</si>
  <si>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</si>
  <si>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</si>
  <si>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</si>
  <si>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</si>
  <si>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</si>
  <si>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</si>
  <si>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</si>
  <si>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</si>
  <si>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</si>
  <si>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</si>
  <si>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</si>
  <si>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</si>
  <si>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</si>
  <si>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</si>
  <si>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</si>
  <si>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</si>
  <si>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</si>
  <si>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</si>
  <si>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</si>
  <si>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</si>
  <si>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</si>
  <si>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</si>
  <si>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</si>
  <si>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</si>
  <si>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</si>
  <si>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</si>
  <si>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</si>
  <si>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</si>
  <si>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</si>
  <si>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</si>
  <si>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</si>
  <si>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</si>
  <si>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</si>
  <si>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</si>
  <si>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</si>
  <si>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</si>
  <si>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</si>
  <si>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</si>
  <si>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</si>
  <si>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</si>
  <si>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</si>
  <si>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</si>
  <si>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</si>
  <si>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</si>
  <si>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</si>
  <si>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</si>
  <si>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</si>
  <si>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</si>
  <si>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</si>
  <si>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</si>
  <si>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</si>
  <si>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</si>
  <si>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</si>
  <si>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</si>
  <si>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</si>
  <si>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</si>
  <si>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</si>
  <si>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</si>
  <si>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</si>
  <si>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</si>
  <si>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</si>
  <si>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</si>
  <si>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</si>
  <si>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</si>
  <si>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</si>
  <si>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</si>
  <si>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</si>
  <si>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</si>
  <si>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</si>
  <si>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</si>
  <si>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</si>
  <si>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</si>
  <si>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</si>
  <si>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</si>
  <si>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</si>
  <si>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</si>
  <si>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</si>
  <si>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</si>
  <si>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</si>
  <si>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</si>
  <si>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</si>
  <si>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</si>
  <si>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</si>
  <si>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</si>
  <si>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</si>
  <si>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</si>
  <si>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</si>
  <si>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</si>
  <si>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</si>
  <si>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</si>
  <si>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</si>
  <si>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</si>
  <si>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</si>
  <si>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</si>
  <si>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</si>
  <si>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</si>
  <si>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</si>
  <si>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</si>
  <si>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</si>
  <si>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</si>
  <si>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</si>
  <si>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</si>
  <si>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</si>
  <si>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</si>
  <si>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</si>
  <si>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</si>
  <si>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</si>
  <si>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</si>
  <si>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</si>
  <si>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</si>
  <si>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</si>
  <si>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</si>
  <si>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</si>
  <si>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</si>
  <si>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</si>
  <si>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</si>
  <si>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</si>
  <si>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</si>
  <si>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</si>
  <si>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</si>
  <si>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</si>
  <si>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</si>
  <si>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</si>
  <si>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</si>
  <si>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</si>
  <si>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</si>
  <si>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</si>
  <si>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</si>
  <si>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</si>
  <si>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</si>
  <si>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</si>
  <si>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</si>
  <si>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</si>
  <si>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</si>
  <si>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</si>
  <si>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</si>
  <si>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</si>
  <si>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</si>
  <si>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</si>
  <si>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</si>
  <si>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</si>
  <si>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</si>
  <si>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</si>
  <si>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</si>
  <si>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</si>
  <si>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</si>
  <si>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</si>
  <si>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</si>
  <si>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</si>
  <si>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</si>
  <si>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</si>
  <si>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</si>
  <si>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</si>
  <si>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</si>
  <si>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</si>
  <si>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</si>
  <si>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</si>
  <si>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</si>
  <si>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</si>
  <si>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</si>
  <si>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</si>
  <si>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</si>
  <si>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</si>
  <si>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</si>
  <si>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</si>
  <si>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</si>
  <si>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</si>
  <si>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</si>
  <si>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</si>
  <si>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</si>
  <si>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</si>
  <si>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</si>
  <si>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</si>
  <si>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</si>
  <si>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</si>
  <si>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</si>
  <si>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</si>
  <si>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</si>
  <si>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</si>
  <si>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</si>
  <si>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</si>
  <si>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</si>
  <si>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</si>
  <si>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</si>
  <si>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</si>
  <si>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</si>
  <si>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</si>
  <si>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</si>
  <si>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</si>
  <si>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</si>
  <si>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</si>
  <si>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</si>
  <si>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</si>
  <si>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</si>
  <si>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</si>
  <si>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</si>
  <si>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</si>
  <si>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</si>
  <si>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</si>
  <si>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</si>
  <si>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</si>
  <si>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</si>
  <si>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</si>
  <si>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</si>
  <si>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</si>
  <si>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</si>
  <si>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</si>
  <si>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</si>
  <si>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</si>
  <si>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</si>
  <si>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</si>
  <si>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</si>
  <si>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</si>
  <si>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</si>
  <si>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</si>
  <si>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</si>
  <si>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</si>
  <si>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</si>
  <si>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</si>
  <si>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</si>
  <si>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</si>
  <si>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</si>
  <si>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</si>
  <si>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</si>
  <si>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</si>
  <si>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</si>
  <si>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</si>
  <si>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</si>
  <si>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</si>
  <si>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</si>
  <si>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</si>
  <si>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</si>
  <si>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</si>
  <si>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</si>
  <si>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</si>
  <si>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</si>
  <si>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</si>
  <si>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</si>
  <si>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</si>
  <si>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</si>
  <si>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</si>
  <si>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</si>
  <si>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</si>
  <si>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</si>
  <si>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</si>
  <si>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</si>
  <si>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</si>
  <si>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</si>
  <si>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</si>
  <si>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</si>
  <si>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</si>
  <si>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</si>
  <si>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</si>
  <si>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</si>
  <si>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</si>
  <si>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</si>
  <si>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</si>
  <si>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</si>
  <si>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</si>
  <si>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</si>
  <si>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</si>
  <si>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</si>
  <si>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</si>
  <si>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cm²</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</si>
  <si>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</si>
  <si>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</si>
  <si>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</si>
  <si>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</si>
  <si>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</si>
  <si>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</si>
  <si>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</si>
  <si>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</si>
  <si>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</si>
  <si>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</si>
  <si>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</si>
  <si>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</si>
  <si>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</si>
  <si>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</si>
  <si>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</si>
  <si>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</si>
  <si>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</si>
  <si>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</si>
  <si>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</si>
  <si>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</si>
  <si>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</si>
  <si>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</si>
  <si>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</si>
  <si>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</si>
  <si>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</si>
  <si>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</si>
  <si>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</si>
  <si>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</si>
  <si>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</si>
  <si>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</si>
  <si>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</si>
  <si>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</si>
  <si>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</si>
  <si>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</si>
  <si>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</si>
  <si>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</si>
  <si>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</si>
  <si>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</si>
  <si>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</si>
  <si>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</si>
  <si>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</si>
  <si>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</si>
  <si>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</si>
  <si>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</si>
  <si>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</si>
  <si>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</si>
  <si>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</si>
  <si>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</si>
  <si>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</si>
  <si>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</si>
  <si>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</si>
  <si>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</si>
  <si>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</si>
  <si>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</si>
  <si>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</si>
  <si>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</si>
  <si>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</si>
  <si>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</si>
  <si>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</si>
  <si>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</si>
  <si>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</si>
  <si>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</si>
  <si>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</si>
  <si>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</si>
  <si>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</si>
  <si>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</si>
  <si>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</si>
  <si>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</si>
  <si>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</si>
  <si>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</si>
  <si>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</si>
  <si>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</si>
  <si>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</si>
  <si>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</si>
  <si>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</si>
  <si>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</si>
  <si>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</si>
  <si>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</si>
  <si>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</si>
  <si>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</si>
  <si>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</si>
  <si>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</si>
  <si>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</si>
  <si>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</si>
  <si>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</si>
  <si>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</si>
  <si>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</si>
  <si>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</si>
  <si>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</si>
  <si>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</si>
  <si>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</si>
  <si>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</si>
  <si>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</si>
  <si>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</si>
  <si>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</si>
  <si>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</si>
  <si>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</si>
  <si>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</si>
  <si>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</si>
  <si>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</si>
  <si>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</si>
  <si>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</si>
  <si>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</si>
  <si>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</si>
  <si>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</si>
  <si>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</si>
  <si>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</si>
  <si>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</si>
  <si>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</si>
  <si>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</si>
  <si>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</si>
  <si>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</si>
  <si>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</si>
  <si>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</si>
  <si>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</si>
  <si>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</si>
  <si>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</si>
  <si>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</si>
  <si>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</si>
  <si>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</si>
  <si>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</si>
  <si>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</si>
  <si>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</si>
  <si>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</si>
  <si>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</si>
  <si>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</si>
  <si>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</si>
  <si>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</si>
  <si>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</si>
  <si>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</si>
  <si>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</si>
  <si>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</si>
  <si>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</si>
  <si>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</si>
  <si>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</si>
  <si>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</si>
  <si>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</si>
  <si>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</si>
  <si>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</si>
  <si>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</si>
  <si>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</si>
  <si>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</si>
  <si>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</si>
  <si>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</si>
  <si>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</si>
  <si>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</si>
  <si>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</si>
  <si>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</si>
  <si>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</si>
  <si>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</si>
  <si>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</si>
  <si>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</si>
  <si>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</si>
  <si>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</si>
  <si>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</si>
  <si>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</si>
  <si>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</si>
  <si>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</si>
  <si>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</si>
  <si>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</si>
  <si>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</si>
  <si>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</si>
  <si>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</si>
  <si>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</si>
  <si>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</si>
  <si>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</si>
  <si>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</si>
  <si>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</si>
  <si>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</si>
  <si>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</si>
  <si>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</si>
  <si>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</si>
  <si>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</si>
  <si>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</si>
  <si>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</si>
  <si>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</si>
  <si>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</si>
  <si>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</si>
  <si>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</si>
  <si>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</si>
  <si>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</si>
  <si>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</si>
  <si>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</si>
  <si>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</si>
  <si>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</si>
  <si>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</si>
  <si>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</si>
  <si>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</si>
  <si>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</si>
  <si>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</si>
  <si>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</si>
  <si>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</si>
  <si>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</si>
  <si>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</si>
  <si>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</si>
  <si>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</si>
  <si>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</si>
  <si>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</si>
  <si>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</si>
  <si>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</si>
  <si>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</si>
  <si>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</si>
  <si>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</si>
  <si>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</si>
  <si>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</si>
  <si>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</si>
  <si>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</si>
  <si>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</si>
  <si>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</si>
  <si>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</si>
  <si>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</si>
  <si>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</si>
  <si>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</si>
  <si>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</si>
  <si>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</si>
  <si>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</si>
  <si>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</si>
  <si>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</si>
  <si>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</si>
  <si>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</si>
  <si>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</si>
  <si>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</si>
  <si>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</si>
  <si>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</si>
  <si>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</si>
  <si>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</si>
  <si>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</si>
  <si>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</si>
  <si>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</si>
  <si>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</si>
  <si>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</si>
  <si>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</si>
  <si>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</si>
  <si>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</si>
  <si>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</si>
  <si>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</si>
  <si>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</si>
  <si>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</si>
  <si>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</si>
  <si>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</si>
  <si>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</si>
  <si>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</si>
  <si>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</si>
  <si>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</si>
  <si>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</si>
  <si>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</si>
  <si>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</si>
  <si>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</si>
  <si>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</si>
  <si>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</si>
  <si>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</si>
  <si>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</si>
  <si>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</si>
  <si>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</si>
  <si>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</si>
  <si>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</si>
  <si>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</si>
  <si>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</si>
  <si>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</si>
  <si>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</si>
  <si>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</si>
  <si>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</si>
  <si>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</si>
  <si>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</si>
  <si>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</si>
  <si>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</si>
  <si>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</si>
  <si>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</si>
  <si>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</si>
  <si>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</si>
  <si>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</si>
  <si>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</si>
  <si>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</si>
  <si>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</si>
  <si>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</si>
  <si>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</si>
  <si>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</si>
  <si>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</si>
  <si>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</si>
  <si>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</si>
  <si>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</si>
  <si>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</si>
  <si>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</si>
  <si>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</si>
  <si>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</si>
  <si>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</si>
  <si>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</si>
  <si>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</si>
  <si>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</si>
  <si>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</si>
  <si>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</si>
  <si>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</si>
  <si>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</si>
  <si>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</si>
  <si>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</si>
  <si>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</si>
  <si>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</si>
  <si>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</si>
  <si>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</si>
  <si>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</si>
  <si>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</si>
  <si>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</si>
  <si>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</si>
  <si>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</si>
  <si>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</si>
  <si>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</si>
  <si>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</si>
  <si>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</si>
  <si>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</si>
  <si>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</si>
  <si>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</si>
  <si>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</si>
  <si>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</si>
  <si>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</si>
  <si>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</si>
  <si>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</si>
  <si>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</si>
  <si>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</si>
  <si>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</si>
  <si>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</si>
  <si>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</si>
  <si>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</si>
  <si>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</si>
  <si>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</si>
  <si>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</si>
  <si>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</si>
  <si>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</si>
  <si>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</si>
  <si>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</si>
  <si>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</si>
  <si>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</si>
  <si>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</si>
  <si>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</si>
  <si>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</si>
  <si>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</si>
  <si>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</si>
  <si>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</si>
  <si>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</si>
  <si>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</si>
  <si>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</si>
  <si>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</si>
  <si>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</si>
  <si>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</si>
  <si>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</si>
  <si>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</si>
  <si>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</si>
  <si>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</si>
  <si>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</si>
  <si>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</si>
  <si>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</si>
  <si>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</si>
  <si>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</si>
  <si>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</si>
  <si>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</si>
  <si>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</si>
  <si>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</si>
  <si>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</si>
  <si>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</si>
  <si>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</si>
  <si>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</si>
  <si>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</si>
  <si>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</si>
  <si>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</si>
  <si>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</si>
  <si>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</si>
  <si>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</si>
  <si>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</si>
  <si>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</si>
  <si>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</si>
  <si>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</si>
  <si>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</si>
  <si>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</si>
  <si>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</si>
  <si>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</si>
  <si>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</si>
  <si>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</si>
  <si>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</si>
  <si>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</si>
  <si>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</si>
  <si>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</si>
  <si>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</si>
  <si>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</si>
  <si>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</si>
  <si>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</si>
  <si>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</si>
  <si>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</si>
  <si>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</si>
  <si>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</si>
  <si>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</si>
  <si>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</si>
  <si>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</si>
  <si>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</si>
  <si>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</si>
  <si>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</si>
  <si>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</si>
  <si>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</si>
  <si>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</si>
  <si>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</si>
  <si>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</si>
  <si>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</si>
  <si>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</si>
  <si>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</si>
  <si>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</si>
  <si>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</si>
  <si>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</si>
  <si>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</si>
  <si>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</si>
  <si>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</si>
  <si>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</si>
  <si>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</si>
  <si>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</si>
  <si>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</si>
  <si>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</si>
  <si>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</si>
  <si>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</si>
  <si>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</si>
  <si>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</si>
  <si>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</si>
  <si>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</si>
  <si>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</si>
  <si>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</si>
  <si>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</si>
  <si>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</si>
  <si>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</si>
  <si>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</si>
  <si>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</si>
  <si>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</si>
  <si>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</si>
  <si>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</si>
  <si>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</si>
  <si>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</si>
  <si>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</si>
  <si>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</si>
  <si>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</si>
  <si>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</si>
  <si>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</si>
  <si>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</si>
  <si>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</si>
  <si>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</si>
  <si>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</si>
  <si>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</si>
  <si>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</si>
  <si>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</si>
  <si>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</si>
  <si>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</si>
  <si>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</si>
  <si>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</si>
  <si>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</si>
  <si>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</si>
  <si>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</si>
  <si>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</si>
  <si>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</si>
  <si>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</si>
  <si>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</si>
  <si>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</si>
  <si>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</si>
  <si>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</si>
  <si>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</si>
  <si>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</si>
  <si>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</si>
  <si>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</si>
  <si>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</si>
  <si>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</si>
  <si>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</si>
  <si>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</si>
  <si>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</si>
  <si>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</si>
  <si>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</si>
  <si>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</si>
  <si>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</si>
  <si>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</si>
  <si>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</si>
  <si>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</si>
  <si>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</si>
  <si>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</si>
  <si>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</si>
  <si>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</si>
  <si>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</si>
  <si>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</si>
  <si>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</si>
  <si>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</si>
  <si>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</si>
  <si>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</si>
  <si>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</si>
  <si>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</si>
  <si>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</si>
  <si>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</si>
  <si>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</si>
  <si>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</si>
  <si>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</si>
  <si>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</si>
  <si>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</si>
  <si>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</si>
  <si>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</si>
  <si>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</si>
  <si>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</si>
  <si>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</si>
  <si>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</si>
  <si>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</si>
  <si>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</si>
  <si>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</si>
  <si>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</si>
  <si>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</si>
  <si>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</si>
  <si>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</si>
  <si>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</si>
  <si>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</si>
  <si>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</si>
  <si>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</si>
  <si>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</si>
  <si>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</si>
  <si>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</si>
  <si>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</si>
  <si>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</si>
  <si>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</si>
  <si>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</si>
  <si>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</si>
  <si>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</si>
  <si>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</si>
  <si>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</si>
  <si>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</si>
  <si>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</si>
  <si>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</si>
  <si>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</si>
  <si>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</si>
  <si>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</si>
  <si>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</si>
  <si>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</si>
  <si>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</si>
  <si>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</si>
  <si>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</si>
  <si>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</si>
  <si>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</si>
  <si>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</si>
  <si>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</si>
  <si>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</si>
  <si>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</si>
  <si>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</si>
  <si>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</si>
  <si>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</si>
  <si>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</si>
  <si>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</si>
  <si>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</si>
  <si>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</si>
  <si>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</si>
  <si>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</si>
  <si>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</si>
  <si>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</si>
  <si>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</si>
  <si>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</si>
  <si>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</si>
  <si>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</si>
  <si>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</si>
  <si>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</si>
  <si>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</si>
  <si>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</si>
  <si>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</si>
  <si>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</si>
  <si>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</si>
  <si>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</si>
  <si>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</si>
  <si>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</si>
  <si>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</si>
  <si>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</si>
  <si>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</si>
  <si>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</si>
  <si>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</si>
  <si>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</si>
  <si>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</si>
  <si>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</si>
  <si>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</si>
  <si>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</si>
  <si>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</si>
  <si>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</si>
  <si>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</si>
  <si>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</si>
  <si>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</si>
  <si>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</si>
  <si>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</si>
  <si>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</si>
  <si>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</si>
  <si>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</si>
  <si>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</si>
  <si>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</si>
  <si>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</si>
  <si>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</si>
  <si>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</si>
  <si>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</si>
  <si>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</si>
  <si>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</si>
  <si>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</si>
  <si>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</si>
  <si>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</si>
  <si>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</si>
  <si>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</si>
  <si>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</si>
  <si>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</si>
  <si>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</si>
  <si>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</si>
  <si>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</si>
  <si>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</si>
  <si>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</si>
  <si>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</si>
  <si>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</si>
  <si>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</si>
  <si>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</si>
  <si>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</si>
  <si>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</si>
  <si>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</si>
  <si>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</si>
  <si>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</si>
  <si>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</si>
  <si>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</si>
  <si>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</si>
  <si>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</si>
  <si>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</si>
  <si>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</si>
  <si>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</si>
  <si>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</si>
  <si>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</si>
  <si>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</si>
  <si>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</si>
  <si>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</si>
  <si>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</si>
  <si>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</si>
  <si>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</si>
  <si>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</si>
  <si>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</si>
  <si>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</si>
  <si>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</si>
  <si>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</si>
  <si>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</si>
  <si>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</si>
  <si>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</si>
  <si>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</si>
  <si>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</si>
  <si>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</si>
  <si>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</si>
  <si>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</si>
  <si>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</si>
  <si>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</si>
  <si>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</si>
  <si>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</si>
  <si>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</si>
  <si>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</si>
  <si>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</si>
  <si>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</si>
  <si>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</si>
  <si>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</si>
  <si>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</si>
  <si>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</si>
  <si>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</si>
  <si>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</si>
  <si>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</si>
  <si>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</si>
  <si>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</si>
  <si>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</si>
  <si>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</si>
  <si>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</si>
  <si>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</si>
  <si>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</si>
  <si>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</si>
  <si>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</si>
  <si>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</si>
  <si>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</si>
  <si>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</si>
  <si>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</si>
  <si>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</si>
  <si>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</si>
  <si>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</si>
  <si>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</si>
  <si>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</si>
  <si>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</si>
  <si>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</si>
  <si>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</si>
  <si>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</si>
  <si>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</si>
  <si>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</si>
  <si>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</si>
  <si>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</si>
  <si>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</si>
  <si>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</si>
  <si>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</si>
  <si>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</si>
  <si>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</si>
  <si>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</si>
  <si>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</si>
  <si>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</si>
  <si>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</si>
  <si>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</si>
  <si>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</si>
  <si>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</si>
  <si>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</si>
  <si>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</si>
  <si>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</si>
  <si>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</si>
  <si>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</si>
  <si>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</si>
  <si>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</si>
  <si>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</si>
  <si>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</si>
  <si>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</si>
  <si>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</si>
  <si>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</si>
  <si>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</si>
  <si>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</si>
  <si>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</si>
  <si>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</si>
  <si>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</si>
  <si>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</si>
  <si>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</si>
  <si>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</si>
  <si>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</si>
  <si>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</si>
  <si>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</si>
  <si>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</si>
  <si>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</si>
  <si>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</si>
  <si>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</si>
  <si>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</si>
  <si>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</si>
  <si>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</si>
  <si>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</si>
  <si>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</si>
  <si>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</si>
  <si>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</si>
  <si>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</si>
  <si>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</si>
  <si>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</si>
  <si>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</si>
  <si>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</si>
  <si>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</si>
  <si>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</si>
  <si>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</si>
  <si>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</si>
  <si>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</si>
  <si>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</si>
  <si>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</si>
  <si>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</si>
  <si>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</si>
  <si>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</si>
  <si>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</si>
  <si>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</si>
  <si>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</si>
  <si>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</si>
  <si>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</si>
  <si>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</si>
  <si>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</si>
  <si>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</si>
  <si>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</si>
  <si>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</si>
  <si>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</si>
  <si>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</si>
  <si>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</si>
  <si>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</si>
  <si>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</si>
  <si>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</si>
  <si>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</si>
  <si>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</si>
  <si>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</si>
  <si>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</si>
  <si>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</si>
  <si>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</si>
  <si>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</si>
  <si>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</si>
  <si>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</si>
  <si>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</si>
  <si>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</si>
  <si>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</si>
  <si>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</si>
  <si>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</si>
  <si>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</si>
  <si>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</si>
  <si>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</si>
  <si>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</si>
  <si>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</si>
  <si>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</si>
  <si>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</si>
  <si>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</si>
  <si>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</si>
  <si>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</si>
  <si>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</si>
  <si>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</si>
  <si>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</si>
  <si>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</si>
  <si>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</si>
  <si>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</si>
  <si>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</si>
  <si>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</si>
  <si>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</si>
  <si>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</si>
  <si>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</si>
  <si>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</si>
  <si>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</si>
  <si>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</si>
  <si>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</si>
  <si>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</si>
  <si>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</si>
  <si>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</si>
  <si>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</si>
  <si>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</si>
  <si>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</si>
  <si>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</si>
  <si>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</si>
  <si>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</si>
  <si>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</si>
  <si>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</si>
  <si>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</si>
  <si>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</si>
  <si>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</si>
  <si>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</si>
  <si>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</si>
  <si>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</si>
  <si>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</si>
  <si>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</si>
  <si>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</si>
  <si>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</si>
  <si>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</si>
  <si>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</si>
  <si>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</si>
  <si>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</si>
  <si>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</si>
  <si>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</si>
  <si>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</si>
  <si>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</si>
  <si>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</si>
  <si>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</si>
  <si>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</si>
  <si>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</si>
  <si>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</si>
  <si>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</si>
  <si>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</si>
  <si>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</si>
  <si>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</si>
  <si>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</si>
  <si>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</si>
  <si>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</si>
  <si>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</si>
  <si>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</si>
  <si>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</si>
  <si>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</si>
  <si>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</si>
  <si>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</si>
  <si>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</si>
  <si>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</si>
  <si>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</si>
  <si>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</si>
  <si>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</si>
  <si>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</si>
  <si>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</si>
  <si>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</si>
  <si>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</si>
  <si>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</si>
  <si>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</si>
  <si>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</si>
  <si>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</si>
  <si>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</si>
  <si>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</si>
  <si>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</si>
  <si>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</si>
  <si>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</si>
  <si>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</si>
  <si>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</si>
  <si>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</si>
  <si>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</si>
  <si>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</si>
  <si>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</si>
  <si>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</si>
  <si>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</si>
  <si>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</si>
  <si>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</si>
  <si>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</si>
  <si>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</si>
  <si>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</si>
  <si>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</si>
  <si>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</si>
  <si>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</si>
  <si>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</si>
  <si>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</si>
  <si>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</si>
  <si>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</si>
  <si>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</si>
  <si>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</si>
  <si>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</si>
  <si>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</si>
  <si>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</si>
  <si>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</si>
  <si>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</si>
  <si>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</si>
  <si>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</si>
  <si>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</si>
  <si>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</si>
  <si>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</si>
  <si>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</si>
  <si>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</si>
  <si>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</si>
  <si>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</si>
  <si>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</si>
  <si>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</si>
  <si>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</si>
  <si>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</si>
  <si>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</si>
  <si>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</si>
  <si>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</si>
  <si>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</si>
  <si>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</si>
  <si>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</si>
  <si>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</si>
  <si>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</si>
  <si>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</si>
  <si>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</si>
  <si>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</si>
  <si>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</si>
  <si>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</si>
  <si>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</si>
  <si>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</si>
  <si>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</si>
  <si>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</si>
  <si>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</si>
  <si>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</si>
  <si>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</si>
  <si>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</si>
  <si>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</si>
  <si>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</si>
  <si>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</si>
  <si>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</si>
  <si>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</si>
  <si>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</si>
  <si>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</si>
  <si>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</si>
  <si>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</si>
  <si>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</si>
  <si>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</si>
  <si>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</si>
  <si>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</si>
  <si>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</si>
  <si>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</si>
  <si>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</si>
  <si>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</si>
  <si>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</si>
  <si>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</si>
  <si>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</si>
  <si>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</si>
  <si>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</si>
  <si>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</si>
  <si>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</si>
  <si>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</si>
  <si>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</si>
  <si>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</si>
  <si>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</si>
  <si>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</si>
  <si>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</si>
  <si>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</si>
  <si>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</si>
  <si>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</si>
  <si>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</si>
  <si>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</si>
  <si>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</si>
  <si>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</si>
  <si>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</si>
  <si>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</si>
  <si>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</si>
  <si>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</si>
  <si>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</si>
  <si>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</si>
  <si>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</si>
  <si>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</si>
  <si>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</si>
  <si>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</si>
  <si>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</si>
  <si>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</si>
  <si>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</si>
  <si>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</si>
  <si>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</si>
  <si>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</si>
  <si>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</si>
  <si>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</si>
  <si>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</si>
  <si>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</si>
  <si>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</si>
  <si>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</si>
  <si>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</si>
  <si>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</si>
  <si>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</si>
  <si>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</si>
  <si>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</si>
  <si>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</si>
  <si>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</si>
  <si>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</si>
  <si>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</si>
  <si>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</si>
  <si>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</si>
  <si>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</si>
  <si>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</si>
  <si>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</si>
  <si>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</si>
  <si>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</si>
  <si>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</si>
  <si>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</si>
  <si>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</si>
  <si>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</si>
  <si>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</si>
  <si>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</si>
  <si>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</si>
  <si>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</si>
  <si>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</si>
  <si>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</si>
  <si>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</si>
  <si>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</si>
  <si>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</si>
  <si>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</si>
  <si>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</si>
  <si>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</si>
  <si>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</si>
  <si>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</si>
  <si>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</si>
  <si>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</si>
  <si>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</si>
  <si>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</si>
  <si>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</si>
  <si>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</si>
  <si>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</si>
  <si>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</si>
  <si>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</si>
  <si>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</si>
  <si>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</si>
  <si>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</si>
  <si>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</si>
  <si>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</si>
  <si>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</si>
  <si>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</si>
  <si>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</si>
  <si>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</si>
  <si>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</si>
  <si>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</si>
  <si>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</si>
  <si>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</si>
  <si>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</si>
  <si>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</si>
  <si>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</si>
  <si>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</si>
  <si>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</si>
  <si>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</si>
  <si>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</si>
  <si>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</si>
  <si>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</si>
  <si>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</si>
  <si>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</si>
  <si>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</si>
  <si>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</si>
  <si>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</si>
  <si>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</si>
  <si>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</si>
  <si>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</si>
  <si>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</si>
  <si>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</si>
  <si>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</si>
  <si>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</si>
  <si>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</si>
  <si>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</si>
  <si>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</si>
  <si>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</si>
  <si>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</si>
  <si>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</si>
  <si>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</si>
  <si>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</si>
  <si>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</si>
  <si>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</si>
  <si>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</si>
  <si>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</si>
  <si>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</si>
  <si>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</si>
  <si>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</si>
  <si>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</si>
  <si>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</si>
  <si>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</si>
  <si>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</si>
  <si>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</si>
  <si>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</si>
  <si>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</si>
  <si>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</si>
  <si>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</si>
  <si>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</si>
  <si>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</si>
  <si>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</si>
  <si>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</si>
  <si>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</si>
  <si>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</si>
  <si>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</si>
  <si>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</si>
  <si>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</si>
  <si>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</si>
  <si>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</si>
  <si>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</si>
  <si>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</si>
  <si>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</si>
  <si>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</si>
  <si>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</si>
  <si>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</si>
  <si>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</si>
  <si>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</si>
  <si>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</si>
  <si>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</si>
  <si>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</si>
  <si>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</si>
  <si>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</si>
  <si>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</si>
  <si>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</si>
  <si>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</si>
  <si>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</si>
  <si>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</si>
  <si>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</si>
  <si>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</si>
  <si>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</si>
  <si>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</si>
  <si>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</si>
  <si>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</si>
  <si>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</si>
  <si>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</si>
  <si>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</si>
  <si>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</si>
  <si>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</si>
  <si>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</si>
  <si>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</si>
  <si>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</si>
  <si>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</si>
  <si>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</si>
  <si>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</si>
  <si>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</si>
  <si>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</si>
  <si>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</si>
  <si>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</si>
  <si>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</si>
  <si>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</si>
  <si>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</si>
  <si>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</si>
  <si>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</si>
  <si>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</si>
  <si>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</si>
  <si>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</si>
  <si>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</si>
  <si>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</si>
  <si>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</si>
  <si>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</si>
  <si>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</si>
  <si>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</si>
  <si>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</si>
  <si>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</si>
  <si>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</si>
  <si>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</si>
  <si>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</si>
  <si>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</si>
  <si>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</si>
  <si>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</si>
  <si>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</si>
  <si>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</si>
  <si>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</si>
  <si>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</si>
  <si>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</si>
  <si>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</si>
  <si>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</si>
  <si>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</si>
  <si>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</si>
  <si>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</si>
  <si>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</si>
  <si>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</si>
  <si>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</si>
  <si>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</si>
  <si>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</si>
  <si>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</si>
  <si>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</si>
  <si>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</si>
  <si>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</si>
  <si>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</si>
  <si>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</si>
  <si>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</si>
  <si>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</si>
  <si>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</si>
  <si>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</si>
  <si>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</si>
  <si>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</si>
  <si>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</si>
  <si>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</si>
  <si>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</si>
  <si>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</si>
  <si>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</si>
  <si>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</si>
  <si>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</si>
  <si>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</si>
  <si>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</si>
  <si>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</si>
  <si>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</si>
  <si>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</si>
  <si>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</si>
  <si>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</si>
  <si>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</si>
  <si>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</si>
  <si>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</si>
  <si>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</si>
  <si>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</si>
  <si>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</si>
  <si>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</si>
  <si>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</si>
  <si>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</si>
  <si>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</si>
  <si>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</si>
  <si>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</si>
  <si>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</si>
  <si>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</si>
  <si>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</si>
  <si>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</si>
  <si>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</si>
  <si>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</si>
  <si>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</si>
  <si>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</si>
  <si>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</si>
  <si>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</si>
  <si>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</si>
  <si>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</si>
  <si>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</si>
  <si>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</si>
  <si>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</si>
  <si>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</si>
  <si>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</si>
  <si>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</si>
  <si>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</si>
  <si>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</si>
  <si>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</si>
  <si>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</si>
  <si>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</si>
  <si>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</si>
  <si>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</si>
  <si>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</si>
  <si>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</si>
  <si>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</si>
  <si>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</si>
  <si>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</si>
  <si>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</si>
  <si>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</si>
  <si>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</si>
  <si>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</si>
  <si>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</si>
  <si>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</si>
  <si>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</si>
  <si>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</si>
  <si>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</si>
  <si>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</si>
  <si>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</si>
  <si>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</si>
  <si>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</si>
  <si>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</si>
  <si>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</si>
  <si>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</si>
  <si>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</si>
  <si>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</si>
  <si>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</si>
  <si>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</si>
  <si>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</si>
  <si>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</si>
  <si>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</si>
  <si>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</si>
  <si>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</si>
  <si>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</si>
  <si>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</si>
  <si>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</si>
  <si>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</si>
  <si>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</si>
  <si>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</si>
  <si>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</si>
  <si>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</si>
  <si>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</si>
  <si>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</si>
  <si>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</si>
  <si>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</si>
  <si>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</si>
  <si>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</si>
  <si>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</si>
  <si>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</si>
  <si>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</si>
  <si>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</si>
  <si>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</si>
  <si>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</si>
  <si>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</si>
  <si>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</si>
  <si>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</si>
  <si>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</si>
  <si>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</si>
  <si>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</si>
  <si>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</si>
  <si>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</si>
  <si>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</si>
  <si>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</si>
  <si>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</si>
  <si>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</si>
  <si>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</si>
  <si>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</si>
  <si>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</si>
  <si>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</si>
  <si>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</si>
  <si>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</si>
  <si>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</si>
  <si>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</si>
  <si>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</si>
  <si>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</si>
  <si>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</si>
  <si>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</si>
  <si>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</si>
  <si>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</si>
  <si>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</si>
  <si>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</si>
  <si>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</si>
  <si>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</si>
  <si>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</si>
  <si>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</si>
  <si>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</si>
  <si>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</si>
  <si>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</si>
  <si>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</si>
  <si>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</si>
  <si>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</si>
  <si>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</si>
  <si>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</si>
  <si>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</si>
  <si>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</si>
  <si>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</si>
  <si>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</si>
  <si>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</si>
  <si>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</si>
  <si>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</si>
  <si>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</si>
  <si>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</si>
  <si>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</si>
  <si>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</si>
  <si>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</si>
  <si>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</si>
  <si>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</si>
  <si>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</si>
  <si>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</si>
  <si>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</si>
  <si>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</si>
  <si>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</si>
  <si>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</si>
  <si>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</si>
  <si>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</si>
  <si>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</si>
  <si>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</si>
  <si>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</si>
  <si>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</si>
  <si>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</si>
  <si>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</si>
  <si>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</si>
  <si>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</si>
  <si>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</si>
  <si>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</si>
  <si>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</si>
  <si>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</si>
  <si>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</si>
  <si>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</si>
  <si>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</si>
  <si>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</si>
  <si>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</si>
  <si>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</si>
  <si>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</si>
  <si>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</si>
  <si>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</si>
  <si>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</si>
  <si>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</si>
  <si>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</si>
  <si>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</si>
  <si>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</si>
  <si>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</si>
  <si>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</si>
  <si>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</si>
  <si>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</si>
  <si>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</si>
  <si>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</si>
  <si>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</si>
  <si>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</si>
  <si>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</si>
  <si>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</si>
  <si>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</si>
  <si>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</si>
  <si>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</si>
  <si>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</si>
  <si>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</si>
  <si>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</si>
  <si>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</si>
  <si>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</si>
  <si>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</si>
  <si>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</si>
  <si>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</si>
  <si>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</si>
  <si>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</si>
  <si>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</si>
  <si>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</si>
  <si>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</si>
  <si>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</si>
  <si>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</si>
  <si>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</si>
  <si>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</si>
  <si>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</si>
  <si>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</si>
  <si>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</si>
  <si>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</si>
  <si>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</si>
  <si>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</si>
  <si>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</si>
  <si>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</si>
  <si>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</si>
  <si>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</si>
  <si>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</si>
  <si>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</si>
  <si>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</si>
  <si>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</si>
  <si>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</si>
  <si>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</si>
  <si>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</si>
  <si>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</si>
  <si>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</si>
  <si>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</si>
  <si>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</si>
  <si>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</si>
  <si>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</si>
  <si>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</si>
  <si>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</si>
  <si>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</si>
  <si>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</si>
  <si>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</si>
  <si>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</si>
  <si>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</si>
  <si>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</si>
  <si>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</si>
  <si>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</si>
  <si>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</si>
  <si>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</si>
  <si>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</si>
  <si>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</si>
  <si>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</si>
  <si>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</si>
  <si>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</si>
  <si>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</si>
  <si>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</si>
  <si>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</si>
  <si>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</si>
  <si>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</si>
  <si>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</si>
  <si>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</si>
  <si>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</si>
  <si>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</si>
  <si>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</si>
  <si>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</si>
  <si>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</si>
  <si>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</si>
  <si>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</si>
  <si>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</si>
  <si>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</si>
  <si>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</si>
  <si>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</si>
  <si>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</si>
  <si>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</si>
  <si>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</si>
  <si>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</si>
  <si>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</si>
  <si>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</si>
  <si>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</si>
  <si>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</si>
  <si>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</si>
  <si>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</si>
  <si>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</si>
  <si>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</si>
  <si>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</si>
  <si>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</si>
  <si>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</si>
  <si>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</si>
  <si>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</si>
  <si>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</si>
  <si>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</si>
  <si>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</si>
  <si>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</si>
  <si>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</si>
  <si>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</si>
  <si>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</si>
  <si>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</si>
  <si>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</si>
  <si>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</si>
  <si>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</si>
  <si>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</si>
  <si>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</si>
  <si>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</si>
  <si>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</si>
  <si>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</si>
  <si>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</si>
  <si>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</si>
  <si>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</si>
  <si>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</si>
  <si>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</si>
  <si>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</si>
  <si>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</si>
  <si>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</si>
  <si>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</si>
  <si>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</si>
  <si>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</si>
  <si>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</si>
  <si>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</si>
  <si>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</si>
  <si>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</si>
  <si>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</si>
  <si>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</si>
  <si>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</si>
  <si>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</si>
  <si>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</si>
  <si>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</si>
  <si>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</si>
  <si>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</si>
  <si>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</si>
  <si>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</si>
  <si>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</si>
  <si>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</si>
  <si>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</si>
  <si>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</si>
  <si>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</si>
  <si>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</si>
  <si>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</si>
  <si>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</si>
  <si>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</si>
  <si>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</si>
  <si>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</si>
  <si>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</si>
  <si>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</si>
  <si>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</si>
  <si>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</si>
  <si>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</si>
  <si>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</si>
  <si>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</si>
  <si>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</si>
  <si>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</si>
  <si>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</si>
  <si>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</si>
  <si>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</si>
  <si>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</si>
  <si>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</si>
  <si>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</si>
  <si>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</si>
  <si>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</si>
  <si>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</si>
  <si>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</si>
  <si>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</si>
  <si>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</si>
  <si>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</si>
  <si>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</si>
  <si>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</si>
  <si>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</si>
  <si>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</si>
  <si>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</si>
  <si>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</si>
  <si>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</si>
  <si>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</si>
  <si>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</si>
  <si>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</si>
  <si>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</si>
  <si>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</si>
  <si>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</si>
  <si>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</si>
  <si>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</si>
  <si>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</si>
  <si>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</si>
  <si>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</si>
  <si>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</si>
  <si>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</si>
  <si>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</si>
  <si>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</si>
  <si>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</si>
  <si>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</si>
  <si>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</si>
  <si>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</si>
  <si>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</si>
  <si>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</si>
  <si>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</si>
  <si>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</si>
  <si>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</si>
  <si>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</si>
  <si>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</si>
  <si>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</si>
  <si>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</si>
  <si>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</si>
  <si>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</si>
  <si>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</si>
  <si>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</si>
  <si>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</si>
  <si>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</si>
  <si>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</si>
  <si>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</si>
  <si>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</si>
  <si>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</si>
  <si>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</si>
  <si>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</si>
  <si>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</si>
  <si>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</si>
  <si>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</si>
  <si>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</si>
  <si>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</si>
  <si>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</si>
  <si>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</si>
  <si>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</si>
  <si>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</si>
  <si>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</si>
  <si>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</si>
  <si>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</si>
  <si>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</si>
  <si>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</si>
  <si>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</si>
  <si>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</si>
  <si>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</si>
  <si>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</si>
  <si>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</si>
  <si>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</si>
  <si>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</si>
  <si>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</si>
  <si>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</si>
  <si>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</si>
  <si>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</si>
  <si>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</si>
  <si>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</si>
  <si>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</si>
  <si>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</si>
  <si>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</si>
  <si>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</si>
  <si>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</si>
  <si>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</si>
  <si>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</si>
  <si>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</si>
  <si>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</si>
  <si>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</si>
  <si>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</si>
  <si>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</si>
  <si>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</si>
  <si>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</si>
  <si>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</si>
  <si>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</si>
  <si>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</si>
  <si>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</si>
  <si>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</si>
  <si>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</si>
  <si>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</si>
  <si>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</si>
  <si>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</si>
  <si>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</si>
  <si>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</si>
  <si>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</si>
  <si>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</si>
  <si>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</si>
  <si>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</si>
  <si>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</si>
  <si>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</si>
  <si>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</si>
  <si>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</si>
  <si>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</si>
  <si>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</si>
  <si>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</si>
  <si>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</si>
  <si>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</si>
  <si>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</si>
  <si>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</si>
  <si>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</si>
  <si>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</si>
  <si>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</si>
  <si>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</si>
  <si>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</si>
  <si>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</si>
  <si>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</si>
  <si>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</si>
  <si>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</si>
  <si>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</si>
  <si>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</si>
  <si>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</si>
  <si>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</si>
  <si>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</si>
  <si>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</si>
  <si>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</si>
  <si>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</si>
  <si>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</si>
  <si>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</si>
  <si>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</si>
  <si>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</si>
  <si>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</si>
  <si>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</si>
  <si>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</si>
  <si>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</si>
  <si>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</si>
  <si>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</si>
  <si>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</si>
  <si>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</si>
  <si>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</si>
  <si>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</si>
  <si>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</si>
  <si>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</si>
  <si>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</si>
  <si>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</si>
  <si>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</si>
  <si>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</si>
  <si>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</si>
  <si>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</si>
  <si>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</si>
  <si>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</si>
  <si>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</si>
  <si>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</si>
  <si>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</si>
  <si>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</si>
  <si>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</si>
  <si>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</si>
  <si>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</si>
  <si>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</si>
  <si>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</si>
  <si>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</si>
  <si>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</si>
  <si>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</si>
  <si>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</si>
  <si>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</si>
  <si>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</si>
  <si>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</si>
  <si>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</si>
  <si>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</si>
  <si>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</si>
  <si>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</si>
  <si>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</si>
  <si>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</si>
  <si>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</si>
  <si>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</si>
  <si>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</si>
  <si>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</si>
  <si>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</si>
  <si>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</si>
  <si>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</si>
  <si>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</si>
  <si>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</si>
  <si>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</si>
  <si>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</si>
  <si>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</si>
  <si>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</si>
  <si>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</si>
  <si>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</si>
  <si>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</si>
  <si>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</si>
  <si>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</si>
  <si>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</si>
  <si>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</si>
  <si>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</si>
  <si>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</si>
  <si>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</si>
  <si>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</si>
  <si>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</si>
  <si>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</si>
  <si>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</si>
  <si>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</si>
  <si>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</si>
  <si>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</si>
  <si>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</si>
  <si>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</si>
  <si>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</si>
  <si>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</si>
  <si>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</si>
  <si>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</si>
  <si>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</si>
  <si>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</si>
  <si>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</si>
  <si>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</si>
  <si>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</si>
  <si>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</si>
  <si>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</si>
  <si>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</si>
  <si>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</si>
  <si>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</si>
  <si>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</si>
  <si>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</si>
  <si>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</si>
  <si>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</si>
  <si>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</si>
  <si>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</si>
  <si>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</si>
  <si>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</si>
  <si>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</si>
  <si>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</si>
  <si>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</si>
  <si>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</si>
  <si>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</si>
  <si>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</si>
  <si>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</si>
  <si>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</si>
  <si>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</si>
  <si>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</si>
  <si>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</si>
  <si>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</si>
  <si>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</si>
  <si>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</si>
  <si>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</si>
  <si>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</si>
  <si>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</si>
  <si>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</si>
  <si>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</si>
  <si>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</si>
  <si>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</si>
  <si>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</si>
  <si>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</si>
  <si>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</si>
  <si>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</si>
  <si>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</si>
  <si>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</si>
  <si>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</si>
  <si>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</si>
  <si>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</si>
  <si>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</si>
  <si>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</si>
  <si>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</si>
  <si>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</si>
  <si>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</si>
  <si>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</si>
  <si>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</si>
  <si>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</si>
  <si>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</si>
  <si>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</si>
  <si>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</si>
  <si>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</si>
  <si>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</si>
  <si>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</si>
  <si>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</si>
  <si>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</si>
  <si>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</si>
  <si>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</si>
  <si>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</si>
  <si>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</si>
  <si>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</si>
  <si>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</si>
  <si>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</si>
  <si>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</si>
  <si>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</si>
  <si>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</si>
  <si>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</si>
  <si>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</si>
  <si>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</si>
  <si>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</si>
  <si>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</si>
  <si>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</si>
  <si>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</si>
  <si>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</si>
  <si>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</si>
  <si>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</si>
  <si>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</si>
  <si>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</si>
  <si>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</si>
  <si>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</si>
  <si>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</si>
  <si>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</si>
  <si>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</si>
  <si>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</si>
  <si>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</si>
  <si>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</si>
  <si>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</si>
  <si>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</si>
  <si>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</si>
  <si>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</si>
  <si>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</si>
  <si>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</si>
  <si>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</si>
  <si>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</si>
  <si>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</si>
  <si>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</si>
  <si>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</si>
  <si>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</si>
  <si>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</si>
  <si>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</si>
  <si>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</si>
  <si>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</si>
  <si>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</si>
  <si>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</si>
  <si>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</si>
  <si>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</si>
  <si>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</si>
  <si>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</si>
  <si>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</si>
  <si>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</si>
  <si>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</si>
  <si>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</si>
  <si>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</si>
  <si>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</si>
  <si>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</si>
  <si>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</si>
  <si>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</si>
  <si>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</si>
  <si>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</si>
  <si>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</si>
  <si>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</si>
  <si>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</si>
  <si>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</si>
  <si>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</si>
  <si>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</si>
  <si>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</si>
  <si>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</si>
  <si>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</si>
  <si>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</si>
  <si>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</si>
  <si>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</si>
  <si>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</si>
  <si>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</si>
  <si>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</si>
  <si>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</si>
  <si>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</si>
  <si>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</si>
  <si>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</si>
  <si>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</si>
  <si>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</si>
  <si>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</si>
  <si>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</si>
  <si>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</si>
  <si>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</si>
  <si>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</si>
  <si>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</si>
  <si>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</si>
  <si>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</si>
  <si>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</si>
  <si>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</si>
  <si>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</si>
  <si>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</si>
  <si>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</si>
  <si>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</si>
  <si>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</si>
  <si>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</si>
  <si>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</si>
  <si>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</si>
  <si>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</si>
  <si>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</si>
  <si>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</si>
  <si>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</si>
  <si>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</si>
  <si>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</si>
  <si>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</si>
  <si>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</si>
  <si>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</si>
  <si>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</si>
  <si>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</si>
  <si>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</si>
  <si>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</si>
  <si>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</si>
  <si>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</si>
  <si>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</si>
  <si>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</si>
  <si>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</si>
  <si>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</si>
  <si>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</si>
  <si>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</si>
  <si>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</si>
  <si>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</si>
  <si>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</si>
  <si>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</si>
  <si>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</si>
  <si>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</si>
  <si>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</si>
  <si>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</si>
  <si>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</si>
  <si>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</si>
  <si>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</si>
  <si>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</si>
  <si>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</si>
  <si>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</si>
  <si>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</si>
  <si>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</si>
  <si>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</si>
  <si>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</si>
  <si>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</si>
  <si>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</si>
  <si>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</si>
  <si>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</si>
  <si>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</si>
  <si>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</si>
  <si>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</si>
  <si>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</si>
  <si>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</si>
  <si>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</si>
  <si>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</si>
  <si>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</si>
  <si>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</si>
  <si>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</si>
  <si>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</si>
  <si>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</si>
  <si>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</si>
  <si>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</si>
  <si>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</si>
  <si>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</si>
  <si>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</si>
  <si>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</si>
  <si>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</si>
  <si>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</si>
  <si>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</si>
  <si>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</si>
  <si>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</si>
  <si>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</si>
  <si>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</si>
  <si>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</si>
  <si>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</si>
  <si>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</si>
  <si>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</si>
  <si>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</si>
  <si>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</si>
  <si>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</si>
  <si>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</si>
  <si>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</si>
  <si>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</si>
  <si>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</si>
  <si>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</si>
  <si>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</si>
  <si>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</si>
  <si>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</si>
  <si>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</si>
  <si>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</si>
  <si>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</si>
  <si>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</si>
  <si>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</si>
  <si>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</si>
  <si>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</si>
  <si>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</si>
  <si>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</si>
  <si>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</si>
  <si>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</si>
  <si>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</si>
  <si>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</si>
  <si>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</si>
  <si>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</si>
  <si>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</si>
  <si>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</si>
  <si>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</si>
  <si>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</si>
  <si>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</si>
  <si>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</si>
  <si>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</si>
  <si>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</si>
  <si>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</si>
  <si>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</si>
  <si>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</si>
  <si>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</si>
  <si>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</si>
  <si>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</si>
  <si>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</si>
  <si>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</si>
  <si>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</si>
  <si>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</si>
  <si>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</si>
  <si>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</si>
  <si>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</si>
  <si>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</si>
  <si>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</si>
  <si>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</si>
  <si>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</si>
  <si>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</si>
  <si>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</si>
  <si>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</si>
  <si>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</si>
  <si>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</si>
  <si>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</si>
  <si>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</si>
  <si>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</si>
  <si>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</si>
  <si>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</si>
  <si>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</si>
  <si>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</si>
  <si>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</si>
  <si>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</si>
  <si>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</si>
  <si>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</si>
  <si>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</si>
  <si>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</si>
  <si>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</si>
  <si>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</si>
  <si>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</si>
  <si>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</si>
  <si>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</si>
  <si>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</si>
  <si>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</si>
  <si>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</si>
  <si>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</si>
  <si>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</si>
  <si>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</si>
  <si>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</si>
  <si>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</si>
  <si>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</si>
  <si>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</si>
  <si>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</si>
  <si>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</si>
  <si>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</si>
  <si>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</si>
  <si>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</si>
  <si>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</si>
  <si>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</si>
  <si>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</si>
  <si>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</si>
  <si>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</si>
  <si>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</si>
  <si>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</si>
  <si>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</si>
  <si>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</si>
  <si>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</si>
  <si>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</si>
  <si>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</si>
  <si>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</si>
  <si>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</si>
  <si>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</si>
  <si>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</si>
  <si>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</si>
  <si>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</si>
  <si>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</si>
  <si>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</si>
  <si>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</si>
  <si>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</si>
  <si>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</si>
  <si>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</si>
  <si>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</si>
  <si>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</si>
  <si>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</si>
  <si>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</si>
  <si>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</si>
  <si>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</si>
  <si>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</si>
  <si>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</si>
  <si>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</si>
  <si>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</si>
  <si>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</si>
  <si>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</si>
  <si>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</si>
  <si>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</si>
  <si>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</si>
  <si>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</si>
  <si>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</si>
  <si>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</si>
  <si>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</si>
  <si>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</si>
  <si>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</si>
  <si>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</si>
  <si>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</si>
  <si>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</si>
  <si>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</si>
  <si>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</si>
  <si>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</si>
  <si>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</si>
  <si>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</si>
  <si>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</si>
  <si>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</si>
  <si>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</si>
  <si>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</si>
  <si>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</si>
  <si>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</si>
  <si>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</si>
  <si>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</si>
  <si>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</si>
  <si>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</si>
  <si>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</si>
  <si>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</si>
  <si>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</si>
  <si>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</si>
  <si>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</si>
  <si>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</si>
  <si>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</si>
  <si>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</si>
  <si>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</si>
  <si>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</si>
  <si>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</si>
  <si>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</si>
  <si>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</si>
  <si>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</si>
  <si>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</si>
  <si>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</si>
  <si>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</si>
  <si>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</si>
  <si>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</si>
  <si>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</si>
  <si>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</si>
  <si>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</si>
  <si>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</si>
  <si>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</si>
  <si>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</si>
  <si>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</si>
  <si>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</si>
  <si>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</si>
  <si>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</si>
  <si>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</si>
  <si>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</si>
  <si>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</si>
  <si>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</si>
  <si>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</si>
  <si>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</si>
  <si>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</si>
  <si>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</si>
  <si>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</si>
  <si>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</si>
  <si>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</si>
  <si>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</si>
  <si>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</si>
  <si>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</si>
  <si>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</si>
  <si>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</si>
  <si>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</si>
  <si>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</si>
  <si>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</si>
  <si>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</si>
  <si>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</si>
  <si>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</si>
  <si>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</si>
  <si>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</si>
  <si>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</si>
  <si>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</si>
  <si>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</si>
  <si>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</si>
  <si>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</si>
  <si>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</si>
  <si>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</si>
  <si>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</si>
  <si>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</si>
  <si>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</si>
  <si>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</si>
  <si>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</si>
  <si>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</si>
  <si>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</si>
  <si>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</si>
  <si>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</si>
  <si>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</si>
  <si>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</si>
  <si>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</si>
  <si>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</si>
  <si>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</si>
  <si>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</si>
  <si>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</si>
  <si>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</si>
  <si>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</si>
  <si>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</si>
  <si>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</si>
  <si>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</si>
  <si>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</si>
  <si>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</si>
  <si>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</si>
  <si>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</si>
  <si>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</si>
  <si>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</si>
  <si>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</si>
  <si>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</si>
  <si>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</si>
  <si>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</si>
  <si>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</si>
  <si>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</si>
  <si>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</si>
  <si>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</si>
  <si>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</si>
  <si>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</si>
  <si>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</si>
  <si>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</si>
  <si>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</si>
  <si>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</si>
  <si>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</si>
  <si>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</si>
  <si>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</si>
  <si>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</si>
  <si>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</si>
  <si>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</si>
  <si>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</si>
  <si>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</si>
  <si>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</si>
  <si>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</si>
  <si>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</si>
  <si>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</si>
  <si>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</si>
  <si>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</si>
  <si>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</si>
  <si>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</si>
  <si>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</si>
  <si>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</si>
  <si>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</si>
  <si>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</si>
  <si>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</si>
  <si>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</si>
  <si>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</si>
  <si>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</si>
  <si>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</si>
  <si>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</si>
  <si>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</si>
  <si>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</si>
  <si>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</si>
  <si>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</si>
  <si>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</si>
  <si>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</si>
  <si>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</si>
  <si>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</si>
  <si>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</si>
  <si>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</si>
  <si>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</si>
  <si>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</si>
  <si>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</si>
  <si>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</si>
  <si>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</si>
  <si>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</si>
  <si>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</si>
  <si>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</si>
  <si>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</si>
  <si>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</si>
  <si>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</si>
  <si>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</si>
  <si>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</si>
  <si>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</si>
  <si>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</si>
  <si>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</si>
  <si>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</si>
  <si>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</si>
  <si>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</si>
  <si>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</si>
  <si>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</si>
  <si>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</si>
  <si>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</si>
  <si>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</si>
  <si>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</si>
  <si>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</si>
  <si>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</si>
  <si>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</si>
  <si>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</si>
  <si>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</si>
  <si>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</si>
  <si>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</si>
  <si>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</si>
  <si>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</si>
  <si>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</si>
  <si>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</si>
  <si>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</si>
  <si>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</si>
  <si>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</si>
  <si>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</si>
  <si>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</si>
  <si>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</si>
  <si>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</si>
  <si>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</si>
  <si>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</si>
  <si>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</si>
  <si>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</si>
  <si>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</si>
  <si>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</si>
  <si>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</si>
  <si>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</si>
  <si>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</si>
  <si>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</si>
  <si>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</si>
  <si>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</si>
  <si>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</si>
  <si>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</si>
  <si>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</si>
  <si>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</si>
  <si>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</si>
  <si>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</si>
  <si>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</si>
  <si>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</si>
  <si>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</si>
  <si>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</si>
  <si>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</si>
  <si>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</si>
  <si>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</si>
  <si>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</si>
  <si>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</si>
  <si>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</si>
  <si>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</si>
  <si>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</si>
  <si>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</si>
  <si>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</si>
  <si>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</si>
  <si>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</si>
  <si>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</si>
  <si>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</si>
  <si>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</si>
  <si>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</si>
  <si>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</si>
  <si>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</si>
  <si>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</si>
  <si>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</si>
  <si>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</si>
  <si>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</si>
  <si>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</si>
  <si>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</si>
  <si>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</si>
  <si>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</si>
  <si>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</si>
  <si>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</si>
  <si>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</si>
  <si>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</si>
  <si>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</si>
  <si>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</si>
  <si>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</si>
  <si>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</si>
  <si>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</si>
  <si>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</si>
  <si>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</si>
  <si>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</si>
  <si>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</si>
  <si>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</si>
  <si>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</si>
  <si>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</si>
  <si>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</si>
  <si>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</si>
  <si>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</si>
  <si>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</si>
  <si>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</si>
  <si>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</si>
  <si>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</si>
  <si>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</si>
  <si>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</si>
  <si>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</si>
  <si>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</si>
  <si>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</si>
  <si>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</si>
  <si>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</si>
  <si>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</si>
  <si>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</si>
  <si>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</si>
  <si>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</si>
  <si>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</si>
  <si>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</si>
  <si>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</si>
  <si>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</si>
  <si>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</si>
  <si>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</si>
  <si>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</si>
  <si>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</si>
  <si>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</si>
  <si>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</si>
  <si>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</si>
  <si>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</si>
  <si>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</si>
  <si>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</si>
  <si>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</si>
  <si>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</si>
  <si>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</si>
  <si>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</si>
  <si>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</si>
  <si>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</si>
  <si>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</si>
  <si>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</si>
  <si>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</si>
  <si>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</si>
  <si>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</si>
  <si>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</si>
  <si>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</si>
  <si>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</si>
  <si>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</si>
  <si>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</si>
  <si>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</si>
  <si>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</si>
  <si>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</si>
  <si>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</si>
  <si>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</si>
  <si>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</si>
  <si>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</si>
  <si>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</si>
  <si>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</si>
  <si>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</si>
  <si>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</si>
  <si>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</si>
  <si>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</si>
  <si>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</si>
  <si>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</si>
  <si>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</si>
  <si>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</si>
  <si>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</si>
  <si>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</si>
  <si>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</si>
  <si>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</si>
  <si>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</si>
  <si>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</si>
  <si>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</si>
  <si>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</si>
  <si>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</si>
  <si>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</si>
  <si>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</si>
  <si>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</si>
  <si>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</si>
  <si>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</si>
  <si>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</si>
  <si>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</si>
  <si>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</si>
  <si>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</si>
  <si>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</si>
  <si>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</si>
  <si>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</si>
  <si>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</si>
  <si>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</si>
  <si>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</si>
  <si>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</si>
  <si>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</si>
  <si>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</si>
  <si>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</si>
  <si>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</si>
  <si>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</si>
  <si>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</si>
  <si>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</si>
  <si>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</si>
  <si>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</si>
  <si>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</si>
  <si>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</si>
  <si>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</si>
  <si>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</si>
  <si>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</si>
  <si>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</si>
  <si>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</si>
  <si>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</si>
  <si>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</si>
  <si>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</si>
  <si>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</si>
  <si>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</si>
  <si>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</si>
  <si>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</si>
  <si>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</si>
  <si>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</si>
  <si>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</si>
  <si>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</si>
  <si>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</si>
  <si>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</si>
  <si>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</si>
  <si>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</si>
  <si>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</si>
  <si>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</si>
  <si>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</si>
  <si>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</si>
  <si>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</si>
  <si>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</si>
  <si>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</si>
  <si>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</si>
  <si>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</si>
  <si>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</si>
  <si>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</si>
  <si>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</si>
  <si>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</si>
  <si>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</si>
  <si>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</si>
  <si>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</si>
  <si>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</si>
  <si>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</si>
  <si>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</si>
  <si>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</si>
  <si>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</si>
  <si>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</si>
  <si>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</si>
  <si>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</si>
  <si>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</si>
  <si>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</si>
  <si>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</si>
  <si>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</si>
  <si>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</si>
  <si>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</si>
  <si>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</si>
  <si>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</si>
  <si>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</si>
  <si>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</si>
  <si>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</si>
  <si>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</si>
  <si>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</si>
  <si>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</si>
  <si>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</si>
  <si>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</si>
  <si>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</si>
  <si>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</si>
  <si>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</si>
  <si>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</si>
  <si>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</si>
  <si>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</si>
  <si>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</si>
  <si>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</si>
  <si>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</si>
  <si>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</si>
  <si>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</si>
  <si>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</si>
  <si>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</si>
  <si>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</si>
  <si>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</si>
  <si>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</si>
  <si>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</si>
  <si>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</si>
  <si>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</si>
  <si>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</si>
  <si>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</si>
  <si>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</si>
  <si>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</si>
  <si>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</si>
  <si>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</si>
  <si>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</si>
  <si>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</si>
  <si>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</si>
  <si>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</si>
  <si>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</si>
  <si>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</si>
  <si>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</si>
  <si>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</si>
  <si>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</si>
  <si>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</si>
  <si>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</si>
  <si>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</si>
  <si>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</si>
  <si>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</si>
  <si>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</si>
  <si>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</si>
  <si>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</si>
  <si>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</si>
  <si>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</si>
  <si>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</si>
  <si>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</si>
  <si>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</si>
  <si>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</si>
  <si>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</si>
  <si>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</si>
  <si>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</si>
  <si>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</si>
  <si>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</si>
  <si>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</si>
  <si>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</si>
  <si>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</si>
  <si>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</si>
  <si>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</si>
  <si>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</si>
  <si>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</si>
  <si>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</si>
  <si>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</si>
  <si>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</si>
  <si>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</si>
  <si>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</si>
  <si>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</si>
  <si>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</si>
  <si>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</si>
  <si>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</si>
  <si>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</si>
  <si>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</si>
  <si>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</si>
  <si>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</si>
  <si>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</si>
  <si>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</si>
  <si>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</si>
  <si>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</si>
  <si>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</si>
  <si>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</si>
  <si>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</si>
  <si>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</si>
  <si>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</si>
  <si>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</si>
  <si>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</si>
  <si>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</si>
  <si>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</si>
  <si>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</si>
  <si>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</si>
  <si>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</si>
  <si>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</si>
  <si>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</si>
  <si>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</si>
  <si>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</si>
  <si>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</si>
  <si>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</si>
  <si>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</si>
  <si>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</si>
  <si>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</si>
  <si>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</si>
  <si>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</si>
  <si>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</si>
  <si>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</si>
  <si>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</si>
  <si>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</si>
  <si>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</si>
  <si>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</si>
  <si>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</si>
  <si>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</si>
  <si>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</si>
  <si>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</si>
  <si>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</si>
  <si>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</si>
  <si>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</si>
  <si>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</si>
  <si>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</si>
  <si>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</si>
  <si>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</si>
  <si>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</si>
  <si>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</si>
  <si>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</si>
  <si>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</si>
  <si>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</si>
  <si>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</si>
  <si>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</si>
  <si>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</si>
  <si>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</si>
  <si>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</si>
  <si>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</si>
  <si>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</si>
  <si>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</si>
  <si>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</si>
  <si>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</si>
  <si>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</si>
  <si>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</si>
  <si>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</si>
  <si>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</si>
  <si>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</si>
  <si>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</si>
  <si>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</si>
  <si>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</si>
  <si>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</si>
  <si>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</si>
  <si>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</si>
  <si>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</si>
  <si>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</si>
  <si>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</si>
  <si>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</si>
  <si>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</si>
  <si>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</si>
  <si>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</si>
  <si>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</si>
  <si>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</si>
  <si>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</si>
  <si>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</si>
  <si>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</si>
  <si>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</si>
  <si>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</si>
  <si>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</si>
  <si>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</si>
  <si>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</si>
  <si>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</si>
  <si>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</si>
  <si>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</si>
  <si>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</si>
  <si>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</si>
  <si>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</si>
  <si>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</si>
  <si>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</si>
  <si>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</si>
  <si>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</si>
  <si>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</si>
  <si>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</si>
  <si>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</si>
  <si>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</si>
  <si>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</si>
  <si>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</si>
  <si>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</si>
  <si>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</si>
  <si>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</si>
  <si>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</si>
  <si>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</si>
  <si>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</si>
  <si>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</si>
  <si>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</si>
  <si>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</si>
  <si>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</si>
  <si>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</si>
  <si>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</si>
  <si>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</si>
  <si>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</si>
  <si>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</si>
  <si>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</si>
  <si>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</si>
  <si>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</si>
  <si>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</si>
  <si>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</si>
  <si>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</si>
  <si>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</si>
  <si>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</si>
  <si>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</si>
  <si>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</si>
  <si>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</si>
  <si>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</si>
  <si>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</si>
  <si>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</si>
  <si>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</si>
  <si>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</si>
  <si>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</si>
  <si>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</si>
  <si>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</si>
  <si>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</si>
  <si>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</si>
  <si>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</si>
  <si>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</si>
  <si>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</si>
  <si>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</si>
  <si>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</si>
  <si>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</si>
  <si>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</si>
  <si>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</si>
  <si>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</si>
  <si>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</si>
  <si>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</si>
  <si>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</si>
  <si>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</si>
  <si>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</si>
  <si>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</si>
  <si>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</si>
  <si>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</si>
  <si>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</si>
  <si>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</si>
  <si>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</si>
  <si>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</si>
  <si>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</si>
  <si>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</si>
  <si>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</si>
  <si>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</si>
  <si>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</si>
  <si>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</si>
  <si>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</si>
  <si>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</si>
  <si>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</si>
  <si>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</si>
  <si>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</si>
  <si>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</si>
  <si>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</si>
  <si>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</si>
  <si>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</si>
  <si>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</si>
  <si>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</si>
  <si>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</si>
  <si>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</si>
  <si>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</si>
  <si>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</si>
  <si>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</si>
  <si>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</si>
  <si>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</si>
  <si>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</si>
  <si>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</si>
  <si>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</si>
  <si>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</si>
  <si>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</si>
  <si>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</si>
  <si>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</si>
  <si>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</si>
  <si>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</si>
  <si>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</si>
  <si>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</si>
  <si>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</si>
  <si>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</si>
  <si>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</si>
  <si>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</si>
  <si>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</si>
  <si>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</si>
  <si>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</si>
  <si>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</si>
  <si>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</si>
  <si>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</si>
  <si>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</si>
  <si>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</si>
  <si>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</si>
  <si>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</si>
  <si>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</si>
  <si>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</si>
  <si>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</si>
  <si>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</si>
  <si>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</si>
  <si>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</si>
  <si>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</si>
  <si>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</si>
  <si>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</si>
  <si>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</si>
  <si>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</si>
  <si>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</si>
  <si>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</si>
  <si>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</si>
  <si>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</si>
  <si>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</si>
  <si>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</si>
  <si>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</si>
  <si>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</si>
  <si>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</si>
  <si>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</si>
  <si>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</si>
  <si>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</si>
  <si>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</si>
  <si>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</si>
  <si>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</si>
  <si>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</si>
  <si>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</si>
  <si>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</si>
  <si>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</si>
  <si>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</si>
  <si>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</si>
  <si>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</si>
  <si>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</si>
  <si>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</si>
  <si>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</si>
  <si>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</si>
  <si>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</si>
  <si>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</si>
  <si>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</si>
  <si>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</si>
  <si>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</si>
  <si>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</si>
  <si>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</si>
  <si>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</si>
  <si>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</si>
  <si>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</si>
  <si>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</si>
  <si>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</si>
  <si>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</si>
  <si>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</si>
  <si>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</si>
  <si>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</si>
  <si>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</si>
  <si>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</si>
  <si>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</si>
  <si>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</si>
  <si>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</si>
  <si>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</si>
  <si>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</si>
  <si>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</si>
  <si>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</si>
  <si>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</si>
  <si>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</si>
  <si>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</si>
  <si>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</si>
  <si>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</si>
  <si>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</si>
  <si>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</si>
  <si>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</si>
  <si>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</si>
  <si>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</si>
  <si>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</si>
  <si>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</si>
  <si>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</si>
  <si>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</si>
  <si>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</si>
  <si>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</si>
  <si>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</si>
  <si>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</si>
  <si>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</si>
  <si>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</si>
  <si>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</si>
  <si>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</si>
  <si>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</si>
  <si>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</si>
  <si>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</si>
  <si>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</si>
  <si>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</si>
  <si>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</si>
  <si>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</si>
  <si>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</si>
  <si>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</si>
  <si>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</si>
  <si>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</si>
  <si>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</si>
  <si>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</si>
  <si>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</si>
  <si>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</si>
  <si>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</si>
  <si>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</si>
  <si>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</si>
  <si>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</si>
  <si>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</si>
  <si>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</si>
  <si>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</si>
  <si>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</si>
  <si>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</si>
  <si>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</si>
  <si>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</si>
  <si>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</si>
  <si>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</si>
  <si>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</si>
  <si>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</si>
  <si>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</si>
  <si>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</si>
  <si>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</si>
  <si>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</si>
  <si>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</si>
  <si>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</si>
  <si>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</si>
  <si>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</si>
  <si>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</si>
  <si>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</si>
  <si>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</si>
  <si>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</si>
  <si>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</si>
  <si>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</si>
  <si>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</si>
  <si>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</si>
  <si>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</si>
  <si>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</si>
  <si>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</si>
  <si>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</si>
  <si>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</si>
  <si>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</si>
  <si>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</si>
  <si>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</si>
  <si>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</si>
  <si>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</si>
  <si>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</si>
  <si>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</si>
  <si>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</si>
  <si>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</si>
  <si>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</si>
  <si>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</si>
  <si>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</si>
  <si>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</si>
  <si>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</si>
  <si>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</si>
  <si>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</si>
  <si>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</si>
  <si>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</si>
  <si>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</si>
  <si>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</si>
  <si>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</si>
  <si>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</si>
  <si>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</si>
  <si>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</si>
  <si>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</si>
  <si>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</si>
  <si>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</si>
  <si>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</si>
  <si>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</si>
  <si>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</si>
  <si>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</si>
  <si>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</si>
  <si>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</si>
  <si>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</si>
  <si>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</si>
  <si>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</si>
  <si>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</si>
  <si>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</si>
  <si>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</si>
  <si>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</si>
  <si>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</si>
  <si>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</si>
  <si>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</si>
  <si>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</si>
  <si>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</si>
  <si>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</si>
  <si>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</si>
  <si>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</si>
  <si>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</si>
  <si>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</si>
  <si>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</si>
  <si>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</si>
  <si>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</si>
  <si>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</si>
  <si>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</si>
  <si>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</si>
  <si>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</si>
  <si>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</si>
  <si>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</si>
  <si>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</si>
  <si>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</si>
  <si>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</si>
  <si>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</si>
  <si>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</si>
  <si>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</si>
  <si>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</si>
  <si>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</si>
  <si>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</si>
  <si>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</si>
  <si>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</si>
  <si>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</si>
  <si>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</si>
  <si>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</si>
  <si>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</si>
  <si>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</si>
  <si>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</si>
  <si>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</si>
  <si>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</si>
  <si>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</si>
  <si>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</si>
  <si>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</si>
  <si>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</si>
  <si>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</si>
  <si>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</si>
  <si>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</si>
  <si>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</si>
  <si>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</si>
  <si>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</si>
  <si>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</si>
  <si>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</si>
  <si>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</si>
  <si>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</si>
  <si>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</si>
  <si>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</si>
  <si>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</si>
  <si>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</si>
  <si>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</si>
  <si>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</si>
  <si>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</si>
  <si>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</si>
  <si>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</si>
  <si>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</si>
  <si>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</si>
  <si>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</si>
  <si>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</si>
  <si>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</si>
  <si>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</si>
  <si>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</si>
  <si>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</si>
  <si>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</si>
  <si>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</si>
  <si>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</si>
  <si>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</si>
  <si>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</si>
  <si>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</si>
  <si>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</si>
  <si>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</si>
  <si>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</si>
  <si>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</si>
  <si>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</si>
  <si>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</si>
  <si>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</si>
  <si>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</si>
  <si>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</si>
  <si>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</si>
  <si>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</si>
  <si>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</si>
  <si>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</si>
  <si>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</si>
  <si>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</si>
  <si>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</si>
  <si>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</si>
  <si>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</si>
  <si>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</si>
  <si>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</si>
  <si>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</si>
  <si>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</si>
  <si>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</si>
  <si>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</si>
  <si>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</si>
  <si>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</si>
  <si>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</si>
  <si>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</si>
  <si>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</si>
  <si>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</si>
  <si>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</si>
  <si>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</si>
  <si>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</si>
  <si>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</si>
  <si>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</si>
  <si>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</si>
  <si>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</si>
  <si>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</si>
  <si>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</si>
  <si>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</si>
  <si>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</si>
  <si>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</si>
  <si>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</si>
  <si>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</si>
  <si>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</si>
  <si>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</si>
  <si>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</si>
  <si>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</si>
  <si>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</si>
  <si>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</si>
  <si>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</si>
  <si>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</si>
  <si>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</si>
  <si>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</si>
  <si>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</si>
  <si>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</si>
  <si>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</si>
  <si>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</si>
  <si>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</si>
  <si>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</si>
  <si>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</si>
  <si>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</si>
  <si>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</si>
  <si>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</si>
  <si>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</si>
  <si>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</si>
  <si>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</si>
  <si>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</si>
  <si>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</si>
  <si>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</si>
  <si>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</si>
  <si>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</si>
  <si>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</si>
  <si>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</si>
  <si>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</si>
  <si>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</si>
  <si>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</si>
  <si>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</si>
  <si>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</si>
  <si>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</si>
  <si>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</si>
  <si>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</si>
  <si>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</si>
  <si>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</si>
  <si>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</si>
  <si>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</si>
  <si>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</si>
  <si>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</si>
  <si>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</si>
  <si>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</si>
  <si>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</si>
  <si>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</si>
  <si>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</si>
  <si>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</si>
  <si>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</si>
  <si>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</si>
  <si>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</si>
  <si>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</si>
  <si>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</si>
  <si>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</si>
  <si>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</si>
  <si>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</si>
  <si>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</si>
  <si>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</si>
  <si>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</si>
  <si>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</si>
  <si>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</si>
  <si>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</si>
  <si>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</si>
  <si>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</si>
  <si>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</si>
  <si>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</si>
  <si>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</si>
  <si>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</si>
  <si>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</si>
  <si>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</si>
  <si>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</si>
  <si>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</si>
  <si>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</si>
  <si>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</si>
  <si>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</si>
  <si>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</si>
  <si>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</si>
  <si>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</si>
  <si>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</si>
  <si>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</si>
  <si>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</si>
  <si>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</si>
  <si>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</si>
  <si>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</si>
  <si>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</si>
  <si>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</si>
  <si>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</si>
  <si>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</si>
  <si>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</si>
  <si>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</si>
  <si>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</si>
  <si>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</si>
  <si>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</si>
  <si>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</si>
  <si>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</si>
  <si>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</si>
  <si>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</si>
  <si>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</si>
  <si>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</si>
  <si>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</si>
  <si>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</si>
  <si>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</si>
  <si>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</si>
  <si>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</si>
  <si>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</si>
  <si>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</si>
  <si>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</si>
  <si>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</si>
  <si>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</si>
  <si>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</si>
  <si>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</si>
  <si>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</si>
  <si>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</si>
  <si>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</si>
  <si>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</si>
  <si>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</si>
  <si>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</si>
  <si>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</si>
  <si>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</si>
  <si>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</si>
  <si>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</si>
  <si>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</si>
  <si>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</si>
  <si>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</si>
  <si>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</si>
  <si>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</si>
  <si>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</si>
  <si>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</si>
  <si>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</si>
  <si>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</si>
  <si>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</si>
  <si>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</si>
  <si>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</si>
  <si>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</si>
  <si>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</si>
  <si>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</si>
  <si>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</si>
  <si>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</si>
  <si>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</si>
  <si>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</si>
  <si>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</si>
  <si>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</si>
  <si>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</si>
  <si>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</si>
  <si>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</si>
  <si>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</si>
  <si>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</si>
  <si>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</si>
  <si>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</si>
  <si>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</si>
  <si>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</si>
  <si>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</si>
  <si>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</si>
  <si>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</si>
  <si>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</si>
  <si>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</si>
  <si>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</si>
  <si>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</si>
  <si>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</si>
  <si>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</si>
  <si>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</si>
  <si>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</si>
  <si>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</si>
  <si>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</si>
  <si>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</si>
  <si>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</si>
  <si>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</si>
  <si>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</si>
  <si>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</si>
  <si>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</si>
  <si>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</si>
  <si>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</si>
  <si>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</si>
  <si>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</si>
  <si>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</si>
  <si>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</si>
  <si>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</si>
  <si>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</si>
  <si>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</si>
  <si>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</si>
  <si>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</si>
  <si>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</si>
  <si>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</si>
  <si>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</si>
  <si>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</si>
  <si>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</si>
  <si>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</si>
  <si>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</si>
  <si>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</si>
  <si>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</si>
  <si>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</si>
  <si>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</si>
  <si>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</si>
  <si>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</si>
  <si>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</si>
  <si>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</si>
  <si>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</si>
  <si>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</si>
  <si>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</si>
  <si>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</si>
  <si>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</si>
  <si>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</si>
  <si>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</si>
  <si>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</si>
  <si>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</si>
  <si>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</si>
  <si>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</si>
  <si>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</si>
  <si>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</si>
  <si>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</si>
  <si>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</si>
  <si>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</si>
  <si>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</si>
  <si>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</si>
  <si>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</si>
  <si>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</si>
  <si>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</si>
  <si>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</si>
  <si>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</si>
  <si>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</si>
  <si>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</si>
  <si>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</si>
  <si>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</si>
  <si>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</si>
  <si>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</si>
  <si>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</si>
  <si>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</si>
  <si>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</si>
  <si>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</si>
  <si>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</si>
  <si>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</si>
  <si>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</si>
  <si>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</si>
  <si>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</si>
  <si>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</si>
  <si>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</si>
  <si>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</si>
  <si>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</si>
  <si>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</si>
  <si>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</si>
  <si>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</si>
  <si>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</si>
  <si>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</si>
  <si>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</si>
  <si>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</si>
  <si>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</si>
  <si>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</si>
  <si>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</si>
  <si>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</si>
  <si>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</si>
  <si>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</si>
  <si>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</si>
  <si>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</si>
  <si>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</si>
  <si>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</si>
  <si>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</si>
  <si>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</si>
  <si>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</si>
  <si>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</si>
  <si>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</si>
  <si>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</si>
  <si>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</si>
  <si>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</si>
  <si>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</si>
  <si>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</si>
  <si>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</si>
  <si>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</si>
  <si>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</si>
  <si>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</si>
  <si>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</si>
  <si>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</si>
  <si>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</si>
  <si>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</si>
  <si>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</si>
  <si>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</si>
  <si>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</si>
  <si>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</si>
  <si>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</si>
  <si>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</si>
  <si>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</si>
  <si>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</si>
  <si>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</si>
  <si>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</si>
  <si>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</si>
  <si>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</si>
  <si>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</si>
  <si>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</si>
  <si>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</si>
  <si>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</si>
  <si>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</si>
  <si>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</si>
  <si>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</si>
  <si>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</si>
  <si>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</si>
  <si>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</si>
  <si>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</si>
  <si>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</si>
  <si>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</si>
  <si>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</si>
  <si>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</si>
  <si>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</si>
  <si>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</si>
  <si>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</si>
  <si>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</si>
  <si>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</si>
  <si>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</si>
  <si>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</si>
  <si>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</si>
  <si>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</si>
  <si>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</si>
  <si>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</si>
  <si>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</si>
  <si>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</si>
  <si>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</si>
  <si>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</si>
  <si>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</si>
  <si>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</si>
  <si>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</si>
  <si>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</si>
  <si>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</si>
  <si>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</si>
  <si>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</si>
  <si>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</si>
  <si>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</si>
  <si>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</si>
  <si>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</si>
  <si>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</si>
  <si>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</si>
  <si>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</si>
  <si>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</si>
  <si>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</si>
  <si>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</si>
  <si>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</si>
  <si>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</si>
  <si>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</si>
  <si>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</si>
  <si>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</si>
  <si>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</si>
  <si>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</si>
  <si>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</si>
  <si>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</si>
  <si>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</si>
  <si>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</si>
  <si>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</si>
  <si>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</si>
  <si>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</si>
  <si>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</si>
  <si>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</si>
  <si>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</si>
  <si>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</si>
  <si>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</si>
  <si>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</si>
  <si>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</si>
  <si>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</si>
  <si>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</si>
  <si>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</si>
  <si>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</si>
  <si>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</si>
  <si>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</si>
  <si>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</si>
  <si>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</si>
  <si>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</si>
  <si>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</si>
  <si>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</si>
  <si>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</si>
  <si>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</si>
  <si>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</si>
  <si>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</si>
  <si>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</si>
  <si>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</si>
  <si>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</si>
  <si>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</si>
  <si>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</si>
  <si>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</si>
  <si>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</si>
  <si>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</si>
  <si>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</si>
  <si>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</si>
  <si>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</si>
  <si>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</si>
  <si>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</si>
  <si>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</si>
  <si>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</si>
  <si>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</si>
  <si>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</si>
  <si>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</si>
  <si>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</si>
  <si>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</si>
  <si>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</si>
  <si>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</si>
  <si>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</si>
  <si>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</si>
  <si>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</si>
  <si>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</si>
  <si>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</si>
  <si>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</si>
  <si>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</si>
  <si>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</si>
  <si>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</si>
  <si>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</si>
  <si>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</si>
  <si>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</si>
  <si>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</si>
  <si>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</si>
  <si>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</si>
  <si>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</si>
  <si>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</si>
  <si>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</si>
  <si>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</si>
  <si>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</si>
  <si>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</si>
  <si>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</si>
  <si>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</si>
  <si>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</si>
  <si>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</si>
  <si>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</si>
  <si>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</si>
  <si>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</si>
  <si>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</si>
  <si>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</si>
  <si>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</si>
  <si>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</si>
  <si>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</si>
  <si>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</si>
  <si>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</si>
  <si>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</si>
  <si>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</si>
  <si>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</si>
  <si>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</si>
  <si>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</si>
  <si>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</si>
  <si>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</si>
  <si>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</si>
  <si>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</si>
  <si>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</si>
  <si>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</si>
  <si>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</si>
  <si>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</si>
  <si>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</si>
  <si>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</si>
  <si>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</si>
  <si>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</si>
  <si>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</si>
  <si>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</si>
  <si>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</si>
  <si>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</si>
  <si>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</si>
  <si>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</si>
  <si>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</si>
  <si>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</si>
  <si>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</si>
  <si>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</si>
  <si>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</si>
  <si>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</si>
  <si>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</si>
  <si>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</si>
  <si>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</si>
  <si>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</si>
  <si>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</si>
  <si>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</si>
  <si>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</si>
  <si>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</si>
  <si>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</si>
  <si>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</si>
  <si>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</si>
  <si>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</si>
  <si>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</si>
  <si>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</si>
  <si>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</si>
  <si>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</si>
  <si>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</si>
  <si>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</si>
  <si>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</si>
  <si>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</si>
  <si>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</si>
  <si>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</si>
  <si>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</si>
  <si>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</si>
  <si>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</si>
  <si>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</si>
  <si>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</si>
  <si>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</si>
  <si>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</si>
  <si>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</si>
  <si>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</si>
  <si>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</si>
  <si>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</si>
  <si>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</si>
  <si>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</si>
  <si>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</si>
  <si>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</si>
  <si>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</si>
  <si>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</si>
  <si>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</si>
  <si>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</si>
  <si>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</si>
  <si>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</si>
  <si>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</si>
  <si>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</si>
  <si>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</si>
  <si>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</si>
  <si>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</si>
  <si>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</si>
  <si>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</si>
  <si>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</si>
  <si>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</si>
  <si>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</si>
  <si>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</si>
  <si>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</si>
  <si>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</si>
  <si>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</si>
  <si>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</si>
  <si>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</si>
  <si>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</si>
  <si>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</si>
  <si>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</si>
  <si>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</si>
  <si>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</si>
  <si>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</si>
  <si>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</si>
  <si>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</si>
  <si>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</si>
  <si>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</si>
  <si>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</si>
  <si>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</si>
  <si>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</si>
  <si>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</si>
  <si>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</si>
  <si>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</si>
  <si>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</si>
  <si>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</si>
  <si>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</si>
  <si>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</si>
  <si>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</si>
  <si>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</si>
  <si>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</si>
  <si>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</si>
  <si>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</si>
  <si>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</si>
  <si>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</si>
  <si>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</si>
  <si>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</si>
  <si>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</si>
  <si>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</si>
  <si>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</si>
  <si>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</si>
  <si>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</si>
  <si>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</si>
  <si>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</si>
  <si>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</si>
  <si>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</si>
  <si>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</si>
  <si>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</si>
  <si>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</si>
  <si>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</si>
  <si>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</si>
  <si>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</si>
  <si>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</si>
  <si>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</si>
  <si>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</si>
  <si>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</si>
  <si>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</si>
  <si>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</si>
  <si>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</si>
  <si>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</si>
  <si>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</si>
  <si>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</si>
  <si>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</si>
  <si>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</si>
  <si>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</si>
  <si>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</si>
  <si>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</si>
  <si>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</si>
  <si>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</si>
  <si>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</si>
  <si>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</si>
  <si>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</si>
  <si>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</si>
  <si>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</si>
  <si>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</si>
  <si>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</si>
  <si>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</si>
  <si>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</si>
  <si>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</si>
  <si>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</si>
  <si>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</si>
  <si>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</si>
  <si>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</si>
  <si>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</si>
  <si>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</si>
  <si>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</si>
  <si>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</si>
  <si>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</si>
  <si>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</si>
  <si>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</si>
  <si>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</si>
  <si>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</si>
  <si>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</si>
  <si>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</si>
  <si>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</si>
  <si>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</si>
  <si>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</si>
  <si>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</si>
  <si>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</si>
  <si>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</si>
  <si>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</si>
  <si>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</si>
  <si>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</si>
  <si>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</si>
  <si>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</si>
  <si>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</si>
  <si>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</si>
  <si>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</si>
  <si>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</si>
  <si>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</si>
  <si>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</si>
  <si>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</si>
  <si>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</si>
  <si>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</si>
  <si>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</si>
  <si>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</si>
  <si>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</si>
  <si>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</si>
  <si>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</si>
  <si>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</si>
  <si>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</si>
  <si>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</si>
  <si>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</si>
  <si>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</si>
  <si>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</si>
  <si>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</si>
  <si>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</si>
  <si>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</si>
  <si>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</si>
  <si>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</si>
  <si>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</si>
  <si>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</si>
  <si>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</si>
  <si>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</si>
  <si>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</si>
  <si>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</si>
  <si>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</si>
  <si>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</si>
  <si>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</si>
  <si>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</si>
  <si>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</si>
  <si>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</si>
  <si>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</si>
  <si>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</si>
  <si>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</si>
  <si>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</si>
  <si>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</si>
  <si>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</si>
  <si>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</si>
  <si>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</si>
  <si>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</si>
  <si>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</si>
  <si>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</si>
  <si>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</si>
  <si>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</si>
  <si>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</si>
  <si>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</si>
  <si>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</si>
  <si>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</si>
  <si>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</si>
  <si>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</si>
  <si>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</si>
  <si>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</si>
  <si>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</si>
  <si>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</si>
  <si>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</si>
  <si>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</si>
  <si>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</si>
  <si>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</si>
  <si>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</si>
  <si>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</si>
  <si>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</si>
  <si>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</si>
  <si>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</si>
  <si>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</si>
  <si>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</si>
  <si>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</si>
  <si>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</si>
  <si>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</si>
  <si>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</si>
  <si>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</si>
  <si>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</si>
  <si>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</si>
  <si>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</si>
  <si>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</si>
  <si>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</si>
  <si>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</si>
  <si>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</si>
  <si>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</si>
  <si>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</si>
  <si>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</si>
  <si>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</si>
  <si>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</si>
  <si>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</si>
  <si>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</si>
  <si>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</si>
  <si>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</si>
  <si>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</si>
  <si>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</si>
  <si>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</si>
  <si>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</si>
  <si>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</si>
  <si>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</si>
  <si>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</si>
  <si>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</si>
  <si>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</si>
  <si>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</si>
  <si>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</si>
  <si>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</si>
  <si>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</si>
  <si>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</si>
  <si>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</si>
  <si>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</si>
  <si>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</si>
  <si>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</si>
  <si>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</si>
  <si>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</si>
  <si>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</si>
  <si>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</si>
  <si>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</si>
  <si>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</si>
  <si>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</si>
  <si>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</si>
  <si>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</si>
  <si>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</si>
  <si>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</si>
  <si>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</si>
  <si>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</si>
  <si>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</si>
  <si>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</si>
  <si>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</si>
  <si>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</si>
  <si>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</si>
  <si>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</si>
  <si>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</si>
  <si>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</si>
  <si>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</si>
  <si>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</si>
  <si>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</si>
  <si>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</si>
  <si>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</si>
  <si>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</si>
  <si>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</si>
  <si>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</si>
  <si>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</si>
  <si>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</si>
  <si>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</si>
  <si>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</si>
  <si>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</si>
  <si>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</si>
  <si>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</si>
  <si>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</si>
  <si>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</si>
  <si>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</si>
  <si>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</si>
  <si>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</si>
  <si>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</si>
  <si>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</si>
  <si>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</si>
  <si>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</si>
  <si>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</si>
  <si>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</si>
  <si>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</si>
  <si>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</si>
  <si>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</si>
  <si>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</si>
  <si>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</si>
  <si>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</si>
  <si>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</si>
  <si>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</si>
  <si>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</si>
  <si>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</si>
  <si>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</si>
  <si>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</si>
  <si>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</si>
  <si>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</si>
  <si>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</si>
  <si>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</si>
  <si>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</si>
  <si>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</si>
  <si>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</si>
  <si>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</si>
  <si>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</si>
  <si>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</si>
  <si>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</si>
  <si>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</si>
  <si>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</si>
  <si>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</si>
  <si>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</si>
  <si>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</si>
  <si>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</si>
  <si>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</si>
  <si>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</si>
  <si>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</si>
  <si>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</si>
  <si>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</si>
  <si>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</si>
  <si>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</si>
  <si>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</si>
  <si>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</si>
  <si>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</si>
  <si>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</si>
  <si>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</si>
  <si>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</si>
  <si>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</si>
  <si>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</si>
  <si>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</si>
  <si>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</si>
  <si>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</si>
  <si>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</si>
  <si>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</si>
  <si>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</si>
  <si>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</si>
  <si>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</si>
  <si>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</si>
  <si>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</si>
  <si>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</si>
  <si>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</si>
  <si>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</si>
  <si>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</si>
  <si>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</si>
  <si>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</si>
  <si>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</si>
  <si>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</si>
  <si>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</si>
  <si>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</si>
  <si>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</si>
  <si>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</si>
  <si>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</si>
  <si>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</si>
  <si>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</si>
  <si>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</si>
  <si>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</si>
  <si>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</si>
  <si>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</si>
  <si>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</si>
  <si>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</si>
  <si>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</si>
  <si>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</si>
  <si>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</si>
  <si>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</si>
  <si>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</si>
  <si>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</si>
  <si>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</si>
  <si>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</si>
  <si>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</si>
  <si>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</si>
  <si>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</si>
  <si>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</si>
  <si>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</si>
  <si>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</si>
  <si>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</si>
  <si>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</si>
  <si>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</si>
  <si>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</si>
  <si>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</si>
  <si>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</si>
  <si>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</si>
  <si>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</si>
  <si>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</si>
  <si>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</si>
  <si>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</si>
  <si>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</si>
  <si>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</si>
  <si>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</si>
  <si>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</si>
  <si>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</si>
  <si>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</si>
  <si>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</si>
  <si>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</si>
  <si>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</si>
  <si>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</si>
  <si>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</si>
  <si>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</si>
  <si>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</si>
  <si>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</si>
  <si>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</si>
  <si>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</si>
  <si>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</si>
  <si>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</si>
  <si>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</si>
  <si>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</si>
  <si>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</si>
  <si>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</si>
  <si>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</si>
  <si>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</si>
  <si>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</si>
  <si>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</si>
  <si>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</si>
  <si>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</si>
  <si>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</si>
  <si>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</si>
  <si>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</si>
  <si>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</si>
  <si>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</si>
  <si>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</si>
  <si>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</si>
  <si>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</si>
  <si>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</si>
  <si>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</si>
  <si>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</si>
  <si>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</si>
  <si>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</si>
  <si>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</si>
  <si>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</si>
  <si>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</si>
  <si>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</si>
  <si>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</si>
  <si>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</si>
  <si>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</si>
  <si>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</si>
  <si>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</si>
  <si>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</si>
  <si>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</si>
  <si>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</si>
  <si>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</si>
  <si>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</si>
  <si>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</si>
  <si>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</si>
  <si>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</si>
  <si>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</si>
  <si>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</si>
  <si>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</si>
  <si>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</si>
  <si>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</si>
  <si>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</si>
  <si>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</si>
  <si>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</si>
  <si>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</si>
  <si>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</si>
  <si>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</si>
  <si>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</si>
  <si>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</si>
  <si>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</si>
  <si>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</si>
  <si>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</si>
  <si>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</si>
  <si>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</si>
  <si>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</si>
  <si>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</si>
  <si>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</si>
  <si>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</si>
  <si>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</si>
  <si>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</si>
  <si>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</si>
  <si>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</si>
  <si>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</si>
  <si>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</si>
  <si>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</si>
  <si>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</si>
  <si>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</si>
  <si>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</si>
  <si>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</si>
  <si>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</si>
  <si>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</si>
  <si>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</si>
  <si>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</si>
  <si>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</si>
  <si>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</si>
  <si>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</si>
  <si>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</si>
  <si>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</si>
  <si>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</si>
  <si>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</si>
  <si>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</si>
  <si>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</si>
  <si>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</si>
  <si>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</si>
  <si>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</si>
  <si>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</si>
  <si>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</si>
  <si>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</si>
  <si>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</si>
  <si>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</si>
  <si>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</si>
  <si>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</si>
  <si>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</si>
  <si>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</si>
  <si>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</si>
  <si>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</si>
  <si>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</si>
  <si>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</si>
  <si>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</si>
  <si>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</si>
  <si>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</si>
  <si>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</si>
  <si>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</si>
  <si>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</si>
  <si>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</si>
  <si>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</si>
  <si>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</si>
  <si>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</si>
  <si>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</si>
  <si>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</si>
  <si>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</si>
  <si>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</si>
  <si>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</si>
  <si>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</si>
  <si>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</si>
  <si>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</si>
  <si>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</si>
  <si>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</si>
  <si>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</si>
  <si>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</si>
  <si>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</si>
  <si>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</si>
  <si>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</si>
  <si>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</si>
  <si>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</si>
  <si>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</si>
  <si>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</si>
  <si>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</si>
  <si>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</si>
  <si>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</si>
  <si>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</si>
  <si>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</si>
  <si>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</si>
  <si>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</si>
  <si>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</si>
  <si>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</si>
  <si>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</si>
  <si>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</si>
  <si>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</si>
  <si>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</si>
  <si>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</si>
  <si>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</si>
  <si>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</si>
  <si>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</si>
  <si>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</si>
  <si>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</si>
  <si>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</si>
  <si>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</si>
  <si>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</si>
  <si>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</si>
  <si>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</si>
  <si>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</si>
  <si>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</si>
  <si>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</si>
  <si>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</si>
  <si>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</si>
  <si>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</si>
  <si>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</si>
  <si>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</si>
  <si>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</si>
  <si>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</si>
  <si>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</si>
  <si>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</si>
  <si>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</si>
  <si>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</si>
  <si>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</si>
  <si>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</si>
  <si>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</si>
  <si>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</si>
  <si>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</si>
  <si>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</si>
  <si>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</si>
  <si>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</si>
  <si>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</si>
  <si>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</si>
  <si>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</si>
  <si>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</si>
  <si>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</si>
  <si>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</si>
  <si>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</si>
  <si>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</si>
  <si>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</si>
  <si>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</si>
  <si>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</si>
  <si>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</si>
  <si>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</si>
  <si>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</si>
  <si>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</si>
  <si>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</si>
  <si>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</si>
  <si>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</si>
  <si>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</si>
  <si>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</si>
  <si>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</si>
  <si>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</si>
  <si>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</si>
  <si>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</si>
  <si>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</si>
  <si>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</si>
  <si>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</si>
  <si>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</si>
  <si>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</si>
  <si>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</si>
  <si>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</si>
  <si>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</si>
  <si>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</si>
  <si>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</si>
  <si>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</si>
  <si>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</si>
  <si>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</si>
  <si>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</si>
  <si>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</si>
  <si>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</si>
  <si>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</si>
  <si>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</si>
  <si>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</si>
  <si>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</si>
  <si>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</si>
  <si>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</si>
  <si>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</si>
  <si>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</si>
  <si>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</si>
  <si>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</si>
  <si>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</si>
  <si>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</si>
  <si>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</si>
  <si>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</si>
  <si>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</si>
  <si>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</si>
  <si>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</si>
  <si>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</si>
  <si>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</si>
  <si>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</si>
  <si>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</si>
  <si>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</si>
  <si>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</si>
  <si>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</si>
  <si>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</si>
  <si>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</si>
  <si>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</si>
  <si>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</si>
  <si>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</si>
  <si>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</si>
  <si>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</si>
  <si>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</si>
  <si>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</si>
  <si>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</si>
  <si>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</si>
  <si>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</si>
  <si>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</si>
  <si>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</si>
  <si>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</si>
  <si>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</si>
  <si>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</si>
  <si>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</si>
  <si>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</si>
  <si>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</si>
  <si>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</si>
  <si>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</si>
  <si>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</si>
  <si>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</si>
  <si>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</si>
  <si>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</si>
  <si>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</si>
  <si>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</si>
  <si>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</si>
  <si>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</si>
  <si>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</si>
  <si>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</si>
  <si>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</si>
  <si>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</si>
  <si>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</si>
  <si>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</si>
  <si>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</si>
  <si>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</si>
  <si>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</si>
  <si>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</si>
  <si>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</si>
  <si>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</si>
  <si>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</si>
  <si>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</si>
  <si>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</si>
  <si>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</si>
  <si>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</si>
  <si>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</si>
  <si>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</si>
  <si>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</si>
  <si>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</si>
  <si>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</si>
  <si>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</si>
  <si>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</si>
  <si>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</si>
  <si>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</si>
  <si>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</si>
  <si>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</si>
  <si>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</si>
  <si>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</si>
  <si>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</si>
  <si>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</si>
  <si>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</si>
  <si>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</si>
  <si>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</si>
  <si>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</si>
  <si>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</si>
  <si>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</si>
  <si>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</si>
  <si>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</si>
  <si>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</si>
  <si>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</si>
  <si>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</si>
  <si>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</si>
  <si>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</si>
  <si>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</si>
  <si>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</si>
  <si>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</si>
  <si>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</si>
  <si>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</si>
  <si>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</si>
  <si>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</si>
  <si>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</si>
  <si>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</si>
  <si>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</si>
  <si>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</si>
  <si>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</si>
  <si>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</si>
  <si>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</si>
  <si>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</si>
  <si>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</si>
  <si>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</si>
  <si>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</si>
  <si>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</si>
  <si>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</si>
  <si>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</si>
  <si>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</si>
  <si>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</si>
  <si>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</si>
  <si>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</si>
  <si>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</si>
  <si>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</si>
  <si>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</si>
  <si>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</si>
  <si>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</si>
  <si>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</si>
  <si>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</si>
  <si>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</si>
  <si>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</si>
  <si>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</si>
  <si>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</si>
  <si>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</si>
  <si>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</si>
  <si>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</si>
  <si>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</si>
  <si>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</si>
  <si>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</si>
  <si>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</si>
  <si>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</si>
  <si>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</si>
  <si>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</si>
  <si>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</si>
  <si>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</si>
  <si>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</si>
  <si>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</si>
  <si>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</si>
  <si>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</si>
  <si>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</si>
  <si>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</si>
  <si>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</si>
  <si>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</si>
  <si>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</si>
  <si>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</si>
  <si>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</si>
  <si>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</si>
  <si>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</si>
  <si>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</si>
  <si>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</si>
  <si>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</si>
  <si>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</si>
  <si>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</si>
  <si>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</si>
  <si>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</si>
  <si>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</si>
  <si>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</si>
  <si>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</si>
  <si>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</si>
  <si>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</si>
  <si>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</si>
  <si>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</si>
  <si>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</si>
  <si>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</si>
  <si>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</si>
  <si>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</si>
  <si>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</si>
  <si>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</si>
  <si>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</si>
  <si>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</si>
  <si>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</si>
  <si>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</si>
  <si>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</si>
  <si>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</si>
  <si>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</si>
  <si>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</si>
  <si>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</si>
  <si>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</si>
  <si>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</si>
  <si>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</si>
  <si>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</si>
  <si>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</si>
  <si>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</si>
  <si>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</si>
  <si>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</si>
  <si>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</si>
  <si>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</si>
  <si>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</si>
  <si>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</si>
  <si>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</si>
  <si>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</si>
  <si>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</si>
  <si>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</si>
  <si>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</si>
  <si>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</si>
  <si>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</si>
  <si>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</si>
  <si>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</si>
  <si>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</si>
  <si>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</si>
  <si>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</si>
  <si>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</si>
  <si>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</si>
  <si>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</si>
  <si>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</si>
  <si>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</si>
  <si>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</si>
  <si>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</si>
  <si>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</si>
  <si>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</si>
  <si>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</si>
  <si>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</si>
  <si>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</si>
  <si>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</si>
  <si>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</si>
  <si>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</si>
  <si>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</si>
  <si>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</si>
  <si>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</si>
  <si>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</si>
  <si>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</si>
  <si>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</si>
  <si>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</si>
  <si>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</si>
  <si>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</si>
  <si>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</si>
  <si>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</si>
  <si>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</si>
  <si>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</si>
  <si>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</si>
  <si>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</si>
  <si>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</si>
  <si>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</si>
  <si>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</si>
  <si>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</si>
  <si>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</si>
  <si>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</si>
  <si>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</si>
  <si>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</si>
  <si>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</si>
  <si>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</si>
  <si>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</si>
  <si>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</si>
  <si>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</si>
  <si>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</si>
  <si>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</si>
  <si>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</si>
  <si>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</si>
  <si>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</si>
  <si>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</si>
  <si>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</si>
  <si>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</si>
  <si>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</si>
  <si>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</si>
  <si>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</si>
  <si>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</si>
  <si>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</si>
  <si>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</si>
  <si>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</si>
  <si>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</si>
  <si>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</si>
  <si>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</si>
  <si>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</si>
  <si>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</si>
  <si>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</si>
  <si>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</si>
  <si>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</si>
  <si>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</si>
  <si>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</si>
  <si>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</si>
  <si>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</si>
  <si>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</si>
  <si>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</si>
  <si>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</si>
  <si>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</si>
  <si>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</si>
  <si>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</si>
  <si>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</si>
  <si>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</si>
  <si>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</si>
  <si>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</si>
  <si>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</si>
  <si>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</si>
  <si>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</si>
  <si>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</si>
  <si>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</si>
  <si>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</si>
  <si>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</si>
  <si>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</si>
  <si>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</si>
  <si>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</si>
  <si>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</si>
  <si>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</si>
  <si>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</si>
  <si>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</si>
  <si>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</si>
  <si>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</si>
  <si>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</si>
  <si>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</si>
  <si>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</si>
  <si>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</si>
  <si>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</si>
  <si>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</si>
  <si>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</si>
  <si>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</si>
  <si>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</si>
  <si>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</si>
  <si>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</si>
  <si>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</si>
  <si>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</si>
  <si>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</si>
  <si>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</si>
  <si>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</si>
  <si>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</si>
  <si>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</si>
  <si>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</si>
  <si>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</si>
  <si>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</si>
  <si>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</si>
  <si>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</si>
  <si>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</si>
  <si>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</si>
  <si>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</si>
  <si>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</si>
  <si>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</si>
  <si>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</si>
  <si>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</si>
  <si>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</si>
  <si>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</si>
  <si>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</si>
  <si>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</si>
  <si>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</si>
  <si>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</si>
  <si>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</si>
  <si>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</si>
  <si>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</si>
  <si>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</si>
  <si>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</si>
  <si>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</si>
  <si>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</si>
  <si>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</si>
  <si>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</si>
  <si>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</si>
  <si>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</si>
  <si>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</si>
  <si>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</si>
  <si>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</si>
  <si>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</si>
  <si>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</si>
  <si>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</si>
  <si>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</si>
  <si>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</si>
  <si>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</si>
  <si>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</si>
  <si>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</si>
  <si>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</si>
  <si>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</si>
  <si>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</si>
  <si>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</si>
  <si>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</si>
  <si>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</si>
  <si>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</si>
  <si>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</si>
  <si>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</si>
  <si>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</si>
  <si>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</si>
  <si>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</si>
  <si>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</si>
  <si>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</si>
  <si>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</si>
  <si>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</si>
  <si>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</si>
  <si>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</si>
  <si>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</si>
  <si>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</si>
  <si>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</si>
  <si>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</si>
  <si>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</si>
  <si>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</si>
  <si>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</si>
  <si>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</si>
  <si>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</si>
  <si>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</si>
  <si>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</si>
  <si>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</si>
  <si>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</si>
  <si>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</si>
  <si>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</si>
  <si>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</si>
  <si>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</si>
  <si>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</si>
  <si>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</si>
  <si>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</si>
  <si>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</si>
  <si>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</si>
  <si>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</si>
  <si>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</si>
  <si>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</si>
  <si>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</si>
  <si>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</si>
  <si>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</si>
  <si>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</si>
  <si>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</si>
  <si>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</si>
  <si>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</si>
  <si>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</si>
  <si>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</si>
  <si>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</si>
  <si>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</si>
  <si>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</si>
  <si>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</si>
  <si>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</si>
  <si>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</si>
  <si>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</si>
  <si>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</si>
  <si>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</si>
  <si>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</si>
  <si>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</si>
  <si>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</si>
  <si>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</si>
  <si>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</si>
  <si>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</si>
  <si>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</si>
  <si>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</si>
  <si>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</si>
  <si>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</si>
  <si>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</si>
  <si>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</si>
  <si>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</si>
  <si>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</si>
  <si>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</si>
  <si>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</si>
  <si>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</si>
  <si>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</si>
  <si>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</si>
  <si>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</si>
  <si>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</si>
  <si>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</si>
  <si>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</si>
  <si>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</si>
  <si>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</si>
  <si>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</si>
  <si>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</si>
  <si>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</si>
  <si>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</si>
  <si>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</si>
  <si>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</si>
  <si>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</si>
  <si>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</si>
  <si>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</si>
  <si>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</si>
  <si>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</si>
  <si>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</si>
  <si>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</si>
  <si>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</si>
  <si>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</si>
  <si>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</si>
  <si>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</si>
  <si>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</si>
  <si>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</si>
  <si>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</si>
  <si>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</si>
  <si>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</si>
  <si>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</si>
  <si>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</si>
  <si>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</si>
  <si>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</si>
  <si>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</si>
  <si>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</si>
  <si>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</si>
  <si>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</si>
  <si>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</si>
  <si>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</si>
  <si>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</si>
  <si>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</si>
  <si>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</si>
  <si>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</si>
  <si>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</si>
  <si>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</si>
  <si>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</si>
  <si>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</si>
  <si>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</si>
  <si>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</si>
  <si>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</si>
  <si>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</si>
  <si>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</si>
  <si>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</si>
  <si>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</si>
  <si>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</si>
  <si>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</si>
  <si>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</si>
  <si>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</si>
  <si>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</si>
  <si>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</si>
  <si>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</si>
  <si>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</si>
  <si>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</si>
  <si>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</si>
  <si>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</si>
  <si>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</si>
  <si>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</si>
  <si>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</si>
  <si>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</si>
  <si>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</si>
  <si>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</si>
  <si>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</si>
  <si>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</si>
  <si>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</si>
  <si>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</si>
  <si>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</si>
  <si>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</si>
  <si>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</si>
  <si>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</si>
  <si>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</si>
  <si>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</si>
  <si>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</si>
  <si>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</si>
  <si>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</si>
  <si>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</si>
  <si>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</si>
  <si>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</si>
  <si>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</si>
  <si>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</si>
  <si>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</si>
  <si>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</si>
  <si>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</si>
  <si>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</si>
  <si>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</si>
  <si>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</si>
  <si>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</si>
  <si>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</si>
  <si>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</si>
  <si>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</si>
  <si>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</si>
  <si>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</si>
  <si>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</si>
  <si>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</si>
  <si>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</si>
  <si>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</si>
  <si>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</si>
  <si>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</si>
  <si>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</si>
  <si>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</si>
  <si>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</si>
  <si>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</si>
  <si>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</si>
  <si>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</si>
  <si>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</si>
  <si>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</si>
  <si>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</si>
  <si>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</si>
  <si>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</si>
  <si>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</si>
  <si>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</si>
  <si>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</si>
  <si>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</si>
  <si>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</si>
  <si>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</si>
  <si>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</si>
  <si>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</si>
  <si>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</si>
  <si>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</si>
  <si>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</si>
  <si>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</si>
  <si>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</si>
  <si>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</si>
  <si>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</si>
  <si>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</si>
  <si>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</si>
  <si>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</si>
  <si>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</si>
  <si>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</si>
  <si>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</si>
  <si>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</si>
  <si>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</si>
  <si>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</si>
  <si>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</si>
  <si>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</si>
  <si>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</si>
  <si>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</si>
  <si>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</si>
  <si>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</si>
  <si>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</si>
  <si>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</si>
  <si>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</si>
  <si>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</si>
  <si>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</si>
  <si>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</si>
  <si>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</si>
  <si>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</si>
  <si>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</si>
  <si>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</si>
  <si>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</si>
  <si>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</si>
  <si>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</si>
  <si>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</si>
  <si>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SICRO - JULHO 2025</t>
  </si>
  <si>
    <t>PREÇO UNITÁRIO S/ BDI</t>
  </si>
  <si>
    <t>PREÇO UNITÁRIO C/ BDI</t>
  </si>
  <si>
    <t>IMPRIMAÇÃO COM EMULSÃO ASFÁLTICA (EAI)</t>
  </si>
  <si>
    <t>ARP 365/2023
(Preço Unit. com ICMS)</t>
  </si>
  <si>
    <t>FORNECIMENTO DE MATERIAL BETUMINOSO EAI - EMULSÃO ASFÁLTICA PARA IMPRIMAÇÃO</t>
  </si>
  <si>
    <t>FORNECIMENTO DE MATERIAL BETUMINOSO RR-1C</t>
  </si>
  <si>
    <t>OBRA: RECAPEAMENTO RUA CEDRINHO</t>
  </si>
  <si>
    <t>LOCAL: RUA CEDRINHO, BAIRRO JARDIM VITÓRIA, SANTANA DO PARAÍSO-MG.</t>
  </si>
  <si>
    <t>ADMINISTRAÇÃO LOCAL  - RUA CEDRINHO</t>
  </si>
  <si>
    <t>INSTALAÇÕES INICIAIS DA OBRA  - RUA CEDRINHO</t>
  </si>
  <si>
    <t>SERVIÇOS FINAIS - RUA CEDRINHO</t>
  </si>
  <si>
    <t>TRECHO 2</t>
  </si>
  <si>
    <t>TRECHO 4</t>
  </si>
  <si>
    <t>TRECHO 6</t>
  </si>
  <si>
    <t>TRECHO 8</t>
  </si>
  <si>
    <t>DEMOLIÇÃO DE PAVIMENTO ASFÁLTICO EM ÁREA CONFORME HACHURA EM PROJETO</t>
  </si>
  <si>
    <t>REMOÇÃO DE MEIO FIO DANIFICADOS</t>
  </si>
  <si>
    <t>BORDO EXTERNO - 8,00+3,50+3,50+30,60+17,07+5,02+14,00+14,34+6,85+6,60+13,49 = 122,97m</t>
  </si>
  <si>
    <t>BORDO INTERNO - 3,00+6,20+4,80+1,20+8,20+3,00+5,50= 31,90m</t>
  </si>
  <si>
    <t>CARGA DE MATERIAL PROVENIENTE DA DEMOLIÇÃO ASFALTICA, ESCAVAÇÃO P/ RECOMPOSIÇÃO BASE E RETIRADA DE MEIO-FIODANIFICADO.</t>
  </si>
  <si>
    <t>ESCAVAÇÃO PARA RECOMPOSIÇÃO DE BASE  EM ÁREA CONFORME HACHURA EM PROJETO.</t>
  </si>
  <si>
    <t>RECOMPOSIÇÃO BASE ESCAVADA EM ITEM 3.2</t>
  </si>
  <si>
    <t>CARGA DE MATERIAL PARA EXECUÇÃO DA BASE, QUANTITATIVO CONFORME ITEM 4.1</t>
  </si>
  <si>
    <t>TRANSPORTE DE MATERIAL PARA EXECUÇÃO DA BASE, QUANTITATIVO CONFORME ITEM 4.2</t>
  </si>
  <si>
    <t>IMPRIMAÇÃO EM TRECHOS DE RECOMPOSIÇÃO DA BASE</t>
  </si>
  <si>
    <t>PINTURA DE LIGAÇÃO EM TRECHOS DE RECOMPOSIÇÃO DA BASE</t>
  </si>
  <si>
    <t>CBUQ EM TRECHOS DE RECOMPOSIÇÃO DA BASE</t>
  </si>
  <si>
    <t>EXECUÇÃO DE MEIO-FIO</t>
  </si>
  <si>
    <t>BORDO INTERNO</t>
  </si>
  <si>
    <t>BORDO EXTERNO</t>
  </si>
  <si>
    <t>REMOÇÃO E FRESAGEM DE PAVIMENTO DANIFICADO  - RUA CEDRINHO</t>
  </si>
  <si>
    <t>3.6</t>
  </si>
  <si>
    <t>FRESAGEM PAVIMENTO EXISTENTE</t>
  </si>
  <si>
    <t>TRECHO 1</t>
  </si>
  <si>
    <t>H médio</t>
  </si>
  <si>
    <t>ÁREA (m²)</t>
  </si>
  <si>
    <t>TRECHO 3</t>
  </si>
  <si>
    <t>TRECHO 5</t>
  </si>
  <si>
    <t>TRECHO 7</t>
  </si>
  <si>
    <t>RECOMPOSIÇÃO E RECAPEAMENTO CAMADA ASFALTICA - RUA CEDRINHO</t>
  </si>
  <si>
    <t>H (m)</t>
  </si>
  <si>
    <r>
      <rPr>
        <b/>
        <sz val="10"/>
        <rFont val="Arial"/>
        <family val="2"/>
      </rPr>
      <t>DEMOLIÇÃO DE PAVIMENTO ASFÁLTIC</t>
    </r>
    <r>
      <rPr>
        <sz val="10"/>
        <rFont val="Arial"/>
        <family val="2"/>
      </rPr>
      <t>O EM ÁREA CONFORME HACHURA EM PROJETO</t>
    </r>
  </si>
  <si>
    <r>
      <rPr>
        <b/>
        <sz val="10"/>
        <rFont val="Arial"/>
        <family val="2"/>
      </rPr>
      <t>ESCAVAÇÃO PARA RECOMPOSIÇÃO DE BASE</t>
    </r>
    <r>
      <rPr>
        <sz val="10"/>
        <rFont val="Arial"/>
        <family val="2"/>
      </rPr>
      <t xml:space="preserve">  EM ÁREA CONFORME HACHURA EM PROJETO.</t>
    </r>
  </si>
  <si>
    <t>PRAZO DE EXECUÇÃO: 01 MESES</t>
  </si>
  <si>
    <t>CARGA DE MATERIAL PROVENIENTE DA DEMOLIÇÃO ASFALTICA, ESCAVAÇÃO P/ RECOMPOSIÇÃO BASE E RETIRADA DE MEIO-FIO DANIFICADO.</t>
  </si>
  <si>
    <t>ÁREA CONFORME PROJETO PAVIMENTAÇÃO - DETALHAMENTO DE RECAPEAMENTO h=2,50cm</t>
  </si>
  <si>
    <t>VALOR DO CONVÊNIO: R$250.000,00</t>
  </si>
  <si>
    <t>ÁREA CONFORME PROJETO PAVIMENTAÇÃO - DETALHAMENTO DE REPERFILAMENTO COM CBUQ h=2,50cm</t>
  </si>
  <si>
    <t>DATA: 09/12/2025</t>
  </si>
  <si>
    <t>SABRINE LIESNER COSTA 
CREA MG 326872/D</t>
  </si>
  <si>
    <t>PRAZO DA OBRA: 01 MÊS</t>
  </si>
  <si>
    <t>ANEXO V - MODELO DE PLANILHA ORÇAMENTÁRIA DE CUSTOS</t>
  </si>
  <si>
    <t xml:space="preserve">FOLHA Nº: </t>
  </si>
  <si>
    <t xml:space="preserve">DATA: </t>
  </si>
  <si>
    <t>BDI</t>
  </si>
  <si>
    <t>ANEXO VII - CRONOGRAMA FÍSICO-FINANCEIRO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</si>
</sst>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 #,##0.00_);_(* \(#,##0.00\);_(* &quot;-&quot;??_);_(@_)"/>
    <numFmt numFmtId="165" formatCode="General;General"/>
    <numFmt numFmtId="166" formatCode="[$-F800]dddd\,\ mmmm\ dd\,\ yyyy"/>
    <numFmt numFmtId="167" formatCode="dd&quot; de &quot;mmmm&quot; de &quot;yyyy"/>
    <numFmt numFmtId="168" formatCode="_(&quot;R$ &quot;* #,##0.00_);_(&quot;R$ &quot;* \(#,##0.00\);_(&quot;R$ &quot;* \-??_);_(@_)"/>
    <numFmt numFmtId="169" formatCode="_-[$R$-416]\ * #,##0.00_-;\-[$R$-416]\ * #,##0.00_-;_-[$R$-416]\ * &quot;-&quot;??_-;_-@_-"/>
    <numFmt numFmtId="170" formatCode="#,##0.0000"/>
    <numFmt numFmtId="171" formatCode="#,##0.0000_ ;[Red]\-#,##0.0000\ "/>
    <numFmt numFmtId="172" formatCode="#,##0.00_ ;[Red]\-#,##0.00\ "/>
    <numFmt numFmtId="173" formatCode="#,##0.00000"/>
    <numFmt numFmtId="176" formatCode="#,##0.000"/>
  </numFmts>
  <fonts count="5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theme="1"/>
      <name val="Arial"/>
      <family val="2"/>
    </font>
    <font>
      <sz val="12"/>
      <color theme="1"/>
      <name val="Arial"/>
      <family val="2"/>
    </font>
    <font>
      <b/>
      <sz val="10"/>
      <color theme="1"/>
      <name val="Arial"/>
      <family val="2"/>
    </font>
    <font>
      <b/>
      <sz val="8"/>
      <color theme="1"/>
      <name val="Arial"/>
      <family val="2"/>
    </font>
    <font>
      <sz val="8"/>
      <color theme="1"/>
      <name val="Arial"/>
      <family val="2"/>
    </font>
    <font>
      <sz val="10"/>
      <name val="Arial"/>
      <family val="2"/>
    </font>
    <font>
      <b/>
      <sz val="10"/>
      <color indexed="8"/>
      <name val="Arial"/>
      <family val="2"/>
    </font>
    <font>
      <b/>
      <sz val="10"/>
      <name val="Arial"/>
      <family val="2"/>
    </font>
    <font>
      <sz val="8"/>
      <color indexed="8"/>
      <name val="Arial"/>
      <family val="2"/>
    </font>
    <font>
      <b/>
      <sz val="12"/>
      <name val="Arial"/>
      <family val="2"/>
    </font>
    <font>
      <sz val="9"/>
      <color indexed="8"/>
      <name val="Arial"/>
      <family val="2"/>
    </font>
    <font>
      <sz val="9"/>
      <color theme="1"/>
      <name val="Arial"/>
      <family val="2"/>
    </font>
    <font>
      <b/>
      <sz val="9"/>
      <color indexed="8"/>
      <name val="Arial"/>
      <family val="2"/>
    </font>
    <font>
      <sz val="10"/>
      <color rgb="FF000000"/>
      <name val="Calibri"/>
      <family val="2"/>
      <scheme val="minor"/>
    </font>
    <font>
      <b/>
      <sz val="14"/>
      <color rgb="FF00B050"/>
      <name val="Arial"/>
      <family val="2"/>
    </font>
    <font>
      <b/>
      <sz val="10"/>
      <color rgb="FF0000FF"/>
      <name val="Arial"/>
      <family val="2"/>
    </font>
    <font>
      <sz val="10"/>
      <color theme="1"/>
      <name val="Calibri"/>
      <family val="2"/>
    </font>
    <font>
      <sz val="8"/>
      <color theme="1"/>
      <name val="Calibri"/>
      <family val="2"/>
    </font>
    <font>
      <sz val="10"/>
      <color theme="1"/>
      <name val="Calibri"/>
      <family val="2"/>
      <scheme val="minor"/>
    </font>
    <font>
      <b/>
      <sz val="12"/>
      <color theme="1"/>
      <name val="Arial"/>
      <family val="2"/>
    </font>
    <font>
      <b/>
      <sz val="10"/>
      <color rgb="FF000000"/>
      <name val="Calibri"/>
      <family val="2"/>
      <scheme val="minor"/>
    </font>
    <font>
      <b/>
      <sz val="9"/>
      <color theme="1"/>
      <name val="Arial"/>
      <family val="2"/>
    </font>
    <font>
      <b/>
      <sz val="11"/>
      <color theme="1"/>
      <name val="Arial"/>
      <family val="2"/>
    </font>
    <font>
      <sz val="11"/>
      <color theme="1"/>
      <name val="Arial"/>
      <family val="2"/>
    </font>
    <font>
      <b/>
      <sz val="11"/>
      <color rgb="FFFF0000"/>
      <name val="Arial"/>
      <family val="2"/>
    </font>
    <font>
      <i/>
      <u/>
      <sz val="12"/>
      <color theme="1"/>
      <name val="Calibri"/>
      <family val="2"/>
    </font>
    <font>
      <i/>
      <sz val="12"/>
      <color theme="1"/>
      <name val="Calibri"/>
      <family val="2"/>
    </font>
    <font>
      <u/>
      <sz val="10"/>
      <color theme="1"/>
      <name val="Arial"/>
      <family val="2"/>
    </font>
    <font>
      <b/>
      <sz val="12"/>
      <color rgb="FFFF0000"/>
      <name val="Arial"/>
      <family val="2"/>
    </font>
    <font>
      <sz val="10"/>
      <color rgb="FFFF0000"/>
      <name val="Arial"/>
      <family val="2"/>
    </font>
    <font>
      <sz val="11"/>
      <color indexed="8"/>
      <name val="Calibri"/>
      <family val="2"/>
    </font>
    <font>
      <sz val="8"/>
      <name val="Arial"/>
      <family val="2"/>
    </font>
    <font>
      <b/>
      <sz val="10"/>
      <color rgb="FF0070C0"/>
      <name val="Arial"/>
      <family val="2"/>
    </font>
    <font>
      <b/>
      <sz val="10"/>
      <color rgb="FF00B050"/>
      <name val="Arial"/>
      <family val="2"/>
    </font>
    <font>
      <b/>
      <sz val="10"/>
      <color rgb="FFFF0000"/>
      <name val="Arial"/>
      <family val="2"/>
    </font>
    <font>
      <b/>
      <sz val="10"/>
      <color theme="4"/>
      <name val="Arial"/>
      <family val="2"/>
    </font>
    <font>
      <sz val="10"/>
      <color theme="0" tint="-0.14999847407452621"/>
      <name val="Arial"/>
      <family val="2"/>
    </font>
    <font>
      <b/>
      <sz val="10"/>
      <color theme="0" tint="-0.14999847407452621"/>
      <name val="Arial"/>
      <family val="2"/>
    </font>
    <font>
      <b/>
      <sz val="10"/>
      <color theme="4" tint="0.79998168889431442"/>
      <name val="Arial"/>
      <family val="2"/>
    </font>
    <font>
      <sz val="10"/>
      <color rgb="FF0070C0"/>
      <name val="Arial"/>
      <family val="2"/>
    </font>
    <font>
      <sz val="10"/>
      <color rgb="FF00B050"/>
      <name val="Arial"/>
      <family val="2"/>
    </font>
    <font>
      <sz val="10"/>
      <color theme="4" tint="0.79998168889431442"/>
      <name val="Arial"/>
      <family val="2"/>
    </font>
    <font>
      <sz val="10"/>
      <color rgb="FF0070C0"/>
      <name val="Arial"/>
      <family val="2"/>
    </font>
    <font>
      <sz val="10"/>
      <color rgb="FF00B050"/>
      <name val="Arial"/>
      <family val="2"/>
    </font>
    <font>
      <sz val="10"/>
      <color rgb="FFFF0000"/>
      <name val="Arial"/>
      <family val="2"/>
    </font>
    <font>
      <u val="singleAccounting"/>
      <sz val="10"/>
      <color theme="1"/>
      <name val="Arial"/>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99"/>
        <bgColor rgb="FFFFFF99"/>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249977111117893"/>
        <bgColor indexed="64"/>
      </patternFill>
    </fill>
  </fills>
  <borders count="88">
    <border>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medium">
        <color indexed="64"/>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style="medium">
        <color indexed="64"/>
      </right>
      <top/>
      <bottom/>
      <diagonal/>
    </border>
    <border>
      <left style="medium">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style="thin">
        <color rgb="FF000000"/>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style="thin">
        <color rgb="FF000000"/>
      </top>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right/>
      <top style="hair">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s>
  <cellStyleXfs count="19">
    <xf numFmtId="0" fontId="0" fillId="0" borderId="0"/>
    <xf numFmtId="9" fontId="4" fillId="0" borderId="0" applyFont="0" applyFill="0" applyBorder="0" applyAlignment="0" applyProtection="0"/>
    <xf numFmtId="44" fontId="11" fillId="0" borderId="0" applyFont="0" applyFill="0" applyBorder="0" applyAlignment="0" applyProtection="0"/>
    <xf numFmtId="0" fontId="4" fillId="0" borderId="0"/>
    <xf numFmtId="0" fontId="19" fillId="0" borderId="0"/>
    <xf numFmtId="9" fontId="19" fillId="0" borderId="0" applyFont="0" applyFill="0" applyBorder="0" applyAlignment="0" applyProtection="0"/>
    <xf numFmtId="0" fontId="3" fillId="0" borderId="0"/>
    <xf numFmtId="0" fontId="4" fillId="0" borderId="0"/>
    <xf numFmtId="0" fontId="4" fillId="0" borderId="0"/>
    <xf numFmtId="44" fontId="3" fillId="0" borderId="0" applyFont="0" applyFill="0" applyBorder="0" applyAlignment="0" applyProtection="0"/>
    <xf numFmtId="164" fontId="4" fillId="0" borderId="0" applyFont="0" applyFill="0" applyBorder="0" applyAlignment="0" applyProtection="0"/>
    <xf numFmtId="43" fontId="36" fillId="0" borderId="0" applyFont="0" applyFill="0" applyBorder="0" applyAlignment="0" applyProtection="0"/>
    <xf numFmtId="0" fontId="4" fillId="0" borderId="0"/>
    <xf numFmtId="0" fontId="4" fillId="0" borderId="0"/>
    <xf numFmtId="0" fontId="2" fillId="0" borderId="0"/>
    <xf numFmtId="44" fontId="2" fillId="0" borderId="0" applyFont="0" applyFill="0" applyBorder="0" applyAlignment="0" applyProtection="0"/>
    <xf numFmtId="0" fontId="1" fillId="0" borderId="0"/>
    <xf numFmtId="0" fontId="1" fillId="0" borderId="0"/>
    <xf numFmtId="44" fontId="1" fillId="0" borderId="0" applyFont="0" applyFill="0" applyBorder="0" applyAlignment="0" applyProtection="0"/>
  </cellStyleXfs>
  <cellXfs count="545">
    <xf numFmtId="0" fontId="0" fillId="0" borderId="0" xfId="0"/>
    <xf numFmtId="0" fontId="6" fillId="3" borderId="0" xfId="0" applyFont="1" applyFill="1"/>
    <xf numFmtId="0" fontId="6" fillId="3" borderId="3" xfId="0" applyFont="1" applyFill="1" applyBorder="1" applyAlignment="1">
      <alignment horizontal="center" vertical="center"/>
    </xf>
    <xf numFmtId="0" fontId="10" fillId="3" borderId="5" xfId="0" applyFont="1" applyFill="1" applyBorder="1" applyAlignment="1">
      <alignment horizontal="center" vertical="center" wrapText="1"/>
    </xf>
    <xf numFmtId="4" fontId="10" fillId="3" borderId="6" xfId="0" applyNumberFormat="1" applyFont="1" applyFill="1" applyBorder="1" applyAlignment="1">
      <alignment horizontal="center" vertical="center" wrapText="1"/>
    </xf>
    <xf numFmtId="0" fontId="13" fillId="3" borderId="39" xfId="3" applyFont="1" applyFill="1" applyBorder="1" applyAlignment="1">
      <alignment horizontal="center" vertical="center"/>
    </xf>
    <xf numFmtId="0" fontId="13" fillId="3" borderId="26" xfId="3" applyFont="1" applyFill="1" applyBorder="1" applyAlignment="1">
      <alignment horizontal="center" vertical="center" wrapText="1"/>
    </xf>
    <xf numFmtId="0" fontId="19" fillId="0" borderId="0" xfId="4" applyProtection="1">
      <protection locked="0"/>
    </xf>
    <xf numFmtId="0" fontId="6" fillId="0" borderId="0" xfId="4" applyFont="1" applyProtection="1">
      <protection locked="0"/>
    </xf>
    <xf numFmtId="0" fontId="8" fillId="0" borderId="0" xfId="4" applyFont="1" applyAlignment="1" applyProtection="1">
      <alignment horizontal="center"/>
      <protection locked="0"/>
    </xf>
    <xf numFmtId="0" fontId="8" fillId="0" borderId="52" xfId="4" applyFont="1" applyBorder="1" applyAlignment="1" applyProtection="1">
      <alignment horizontal="center"/>
      <protection locked="0"/>
    </xf>
    <xf numFmtId="10" fontId="21" fillId="0" borderId="52" xfId="4" applyNumberFormat="1" applyFont="1" applyBorder="1" applyAlignment="1" applyProtection="1">
      <alignment horizontal="center"/>
      <protection locked="0"/>
    </xf>
    <xf numFmtId="0" fontId="19" fillId="0" borderId="35" xfId="4" applyBorder="1" applyProtection="1">
      <protection locked="0"/>
    </xf>
    <xf numFmtId="0" fontId="8" fillId="0" borderId="52" xfId="4" applyFont="1" applyBorder="1" applyAlignment="1" applyProtection="1">
      <alignment horizontal="center" vertical="center" wrapText="1"/>
      <protection locked="0"/>
    </xf>
    <xf numFmtId="0" fontId="19" fillId="0" borderId="3" xfId="4" applyBorder="1" applyProtection="1">
      <protection locked="0"/>
    </xf>
    <xf numFmtId="0" fontId="12" fillId="0" borderId="3" xfId="4" applyFont="1" applyBorder="1" applyAlignment="1" applyProtection="1">
      <alignment vertical="center"/>
      <protection locked="0"/>
    </xf>
    <xf numFmtId="0" fontId="12" fillId="0" borderId="3" xfId="4" applyFont="1" applyBorder="1" applyAlignment="1" applyProtection="1">
      <alignment horizontal="center" vertical="center"/>
      <protection locked="0"/>
    </xf>
    <xf numFmtId="0" fontId="12" fillId="0" borderId="33" xfId="4" applyFont="1" applyBorder="1" applyAlignment="1" applyProtection="1">
      <alignment horizontal="left" vertical="center"/>
      <protection locked="0"/>
    </xf>
    <xf numFmtId="1" fontId="23" fillId="0" borderId="0" xfId="4" applyNumberFormat="1" applyFont="1" applyAlignment="1" applyProtection="1">
      <alignment horizontal="center" vertical="center"/>
      <protection locked="0"/>
    </xf>
    <xf numFmtId="0" fontId="24" fillId="0" borderId="0" xfId="4" applyFont="1" applyProtection="1">
      <protection locked="0"/>
    </xf>
    <xf numFmtId="0" fontId="6" fillId="0" borderId="34" xfId="4" applyFont="1" applyBorder="1" applyProtection="1">
      <protection locked="0"/>
    </xf>
    <xf numFmtId="0" fontId="6" fillId="0" borderId="35" xfId="4" applyFont="1" applyBorder="1" applyProtection="1">
      <protection locked="0"/>
    </xf>
    <xf numFmtId="0" fontId="29" fillId="0" borderId="52" xfId="4" applyFont="1" applyBorder="1" applyAlignment="1">
      <alignment horizontal="center" vertical="center"/>
    </xf>
    <xf numFmtId="10" fontId="29" fillId="6" borderId="64" xfId="4" applyNumberFormat="1" applyFont="1" applyFill="1" applyBorder="1" applyAlignment="1" applyProtection="1">
      <alignment horizontal="center" vertical="center"/>
      <protection locked="0"/>
    </xf>
    <xf numFmtId="10" fontId="29" fillId="0" borderId="52" xfId="4" applyNumberFormat="1" applyFont="1" applyBorder="1" applyAlignment="1">
      <alignment horizontal="center" vertical="center"/>
    </xf>
    <xf numFmtId="10" fontId="29" fillId="0" borderId="64" xfId="4" applyNumberFormat="1" applyFont="1" applyBorder="1" applyAlignment="1">
      <alignment horizontal="center" vertical="center"/>
    </xf>
    <xf numFmtId="10" fontId="29" fillId="0" borderId="52" xfId="4" applyNumberFormat="1" applyFont="1" applyBorder="1" applyAlignment="1">
      <alignment horizontal="center" vertical="center" wrapText="1"/>
    </xf>
    <xf numFmtId="10" fontId="29" fillId="0" borderId="64" xfId="4" applyNumberFormat="1" applyFont="1" applyBorder="1" applyAlignment="1">
      <alignment horizontal="center" vertical="center" wrapText="1"/>
    </xf>
    <xf numFmtId="0" fontId="29" fillId="0" borderId="72" xfId="4" applyFont="1" applyBorder="1" applyAlignment="1">
      <alignment horizontal="center" vertical="center" wrapText="1"/>
    </xf>
    <xf numFmtId="10" fontId="29" fillId="0" borderId="73" xfId="4" applyNumberFormat="1" applyFont="1" applyBorder="1" applyAlignment="1">
      <alignment horizontal="center" vertical="center"/>
    </xf>
    <xf numFmtId="0" fontId="19" fillId="0" borderId="24" xfId="4" applyBorder="1" applyProtection="1">
      <protection locked="0"/>
    </xf>
    <xf numFmtId="0" fontId="19" fillId="0" borderId="25" xfId="4" applyBorder="1" applyProtection="1">
      <protection locked="0"/>
    </xf>
    <xf numFmtId="0" fontId="6" fillId="0" borderId="32" xfId="4" applyFont="1" applyBorder="1" applyProtection="1">
      <protection locked="0"/>
    </xf>
    <xf numFmtId="0" fontId="6" fillId="0" borderId="29" xfId="4" applyFont="1" applyBorder="1" applyProtection="1">
      <protection locked="0"/>
    </xf>
    <xf numFmtId="0" fontId="19" fillId="0" borderId="8" xfId="4" applyBorder="1" applyProtection="1">
      <protection locked="0"/>
    </xf>
    <xf numFmtId="0" fontId="19" fillId="0" borderId="33" xfId="4" applyBorder="1" applyProtection="1">
      <protection locked="0"/>
    </xf>
    <xf numFmtId="0" fontId="6" fillId="0" borderId="34" xfId="4" applyFont="1" applyBorder="1"/>
    <xf numFmtId="0" fontId="6" fillId="0" borderId="0" xfId="4" applyFont="1"/>
    <xf numFmtId="0" fontId="19" fillId="0" borderId="0" xfId="4"/>
    <xf numFmtId="0" fontId="19" fillId="0" borderId="35" xfId="4" applyBorder="1"/>
    <xf numFmtId="0" fontId="19" fillId="0" borderId="34" xfId="4" applyBorder="1"/>
    <xf numFmtId="0" fontId="31" fillId="0" borderId="0" xfId="4" applyFont="1"/>
    <xf numFmtId="0" fontId="31" fillId="0" borderId="35" xfId="4" applyFont="1" applyBorder="1"/>
    <xf numFmtId="0" fontId="19" fillId="0" borderId="32" xfId="4" applyBorder="1"/>
    <xf numFmtId="0" fontId="32" fillId="0" borderId="29" xfId="4" applyFont="1" applyBorder="1" applyAlignment="1">
      <alignment vertical="top"/>
    </xf>
    <xf numFmtId="0" fontId="19" fillId="0" borderId="29" xfId="4" applyBorder="1"/>
    <xf numFmtId="0" fontId="32" fillId="0" borderId="51" xfId="4" applyFont="1" applyBorder="1" applyAlignment="1">
      <alignment vertical="top"/>
    </xf>
    <xf numFmtId="0" fontId="33" fillId="0" borderId="34" xfId="4" applyFont="1" applyBorder="1" applyAlignment="1">
      <alignment horizontal="center" vertical="top"/>
    </xf>
    <xf numFmtId="0" fontId="33" fillId="0" borderId="0" xfId="4" applyFont="1" applyAlignment="1">
      <alignment horizontal="center" vertical="top"/>
    </xf>
    <xf numFmtId="0" fontId="33" fillId="0" borderId="35" xfId="4" applyFont="1" applyBorder="1" applyAlignment="1">
      <alignment horizontal="center" vertical="top"/>
    </xf>
    <xf numFmtId="49" fontId="6" fillId="0" borderId="34" xfId="4" applyNumberFormat="1" applyFont="1" applyBorder="1" applyAlignment="1" applyProtection="1">
      <alignment vertical="top" wrapText="1"/>
      <protection locked="0"/>
    </xf>
    <xf numFmtId="49" fontId="6" fillId="0" borderId="0" xfId="4" applyNumberFormat="1" applyFont="1" applyAlignment="1" applyProtection="1">
      <alignment vertical="top" wrapText="1"/>
      <protection locked="0"/>
    </xf>
    <xf numFmtId="49" fontId="6" fillId="0" borderId="35" xfId="4" applyNumberFormat="1" applyFont="1" applyBorder="1" applyAlignment="1" applyProtection="1">
      <alignment vertical="top" wrapText="1"/>
      <protection locked="0"/>
    </xf>
    <xf numFmtId="0" fontId="19" fillId="0" borderId="34" xfId="4" applyBorder="1" applyProtection="1">
      <protection locked="0"/>
    </xf>
    <xf numFmtId="165" fontId="6" fillId="0" borderId="34" xfId="4" applyNumberFormat="1" applyFont="1" applyBorder="1" applyProtection="1">
      <protection locked="0"/>
    </xf>
    <xf numFmtId="165" fontId="6" fillId="0" borderId="0" xfId="4" applyNumberFormat="1" applyFont="1" applyProtection="1">
      <protection locked="0"/>
    </xf>
    <xf numFmtId="166" fontId="6" fillId="0" borderId="0" xfId="4" applyNumberFormat="1" applyFont="1" applyProtection="1">
      <protection locked="0"/>
    </xf>
    <xf numFmtId="166" fontId="6" fillId="0" borderId="35" xfId="4" applyNumberFormat="1" applyFont="1" applyBorder="1" applyProtection="1">
      <protection locked="0"/>
    </xf>
    <xf numFmtId="0" fontId="8" fillId="0" borderId="34" xfId="4" applyFont="1" applyBorder="1" applyAlignment="1" applyProtection="1">
      <alignment vertical="center"/>
      <protection locked="0"/>
    </xf>
    <xf numFmtId="167" fontId="6" fillId="0" borderId="0" xfId="4" applyNumberFormat="1" applyFont="1" applyProtection="1">
      <protection locked="0"/>
    </xf>
    <xf numFmtId="0" fontId="28" fillId="0" borderId="34" xfId="4" applyFont="1" applyBorder="1" applyAlignment="1" applyProtection="1">
      <alignment vertical="center"/>
      <protection locked="0"/>
    </xf>
    <xf numFmtId="0" fontId="6" fillId="0" borderId="34" xfId="4" applyFont="1" applyBorder="1" applyAlignment="1" applyProtection="1">
      <alignment vertical="center"/>
      <protection locked="0"/>
    </xf>
    <xf numFmtId="0" fontId="4" fillId="0" borderId="0" xfId="4" applyFont="1" applyProtection="1">
      <protection locked="0"/>
    </xf>
    <xf numFmtId="0" fontId="8" fillId="0" borderId="34" xfId="4" applyFont="1" applyBorder="1" applyAlignment="1" applyProtection="1">
      <alignment horizontal="left" vertical="top"/>
      <protection locked="0"/>
    </xf>
    <xf numFmtId="0" fontId="6" fillId="0" borderId="0" xfId="4" applyFont="1" applyAlignment="1" applyProtection="1">
      <alignment vertical="top"/>
      <protection locked="0"/>
    </xf>
    <xf numFmtId="0" fontId="29" fillId="0" borderId="0" xfId="4" applyFont="1" applyProtection="1">
      <protection locked="0"/>
    </xf>
    <xf numFmtId="49" fontId="6" fillId="0" borderId="0" xfId="4" applyNumberFormat="1" applyFont="1" applyAlignment="1" applyProtection="1">
      <alignment vertical="top"/>
      <protection locked="0"/>
    </xf>
    <xf numFmtId="0" fontId="8" fillId="0" borderId="32" xfId="4" applyFont="1" applyBorder="1" applyAlignment="1" applyProtection="1">
      <alignment horizontal="left" vertical="top"/>
      <protection locked="0"/>
    </xf>
    <xf numFmtId="49" fontId="6" fillId="0" borderId="29" xfId="4" applyNumberFormat="1" applyFont="1" applyBorder="1" applyAlignment="1" applyProtection="1">
      <alignment vertical="top"/>
      <protection locked="0"/>
    </xf>
    <xf numFmtId="165" fontId="6" fillId="0" borderId="29" xfId="4" applyNumberFormat="1" applyFont="1" applyBorder="1" applyProtection="1">
      <protection locked="0"/>
    </xf>
    <xf numFmtId="0" fontId="29" fillId="0" borderId="29" xfId="4" applyFont="1" applyBorder="1" applyProtection="1">
      <protection locked="0"/>
    </xf>
    <xf numFmtId="0" fontId="19" fillId="0" borderId="29" xfId="4" applyBorder="1" applyProtection="1">
      <protection locked="0"/>
    </xf>
    <xf numFmtId="0" fontId="6" fillId="0" borderId="51" xfId="4" applyFont="1" applyBorder="1" applyProtection="1">
      <protection locked="0"/>
    </xf>
    <xf numFmtId="0" fontId="8" fillId="0" borderId="0" xfId="4" applyFont="1" applyAlignment="1" applyProtection="1">
      <alignment horizontal="left" vertical="top"/>
      <protection locked="0"/>
    </xf>
    <xf numFmtId="165" fontId="6" fillId="0" borderId="0" xfId="4" applyNumberFormat="1" applyFont="1" applyAlignment="1" applyProtection="1">
      <alignment vertical="top"/>
      <protection locked="0"/>
    </xf>
    <xf numFmtId="0" fontId="29" fillId="0" borderId="0" xfId="4" applyFont="1" applyAlignment="1" applyProtection="1">
      <alignment horizontal="center" vertical="center"/>
      <protection locked="0"/>
    </xf>
    <xf numFmtId="10" fontId="29" fillId="0" borderId="0" xfId="4" applyNumberFormat="1" applyFont="1" applyAlignment="1" applyProtection="1">
      <alignment horizontal="center" vertical="center"/>
      <protection locked="0"/>
    </xf>
    <xf numFmtId="0" fontId="29" fillId="0" borderId="0" xfId="4" applyFont="1" applyAlignment="1" applyProtection="1">
      <alignment horizontal="center" vertical="center" wrapText="1"/>
      <protection locked="0"/>
    </xf>
    <xf numFmtId="10" fontId="29" fillId="0" borderId="0" xfId="4" applyNumberFormat="1" applyFont="1" applyAlignment="1" applyProtection="1">
      <alignment horizontal="center" vertical="center" wrapText="1"/>
      <protection locked="0"/>
    </xf>
    <xf numFmtId="10" fontId="28" fillId="0" borderId="0" xfId="4" applyNumberFormat="1" applyFont="1" applyAlignment="1" applyProtection="1">
      <alignment horizontal="center" vertical="center"/>
      <protection locked="0"/>
    </xf>
    <xf numFmtId="0" fontId="34" fillId="0" borderId="0" xfId="4" applyFont="1" applyAlignment="1" applyProtection="1">
      <alignment horizontal="right" vertical="center"/>
      <protection locked="0"/>
    </xf>
    <xf numFmtId="0" fontId="6" fillId="0" borderId="0" xfId="4" applyFont="1" applyAlignment="1" applyProtection="1">
      <alignment horizontal="center" vertical="top"/>
      <protection locked="0"/>
    </xf>
    <xf numFmtId="0" fontId="32" fillId="0" borderId="0" xfId="4" applyFont="1" applyAlignment="1" applyProtection="1">
      <alignment horizontal="right" vertical="center"/>
      <protection locked="0"/>
    </xf>
    <xf numFmtId="0" fontId="32" fillId="0" borderId="0" xfId="4" applyFont="1" applyAlignment="1" applyProtection="1">
      <alignment horizontal="center" vertical="top"/>
      <protection locked="0"/>
    </xf>
    <xf numFmtId="0" fontId="32" fillId="0" borderId="0" xfId="4" applyFont="1" applyAlignment="1" applyProtection="1">
      <alignment horizontal="left" vertical="center"/>
      <protection locked="0"/>
    </xf>
    <xf numFmtId="10" fontId="0" fillId="0" borderId="0" xfId="5" applyNumberFormat="1" applyFont="1" applyAlignment="1" applyProtection="1">
      <protection locked="0"/>
    </xf>
    <xf numFmtId="0" fontId="8" fillId="0" borderId="0" xfId="4" applyFont="1" applyAlignment="1" applyProtection="1">
      <alignment horizontal="left"/>
      <protection locked="0"/>
    </xf>
    <xf numFmtId="169" fontId="6" fillId="3" borderId="3" xfId="0" applyNumberFormat="1" applyFont="1" applyFill="1" applyBorder="1" applyAlignment="1">
      <alignment horizontal="center" vertical="center"/>
    </xf>
    <xf numFmtId="169" fontId="6" fillId="3" borderId="2" xfId="0" applyNumberFormat="1" applyFont="1" applyFill="1" applyBorder="1" applyAlignment="1">
      <alignment horizontal="center" vertical="center"/>
    </xf>
    <xf numFmtId="169" fontId="6" fillId="3" borderId="4" xfId="0" applyNumberFormat="1" applyFont="1" applyFill="1" applyBorder="1" applyAlignment="1">
      <alignment horizontal="center" vertical="center"/>
    </xf>
    <xf numFmtId="169" fontId="10" fillId="3" borderId="6" xfId="0" applyNumberFormat="1" applyFont="1" applyFill="1" applyBorder="1" applyAlignment="1">
      <alignment horizontal="center" vertical="center" wrapText="1"/>
    </xf>
    <xf numFmtId="169" fontId="6" fillId="3" borderId="0" xfId="0" applyNumberFormat="1" applyFont="1" applyFill="1"/>
    <xf numFmtId="0" fontId="9" fillId="5" borderId="5" xfId="0" applyFont="1" applyFill="1" applyBorder="1" applyAlignment="1">
      <alignment horizontal="center" vertical="center" wrapText="1"/>
    </xf>
    <xf numFmtId="0" fontId="9" fillId="5" borderId="6" xfId="0" applyFont="1" applyFill="1" applyBorder="1" applyAlignment="1">
      <alignment horizontal="left" vertical="center" wrapText="1"/>
    </xf>
    <xf numFmtId="4" fontId="9" fillId="5" borderId="6" xfId="0" applyNumberFormat="1" applyFont="1" applyFill="1" applyBorder="1" applyAlignment="1">
      <alignment horizontal="center" vertical="center" wrapText="1"/>
    </xf>
    <xf numFmtId="169" fontId="9" fillId="5" borderId="6" xfId="0" applyNumberFormat="1" applyFont="1" applyFill="1" applyBorder="1" applyAlignment="1">
      <alignment horizontal="center" vertical="center" wrapText="1"/>
    </xf>
    <xf numFmtId="0" fontId="9" fillId="5" borderId="6" xfId="0" applyFont="1" applyFill="1" applyBorder="1" applyAlignment="1">
      <alignment horizontal="center" vertical="center" wrapText="1"/>
    </xf>
    <xf numFmtId="49" fontId="16" fillId="4" borderId="44" xfId="3" applyNumberFormat="1" applyFont="1" applyFill="1" applyBorder="1" applyAlignment="1">
      <alignment horizontal="center" vertical="center" wrapText="1"/>
    </xf>
    <xf numFmtId="49" fontId="16" fillId="3" borderId="44" xfId="3" applyNumberFormat="1" applyFont="1" applyFill="1" applyBorder="1" applyAlignment="1">
      <alignment horizontal="center" vertical="center" wrapText="1"/>
    </xf>
    <xf numFmtId="49" fontId="18" fillId="5" borderId="48" xfId="3" applyNumberFormat="1" applyFont="1" applyFill="1" applyBorder="1" applyAlignment="1">
      <alignment horizontal="center" vertical="center" wrapText="1"/>
    </xf>
    <xf numFmtId="49" fontId="18" fillId="5" borderId="50" xfId="3" applyNumberFormat="1" applyFont="1" applyFill="1" applyBorder="1" applyAlignment="1">
      <alignment horizontal="center" vertical="center" wrapText="1"/>
    </xf>
    <xf numFmtId="0" fontId="4" fillId="3" borderId="23" xfId="3" applyFill="1" applyBorder="1" applyAlignment="1">
      <alignment horizontal="center" vertical="center"/>
    </xf>
    <xf numFmtId="0" fontId="4" fillId="3" borderId="24" xfId="3" applyFill="1" applyBorder="1" applyAlignment="1">
      <alignment horizontal="center" vertical="center"/>
    </xf>
    <xf numFmtId="0" fontId="4" fillId="3" borderId="24" xfId="3" applyFill="1" applyBorder="1" applyAlignment="1">
      <alignment horizontal="center" vertical="center" wrapText="1"/>
    </xf>
    <xf numFmtId="0" fontId="4" fillId="3" borderId="0" xfId="3" applyFill="1" applyAlignment="1">
      <alignment horizontal="center" vertical="center"/>
    </xf>
    <xf numFmtId="0" fontId="4" fillId="3" borderId="34" xfId="3" applyFill="1" applyBorder="1" applyAlignment="1">
      <alignment horizontal="center" vertical="center"/>
    </xf>
    <xf numFmtId="0" fontId="4" fillId="3" borderId="0" xfId="3" applyFill="1" applyAlignment="1">
      <alignment horizontal="center" vertical="center" wrapText="1"/>
    </xf>
    <xf numFmtId="0" fontId="4" fillId="3" borderId="35" xfId="3" applyFill="1" applyBorder="1" applyAlignment="1">
      <alignment horizontal="center" vertical="center"/>
    </xf>
    <xf numFmtId="0" fontId="13" fillId="3" borderId="23" xfId="3" applyFont="1" applyFill="1" applyBorder="1" applyAlignment="1">
      <alignment horizontal="center" vertical="center" wrapText="1"/>
    </xf>
    <xf numFmtId="0" fontId="13" fillId="3" borderId="24" xfId="3" applyFont="1" applyFill="1" applyBorder="1" applyAlignment="1">
      <alignment horizontal="center" vertical="center" wrapText="1"/>
    </xf>
    <xf numFmtId="0" fontId="4" fillId="3" borderId="24" xfId="3" applyFill="1" applyBorder="1" applyAlignment="1">
      <alignment horizontal="left" vertical="center"/>
    </xf>
    <xf numFmtId="0" fontId="4" fillId="3" borderId="0" xfId="3" applyFill="1" applyAlignment="1">
      <alignment horizontal="left" vertical="center"/>
    </xf>
    <xf numFmtId="0" fontId="13" fillId="3" borderId="26" xfId="3" applyFont="1" applyFill="1" applyBorder="1" applyAlignment="1">
      <alignment horizontal="left" vertical="center"/>
    </xf>
    <xf numFmtId="0" fontId="13" fillId="3" borderId="24" xfId="3" applyFont="1" applyFill="1" applyBorder="1" applyAlignment="1">
      <alignment horizontal="left" vertical="center" wrapText="1"/>
    </xf>
    <xf numFmtId="0" fontId="4" fillId="3" borderId="31" xfId="3" applyFill="1" applyBorder="1" applyAlignment="1">
      <alignment horizontal="left" vertical="center"/>
    </xf>
    <xf numFmtId="44" fontId="6" fillId="3" borderId="3" xfId="0" applyNumberFormat="1" applyFont="1" applyFill="1" applyBorder="1" applyAlignment="1">
      <alignment horizontal="center" vertical="center"/>
    </xf>
    <xf numFmtId="44" fontId="6" fillId="3" borderId="1" xfId="0" applyNumberFormat="1" applyFont="1" applyFill="1" applyBorder="1" applyAlignment="1">
      <alignment horizontal="left" vertical="center"/>
    </xf>
    <xf numFmtId="44" fontId="10" fillId="3" borderId="7" xfId="0" applyNumberFormat="1" applyFont="1" applyFill="1" applyBorder="1" applyAlignment="1">
      <alignment horizontal="center" vertical="center" wrapText="1"/>
    </xf>
    <xf numFmtId="44" fontId="9" fillId="5" borderId="7" xfId="0" applyNumberFormat="1" applyFont="1" applyFill="1" applyBorder="1" applyAlignment="1">
      <alignment horizontal="center" vertical="center" wrapText="1"/>
    </xf>
    <xf numFmtId="44" fontId="9" fillId="3" borderId="8" xfId="0" applyNumberFormat="1" applyFont="1" applyFill="1" applyBorder="1" applyAlignment="1">
      <alignment horizontal="center" vertical="center" wrapText="1"/>
    </xf>
    <xf numFmtId="44" fontId="6" fillId="3" borderId="0" xfId="0" applyNumberFormat="1" applyFont="1" applyFill="1"/>
    <xf numFmtId="44" fontId="16" fillId="4" borderId="41" xfId="2" applyNumberFormat="1" applyFont="1" applyFill="1" applyBorder="1" applyAlignment="1">
      <alignment horizontal="center" vertical="center" wrapText="1"/>
    </xf>
    <xf numFmtId="44" fontId="4" fillId="3" borderId="24" xfId="3" applyNumberFormat="1" applyFill="1" applyBorder="1" applyAlignment="1">
      <alignment horizontal="center" vertical="center" wrapText="1"/>
    </xf>
    <xf numFmtId="44" fontId="4" fillId="3" borderId="0" xfId="3" applyNumberFormat="1" applyFill="1" applyAlignment="1">
      <alignment horizontal="center" vertical="center" wrapText="1"/>
    </xf>
    <xf numFmtId="44" fontId="13" fillId="3" borderId="26" xfId="3" applyNumberFormat="1" applyFont="1" applyFill="1" applyBorder="1" applyAlignment="1">
      <alignment horizontal="center" vertical="center" wrapText="1"/>
    </xf>
    <xf numFmtId="44" fontId="16" fillId="3" borderId="44" xfId="3" applyNumberFormat="1" applyFont="1" applyFill="1" applyBorder="1" applyAlignment="1">
      <alignment horizontal="center" vertical="center" wrapText="1"/>
    </xf>
    <xf numFmtId="44" fontId="18" fillId="5" borderId="50" xfId="3" applyNumberFormat="1" applyFont="1" applyFill="1" applyBorder="1" applyAlignment="1">
      <alignment horizontal="center" vertical="center" wrapText="1"/>
    </xf>
    <xf numFmtId="44" fontId="13" fillId="3" borderId="24" xfId="3" applyNumberFormat="1" applyFont="1" applyFill="1" applyBorder="1" applyAlignment="1">
      <alignment horizontal="center" vertical="center" wrapText="1"/>
    </xf>
    <xf numFmtId="10" fontId="18" fillId="5" borderId="48" xfId="1" applyNumberFormat="1" applyFont="1" applyFill="1" applyBorder="1" applyAlignment="1">
      <alignment horizontal="center" vertical="center" wrapText="1"/>
    </xf>
    <xf numFmtId="10" fontId="16" fillId="3" borderId="41" xfId="1" applyNumberFormat="1" applyFont="1" applyFill="1" applyBorder="1" applyAlignment="1">
      <alignment horizontal="center" vertical="center" wrapText="1"/>
    </xf>
    <xf numFmtId="10" fontId="16" fillId="4" borderId="41" xfId="1" applyNumberFormat="1" applyFont="1" applyFill="1" applyBorder="1" applyAlignment="1">
      <alignment horizontal="center" vertical="center" wrapText="1"/>
    </xf>
    <xf numFmtId="10" fontId="6" fillId="2" borderId="9" xfId="1" applyNumberFormat="1" applyFont="1" applyFill="1" applyBorder="1" applyAlignment="1">
      <alignment horizontal="center" vertical="center"/>
    </xf>
    <xf numFmtId="0" fontId="6" fillId="3" borderId="0" xfId="0" applyFont="1" applyFill="1" applyAlignment="1"/>
    <xf numFmtId="4" fontId="10" fillId="3" borderId="6" xfId="0" applyNumberFormat="1" applyFont="1" applyFill="1" applyBorder="1" applyAlignment="1">
      <alignment horizontal="left" vertical="center" wrapText="1"/>
    </xf>
    <xf numFmtId="0" fontId="6" fillId="3" borderId="0" xfId="0" applyNumberFormat="1" applyFont="1" applyFill="1" applyAlignment="1"/>
    <xf numFmtId="0" fontId="6" fillId="3" borderId="3" xfId="0" applyNumberFormat="1" applyFont="1" applyFill="1" applyBorder="1" applyAlignment="1">
      <alignment horizontal="center" vertical="center"/>
    </xf>
    <xf numFmtId="0" fontId="9" fillId="5" borderId="6" xfId="0" applyNumberFormat="1" applyFont="1" applyFill="1" applyBorder="1" applyAlignment="1">
      <alignment horizontal="center" vertical="center" wrapText="1"/>
    </xf>
    <xf numFmtId="0" fontId="10" fillId="3" borderId="6" xfId="0" applyNumberFormat="1" applyFont="1" applyFill="1" applyBorder="1" applyAlignment="1">
      <alignment horizontal="center" vertical="center" wrapText="1"/>
    </xf>
    <xf numFmtId="0" fontId="6" fillId="3" borderId="0" xfId="0" applyNumberFormat="1" applyFont="1" applyFill="1"/>
    <xf numFmtId="0" fontId="10" fillId="0" borderId="5" xfId="0" applyFont="1" applyFill="1" applyBorder="1" applyAlignment="1">
      <alignment horizontal="center" vertical="center" wrapText="1"/>
    </xf>
    <xf numFmtId="4" fontId="10" fillId="0" borderId="6" xfId="0" applyNumberFormat="1" applyFont="1" applyFill="1" applyBorder="1" applyAlignment="1">
      <alignment horizontal="center" vertical="center" wrapText="1"/>
    </xf>
    <xf numFmtId="0" fontId="10" fillId="0" borderId="6" xfId="0" applyNumberFormat="1" applyFont="1" applyFill="1" applyBorder="1" applyAlignment="1">
      <alignment horizontal="center" vertical="center" wrapText="1"/>
    </xf>
    <xf numFmtId="4" fontId="10" fillId="0" borderId="6" xfId="0" applyNumberFormat="1" applyFont="1" applyFill="1" applyBorder="1" applyAlignment="1">
      <alignment horizontal="left" vertical="center" wrapText="1"/>
    </xf>
    <xf numFmtId="169" fontId="10" fillId="0" borderId="6" xfId="0" applyNumberFormat="1" applyFont="1" applyFill="1" applyBorder="1" applyAlignment="1">
      <alignment horizontal="center" vertical="center" wrapText="1"/>
    </xf>
    <xf numFmtId="44" fontId="10" fillId="0" borderId="7" xfId="0" applyNumberFormat="1" applyFont="1" applyFill="1" applyBorder="1" applyAlignment="1">
      <alignment horizontal="center" vertical="center" wrapText="1"/>
    </xf>
    <xf numFmtId="0" fontId="6" fillId="0" borderId="0" xfId="0" applyFont="1" applyFill="1"/>
    <xf numFmtId="0" fontId="9" fillId="3" borderId="32"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8" fillId="9" borderId="78" xfId="0" applyFont="1" applyFill="1" applyBorder="1" applyAlignment="1">
      <alignment horizontal="center" vertical="center"/>
    </xf>
    <xf numFmtId="0" fontId="8" fillId="9" borderId="79" xfId="0" applyFont="1" applyFill="1" applyBorder="1" applyAlignment="1">
      <alignment horizontal="center" vertical="center"/>
    </xf>
    <xf numFmtId="0" fontId="8" fillId="9" borderId="79" xfId="0" applyNumberFormat="1" applyFont="1" applyFill="1" applyBorder="1" applyAlignment="1">
      <alignment horizontal="center" vertical="center"/>
    </xf>
    <xf numFmtId="169" fontId="8" fillId="9" borderId="79" xfId="0" applyNumberFormat="1" applyFont="1" applyFill="1" applyBorder="1" applyAlignment="1">
      <alignment horizontal="center" vertical="center" wrapText="1"/>
    </xf>
    <xf numFmtId="44" fontId="8" fillId="9" borderId="80" xfId="0" applyNumberFormat="1" applyFont="1" applyFill="1" applyBorder="1" applyAlignment="1">
      <alignment horizontal="center" vertical="center" wrapText="1"/>
    </xf>
    <xf numFmtId="44" fontId="9" fillId="3" borderId="51" xfId="0" applyNumberFormat="1" applyFont="1" applyFill="1" applyBorder="1" applyAlignment="1">
      <alignment horizontal="center" vertical="center" wrapText="1"/>
    </xf>
    <xf numFmtId="44" fontId="4" fillId="3" borderId="0" xfId="3" applyNumberFormat="1" applyFill="1" applyAlignment="1">
      <alignment horizontal="center" vertical="center"/>
    </xf>
    <xf numFmtId="0" fontId="13" fillId="0" borderId="0" xfId="0" applyFont="1"/>
    <xf numFmtId="0" fontId="4" fillId="0" borderId="0" xfId="0" applyFont="1"/>
    <xf numFmtId="0" fontId="0" fillId="0" borderId="0" xfId="0" applyNumberFormat="1"/>
    <xf numFmtId="0" fontId="0" fillId="2" borderId="0" xfId="0" applyNumberFormat="1" applyFill="1"/>
    <xf numFmtId="0" fontId="0" fillId="2" borderId="0" xfId="0" applyFill="1"/>
    <xf numFmtId="0" fontId="4" fillId="2" borderId="0" xfId="0" applyFont="1" applyFill="1"/>
    <xf numFmtId="0" fontId="13" fillId="3" borderId="26" xfId="3" applyFont="1" applyFill="1" applyBorder="1" applyAlignment="1">
      <alignment horizontal="center" vertical="center"/>
    </xf>
    <xf numFmtId="4" fontId="0" fillId="0" borderId="35" xfId="11" applyNumberFormat="1" applyFont="1" applyFill="1" applyBorder="1" applyAlignment="1">
      <alignment horizontal="center" vertical="center" wrapText="1"/>
    </xf>
    <xf numFmtId="0" fontId="6" fillId="0" borderId="0" xfId="6" applyFont="1" applyAlignment="1">
      <alignment horizontal="center" vertical="center" wrapText="1"/>
    </xf>
    <xf numFmtId="0" fontId="6" fillId="0" borderId="0" xfId="6" applyNumberFormat="1" applyFont="1" applyAlignment="1">
      <alignment horizontal="center" vertical="center" wrapText="1"/>
    </xf>
    <xf numFmtId="4" fontId="6" fillId="0" borderId="0" xfId="6" applyNumberFormat="1" applyFont="1" applyAlignment="1">
      <alignment horizontal="center" vertical="center" wrapText="1"/>
    </xf>
    <xf numFmtId="4" fontId="6" fillId="0" borderId="0" xfId="6" applyNumberFormat="1" applyFont="1" applyAlignment="1">
      <alignment horizontal="center" vertical="center"/>
    </xf>
    <xf numFmtId="0" fontId="6" fillId="3" borderId="3" xfId="0" applyFont="1" applyFill="1" applyBorder="1" applyAlignment="1">
      <alignment horizontal="center" vertical="center" wrapText="1"/>
    </xf>
    <xf numFmtId="0" fontId="6" fillId="3" borderId="3" xfId="0" applyNumberFormat="1" applyFont="1" applyFill="1" applyBorder="1" applyAlignment="1">
      <alignment horizontal="center" vertical="center" wrapText="1"/>
    </xf>
    <xf numFmtId="169" fontId="6" fillId="3" borderId="3" xfId="0" applyNumberFormat="1" applyFont="1" applyFill="1" applyBorder="1" applyAlignment="1">
      <alignment horizontal="center" vertical="center" wrapText="1"/>
    </xf>
    <xf numFmtId="44" fontId="6" fillId="3" borderId="3" xfId="0" applyNumberFormat="1" applyFont="1" applyFill="1" applyBorder="1" applyAlignment="1">
      <alignment horizontal="center" vertical="center" wrapText="1"/>
    </xf>
    <xf numFmtId="0" fontId="6" fillId="3" borderId="13" xfId="0" applyFont="1" applyFill="1" applyBorder="1" applyAlignment="1">
      <alignment horizontal="center" vertical="center" wrapText="1"/>
    </xf>
    <xf numFmtId="169" fontId="6" fillId="3" borderId="11" xfId="0" applyNumberFormat="1" applyFont="1" applyFill="1" applyBorder="1" applyAlignment="1">
      <alignment horizontal="center" vertical="center" wrapText="1"/>
    </xf>
    <xf numFmtId="169" fontId="6" fillId="3" borderId="30" xfId="0" applyNumberFormat="1" applyFont="1" applyFill="1" applyBorder="1" applyAlignment="1">
      <alignment horizontal="center" vertical="center" wrapText="1"/>
    </xf>
    <xf numFmtId="44" fontId="6" fillId="3" borderId="77" xfId="0" applyNumberFormat="1" applyFont="1" applyFill="1" applyBorder="1" applyAlignment="1">
      <alignment horizontal="left" vertical="center" wrapText="1"/>
    </xf>
    <xf numFmtId="10" fontId="6" fillId="2" borderId="15" xfId="1" applyNumberFormat="1" applyFont="1" applyFill="1" applyBorder="1" applyAlignment="1">
      <alignment horizontal="center" vertical="center" wrapText="1"/>
    </xf>
    <xf numFmtId="0" fontId="6" fillId="0" borderId="34" xfId="0" applyFont="1" applyFill="1" applyBorder="1" applyAlignment="1">
      <alignment horizontal="left" vertical="center" wrapText="1"/>
    </xf>
    <xf numFmtId="0" fontId="6" fillId="0" borderId="0" xfId="0" applyFont="1" applyFill="1" applyBorder="1" applyAlignment="1">
      <alignment horizontal="left" vertical="center" wrapText="1"/>
    </xf>
    <xf numFmtId="0" fontId="6" fillId="0"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169" fontId="6" fillId="0" borderId="0" xfId="0" applyNumberFormat="1" applyFont="1" applyFill="1" applyBorder="1" applyAlignment="1">
      <alignment horizontal="left" vertical="center" wrapText="1"/>
    </xf>
    <xf numFmtId="169" fontId="6" fillId="0" borderId="0" xfId="0" applyNumberFormat="1" applyFont="1" applyFill="1" applyBorder="1" applyAlignment="1">
      <alignment horizontal="center" vertical="center" wrapText="1"/>
    </xf>
    <xf numFmtId="10" fontId="6" fillId="0" borderId="0" xfId="1" applyNumberFormat="1" applyFont="1" applyFill="1" applyBorder="1" applyAlignment="1">
      <alignment horizontal="center" vertical="center" wrapText="1"/>
    </xf>
    <xf numFmtId="4" fontId="6" fillId="0" borderId="0" xfId="6" applyNumberFormat="1" applyFont="1" applyFill="1" applyAlignment="1">
      <alignment horizontal="center" vertical="center" wrapText="1"/>
    </xf>
    <xf numFmtId="4" fontId="6" fillId="0" borderId="0" xfId="6" applyNumberFormat="1" applyFont="1" applyFill="1" applyAlignment="1">
      <alignment horizontal="center" vertical="center"/>
    </xf>
    <xf numFmtId="4" fontId="13" fillId="0" borderId="25" xfId="8" applyNumberFormat="1" applyFont="1" applyBorder="1" applyAlignment="1">
      <alignment vertical="center" wrapText="1"/>
    </xf>
    <xf numFmtId="4" fontId="12" fillId="0" borderId="0" xfId="8" applyNumberFormat="1" applyFont="1" applyAlignment="1">
      <alignment vertical="center"/>
    </xf>
    <xf numFmtId="4" fontId="12" fillId="0" borderId="35" xfId="8" applyNumberFormat="1" applyFont="1" applyBorder="1" applyAlignment="1">
      <alignment vertical="center"/>
    </xf>
    <xf numFmtId="2" fontId="13" fillId="0" borderId="0" xfId="10" applyNumberFormat="1" applyFont="1" applyFill="1" applyBorder="1" applyAlignment="1">
      <alignment vertical="center"/>
    </xf>
    <xf numFmtId="4" fontId="13" fillId="0" borderId="0" xfId="11" applyNumberFormat="1" applyFont="1" applyFill="1" applyBorder="1" applyAlignment="1">
      <alignment horizontal="center" vertical="center" wrapText="1"/>
    </xf>
    <xf numFmtId="4" fontId="13" fillId="0" borderId="35" xfId="11" applyNumberFormat="1" applyFont="1" applyFill="1" applyBorder="1" applyAlignment="1">
      <alignment horizontal="center" vertical="center" wrapText="1"/>
    </xf>
    <xf numFmtId="4" fontId="38" fillId="0" borderId="0" xfId="11" applyNumberFormat="1" applyFont="1" applyFill="1" applyBorder="1" applyAlignment="1">
      <alignment horizontal="center" vertical="center"/>
    </xf>
    <xf numFmtId="4" fontId="39" fillId="0" borderId="0" xfId="11" applyNumberFormat="1" applyFont="1" applyFill="1" applyBorder="1" applyAlignment="1">
      <alignment horizontal="center" vertical="center"/>
    </xf>
    <xf numFmtId="4" fontId="40" fillId="0" borderId="0" xfId="11" applyNumberFormat="1" applyFont="1" applyFill="1" applyBorder="1" applyAlignment="1">
      <alignment horizontal="center" vertical="center"/>
    </xf>
    <xf numFmtId="4" fontId="8" fillId="0" borderId="35" xfId="11" applyNumberFormat="1" applyFont="1" applyFill="1" applyBorder="1" applyAlignment="1">
      <alignment horizontal="center" vertical="center"/>
    </xf>
    <xf numFmtId="0" fontId="13" fillId="9" borderId="34" xfId="11" applyNumberFormat="1" applyFont="1" applyFill="1" applyBorder="1" applyAlignment="1">
      <alignment horizontal="center" vertical="center" wrapText="1"/>
    </xf>
    <xf numFmtId="2" fontId="13" fillId="9" borderId="0" xfId="11" applyNumberFormat="1" applyFont="1" applyFill="1" applyBorder="1" applyAlignment="1">
      <alignment horizontal="center" vertical="center" wrapText="1"/>
    </xf>
    <xf numFmtId="0" fontId="13" fillId="9" borderId="0" xfId="11" applyNumberFormat="1" applyFont="1" applyFill="1" applyBorder="1" applyAlignment="1">
      <alignment horizontal="center" vertical="center" wrapText="1"/>
    </xf>
    <xf numFmtId="2" fontId="13" fillId="9" borderId="0" xfId="11" applyNumberFormat="1" applyFont="1" applyFill="1" applyBorder="1" applyAlignment="1">
      <alignment horizontal="left" vertical="center" wrapText="1"/>
    </xf>
    <xf numFmtId="2" fontId="4" fillId="9" borderId="0" xfId="11" applyNumberFormat="1" applyFont="1" applyFill="1" applyBorder="1" applyAlignment="1">
      <alignment horizontal="center" vertical="center" wrapText="1"/>
    </xf>
    <xf numFmtId="4" fontId="4" fillId="9" borderId="0" xfId="11" applyNumberFormat="1" applyFont="1" applyFill="1" applyBorder="1" applyAlignment="1">
      <alignment horizontal="center" vertical="center" wrapText="1"/>
    </xf>
    <xf numFmtId="4" fontId="13" fillId="9" borderId="35" xfId="11" applyNumberFormat="1" applyFont="1" applyFill="1" applyBorder="1" applyAlignment="1">
      <alignment horizontal="center" vertical="center" wrapText="1"/>
    </xf>
    <xf numFmtId="4" fontId="41" fillId="7" borderId="0" xfId="11" applyNumberFormat="1" applyFont="1" applyFill="1" applyBorder="1" applyAlignment="1">
      <alignment horizontal="center" vertical="center"/>
    </xf>
    <xf numFmtId="4" fontId="40" fillId="7" borderId="0" xfId="11" applyNumberFormat="1" applyFont="1" applyFill="1" applyBorder="1" applyAlignment="1">
      <alignment horizontal="center" vertical="center"/>
    </xf>
    <xf numFmtId="4" fontId="40" fillId="7" borderId="35" xfId="11" applyNumberFormat="1" applyFont="1" applyFill="1" applyBorder="1" applyAlignment="1">
      <alignment horizontal="center" vertical="center"/>
    </xf>
    <xf numFmtId="0" fontId="4" fillId="5" borderId="34" xfId="11" applyNumberFormat="1" applyFont="1" applyFill="1" applyBorder="1" applyAlignment="1">
      <alignment horizontal="center" vertical="center" wrapText="1"/>
    </xf>
    <xf numFmtId="2" fontId="4" fillId="5" borderId="0" xfId="11" applyNumberFormat="1" applyFont="1" applyFill="1" applyBorder="1" applyAlignment="1">
      <alignment horizontal="center" vertical="center" wrapText="1"/>
    </xf>
    <xf numFmtId="0" fontId="4" fillId="5" borderId="0" xfId="11" applyNumberFormat="1" applyFont="1" applyFill="1" applyBorder="1" applyAlignment="1">
      <alignment horizontal="center" vertical="center" wrapText="1"/>
    </xf>
    <xf numFmtId="2" fontId="4" fillId="5" borderId="0" xfId="11" applyNumberFormat="1" applyFont="1" applyFill="1" applyBorder="1" applyAlignment="1">
      <alignment horizontal="left" vertical="center" wrapText="1"/>
    </xf>
    <xf numFmtId="170" fontId="4" fillId="5" borderId="0" xfId="11" applyNumberFormat="1" applyFont="1" applyFill="1" applyBorder="1" applyAlignment="1">
      <alignment horizontal="center" vertical="center" wrapText="1"/>
    </xf>
    <xf numFmtId="4" fontId="13" fillId="5" borderId="35" xfId="11" applyNumberFormat="1" applyFont="1" applyFill="1" applyBorder="1" applyAlignment="1">
      <alignment horizontal="center" vertical="center" wrapText="1"/>
    </xf>
    <xf numFmtId="4" fontId="13" fillId="8" borderId="0" xfId="11" applyNumberFormat="1" applyFont="1" applyFill="1" applyBorder="1" applyAlignment="1">
      <alignment horizontal="center" vertical="center"/>
    </xf>
    <xf numFmtId="4" fontId="13" fillId="8" borderId="35" xfId="11" applyNumberFormat="1" applyFont="1" applyFill="1" applyBorder="1" applyAlignment="1">
      <alignment horizontal="center" vertical="center"/>
    </xf>
    <xf numFmtId="0" fontId="42" fillId="5" borderId="34" xfId="11" applyNumberFormat="1" applyFont="1" applyFill="1" applyBorder="1" applyAlignment="1">
      <alignment horizontal="center" vertical="center" wrapText="1"/>
    </xf>
    <xf numFmtId="2" fontId="42" fillId="5" borderId="0" xfId="11" applyNumberFormat="1" applyFont="1" applyFill="1" applyBorder="1" applyAlignment="1">
      <alignment horizontal="center" vertical="center" wrapText="1"/>
    </xf>
    <xf numFmtId="0" fontId="42" fillId="5" borderId="0" xfId="11" applyNumberFormat="1" applyFont="1" applyFill="1" applyBorder="1" applyAlignment="1">
      <alignment horizontal="center" vertical="center" wrapText="1"/>
    </xf>
    <xf numFmtId="2" fontId="42" fillId="5" borderId="0" xfId="11" applyNumberFormat="1" applyFont="1" applyFill="1" applyBorder="1" applyAlignment="1">
      <alignment horizontal="left" vertical="center" wrapText="1"/>
    </xf>
    <xf numFmtId="4" fontId="42" fillId="5" borderId="0" xfId="11" applyNumberFormat="1" applyFont="1" applyFill="1" applyBorder="1" applyAlignment="1">
      <alignment horizontal="center" vertical="center" wrapText="1"/>
    </xf>
    <xf numFmtId="4" fontId="43" fillId="5" borderId="35" xfId="11" applyNumberFormat="1" applyFont="1" applyFill="1" applyBorder="1" applyAlignment="1">
      <alignment horizontal="center" vertical="center" wrapText="1"/>
    </xf>
    <xf numFmtId="4" fontId="44" fillId="8" borderId="0" xfId="11" applyNumberFormat="1" applyFont="1" applyFill="1" applyBorder="1" applyAlignment="1">
      <alignment horizontal="center" vertical="center"/>
    </xf>
    <xf numFmtId="4" fontId="44" fillId="8" borderId="35" xfId="11" applyNumberFormat="1" applyFont="1" applyFill="1" applyBorder="1" applyAlignment="1">
      <alignment horizontal="center" vertical="center"/>
    </xf>
    <xf numFmtId="0" fontId="4" fillId="0" borderId="34" xfId="11" applyNumberFormat="1" applyFont="1" applyFill="1" applyBorder="1" applyAlignment="1">
      <alignment horizontal="center" vertical="center" wrapText="1"/>
    </xf>
    <xf numFmtId="2" fontId="4" fillId="0" borderId="0" xfId="11" applyNumberFormat="1" applyFont="1" applyFill="1" applyBorder="1" applyAlignment="1">
      <alignment horizontal="center" vertical="center" wrapText="1"/>
    </xf>
    <xf numFmtId="0" fontId="4" fillId="0" borderId="0" xfId="11" applyNumberFormat="1" applyFont="1" applyFill="1" applyBorder="1" applyAlignment="1">
      <alignment horizontal="center" vertical="center" wrapText="1"/>
    </xf>
    <xf numFmtId="0" fontId="4" fillId="0" borderId="0" xfId="11" applyNumberFormat="1" applyFont="1" applyFill="1" applyBorder="1" applyAlignment="1">
      <alignment horizontal="right" vertical="center" wrapText="1"/>
    </xf>
    <xf numFmtId="171" fontId="4" fillId="0" borderId="0" xfId="11" applyNumberFormat="1" applyFont="1" applyFill="1" applyBorder="1" applyAlignment="1">
      <alignment horizontal="center" vertical="center" wrapText="1"/>
    </xf>
    <xf numFmtId="170" fontId="4" fillId="0" borderId="0" xfId="11" applyNumberFormat="1" applyFont="1" applyFill="1" applyBorder="1" applyAlignment="1">
      <alignment horizontal="center" vertical="center" wrapText="1"/>
    </xf>
    <xf numFmtId="4" fontId="4" fillId="0" borderId="35" xfId="11" applyNumberFormat="1" applyFont="1" applyFill="1" applyBorder="1" applyAlignment="1">
      <alignment horizontal="center" vertical="center" wrapText="1"/>
    </xf>
    <xf numFmtId="4" fontId="45" fillId="0" borderId="0" xfId="11" applyNumberFormat="1" applyFont="1" applyFill="1" applyBorder="1" applyAlignment="1">
      <alignment horizontal="center" vertical="center"/>
    </xf>
    <xf numFmtId="4" fontId="46" fillId="0" borderId="0" xfId="11" applyNumberFormat="1" applyFont="1" applyFill="1" applyBorder="1" applyAlignment="1">
      <alignment horizontal="center" vertical="center"/>
    </xf>
    <xf numFmtId="4" fontId="35" fillId="0" borderId="0" xfId="11" applyNumberFormat="1" applyFont="1" applyFill="1" applyBorder="1" applyAlignment="1">
      <alignment horizontal="center" vertical="center"/>
    </xf>
    <xf numFmtId="4" fontId="4" fillId="0" borderId="35" xfId="11" applyNumberFormat="1" applyFont="1" applyFill="1" applyBorder="1" applyAlignment="1">
      <alignment horizontal="center" vertical="center"/>
    </xf>
    <xf numFmtId="2" fontId="4" fillId="0" borderId="0" xfId="11" applyNumberFormat="1" applyFont="1" applyFill="1" applyBorder="1" applyAlignment="1">
      <alignment horizontal="right" vertical="center" wrapText="1"/>
    </xf>
    <xf numFmtId="4" fontId="4" fillId="0" borderId="0" xfId="11" applyNumberFormat="1" applyFont="1" applyFill="1" applyBorder="1" applyAlignment="1">
      <alignment horizontal="center" vertical="center" wrapText="1"/>
    </xf>
    <xf numFmtId="172" fontId="4" fillId="0" borderId="0" xfId="11" applyNumberFormat="1" applyFont="1" applyFill="1" applyBorder="1" applyAlignment="1">
      <alignment horizontal="center" vertical="center" wrapText="1"/>
    </xf>
    <xf numFmtId="172" fontId="4" fillId="0" borderId="0" xfId="11" applyNumberFormat="1" applyFont="1" applyFill="1" applyBorder="1" applyAlignment="1">
      <alignment horizontal="center" vertical="center"/>
    </xf>
    <xf numFmtId="4" fontId="6" fillId="5" borderId="0" xfId="11" applyNumberFormat="1" applyFont="1" applyFill="1" applyBorder="1" applyAlignment="1">
      <alignment horizontal="center" vertical="center" wrapText="1"/>
    </xf>
    <xf numFmtId="2" fontId="6" fillId="0" borderId="0" xfId="6" applyNumberFormat="1" applyFont="1" applyAlignment="1">
      <alignment horizontal="center" vertical="center"/>
    </xf>
    <xf numFmtId="4" fontId="43" fillId="8" borderId="0" xfId="11" applyNumberFormat="1" applyFont="1" applyFill="1" applyBorder="1" applyAlignment="1">
      <alignment horizontal="center" vertical="center"/>
    </xf>
    <xf numFmtId="4" fontId="43" fillId="8" borderId="35" xfId="11" applyNumberFormat="1" applyFont="1" applyFill="1" applyBorder="1" applyAlignment="1">
      <alignment horizontal="center" vertical="center"/>
    </xf>
    <xf numFmtId="2" fontId="6" fillId="0" borderId="0" xfId="6" applyNumberFormat="1" applyFont="1" applyFill="1" applyAlignment="1">
      <alignment horizontal="center" vertical="center"/>
    </xf>
    <xf numFmtId="4" fontId="4" fillId="0" borderId="75" xfId="6" applyNumberFormat="1" applyFont="1" applyBorder="1" applyAlignment="1">
      <alignment horizontal="center" vertical="center"/>
    </xf>
    <xf numFmtId="0" fontId="4" fillId="0" borderId="0" xfId="0" applyFont="1" applyAlignment="1">
      <alignment horizontal="right" vertical="center" wrapText="1"/>
    </xf>
    <xf numFmtId="4" fontId="4" fillId="5" borderId="0" xfId="11" applyNumberFormat="1" applyFont="1" applyFill="1" applyBorder="1" applyAlignment="1">
      <alignment horizontal="center" vertical="center" wrapText="1"/>
    </xf>
    <xf numFmtId="0" fontId="35" fillId="0" borderId="0" xfId="11" applyNumberFormat="1" applyFont="1" applyFill="1" applyBorder="1" applyAlignment="1">
      <alignment horizontal="center" vertical="center" wrapText="1"/>
    </xf>
    <xf numFmtId="4" fontId="4" fillId="5" borderId="81" xfId="11" applyNumberFormat="1" applyFont="1" applyFill="1" applyBorder="1" applyAlignment="1">
      <alignment horizontal="center" vertical="center" wrapText="1"/>
    </xf>
    <xf numFmtId="173" fontId="4" fillId="0" borderId="0" xfId="11" applyNumberFormat="1" applyFont="1" applyFill="1" applyBorder="1" applyAlignment="1">
      <alignment horizontal="center" vertical="center" wrapText="1"/>
    </xf>
    <xf numFmtId="2" fontId="13" fillId="0" borderId="0" xfId="11" applyNumberFormat="1" applyFont="1" applyFill="1" applyBorder="1" applyAlignment="1">
      <alignment horizontal="right" vertical="center" wrapText="1"/>
    </xf>
    <xf numFmtId="176" fontId="4" fillId="0" borderId="0" xfId="11" applyNumberFormat="1" applyFont="1" applyFill="1" applyBorder="1" applyAlignment="1">
      <alignment horizontal="center" vertical="center" wrapText="1"/>
    </xf>
    <xf numFmtId="0" fontId="13" fillId="0" borderId="0" xfId="11" applyNumberFormat="1" applyFont="1" applyFill="1" applyBorder="1" applyAlignment="1">
      <alignment horizontal="right" vertical="center" wrapText="1"/>
    </xf>
    <xf numFmtId="2" fontId="35" fillId="0" borderId="0" xfId="11" applyNumberFormat="1" applyFont="1" applyFill="1" applyBorder="1" applyAlignment="1">
      <alignment horizontal="center" vertical="center" wrapText="1"/>
    </xf>
    <xf numFmtId="0" fontId="6" fillId="0" borderId="34" xfId="6" applyFont="1" applyBorder="1" applyAlignment="1">
      <alignment horizontal="center" vertical="center" wrapText="1"/>
    </xf>
    <xf numFmtId="2" fontId="6" fillId="0" borderId="0" xfId="6" applyNumberFormat="1" applyFont="1" applyBorder="1" applyAlignment="1">
      <alignment horizontal="center" vertical="center" wrapText="1"/>
    </xf>
    <xf numFmtId="4" fontId="6" fillId="0" borderId="0" xfId="6" applyNumberFormat="1" applyFont="1" applyBorder="1" applyAlignment="1">
      <alignment horizontal="center" vertical="center" wrapText="1"/>
    </xf>
    <xf numFmtId="4" fontId="8" fillId="0" borderId="35" xfId="6" applyNumberFormat="1" applyFont="1" applyBorder="1" applyAlignment="1">
      <alignment horizontal="center" vertical="center" wrapText="1"/>
    </xf>
    <xf numFmtId="4" fontId="41" fillId="0" borderId="0" xfId="6" applyNumberFormat="1" applyFont="1" applyAlignment="1">
      <alignment horizontal="center" vertical="center"/>
    </xf>
    <xf numFmtId="4" fontId="40" fillId="0" borderId="0" xfId="6" applyNumberFormat="1" applyFont="1" applyAlignment="1">
      <alignment horizontal="center" vertical="center"/>
    </xf>
    <xf numFmtId="4" fontId="40" fillId="0" borderId="35" xfId="6" applyNumberFormat="1" applyFont="1" applyBorder="1" applyAlignment="1">
      <alignment horizontal="center" vertical="center"/>
    </xf>
    <xf numFmtId="0" fontId="6" fillId="0" borderId="32" xfId="6" applyFont="1" applyBorder="1" applyAlignment="1">
      <alignment horizontal="center" vertical="center" wrapText="1"/>
    </xf>
    <xf numFmtId="2" fontId="6" fillId="0" borderId="29" xfId="6" applyNumberFormat="1" applyFont="1" applyBorder="1" applyAlignment="1">
      <alignment horizontal="center" vertical="center" wrapText="1"/>
    </xf>
    <xf numFmtId="4" fontId="6" fillId="0" borderId="29" xfId="6" applyNumberFormat="1" applyFont="1" applyBorder="1" applyAlignment="1">
      <alignment horizontal="center" vertical="center" wrapText="1"/>
    </xf>
    <xf numFmtId="4" fontId="8" fillId="0" borderId="51" xfId="6" applyNumberFormat="1" applyFont="1" applyBorder="1" applyAlignment="1">
      <alignment horizontal="center" vertical="center" wrapText="1"/>
    </xf>
    <xf numFmtId="4" fontId="41" fillId="0" borderId="29" xfId="6" applyNumberFormat="1" applyFont="1" applyBorder="1" applyAlignment="1">
      <alignment horizontal="center" vertical="center"/>
    </xf>
    <xf numFmtId="4" fontId="40" fillId="0" borderId="29" xfId="6" applyNumberFormat="1" applyFont="1" applyBorder="1" applyAlignment="1">
      <alignment horizontal="center" vertical="center"/>
    </xf>
    <xf numFmtId="4" fontId="40" fillId="0" borderId="51" xfId="6" applyNumberFormat="1" applyFont="1" applyBorder="1" applyAlignment="1">
      <alignment horizontal="center" vertical="center"/>
    </xf>
    <xf numFmtId="2" fontId="6" fillId="0" borderId="0" xfId="6" applyNumberFormat="1" applyFont="1" applyAlignment="1">
      <alignment horizontal="center" vertical="center" wrapText="1"/>
    </xf>
    <xf numFmtId="4" fontId="8" fillId="0" borderId="0" xfId="6" applyNumberFormat="1" applyFont="1" applyAlignment="1">
      <alignment horizontal="center" vertical="center" wrapText="1"/>
    </xf>
    <xf numFmtId="0" fontId="6" fillId="0" borderId="0" xfId="6" applyFont="1" applyFill="1" applyAlignment="1">
      <alignment vertical="center"/>
    </xf>
    <xf numFmtId="4" fontId="4" fillId="0" borderId="0" xfId="6" applyNumberFormat="1" applyFont="1" applyAlignment="1">
      <alignment vertical="center"/>
    </xf>
    <xf numFmtId="2" fontId="6" fillId="0" borderId="0" xfId="6" applyNumberFormat="1" applyFont="1" applyAlignment="1">
      <alignment vertical="center"/>
    </xf>
    <xf numFmtId="0" fontId="6" fillId="0" borderId="0" xfId="6" applyFont="1" applyAlignment="1">
      <alignment vertical="center"/>
    </xf>
    <xf numFmtId="0" fontId="6" fillId="3" borderId="0" xfId="0" applyFont="1" applyFill="1" applyBorder="1" applyAlignment="1">
      <alignment vertical="center" wrapText="1"/>
    </xf>
    <xf numFmtId="0" fontId="6" fillId="3" borderId="0" xfId="0" applyNumberFormat="1" applyFont="1" applyFill="1" applyBorder="1" applyAlignment="1">
      <alignment horizontal="center" vertical="center" wrapText="1"/>
    </xf>
    <xf numFmtId="0" fontId="6" fillId="3" borderId="29" xfId="0" applyFont="1" applyFill="1" applyBorder="1" applyAlignment="1">
      <alignment vertical="center" wrapText="1"/>
    </xf>
    <xf numFmtId="0" fontId="6" fillId="3" borderId="29" xfId="0" applyNumberFormat="1" applyFont="1" applyFill="1" applyBorder="1" applyAlignment="1">
      <alignment horizontal="center" vertical="center" wrapText="1"/>
    </xf>
    <xf numFmtId="4" fontId="4" fillId="0" borderId="0" xfId="6" applyNumberFormat="1" applyFont="1" applyFill="1" applyAlignment="1">
      <alignment vertical="center"/>
    </xf>
    <xf numFmtId="2" fontId="6" fillId="0" borderId="0" xfId="6" applyNumberFormat="1" applyFont="1" applyFill="1" applyAlignment="1">
      <alignment vertical="center"/>
    </xf>
    <xf numFmtId="0" fontId="6" fillId="0" borderId="0" xfId="6" applyFont="1" applyFill="1" applyAlignment="1">
      <alignment horizontal="left" vertical="center"/>
    </xf>
    <xf numFmtId="4" fontId="4" fillId="0" borderId="75" xfId="6" applyNumberFormat="1" applyFont="1" applyBorder="1" applyAlignment="1">
      <alignment horizontal="left" vertical="center"/>
    </xf>
    <xf numFmtId="0" fontId="6" fillId="0" borderId="0" xfId="6" applyFont="1" applyAlignment="1">
      <alignment horizontal="left" vertical="center"/>
    </xf>
    <xf numFmtId="2" fontId="8" fillId="0" borderId="0" xfId="6" applyNumberFormat="1" applyFont="1" applyAlignment="1">
      <alignment vertical="center"/>
    </xf>
    <xf numFmtId="4" fontId="4" fillId="0" borderId="75" xfId="6" applyNumberFormat="1" applyFont="1" applyBorder="1" applyAlignment="1">
      <alignment vertical="center"/>
    </xf>
    <xf numFmtId="0" fontId="47" fillId="0" borderId="0" xfId="6" applyFont="1" applyFill="1" applyAlignment="1">
      <alignment vertical="center"/>
    </xf>
    <xf numFmtId="2" fontId="47" fillId="0" borderId="0" xfId="6" applyNumberFormat="1" applyFont="1" applyAlignment="1">
      <alignment vertical="center"/>
    </xf>
    <xf numFmtId="0" fontId="47" fillId="0" borderId="0" xfId="6" applyFont="1" applyAlignment="1">
      <alignment vertical="center"/>
    </xf>
    <xf numFmtId="0" fontId="6" fillId="0" borderId="0" xfId="6" applyNumberFormat="1" applyFont="1" applyBorder="1" applyAlignment="1">
      <alignment horizontal="center" vertical="center" wrapText="1"/>
    </xf>
    <xf numFmtId="0" fontId="4" fillId="0" borderId="0" xfId="0" applyFont="1" applyAlignment="1">
      <alignment vertical="center"/>
    </xf>
    <xf numFmtId="2" fontId="6" fillId="0" borderId="0" xfId="6" applyNumberFormat="1" applyFont="1" applyAlignment="1">
      <alignment horizontal="right" vertical="center" wrapText="1"/>
    </xf>
    <xf numFmtId="0" fontId="42" fillId="0" borderId="0" xfId="6" applyFont="1" applyFill="1" applyAlignment="1">
      <alignment vertical="center"/>
    </xf>
    <xf numFmtId="4" fontId="42" fillId="0" borderId="75" xfId="6" applyNumberFormat="1" applyFont="1" applyBorder="1" applyAlignment="1">
      <alignment vertical="center"/>
    </xf>
    <xf numFmtId="2" fontId="42" fillId="0" borderId="0" xfId="6" applyNumberFormat="1" applyFont="1" applyAlignment="1">
      <alignment vertical="center"/>
    </xf>
    <xf numFmtId="0" fontId="42" fillId="0" borderId="0" xfId="6" applyFont="1" applyAlignment="1">
      <alignment vertical="center"/>
    </xf>
    <xf numFmtId="0" fontId="13" fillId="0" borderId="0" xfId="0" applyFont="1" applyAlignment="1">
      <alignment horizontal="right" vertical="center" wrapText="1"/>
    </xf>
    <xf numFmtId="0" fontId="6" fillId="0" borderId="29" xfId="6" applyNumberFormat="1" applyFont="1" applyBorder="1" applyAlignment="1">
      <alignment horizontal="center" vertical="center" wrapText="1"/>
    </xf>
    <xf numFmtId="2" fontId="6" fillId="0" borderId="29" xfId="6" applyNumberFormat="1" applyFont="1" applyBorder="1" applyAlignment="1">
      <alignment vertical="center" wrapText="1"/>
    </xf>
    <xf numFmtId="2" fontId="6" fillId="0" borderId="0" xfId="6" applyNumberFormat="1" applyFont="1" applyAlignment="1">
      <alignment vertical="center" wrapText="1"/>
    </xf>
    <xf numFmtId="2" fontId="8" fillId="0" borderId="0" xfId="6" applyNumberFormat="1" applyFont="1" applyAlignment="1">
      <alignment horizontal="right" vertical="center" wrapText="1"/>
    </xf>
    <xf numFmtId="0" fontId="0" fillId="0" borderId="34" xfId="11" applyNumberFormat="1" applyFont="1" applyFill="1" applyBorder="1" applyAlignment="1">
      <alignment horizontal="center" vertical="center" wrapText="1"/>
    </xf>
    <xf numFmtId="2" fontId="0" fillId="0" borderId="0" xfId="11" applyNumberFormat="1" applyFont="1" applyFill="1" applyBorder="1" applyAlignment="1">
      <alignment horizontal="center" vertical="center" wrapText="1"/>
    </xf>
    <xf numFmtId="0" fontId="0" fillId="0" borderId="0" xfId="11" applyNumberFormat="1" applyFont="1" applyFill="1" applyBorder="1" applyAlignment="1">
      <alignment horizontal="center" vertical="center" wrapText="1"/>
    </xf>
    <xf numFmtId="4" fontId="0" fillId="0" borderId="0" xfId="11" applyNumberFormat="1" applyFont="1" applyFill="1" applyBorder="1" applyAlignment="1">
      <alignment horizontal="center" vertical="center" wrapText="1"/>
    </xf>
    <xf numFmtId="4" fontId="48" fillId="0" borderId="0" xfId="11" applyNumberFormat="1" applyFont="1" applyFill="1" applyBorder="1" applyAlignment="1">
      <alignment horizontal="center" vertical="center"/>
    </xf>
    <xf numFmtId="4" fontId="49" fillId="0" borderId="0" xfId="11" applyNumberFormat="1" applyFont="1" applyFill="1" applyBorder="1" applyAlignment="1">
      <alignment horizontal="center" vertical="center"/>
    </xf>
    <xf numFmtId="4" fontId="50" fillId="0" borderId="0" xfId="11" applyNumberFormat="1" applyFont="1" applyFill="1" applyBorder="1" applyAlignment="1">
      <alignment horizontal="center" vertical="center"/>
    </xf>
    <xf numFmtId="4" fontId="0" fillId="0" borderId="35" xfId="11" applyNumberFormat="1" applyFont="1" applyFill="1" applyBorder="1" applyAlignment="1">
      <alignment horizontal="center" vertical="center"/>
    </xf>
    <xf numFmtId="0" fontId="4" fillId="3" borderId="0" xfId="3" applyFill="1" applyBorder="1" applyAlignment="1">
      <alignment horizontal="center" vertical="center"/>
    </xf>
    <xf numFmtId="0" fontId="4" fillId="3" borderId="25" xfId="3" applyFill="1" applyBorder="1" applyAlignment="1">
      <alignment horizontal="center" vertical="center" wrapText="1"/>
    </xf>
    <xf numFmtId="0" fontId="4" fillId="3" borderId="0" xfId="3" applyFill="1" applyBorder="1" applyAlignment="1">
      <alignment horizontal="left" vertical="center"/>
    </xf>
    <xf numFmtId="0" fontId="4" fillId="3" borderId="0" xfId="3" applyFill="1" applyBorder="1" applyAlignment="1">
      <alignment horizontal="center" vertical="center" wrapText="1"/>
    </xf>
    <xf numFmtId="44" fontId="4" fillId="3" borderId="0" xfId="3" applyNumberFormat="1" applyFill="1" applyBorder="1" applyAlignment="1">
      <alignment horizontal="center" vertical="center" wrapText="1"/>
    </xf>
    <xf numFmtId="0" fontId="4" fillId="3" borderId="35" xfId="3" applyFill="1" applyBorder="1" applyAlignment="1">
      <alignment horizontal="center" vertical="center" wrapText="1"/>
    </xf>
    <xf numFmtId="0" fontId="13" fillId="3" borderId="84" xfId="3" applyFont="1" applyFill="1" applyBorder="1" applyAlignment="1">
      <alignment vertical="center"/>
    </xf>
    <xf numFmtId="0" fontId="13" fillId="3" borderId="85" xfId="3" applyFont="1" applyFill="1" applyBorder="1" applyAlignment="1">
      <alignment vertical="center" wrapText="1"/>
    </xf>
    <xf numFmtId="0" fontId="13" fillId="3" borderId="25" xfId="3" applyFont="1" applyFill="1" applyBorder="1" applyAlignment="1">
      <alignment horizontal="center" vertical="center" wrapText="1"/>
    </xf>
    <xf numFmtId="44" fontId="51" fillId="3" borderId="0" xfId="0" applyNumberFormat="1" applyFont="1" applyFill="1"/>
    <xf numFmtId="4" fontId="4" fillId="0" borderId="75" xfId="6" applyNumberFormat="1" applyFont="1" applyFill="1" applyBorder="1" applyAlignment="1">
      <alignment vertical="center"/>
    </xf>
    <xf numFmtId="0" fontId="13" fillId="3" borderId="76" xfId="3" applyFont="1" applyFill="1" applyBorder="1" applyAlignment="1">
      <alignment horizontal="center" vertical="center"/>
    </xf>
    <xf numFmtId="10" fontId="16" fillId="4" borderId="42" xfId="1" applyNumberFormat="1" applyFont="1" applyFill="1" applyBorder="1" applyAlignment="1">
      <alignment horizontal="center" vertical="center" wrapText="1"/>
    </xf>
    <xf numFmtId="44" fontId="16" fillId="4" borderId="42" xfId="2" applyNumberFormat="1" applyFont="1" applyFill="1" applyBorder="1" applyAlignment="1">
      <alignment horizontal="center" vertical="center" wrapText="1"/>
    </xf>
    <xf numFmtId="10" fontId="16" fillId="3" borderId="42" xfId="1" applyNumberFormat="1" applyFont="1" applyFill="1" applyBorder="1" applyAlignment="1">
      <alignment horizontal="center" vertical="center" wrapText="1"/>
    </xf>
    <xf numFmtId="44" fontId="16" fillId="3" borderId="86" xfId="3" applyNumberFormat="1" applyFont="1" applyFill="1" applyBorder="1" applyAlignment="1">
      <alignment horizontal="center" vertical="center" wrapText="1"/>
    </xf>
    <xf numFmtId="10" fontId="18" fillId="5" borderId="49" xfId="1" applyNumberFormat="1" applyFont="1" applyFill="1" applyBorder="1" applyAlignment="1">
      <alignment horizontal="center" vertical="center" wrapText="1"/>
    </xf>
    <xf numFmtId="44" fontId="18" fillId="5" borderId="87" xfId="3" applyNumberFormat="1" applyFont="1" applyFill="1" applyBorder="1" applyAlignment="1">
      <alignment horizontal="center" vertical="center" wrapText="1"/>
    </xf>
    <xf numFmtId="49" fontId="6" fillId="3" borderId="18" xfId="0" applyNumberFormat="1" applyFont="1" applyFill="1" applyBorder="1" applyAlignment="1">
      <alignment horizontal="left" vertical="top"/>
    </xf>
    <xf numFmtId="49" fontId="6" fillId="3" borderId="19" xfId="0" applyNumberFormat="1" applyFont="1" applyFill="1" applyBorder="1" applyAlignment="1">
      <alignment horizontal="left" vertical="top"/>
    </xf>
    <xf numFmtId="49" fontId="6" fillId="3" borderId="20" xfId="0" applyNumberFormat="1" applyFont="1" applyFill="1" applyBorder="1" applyAlignment="1">
      <alignment horizontal="left" vertical="top"/>
    </xf>
    <xf numFmtId="169" fontId="6" fillId="3" borderId="26" xfId="0" applyNumberFormat="1" applyFont="1" applyFill="1" applyBorder="1" applyAlignment="1">
      <alignment horizontal="left" vertical="center"/>
    </xf>
    <xf numFmtId="169" fontId="6" fillId="3" borderId="27" xfId="0" applyNumberFormat="1" applyFont="1" applyFill="1" applyBorder="1" applyAlignment="1">
      <alignment horizontal="left" vertical="center"/>
    </xf>
    <xf numFmtId="169" fontId="6" fillId="3" borderId="28" xfId="0" applyNumberFormat="1" applyFont="1" applyFill="1" applyBorder="1" applyAlignment="1">
      <alignment horizontal="left" vertical="center"/>
    </xf>
    <xf numFmtId="0" fontId="9" fillId="3" borderId="10"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7" fillId="3" borderId="0" xfId="0" applyFont="1" applyFill="1" applyBorder="1" applyAlignment="1">
      <alignment horizontal="center"/>
    </xf>
    <xf numFmtId="0" fontId="6" fillId="3" borderId="29" xfId="0" applyFont="1" applyFill="1" applyBorder="1" applyAlignment="1">
      <alignment horizontal="center"/>
    </xf>
    <xf numFmtId="0" fontId="8" fillId="3" borderId="23" xfId="0" applyFont="1" applyFill="1" applyBorder="1" applyAlignment="1">
      <alignment horizontal="center" vertical="center"/>
    </xf>
    <xf numFmtId="0" fontId="8" fillId="3" borderId="24" xfId="0" applyFont="1" applyFill="1" applyBorder="1" applyAlignment="1">
      <alignment horizontal="center" vertical="center"/>
    </xf>
    <xf numFmtId="0" fontId="8" fillId="3" borderId="25" xfId="0" applyFont="1" applyFill="1" applyBorder="1" applyAlignment="1">
      <alignment horizontal="center" vertical="center"/>
    </xf>
    <xf numFmtId="49" fontId="6" fillId="3" borderId="21" xfId="0" applyNumberFormat="1" applyFont="1" applyFill="1" applyBorder="1" applyAlignment="1">
      <alignment horizontal="left" vertical="top"/>
    </xf>
    <xf numFmtId="49" fontId="6" fillId="3" borderId="2" xfId="0" applyNumberFormat="1" applyFont="1" applyFill="1" applyBorder="1" applyAlignment="1">
      <alignment horizontal="left" vertical="top"/>
    </xf>
    <xf numFmtId="49" fontId="6" fillId="3" borderId="22" xfId="0" applyNumberFormat="1" applyFont="1" applyFill="1" applyBorder="1" applyAlignment="1">
      <alignment horizontal="left" vertical="top"/>
    </xf>
    <xf numFmtId="169" fontId="6" fillId="3" borderId="15" xfId="0" applyNumberFormat="1" applyFont="1" applyFill="1" applyBorder="1" applyAlignment="1">
      <alignment horizontal="left" vertical="center"/>
    </xf>
    <xf numFmtId="169" fontId="6" fillId="3" borderId="16" xfId="0" applyNumberFormat="1" applyFont="1" applyFill="1" applyBorder="1" applyAlignment="1">
      <alignment horizontal="left" vertical="center"/>
    </xf>
    <xf numFmtId="169" fontId="6" fillId="3" borderId="17" xfId="0" applyNumberFormat="1" applyFont="1" applyFill="1" applyBorder="1" applyAlignment="1">
      <alignment horizontal="left" vertical="center"/>
    </xf>
    <xf numFmtId="49" fontId="6" fillId="3" borderId="21" xfId="0" applyNumberFormat="1" applyFont="1" applyFill="1" applyBorder="1" applyAlignment="1">
      <alignment horizontal="left" vertical="center" wrapText="1"/>
    </xf>
    <xf numFmtId="49" fontId="6" fillId="3" borderId="2" xfId="0" applyNumberFormat="1" applyFont="1" applyFill="1" applyBorder="1" applyAlignment="1">
      <alignment horizontal="left" vertical="center" wrapText="1"/>
    </xf>
    <xf numFmtId="49" fontId="6" fillId="3" borderId="22" xfId="0" applyNumberFormat="1" applyFont="1" applyFill="1" applyBorder="1" applyAlignment="1">
      <alignment horizontal="left" vertical="center" wrapText="1"/>
    </xf>
    <xf numFmtId="0" fontId="6" fillId="3" borderId="16"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169" fontId="6" fillId="3" borderId="11" xfId="0" applyNumberFormat="1" applyFont="1" applyFill="1" applyBorder="1" applyAlignment="1">
      <alignment horizontal="left" vertical="center"/>
    </xf>
    <xf numFmtId="169" fontId="6" fillId="3" borderId="12" xfId="0" applyNumberFormat="1" applyFont="1" applyFill="1" applyBorder="1" applyAlignment="1">
      <alignment horizontal="left" vertical="center"/>
    </xf>
    <xf numFmtId="49" fontId="6" fillId="2" borderId="32" xfId="0" applyNumberFormat="1" applyFont="1" applyFill="1" applyBorder="1" applyAlignment="1">
      <alignment horizontal="left" vertical="center" wrapText="1"/>
    </xf>
    <xf numFmtId="49" fontId="6" fillId="2" borderId="29" xfId="0" applyNumberFormat="1" applyFont="1" applyFill="1" applyBorder="1" applyAlignment="1">
      <alignment horizontal="left" vertical="center" wrapText="1"/>
    </xf>
    <xf numFmtId="49" fontId="6" fillId="2" borderId="12" xfId="0" applyNumberFormat="1" applyFont="1" applyFill="1" applyBorder="1" applyAlignment="1">
      <alignment horizontal="left" vertical="center" wrapText="1"/>
    </xf>
    <xf numFmtId="0" fontId="6" fillId="3" borderId="29" xfId="0" applyFont="1" applyFill="1" applyBorder="1" applyAlignment="1">
      <alignment horizontal="center" vertical="center" wrapText="1"/>
    </xf>
    <xf numFmtId="0" fontId="5" fillId="3" borderId="30" xfId="3" applyFont="1" applyFill="1" applyBorder="1" applyAlignment="1">
      <alignment horizontal="center" vertical="center"/>
    </xf>
    <xf numFmtId="0" fontId="5" fillId="3" borderId="30" xfId="3" applyFont="1" applyFill="1" applyBorder="1" applyAlignment="1">
      <alignment horizontal="center" vertical="center" wrapText="1"/>
    </xf>
    <xf numFmtId="0" fontId="4" fillId="3" borderId="31" xfId="3" applyFill="1" applyBorder="1" applyAlignment="1">
      <alignment horizontal="center" vertical="center"/>
    </xf>
    <xf numFmtId="0" fontId="8" fillId="3" borderId="10"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33" xfId="0" applyFont="1" applyFill="1" applyBorder="1" applyAlignment="1">
      <alignment horizontal="center" vertical="center" wrapText="1"/>
    </xf>
    <xf numFmtId="49" fontId="6" fillId="3" borderId="18" xfId="0" applyNumberFormat="1" applyFont="1" applyFill="1" applyBorder="1" applyAlignment="1">
      <alignment horizontal="left" vertical="center" wrapText="1"/>
    </xf>
    <xf numFmtId="49" fontId="6" fillId="3" borderId="19" xfId="0" applyNumberFormat="1" applyFont="1" applyFill="1" applyBorder="1" applyAlignment="1">
      <alignment horizontal="left" vertical="center" wrapText="1"/>
    </xf>
    <xf numFmtId="49" fontId="6" fillId="3" borderId="20" xfId="0" applyNumberFormat="1" applyFont="1" applyFill="1" applyBorder="1" applyAlignment="1">
      <alignment horizontal="left" vertical="center" wrapText="1"/>
    </xf>
    <xf numFmtId="169" fontId="6" fillId="3" borderId="27" xfId="0" applyNumberFormat="1" applyFont="1" applyFill="1" applyBorder="1" applyAlignment="1">
      <alignment horizontal="center" vertical="center" wrapText="1"/>
    </xf>
    <xf numFmtId="169" fontId="6" fillId="3" borderId="19" xfId="0" applyNumberFormat="1" applyFont="1" applyFill="1" applyBorder="1" applyAlignment="1">
      <alignment horizontal="center" vertical="center" wrapText="1"/>
    </xf>
    <xf numFmtId="169" fontId="6" fillId="3" borderId="76" xfId="0" applyNumberFormat="1" applyFont="1" applyFill="1" applyBorder="1" applyAlignment="1">
      <alignment horizontal="center" vertical="center" wrapText="1"/>
    </xf>
    <xf numFmtId="169" fontId="6" fillId="3" borderId="16" xfId="0" applyNumberFormat="1" applyFont="1" applyFill="1" applyBorder="1" applyAlignment="1">
      <alignment horizontal="center" vertical="center"/>
    </xf>
    <xf numFmtId="169" fontId="6" fillId="3" borderId="2" xfId="0" applyNumberFormat="1" applyFont="1" applyFill="1" applyBorder="1" applyAlignment="1">
      <alignment horizontal="center" vertical="center"/>
    </xf>
    <xf numFmtId="169" fontId="6" fillId="3" borderId="1" xfId="0" applyNumberFormat="1" applyFont="1" applyFill="1" applyBorder="1" applyAlignment="1">
      <alignment horizontal="center" vertical="center"/>
    </xf>
    <xf numFmtId="49" fontId="6" fillId="3" borderId="36" xfId="0" applyNumberFormat="1" applyFont="1" applyFill="1" applyBorder="1" applyAlignment="1">
      <alignment horizontal="left" vertical="center" wrapText="1"/>
    </xf>
    <xf numFmtId="49" fontId="6" fillId="3" borderId="4" xfId="0" applyNumberFormat="1" applyFont="1" applyFill="1" applyBorder="1" applyAlignment="1">
      <alignment horizontal="left" vertical="center" wrapText="1"/>
    </xf>
    <xf numFmtId="49" fontId="6" fillId="3" borderId="37" xfId="0" applyNumberFormat="1" applyFont="1" applyFill="1" applyBorder="1" applyAlignment="1">
      <alignment horizontal="left" vertical="center" wrapText="1"/>
    </xf>
    <xf numFmtId="4" fontId="12" fillId="0" borderId="24" xfId="8" applyNumberFormat="1" applyFont="1" applyBorder="1" applyAlignment="1">
      <alignment horizontal="center" vertical="center" wrapText="1"/>
    </xf>
    <xf numFmtId="4" fontId="12" fillId="0" borderId="0" xfId="8" applyNumberFormat="1" applyFont="1" applyBorder="1" applyAlignment="1">
      <alignment horizontal="center" vertical="center" wrapText="1"/>
    </xf>
    <xf numFmtId="0" fontId="12" fillId="0" borderId="23" xfId="8" applyFont="1" applyBorder="1" applyAlignment="1">
      <alignment horizontal="center" vertical="center" wrapText="1"/>
    </xf>
    <xf numFmtId="0" fontId="12" fillId="0" borderId="34" xfId="8" applyFont="1" applyBorder="1" applyAlignment="1">
      <alignment horizontal="center" vertical="center" wrapText="1"/>
    </xf>
    <xf numFmtId="2" fontId="12" fillId="0" borderId="24" xfId="8" applyNumberFormat="1" applyFont="1" applyBorder="1" applyAlignment="1">
      <alignment horizontal="center" vertical="center" wrapText="1"/>
    </xf>
    <xf numFmtId="2" fontId="12" fillId="0" borderId="0" xfId="8" applyNumberFormat="1" applyFont="1" applyBorder="1" applyAlignment="1">
      <alignment horizontal="center" vertical="center" wrapText="1"/>
    </xf>
    <xf numFmtId="0" fontId="12" fillId="0" borderId="24" xfId="8" applyNumberFormat="1" applyFont="1" applyBorder="1" applyAlignment="1">
      <alignment horizontal="center" vertical="center" wrapText="1"/>
    </xf>
    <xf numFmtId="0" fontId="12" fillId="0" borderId="0" xfId="8" applyNumberFormat="1" applyFont="1" applyBorder="1" applyAlignment="1">
      <alignment horizontal="center" vertical="center" wrapText="1"/>
    </xf>
    <xf numFmtId="169" fontId="6" fillId="3" borderId="15" xfId="0" applyNumberFormat="1" applyFont="1" applyFill="1" applyBorder="1" applyAlignment="1">
      <alignment horizontal="center" vertical="center" wrapText="1"/>
    </xf>
    <xf numFmtId="0" fontId="13" fillId="3" borderId="36" xfId="3" applyFont="1" applyFill="1" applyBorder="1" applyAlignment="1">
      <alignment horizontal="left" vertical="center"/>
    </xf>
    <xf numFmtId="0" fontId="13" fillId="3" borderId="4" xfId="3" applyFont="1" applyFill="1" applyBorder="1" applyAlignment="1">
      <alignment horizontal="left" vertical="center"/>
    </xf>
    <xf numFmtId="0" fontId="13" fillId="3" borderId="37" xfId="3" applyFont="1" applyFill="1" applyBorder="1" applyAlignment="1">
      <alignment horizontal="left" vertical="center"/>
    </xf>
    <xf numFmtId="0" fontId="15" fillId="3" borderId="34" xfId="3" applyFont="1" applyFill="1" applyBorder="1" applyAlignment="1">
      <alignment horizontal="center" vertical="center"/>
    </xf>
    <xf numFmtId="0" fontId="15" fillId="3" borderId="0" xfId="3" applyFont="1" applyFill="1" applyBorder="1" applyAlignment="1">
      <alignment horizontal="center" vertical="center"/>
    </xf>
    <xf numFmtId="0" fontId="15" fillId="3" borderId="35" xfId="3" applyFont="1" applyFill="1" applyBorder="1" applyAlignment="1">
      <alignment horizontal="center" vertical="center"/>
    </xf>
    <xf numFmtId="0" fontId="13" fillId="3" borderId="82" xfId="3" applyFont="1" applyFill="1" applyBorder="1" applyAlignment="1">
      <alignment horizontal="left" vertical="center"/>
    </xf>
    <xf numFmtId="0" fontId="13" fillId="3" borderId="31" xfId="3" applyFont="1" applyFill="1" applyBorder="1" applyAlignment="1">
      <alignment horizontal="left" vertical="center"/>
    </xf>
    <xf numFmtId="0" fontId="13" fillId="3" borderId="83" xfId="3" applyFont="1" applyFill="1" applyBorder="1" applyAlignment="1">
      <alignment horizontal="left" vertical="center"/>
    </xf>
    <xf numFmtId="0" fontId="13" fillId="3" borderId="21" xfId="3" applyFont="1" applyFill="1" applyBorder="1" applyAlignment="1">
      <alignment horizontal="center" vertical="center"/>
    </xf>
    <xf numFmtId="0" fontId="13" fillId="3" borderId="2" xfId="3" applyFont="1" applyFill="1" applyBorder="1" applyAlignment="1">
      <alignment horizontal="center" vertical="center"/>
    </xf>
    <xf numFmtId="0" fontId="13" fillId="3" borderId="1" xfId="3" applyFont="1" applyFill="1" applyBorder="1" applyAlignment="1">
      <alignment horizontal="center" vertical="center"/>
    </xf>
    <xf numFmtId="0" fontId="13" fillId="3" borderId="38" xfId="3" applyFont="1" applyFill="1" applyBorder="1" applyAlignment="1">
      <alignment horizontal="left" vertical="center" wrapText="1"/>
    </xf>
    <xf numFmtId="0" fontId="13" fillId="3" borderId="4" xfId="3" applyFont="1" applyFill="1" applyBorder="1" applyAlignment="1">
      <alignment horizontal="left" vertical="center" wrapText="1"/>
    </xf>
    <xf numFmtId="0" fontId="13" fillId="3" borderId="16" xfId="3" applyFont="1" applyFill="1" applyBorder="1" applyAlignment="1">
      <alignment horizontal="left" vertical="center"/>
    </xf>
    <xf numFmtId="0" fontId="13" fillId="3" borderId="2" xfId="3" applyFont="1" applyFill="1" applyBorder="1" applyAlignment="1">
      <alignment horizontal="left" vertical="center"/>
    </xf>
    <xf numFmtId="0" fontId="4" fillId="4" borderId="40" xfId="3" applyFill="1" applyBorder="1" applyAlignment="1">
      <alignment horizontal="center" vertical="center" wrapText="1"/>
    </xf>
    <xf numFmtId="0" fontId="4" fillId="4" borderId="43" xfId="3" applyFill="1" applyBorder="1" applyAlignment="1">
      <alignment horizontal="center" vertical="center" wrapText="1"/>
    </xf>
    <xf numFmtId="0" fontId="4" fillId="4" borderId="44" xfId="3" applyFill="1" applyBorder="1" applyAlignment="1">
      <alignment horizontal="center" vertical="center" wrapText="1"/>
    </xf>
    <xf numFmtId="0" fontId="4" fillId="4" borderId="41" xfId="3" applyFill="1" applyBorder="1" applyAlignment="1">
      <alignment horizontal="left" vertical="center" wrapText="1"/>
    </xf>
    <xf numFmtId="0" fontId="4" fillId="4" borderId="44" xfId="3" applyFill="1" applyBorder="1" applyAlignment="1">
      <alignment horizontal="left" vertical="center" wrapText="1"/>
    </xf>
    <xf numFmtId="0" fontId="4" fillId="3" borderId="45" xfId="3" applyFill="1" applyBorder="1" applyAlignment="1">
      <alignment horizontal="center" vertical="center" wrapText="1"/>
    </xf>
    <xf numFmtId="0" fontId="4" fillId="3" borderId="40" xfId="3" applyFill="1" applyBorder="1" applyAlignment="1">
      <alignment horizontal="center" vertical="center" wrapText="1"/>
    </xf>
    <xf numFmtId="0" fontId="4" fillId="3" borderId="46" xfId="3" applyFill="1" applyBorder="1" applyAlignment="1">
      <alignment horizontal="center" vertical="center" wrapText="1"/>
    </xf>
    <xf numFmtId="0" fontId="4" fillId="3" borderId="41" xfId="3" applyFill="1" applyBorder="1" applyAlignment="1">
      <alignment horizontal="center" vertical="center" wrapText="1"/>
    </xf>
    <xf numFmtId="0" fontId="4" fillId="0" borderId="41" xfId="3" applyFill="1" applyBorder="1" applyAlignment="1">
      <alignment horizontal="left" vertical="center" wrapText="1"/>
    </xf>
    <xf numFmtId="0" fontId="4" fillId="0" borderId="44" xfId="3" applyFill="1" applyBorder="1" applyAlignment="1">
      <alignment horizontal="left" vertical="center" wrapText="1"/>
    </xf>
    <xf numFmtId="0" fontId="13" fillId="5" borderId="47" xfId="3" applyFont="1" applyFill="1" applyBorder="1" applyAlignment="1">
      <alignment horizontal="center" vertical="center" wrapText="1"/>
    </xf>
    <xf numFmtId="0" fontId="13" fillId="5" borderId="30" xfId="3" applyFont="1" applyFill="1" applyBorder="1" applyAlignment="1">
      <alignment horizontal="center" vertical="center" wrapText="1"/>
    </xf>
    <xf numFmtId="0" fontId="13" fillId="5" borderId="11" xfId="3" applyFont="1" applyFill="1" applyBorder="1" applyAlignment="1">
      <alignment horizontal="center" vertical="center" wrapText="1"/>
    </xf>
    <xf numFmtId="0" fontId="13" fillId="5" borderId="32" xfId="3" applyFont="1" applyFill="1" applyBorder="1" applyAlignment="1">
      <alignment horizontal="center" vertical="center" wrapText="1"/>
    </xf>
    <xf numFmtId="0" fontId="13" fillId="5" borderId="29" xfId="3" applyFont="1" applyFill="1" applyBorder="1" applyAlignment="1">
      <alignment horizontal="center" vertical="center" wrapText="1"/>
    </xf>
    <xf numFmtId="0" fontId="13" fillId="5" borderId="12" xfId="3" applyFont="1" applyFill="1" applyBorder="1" applyAlignment="1">
      <alignment horizontal="center" vertical="center" wrapText="1"/>
    </xf>
    <xf numFmtId="0" fontId="22" fillId="0" borderId="0" xfId="4" applyFont="1" applyAlignment="1" applyProtection="1">
      <alignment horizontal="center" textRotation="90"/>
      <protection locked="0"/>
    </xf>
    <xf numFmtId="0" fontId="19" fillId="0" borderId="0" xfId="4" applyProtection="1">
      <protection locked="0"/>
    </xf>
    <xf numFmtId="0" fontId="12" fillId="0" borderId="8" xfId="4" applyFont="1" applyBorder="1" applyAlignment="1" applyProtection="1">
      <alignment horizontal="left" vertical="top"/>
      <protection locked="0"/>
    </xf>
    <xf numFmtId="0" fontId="12" fillId="0" borderId="10" xfId="4" applyFont="1" applyBorder="1" applyAlignment="1" applyProtection="1">
      <alignment horizontal="left" vertical="center"/>
      <protection locked="0"/>
    </xf>
    <xf numFmtId="0" fontId="12" fillId="0" borderId="3" xfId="4" applyFont="1" applyBorder="1" applyAlignment="1" applyProtection="1">
      <alignment horizontal="left" vertical="center"/>
      <protection locked="0"/>
    </xf>
    <xf numFmtId="0" fontId="12" fillId="0" borderId="33" xfId="4" applyFont="1" applyBorder="1" applyAlignment="1" applyProtection="1">
      <alignment horizontal="left" vertical="center"/>
      <protection locked="0"/>
    </xf>
    <xf numFmtId="0" fontId="12" fillId="0" borderId="10" xfId="4" applyFont="1" applyBorder="1" applyAlignment="1" applyProtection="1">
      <alignment horizontal="left" vertical="center" wrapText="1"/>
      <protection locked="0"/>
    </xf>
    <xf numFmtId="0" fontId="12" fillId="0" borderId="3" xfId="4" applyFont="1" applyBorder="1" applyAlignment="1" applyProtection="1">
      <alignment horizontal="left" vertical="center" wrapText="1"/>
      <protection locked="0"/>
    </xf>
    <xf numFmtId="0" fontId="12" fillId="0" borderId="33" xfId="4" applyFont="1" applyBorder="1" applyAlignment="1" applyProtection="1">
      <alignment horizontal="left" vertical="center" wrapText="1"/>
      <protection locked="0"/>
    </xf>
    <xf numFmtId="0" fontId="8" fillId="0" borderId="23" xfId="4" applyFont="1" applyBorder="1" applyAlignment="1" applyProtection="1">
      <alignment horizontal="left" vertical="center" wrapText="1"/>
      <protection locked="0"/>
    </xf>
    <xf numFmtId="0" fontId="8" fillId="0" borderId="24" xfId="4" applyFont="1" applyBorder="1" applyAlignment="1" applyProtection="1">
      <alignment horizontal="left" vertical="center" wrapText="1"/>
      <protection locked="0"/>
    </xf>
    <xf numFmtId="0" fontId="8" fillId="0" borderId="25" xfId="4" applyFont="1" applyBorder="1" applyAlignment="1" applyProtection="1">
      <alignment horizontal="left" vertical="center" wrapText="1"/>
      <protection locked="0"/>
    </xf>
    <xf numFmtId="0" fontId="8" fillId="0" borderId="34" xfId="4" applyFont="1" applyBorder="1" applyAlignment="1" applyProtection="1">
      <alignment horizontal="left" vertical="center" wrapText="1"/>
      <protection locked="0"/>
    </xf>
    <xf numFmtId="0" fontId="8" fillId="0" borderId="0" xfId="4" applyFont="1" applyAlignment="1" applyProtection="1">
      <alignment horizontal="left" vertical="center" wrapText="1"/>
      <protection locked="0"/>
    </xf>
    <xf numFmtId="0" fontId="8" fillId="0" borderId="35" xfId="4" applyFont="1" applyBorder="1" applyAlignment="1" applyProtection="1">
      <alignment horizontal="left" vertical="center" wrapText="1"/>
      <protection locked="0"/>
    </xf>
    <xf numFmtId="0" fontId="8" fillId="0" borderId="32" xfId="4" applyFont="1" applyBorder="1" applyAlignment="1" applyProtection="1">
      <alignment horizontal="left" vertical="center" wrapText="1"/>
      <protection locked="0"/>
    </xf>
    <xf numFmtId="0" fontId="8" fillId="0" borderId="29" xfId="4" applyFont="1" applyBorder="1" applyAlignment="1" applyProtection="1">
      <alignment horizontal="left" vertical="center" wrapText="1"/>
      <protection locked="0"/>
    </xf>
    <xf numFmtId="0" fontId="8" fillId="0" borderId="51" xfId="4" applyFont="1" applyBorder="1" applyAlignment="1" applyProtection="1">
      <alignment horizontal="left" vertical="center" wrapText="1"/>
      <protection locked="0"/>
    </xf>
    <xf numFmtId="10" fontId="17" fillId="6" borderId="34" xfId="4" applyNumberFormat="1" applyFont="1" applyFill="1" applyBorder="1" applyAlignment="1" applyProtection="1">
      <alignment horizontal="center"/>
      <protection locked="0"/>
    </xf>
    <xf numFmtId="0" fontId="4" fillId="0" borderId="35" xfId="4" applyFont="1" applyBorder="1" applyProtection="1">
      <protection locked="0"/>
    </xf>
    <xf numFmtId="10" fontId="17" fillId="6" borderId="32" xfId="4" applyNumberFormat="1" applyFont="1" applyFill="1" applyBorder="1" applyAlignment="1" applyProtection="1">
      <alignment horizontal="center"/>
      <protection locked="0"/>
    </xf>
    <xf numFmtId="0" fontId="4" fillId="0" borderId="51" xfId="4" applyFont="1" applyBorder="1" applyProtection="1">
      <protection locked="0"/>
    </xf>
    <xf numFmtId="10" fontId="17" fillId="6" borderId="10" xfId="4" applyNumberFormat="1" applyFont="1" applyFill="1" applyBorder="1" applyAlignment="1" applyProtection="1">
      <alignment horizontal="center"/>
      <protection locked="0"/>
    </xf>
    <xf numFmtId="0" fontId="4" fillId="0" borderId="33" xfId="4" applyFont="1" applyBorder="1" applyProtection="1">
      <protection locked="0"/>
    </xf>
    <xf numFmtId="0" fontId="20" fillId="0" borderId="23" xfId="4" applyFont="1" applyBorder="1" applyAlignment="1" applyProtection="1">
      <alignment horizontal="center" vertical="center" wrapText="1"/>
      <protection locked="0"/>
    </xf>
    <xf numFmtId="0" fontId="20" fillId="0" borderId="24" xfId="4" applyFont="1" applyBorder="1" applyAlignment="1" applyProtection="1">
      <alignment horizontal="center" vertical="center" wrapText="1"/>
      <protection locked="0"/>
    </xf>
    <xf numFmtId="0" fontId="20" fillId="0" borderId="25" xfId="4" applyFont="1" applyBorder="1" applyAlignment="1" applyProtection="1">
      <alignment horizontal="center" vertical="center" wrapText="1"/>
      <protection locked="0"/>
    </xf>
    <xf numFmtId="0" fontId="20" fillId="0" borderId="34" xfId="4" applyFont="1" applyBorder="1" applyAlignment="1" applyProtection="1">
      <alignment horizontal="center" vertical="center" wrapText="1"/>
      <protection locked="0"/>
    </xf>
    <xf numFmtId="0" fontId="20" fillId="0" borderId="0" xfId="4" applyFont="1" applyAlignment="1" applyProtection="1">
      <alignment horizontal="center" vertical="center" wrapText="1"/>
      <protection locked="0"/>
    </xf>
    <xf numFmtId="0" fontId="20" fillId="0" borderId="35" xfId="4" applyFont="1" applyBorder="1" applyAlignment="1" applyProtection="1">
      <alignment horizontal="center" vertical="center" wrapText="1"/>
      <protection locked="0"/>
    </xf>
    <xf numFmtId="0" fontId="20" fillId="0" borderId="32" xfId="4" applyFont="1" applyBorder="1" applyAlignment="1" applyProtection="1">
      <alignment horizontal="center" vertical="center" wrapText="1"/>
      <protection locked="0"/>
    </xf>
    <xf numFmtId="0" fontId="20" fillId="0" borderId="29" xfId="4" applyFont="1" applyBorder="1" applyAlignment="1" applyProtection="1">
      <alignment horizontal="center" vertical="center" wrapText="1"/>
      <protection locked="0"/>
    </xf>
    <xf numFmtId="0" fontId="20" fillId="0" borderId="51" xfId="4" applyFont="1" applyBorder="1" applyAlignment="1" applyProtection="1">
      <alignment horizontal="center" vertical="center" wrapText="1"/>
      <protection locked="0"/>
    </xf>
    <xf numFmtId="0" fontId="12" fillId="0" borderId="10" xfId="4" applyFont="1" applyBorder="1" applyAlignment="1">
      <alignment horizontal="center" vertical="center"/>
    </xf>
    <xf numFmtId="0" fontId="12" fillId="0" borderId="3" xfId="4" applyFont="1" applyBorder="1" applyAlignment="1">
      <alignment horizontal="center" vertical="center"/>
    </xf>
    <xf numFmtId="0" fontId="12" fillId="0" borderId="33" xfId="4" applyFont="1" applyBorder="1" applyAlignment="1">
      <alignment horizontal="center" vertical="center"/>
    </xf>
    <xf numFmtId="0" fontId="12" fillId="0" borderId="34" xfId="4" applyFont="1" applyBorder="1" applyAlignment="1" applyProtection="1">
      <alignment horizontal="center" vertical="center"/>
      <protection locked="0"/>
    </xf>
    <xf numFmtId="0" fontId="12" fillId="0" borderId="0" xfId="4" applyFont="1" applyAlignment="1" applyProtection="1">
      <alignment horizontal="center" vertical="center"/>
      <protection locked="0"/>
    </xf>
    <xf numFmtId="0" fontId="8" fillId="0" borderId="55" xfId="4" applyFont="1" applyBorder="1" applyAlignment="1">
      <alignment horizontal="center" vertical="center"/>
    </xf>
    <xf numFmtId="0" fontId="4" fillId="0" borderId="60" xfId="4" applyFont="1" applyBorder="1"/>
    <xf numFmtId="0" fontId="6" fillId="0" borderId="61" xfId="4" applyFont="1" applyBorder="1" applyAlignment="1">
      <alignment horizontal="center" vertical="center" wrapText="1"/>
    </xf>
    <xf numFmtId="0" fontId="4" fillId="0" borderId="62" xfId="4" applyFont="1" applyBorder="1"/>
    <xf numFmtId="0" fontId="4" fillId="0" borderId="63" xfId="4" applyFont="1" applyBorder="1"/>
    <xf numFmtId="4" fontId="28" fillId="0" borderId="65" xfId="4" applyNumberFormat="1" applyFont="1" applyBorder="1" applyAlignment="1">
      <alignment horizontal="center" vertical="center"/>
    </xf>
    <xf numFmtId="0" fontId="17" fillId="0" borderId="34" xfId="4" applyFont="1" applyBorder="1" applyAlignment="1" applyProtection="1">
      <alignment horizontal="center"/>
      <protection locked="0"/>
    </xf>
    <xf numFmtId="0" fontId="17" fillId="0" borderId="0" xfId="4" applyFont="1" applyAlignment="1" applyProtection="1">
      <alignment horizontal="center"/>
      <protection locked="0"/>
    </xf>
    <xf numFmtId="0" fontId="17" fillId="0" borderId="35" xfId="4" applyFont="1" applyBorder="1" applyAlignment="1" applyProtection="1">
      <alignment horizontal="center"/>
      <protection locked="0"/>
    </xf>
    <xf numFmtId="0" fontId="25" fillId="0" borderId="23" xfId="4" applyFont="1" applyBorder="1" applyAlignment="1">
      <alignment horizontal="center" vertical="center"/>
    </xf>
    <xf numFmtId="0" fontId="25" fillId="0" borderId="24" xfId="4" applyFont="1" applyBorder="1" applyAlignment="1">
      <alignment horizontal="center" vertical="center"/>
    </xf>
    <xf numFmtId="0" fontId="25" fillId="0" borderId="25" xfId="4" applyFont="1" applyBorder="1" applyAlignment="1">
      <alignment horizontal="center" vertical="center"/>
    </xf>
    <xf numFmtId="0" fontId="25" fillId="0" borderId="34" xfId="4" applyFont="1" applyBorder="1" applyAlignment="1">
      <alignment horizontal="center" vertical="center"/>
    </xf>
    <xf numFmtId="0" fontId="25" fillId="0" borderId="0" xfId="4" applyFont="1" applyAlignment="1">
      <alignment horizontal="center" vertical="center"/>
    </xf>
    <xf numFmtId="0" fontId="25" fillId="0" borderId="35" xfId="4" applyFont="1" applyBorder="1" applyAlignment="1">
      <alignment horizontal="center" vertical="center"/>
    </xf>
    <xf numFmtId="0" fontId="26" fillId="0" borderId="23" xfId="4" applyFont="1" applyBorder="1" applyAlignment="1">
      <alignment horizontal="left" vertical="center"/>
    </xf>
    <xf numFmtId="0" fontId="26" fillId="0" borderId="25" xfId="4" applyFont="1" applyBorder="1" applyAlignment="1">
      <alignment horizontal="left" vertical="center"/>
    </xf>
    <xf numFmtId="0" fontId="26" fillId="0" borderId="34" xfId="4" applyFont="1" applyBorder="1" applyAlignment="1">
      <alignment horizontal="left" vertical="center"/>
    </xf>
    <xf numFmtId="0" fontId="26" fillId="0" borderId="35" xfId="4" applyFont="1" applyBorder="1" applyAlignment="1">
      <alignment horizontal="left" vertical="center"/>
    </xf>
    <xf numFmtId="0" fontId="26" fillId="0" borderId="32" xfId="4" applyFont="1" applyBorder="1" applyAlignment="1">
      <alignment horizontal="left" vertical="center"/>
    </xf>
    <xf numFmtId="0" fontId="26" fillId="0" borderId="51" xfId="4" applyFont="1" applyBorder="1" applyAlignment="1">
      <alignment horizontal="left" vertical="center"/>
    </xf>
    <xf numFmtId="10" fontId="27" fillId="6" borderId="23" xfId="4" applyNumberFormat="1" applyFont="1" applyFill="1" applyBorder="1" applyAlignment="1" applyProtection="1">
      <alignment horizontal="center" vertical="center"/>
      <protection locked="0"/>
    </xf>
    <xf numFmtId="10" fontId="27" fillId="6" borderId="24" xfId="4" applyNumberFormat="1" applyFont="1" applyFill="1" applyBorder="1" applyAlignment="1" applyProtection="1">
      <alignment horizontal="center" vertical="center"/>
      <protection locked="0"/>
    </xf>
    <xf numFmtId="10" fontId="27" fillId="6" borderId="25" xfId="4" applyNumberFormat="1" applyFont="1" applyFill="1" applyBorder="1" applyAlignment="1" applyProtection="1">
      <alignment horizontal="center" vertical="center"/>
      <protection locked="0"/>
    </xf>
    <xf numFmtId="10" fontId="27" fillId="6" borderId="34" xfId="4" applyNumberFormat="1" applyFont="1" applyFill="1" applyBorder="1" applyAlignment="1" applyProtection="1">
      <alignment horizontal="center" vertical="center"/>
      <protection locked="0"/>
    </xf>
    <xf numFmtId="10" fontId="27" fillId="6" borderId="0" xfId="4" applyNumberFormat="1" applyFont="1" applyFill="1" applyAlignment="1" applyProtection="1">
      <alignment horizontal="center" vertical="center"/>
      <protection locked="0"/>
    </xf>
    <xf numFmtId="10" fontId="27" fillId="6" borderId="35" xfId="4" applyNumberFormat="1" applyFont="1" applyFill="1" applyBorder="1" applyAlignment="1" applyProtection="1">
      <alignment horizontal="center" vertical="center"/>
      <protection locked="0"/>
    </xf>
    <xf numFmtId="10" fontId="27" fillId="6" borderId="32" xfId="4" applyNumberFormat="1" applyFont="1" applyFill="1" applyBorder="1" applyAlignment="1" applyProtection="1">
      <alignment horizontal="center" vertical="center"/>
      <protection locked="0"/>
    </xf>
    <xf numFmtId="10" fontId="27" fillId="6" borderId="29" xfId="4" applyNumberFormat="1" applyFont="1" applyFill="1" applyBorder="1" applyAlignment="1" applyProtection="1">
      <alignment horizontal="center" vertical="center"/>
      <protection locked="0"/>
    </xf>
    <xf numFmtId="10" fontId="27" fillId="6" borderId="51" xfId="4" applyNumberFormat="1" applyFont="1" applyFill="1" applyBorder="1" applyAlignment="1" applyProtection="1">
      <alignment horizontal="center" vertical="center"/>
      <protection locked="0"/>
    </xf>
    <xf numFmtId="0" fontId="28" fillId="0" borderId="34" xfId="4" applyFont="1" applyBorder="1" applyAlignment="1">
      <alignment horizontal="center" vertical="center"/>
    </xf>
    <xf numFmtId="0" fontId="4" fillId="0" borderId="0" xfId="4" applyFont="1"/>
    <xf numFmtId="0" fontId="4" fillId="0" borderId="53" xfId="4" applyFont="1" applyBorder="1"/>
    <xf numFmtId="0" fontId="4" fillId="0" borderId="56" xfId="4" applyFont="1" applyBorder="1"/>
    <xf numFmtId="0" fontId="4" fillId="0" borderId="57" xfId="4" applyFont="1" applyBorder="1"/>
    <xf numFmtId="0" fontId="4" fillId="0" borderId="58" xfId="4" applyFont="1" applyBorder="1"/>
    <xf numFmtId="0" fontId="28" fillId="0" borderId="54" xfId="4" applyFont="1" applyBorder="1" applyAlignment="1">
      <alignment horizontal="center" vertical="center"/>
    </xf>
    <xf numFmtId="0" fontId="4" fillId="0" borderId="59" xfId="4" applyFont="1" applyBorder="1"/>
    <xf numFmtId="4" fontId="28" fillId="0" borderId="55" xfId="4" applyNumberFormat="1" applyFont="1" applyBorder="1" applyAlignment="1">
      <alignment horizontal="center" vertical="center" wrapText="1"/>
    </xf>
    <xf numFmtId="4" fontId="28" fillId="0" borderId="34" xfId="4" applyNumberFormat="1" applyFont="1" applyBorder="1" applyAlignment="1">
      <alignment horizontal="center" vertical="center" wrapText="1"/>
    </xf>
    <xf numFmtId="0" fontId="8" fillId="0" borderId="54" xfId="4" applyFont="1" applyBorder="1" applyAlignment="1">
      <alignment horizontal="center" vertical="center"/>
    </xf>
    <xf numFmtId="0" fontId="4" fillId="0" borderId="66" xfId="4" applyFont="1" applyBorder="1"/>
    <xf numFmtId="0" fontId="4" fillId="0" borderId="67" xfId="4" applyFont="1" applyBorder="1"/>
    <xf numFmtId="0" fontId="6" fillId="0" borderId="68" xfId="4" applyFont="1" applyBorder="1" applyAlignment="1">
      <alignment horizontal="right" vertical="center" wrapText="1"/>
    </xf>
    <xf numFmtId="0" fontId="6" fillId="0" borderId="69" xfId="4" applyFont="1" applyBorder="1" applyAlignment="1">
      <alignment horizontal="right" vertical="center" wrapText="1"/>
    </xf>
    <xf numFmtId="10" fontId="17" fillId="6" borderId="70" xfId="4" applyNumberFormat="1" applyFont="1" applyFill="1" applyBorder="1" applyAlignment="1" applyProtection="1">
      <alignment horizontal="center" vertical="center"/>
      <protection locked="0"/>
    </xf>
    <xf numFmtId="0" fontId="4" fillId="0" borderId="71" xfId="4" applyFont="1" applyBorder="1" applyAlignment="1" applyProtection="1">
      <alignment vertical="center"/>
      <protection locked="0"/>
    </xf>
    <xf numFmtId="4" fontId="28" fillId="0" borderId="74" xfId="4" applyNumberFormat="1" applyFont="1" applyBorder="1" applyAlignment="1">
      <alignment horizontal="center" vertical="center" wrapText="1"/>
    </xf>
    <xf numFmtId="0" fontId="17" fillId="0" borderId="34" xfId="4" applyFont="1" applyBorder="1" applyAlignment="1">
      <alignment horizontal="left" vertical="center" wrapText="1"/>
    </xf>
    <xf numFmtId="0" fontId="17" fillId="0" borderId="0" xfId="4" applyFont="1" applyAlignment="1">
      <alignment horizontal="left" vertical="center" wrapText="1"/>
    </xf>
    <xf numFmtId="0" fontId="17" fillId="0" borderId="35" xfId="4" applyFont="1" applyBorder="1" applyAlignment="1">
      <alignment horizontal="left" vertical="center" wrapText="1"/>
    </xf>
    <xf numFmtId="49" fontId="14" fillId="0" borderId="0" xfId="4" applyNumberFormat="1" applyFont="1" applyAlignment="1" applyProtection="1">
      <alignment horizontal="left" wrapText="1"/>
      <protection locked="0"/>
    </xf>
    <xf numFmtId="0" fontId="5" fillId="0" borderId="0" xfId="4" applyFont="1" applyAlignment="1" applyProtection="1">
      <alignment horizontal="center" wrapText="1"/>
      <protection locked="0"/>
    </xf>
    <xf numFmtId="0" fontId="5" fillId="0" borderId="0" xfId="4" applyFont="1" applyAlignment="1" applyProtection="1">
      <alignment horizontal="center" vertical="center" wrapText="1"/>
      <protection locked="0"/>
    </xf>
    <xf numFmtId="4" fontId="5" fillId="0" borderId="0" xfId="4" applyNumberFormat="1" applyFont="1" applyAlignment="1" applyProtection="1">
      <alignment horizontal="center" vertical="center" wrapText="1"/>
      <protection locked="0"/>
    </xf>
    <xf numFmtId="0" fontId="19" fillId="0" borderId="23" xfId="4" applyBorder="1" applyProtection="1">
      <protection locked="0"/>
    </xf>
    <xf numFmtId="0" fontId="19" fillId="0" borderId="24" xfId="4" applyBorder="1" applyProtection="1">
      <protection locked="0"/>
    </xf>
    <xf numFmtId="0" fontId="30" fillId="0" borderId="23" xfId="4" applyFont="1" applyBorder="1" applyAlignment="1">
      <alignment horizontal="center" vertical="center"/>
    </xf>
    <xf numFmtId="0" fontId="30" fillId="0" borderId="24" xfId="4" applyFont="1" applyBorder="1" applyAlignment="1">
      <alignment horizontal="center" vertical="center"/>
    </xf>
    <xf numFmtId="0" fontId="30" fillId="0" borderId="25" xfId="4" applyFont="1" applyBorder="1" applyAlignment="1">
      <alignment horizontal="center" vertical="center"/>
    </xf>
    <xf numFmtId="0" fontId="6" fillId="0" borderId="34" xfId="4" applyFont="1" applyBorder="1" applyAlignment="1">
      <alignment horizontal="center" vertical="center"/>
    </xf>
    <xf numFmtId="0" fontId="6" fillId="0" borderId="0" xfId="4" applyFont="1" applyAlignment="1">
      <alignment horizontal="center" vertical="center"/>
    </xf>
    <xf numFmtId="0" fontId="6" fillId="0" borderId="35" xfId="4" applyFont="1" applyBorder="1" applyAlignment="1">
      <alignment horizontal="center" vertical="center"/>
    </xf>
    <xf numFmtId="0" fontId="32" fillId="0" borderId="0" xfId="4" applyFont="1" applyAlignment="1">
      <alignment horizontal="center" vertical="center"/>
    </xf>
    <xf numFmtId="0" fontId="32" fillId="0" borderId="29" xfId="4" applyFont="1" applyBorder="1" applyAlignment="1">
      <alignment horizontal="center" vertical="center"/>
    </xf>
    <xf numFmtId="0" fontId="32" fillId="0" borderId="0" xfId="4" applyFont="1" applyAlignment="1">
      <alignment horizontal="left" vertical="center"/>
    </xf>
    <xf numFmtId="0" fontId="32" fillId="0" borderId="29" xfId="4" applyFont="1" applyBorder="1" applyAlignment="1">
      <alignment horizontal="left" vertical="center"/>
    </xf>
    <xf numFmtId="0" fontId="8" fillId="0" borderId="0" xfId="4" applyFont="1" applyAlignment="1" applyProtection="1">
      <alignment horizontal="center" vertical="center"/>
      <protection locked="0"/>
    </xf>
    <xf numFmtId="0" fontId="4" fillId="0" borderId="0" xfId="4" applyFont="1" applyProtection="1">
      <protection locked="0"/>
    </xf>
    <xf numFmtId="0" fontId="6" fillId="0" borderId="0" xfId="4" applyFont="1" applyAlignment="1" applyProtection="1">
      <alignment horizontal="center" vertical="center" wrapText="1"/>
      <protection locked="0"/>
    </xf>
    <xf numFmtId="4" fontId="28" fillId="0" borderId="0" xfId="4" applyNumberFormat="1" applyFont="1" applyAlignment="1" applyProtection="1">
      <alignment horizontal="center" vertical="center"/>
      <protection locked="0"/>
    </xf>
    <xf numFmtId="0" fontId="25" fillId="0" borderId="0" xfId="4" applyFont="1" applyAlignment="1" applyProtection="1">
      <alignment horizontal="center"/>
      <protection locked="0"/>
    </xf>
    <xf numFmtId="0" fontId="8" fillId="0" borderId="0" xfId="4" applyFont="1" applyAlignment="1" applyProtection="1">
      <alignment horizontal="left" vertical="top"/>
      <protection locked="0"/>
    </xf>
    <xf numFmtId="0" fontId="28" fillId="0" borderId="0" xfId="4" applyFont="1" applyAlignment="1" applyProtection="1">
      <alignment horizontal="center" vertical="center"/>
      <protection locked="0"/>
    </xf>
    <xf numFmtId="4" fontId="28" fillId="0" borderId="0" xfId="4" applyNumberFormat="1" applyFont="1" applyAlignment="1" applyProtection="1">
      <alignment horizontal="center" vertical="center" wrapText="1"/>
      <protection locked="0"/>
    </xf>
    <xf numFmtId="0" fontId="29" fillId="0" borderId="0" xfId="4" applyFont="1" applyAlignment="1" applyProtection="1">
      <alignment horizontal="center" vertical="center" wrapText="1"/>
      <protection locked="0"/>
    </xf>
    <xf numFmtId="0" fontId="35" fillId="0" borderId="0" xfId="4" applyFont="1" applyAlignment="1" applyProtection="1">
      <alignment horizontal="left" vertical="center"/>
      <protection locked="0"/>
    </xf>
    <xf numFmtId="0" fontId="6" fillId="0" borderId="0" xfId="4" applyFont="1" applyAlignment="1" applyProtection="1">
      <alignment horizontal="center" vertical="center"/>
      <protection locked="0"/>
    </xf>
    <xf numFmtId="49" fontId="6" fillId="0" borderId="0" xfId="4" applyNumberFormat="1" applyFont="1" applyAlignment="1" applyProtection="1">
      <alignment horizontal="left" vertical="top" wrapText="1"/>
      <protection locked="0"/>
    </xf>
    <xf numFmtId="165" fontId="6" fillId="0" borderId="0" xfId="4" applyNumberFormat="1" applyFont="1" applyAlignment="1" applyProtection="1">
      <alignment horizontal="left"/>
      <protection locked="0"/>
    </xf>
    <xf numFmtId="166" fontId="6" fillId="0" borderId="0" xfId="4" applyNumberFormat="1" applyFont="1" applyAlignment="1" applyProtection="1">
      <alignment horizontal="left"/>
      <protection locked="0"/>
    </xf>
    <xf numFmtId="0" fontId="8" fillId="0" borderId="0" xfId="4" applyFont="1" applyAlignment="1" applyProtection="1">
      <alignment horizontal="left" vertical="center"/>
      <protection locked="0"/>
    </xf>
    <xf numFmtId="0" fontId="28" fillId="0" borderId="0" xfId="4" applyFont="1" applyAlignment="1" applyProtection="1">
      <alignment horizontal="left" vertical="center"/>
      <protection locked="0"/>
    </xf>
    <xf numFmtId="0" fontId="6" fillId="0" borderId="0" xfId="4" applyFont="1" applyAlignment="1" applyProtection="1">
      <alignment horizontal="left" vertical="center"/>
      <protection locked="0"/>
    </xf>
    <xf numFmtId="0" fontId="32" fillId="0" borderId="0" xfId="4" applyFont="1" applyAlignment="1" applyProtection="1">
      <alignment horizontal="right" vertical="center"/>
      <protection locked="0"/>
    </xf>
    <xf numFmtId="0" fontId="31" fillId="0" borderId="0" xfId="4" applyFont="1" applyAlignment="1" applyProtection="1">
      <alignment horizontal="center"/>
      <protection locked="0"/>
    </xf>
    <xf numFmtId="0" fontId="32" fillId="0" borderId="0" xfId="4" applyFont="1" applyAlignment="1" applyProtection="1">
      <alignment horizontal="left" vertical="center"/>
      <protection locked="0"/>
    </xf>
    <xf numFmtId="0" fontId="32" fillId="0" borderId="0" xfId="4" applyFont="1" applyAlignment="1" applyProtection="1">
      <alignment horizontal="center" vertical="top"/>
      <protection locked="0"/>
    </xf>
    <xf numFmtId="0" fontId="17" fillId="0" borderId="0" xfId="4" applyFont="1" applyAlignment="1" applyProtection="1">
      <alignment horizontal="left" vertical="center" wrapText="1"/>
      <protection locked="0"/>
    </xf>
    <xf numFmtId="168" fontId="17" fillId="0" borderId="0" xfId="4" applyNumberFormat="1" applyFont="1" applyAlignment="1" applyProtection="1">
      <alignment horizontal="left"/>
      <protection locked="0"/>
    </xf>
  </cellXfs>
  <cellStyles count="19">
    <cellStyle name="Moeda" xfId="2" builtinId="4"/>
    <cellStyle name="Moeda 2" xfId="9" xr:uid="{A5B1FA16-61CF-40E4-9D72-7E45179AC839}"/>
    <cellStyle name="Moeda 3" xfId="15" xr:uid="{A7CC3072-96AF-49FD-BEEA-8EECCB77841C}"/>
    <cellStyle name="Moeda 3 2" xfId="18" xr:uid="{42A766ED-4C6A-4012-8B93-CC3E45741487}"/>
    <cellStyle name="Normal" xfId="0" builtinId="0"/>
    <cellStyle name="Normal 2" xfId="3" xr:uid="{AAE1CBB4-D494-4D55-8DE6-546FA499FC10}"/>
    <cellStyle name="Normal 2 2" xfId="7" xr:uid="{1C967610-DB75-4199-9E26-EC1E409E9E5E}"/>
    <cellStyle name="Normal 2 2 2 2" xfId="13" xr:uid="{CA4AED07-0377-46A0-99F8-3A5B3D2A960A}"/>
    <cellStyle name="Normal 3" xfId="4" xr:uid="{BB5632A2-5ADD-482B-8FE0-3DC16EB78B76}"/>
    <cellStyle name="Normal 3 2" xfId="8" xr:uid="{7561D253-FD7B-46DF-9621-E1A60B202CB1}"/>
    <cellStyle name="Normal 4" xfId="6" xr:uid="{877EE493-03AA-4074-ADB5-CFECA59C3300}"/>
    <cellStyle name="Normal 4 2" xfId="16" xr:uid="{6FE78B0C-B4FB-4DE8-A2F9-F9B3CC7BC9FC}"/>
    <cellStyle name="Normal 5" xfId="14" xr:uid="{BC466E5C-EAD9-47F1-82B5-92C983DB6546}"/>
    <cellStyle name="Normal 5 2" xfId="17" xr:uid="{4BB84795-0364-4300-A2AD-FD426C40FC4A}"/>
    <cellStyle name="Normal 6" xfId="12" xr:uid="{2C207D9B-4411-4753-B98D-D0A3F6F41C33}"/>
    <cellStyle name="Porcentagem" xfId="1" builtinId="5"/>
    <cellStyle name="Porcentagem 2" xfId="5" xr:uid="{54CBFACB-D4BB-4049-81C1-0E9479CFA651}"/>
    <cellStyle name="Vírgula 2" xfId="10" xr:uid="{CA8D889F-D85B-431E-B5D7-EEEC24200C08}"/>
    <cellStyle name="Vírgula 4" xfId="11" xr:uid="{E8A5458D-CE87-4431-9810-A6BF6DB8F848}"/>
  </cellStyles>
  <dxfs count="57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8000"/>
      </font>
      <fill>
        <patternFill patternType="none"/>
      </fill>
      <border>
        <left style="thin">
          <color rgb="FF000000"/>
        </left>
        <right style="thin">
          <color rgb="FF000000"/>
        </right>
        <top style="thin">
          <color rgb="FF000000"/>
        </top>
        <bottom style="thin">
          <color rgb="FF000000"/>
        </bottom>
      </border>
    </dxf>
    <dxf>
      <font>
        <color rgb="FFFF0000"/>
      </font>
      <fill>
        <patternFill patternType="none"/>
      </fill>
      <border>
        <left style="thin">
          <color rgb="FF000000"/>
        </left>
        <right style="thin">
          <color rgb="FF000000"/>
        </right>
        <top style="thin">
          <color rgb="FF000000"/>
        </top>
        <bottom style="thin">
          <color rgb="FF000000"/>
        </bottom>
      </border>
    </dxf>
    <dxf>
      <font>
        <b/>
        <i val="0"/>
      </font>
      <fill>
        <patternFill>
          <bgColor theme="0" tint="-0.24994659260841701"/>
        </patternFill>
      </fill>
      <border>
        <left style="thin">
          <color auto="1"/>
        </left>
        <right style="thin">
          <color auto="1"/>
        </right>
        <top style="thin">
          <color auto="1"/>
        </top>
        <bottom style="thin">
          <color auto="1"/>
        </bottom>
        <vertical/>
        <horizontal/>
      </border>
    </dxf>
    <dxf>
      <font>
        <b/>
        <i val="0"/>
      </font>
      <fill>
        <patternFill>
          <bgColor theme="0" tint="-0.14996795556505021"/>
        </patternFill>
      </fill>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family val="2"/>
        <scheme val="none"/>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173" formatCode="#,##0.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0" tint="-0.14999847407452621"/>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173" formatCode="#,##0.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0" tint="-0.14999847407452621"/>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Arial"/>
        <scheme val="none"/>
      </font>
      <numFmt numFmtId="2" formatCode="0.00"/>
      <fill>
        <patternFill patternType="none">
          <fgColor indexed="64"/>
          <bgColor indexed="65"/>
        </patternFill>
      </fill>
      <alignment horizontal="right"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2" formatCode="#,##0.00_ ;[Red]\-#,##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outline="0">
        <bottom style="hair">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170" formatCode="#,##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0" formatCode="#,##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0" formatCode="#,##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0" formatCode="#,##0.0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171" formatCode="#,##0.0000_ ;[Red]\-#,##0.0000\ "/>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outline="0">
        <bottom style="hair">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outline="0">
        <bottom style="hair">
          <color indexed="64"/>
        </bottom>
      </border>
    </dxf>
    <dxf>
      <font>
        <b/>
        <i val="0"/>
        <strike val="0"/>
        <condense val="0"/>
        <extend val="0"/>
        <outline val="0"/>
        <shadow val="0"/>
        <u val="none"/>
        <vertAlign val="baseline"/>
        <sz val="10"/>
        <color theme="0" tint="-0.14999847407452621"/>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outline="0">
        <bottom style="hair">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outline="0">
        <bottom style="hair">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FF000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B05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70C0"/>
        <name val="Arial"/>
        <scheme val="none"/>
      </font>
      <numFmt numFmtId="4" formatCode="#,##0.00"/>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border diagonalUp="0" diagonalDown="0" outline="0">
        <left/>
        <right style="medium">
          <color indexed="64"/>
        </right>
        <top/>
        <bottom/>
      </border>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4"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right"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medium">
          <color indexed="64"/>
        </left>
        <right/>
        <top/>
        <bottom/>
      </border>
    </dxf>
    <dxf>
      <border outline="0">
        <top style="hair">
          <color indexed="64"/>
        </top>
      </border>
    </dxf>
    <dxf>
      <border outline="0">
        <left style="medium">
          <color indexed="64"/>
        </left>
        <right style="medium">
          <color indexed="64"/>
        </right>
        <top style="hair">
          <color indexed="64"/>
        </top>
        <bottom style="hair">
          <color indexed="64"/>
        </bottom>
      </border>
    </dxf>
    <dxf>
      <font>
        <b val="0"/>
        <i val="0"/>
        <strike val="0"/>
        <condense val="0"/>
        <extend val="0"/>
        <outline val="0"/>
        <shadow val="0"/>
        <u val="none"/>
        <vertAlign val="baseline"/>
        <sz val="10"/>
        <color auto="1"/>
        <name val="Arial"/>
        <scheme val="none"/>
      </font>
      <numFmt numFmtId="2" formatCode="0.00"/>
      <fill>
        <patternFill patternType="none">
          <fgColor indexed="64"/>
          <bgColor indexed="65"/>
        </patternFill>
      </fill>
      <alignment horizontal="center" vertical="center" textRotation="0" wrapText="0" indent="0" justifyLastLine="0" shrinkToFit="0" readingOrder="0"/>
    </dxf>
    <dxf>
      <border>
        <bottom style="thin">
          <color indexed="64"/>
        </bottom>
      </border>
    </dxf>
    <dxf>
      <font>
        <b/>
        <i val="0"/>
        <strike val="0"/>
        <condense val="0"/>
        <extend val="0"/>
        <outline val="0"/>
        <shadow val="0"/>
        <u val="none"/>
        <vertAlign val="baseline"/>
        <sz val="10"/>
        <color theme="4" tint="0.79998168889431442"/>
        <name val="Arial"/>
        <scheme val="none"/>
      </font>
      <numFmt numFmtId="4" formatCode="#,##0.00"/>
      <fill>
        <patternFill patternType="solid">
          <fgColor indexed="64"/>
          <bgColor theme="4" tint="0.79998168889431442"/>
        </patternFill>
      </fill>
      <alignment horizontal="center" vertical="center" textRotation="0" wrapText="0"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152400</xdr:colOff>
          <xdr:row>1</xdr:row>
          <xdr:rowOff>9525</xdr:rowOff>
        </xdr:from>
        <xdr:to>
          <xdr:col>1</xdr:col>
          <xdr:colOff>638175</xdr:colOff>
          <xdr:row>2</xdr:row>
          <xdr:rowOff>247650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0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66262</xdr:colOff>
      <xdr:row>0</xdr:row>
      <xdr:rowOff>133350</xdr:rowOff>
    </xdr:from>
    <xdr:to>
      <xdr:col>3</xdr:col>
      <xdr:colOff>1648239</xdr:colOff>
      <xdr:row>2</xdr:row>
      <xdr:rowOff>323022</xdr:rowOff>
    </xdr:to>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1200979" y="133350"/>
          <a:ext cx="2832651" cy="744607"/>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pt-BR" sz="1050" b="1" i="0" u="none" strike="noStrike" baseline="0">
              <a:solidFill>
                <a:srgbClr val="000000"/>
              </a:solidFill>
              <a:latin typeface="Arial Nova" panose="020B0504020202020204" pitchFamily="34" charset="0"/>
              <a:cs typeface="Arial"/>
            </a:rPr>
            <a:t>ESTADO DE MINAS GERAIS</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lnSpc>
              <a:spcPts val="800"/>
            </a:lnSpc>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152400</xdr:colOff>
          <xdr:row>0</xdr:row>
          <xdr:rowOff>266700</xdr:rowOff>
        </xdr:from>
        <xdr:to>
          <xdr:col>2</xdr:col>
          <xdr:colOff>209550</xdr:colOff>
          <xdr:row>2</xdr:row>
          <xdr:rowOff>114300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430695</xdr:colOff>
      <xdr:row>0</xdr:row>
      <xdr:rowOff>228600</xdr:rowOff>
    </xdr:from>
    <xdr:to>
      <xdr:col>3</xdr:col>
      <xdr:colOff>734898</xdr:colOff>
      <xdr:row>2</xdr:row>
      <xdr:rowOff>133762</xdr:rowOff>
    </xdr:to>
    <xdr:sp macro="" textlink="">
      <xdr:nvSpPr>
        <xdr:cNvPr id="3" name="Text Box 6">
          <a:extLst>
            <a:ext uri="{FF2B5EF4-FFF2-40B4-BE49-F238E27FC236}">
              <a16:creationId xmlns:a16="http://schemas.microsoft.com/office/drawing/2014/main" id="{00000000-0008-0000-0200-000003000000}"/>
            </a:ext>
          </a:extLst>
        </xdr:cNvPr>
        <xdr:cNvSpPr txBox="1">
          <a:spLocks noChangeArrowheads="1"/>
        </xdr:cNvSpPr>
      </xdr:nvSpPr>
      <xdr:spPr bwMode="auto">
        <a:xfrm>
          <a:off x="1242391" y="228600"/>
          <a:ext cx="4834790" cy="600901"/>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pt-BR" sz="1050" b="1" i="0" u="none" strike="noStrike" baseline="0">
              <a:solidFill>
                <a:srgbClr val="000000"/>
              </a:solidFill>
              <a:latin typeface="Arial Nova" panose="020B0504020202020204" pitchFamily="34" charset="0"/>
              <a:cs typeface="Arial"/>
            </a:rPr>
            <a:t>ESTADO DE MINAS GERAIS</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lnSpc>
              <a:spcPts val="800"/>
            </a:lnSpc>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19050</xdr:colOff>
          <xdr:row>1</xdr:row>
          <xdr:rowOff>57150</xdr:rowOff>
        </xdr:from>
        <xdr:to>
          <xdr:col>2</xdr:col>
          <xdr:colOff>438150</xdr:colOff>
          <xdr:row>2</xdr:row>
          <xdr:rowOff>238125</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542925</xdr:colOff>
      <xdr:row>1</xdr:row>
      <xdr:rowOff>76200</xdr:rowOff>
    </xdr:from>
    <xdr:to>
      <xdr:col>4</xdr:col>
      <xdr:colOff>1000125</xdr:colOff>
      <xdr:row>2</xdr:row>
      <xdr:rowOff>228600</xdr:rowOff>
    </xdr:to>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1152525" y="428625"/>
          <a:ext cx="2695575" cy="619125"/>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pt-BR" sz="1050" b="1" i="0" u="none" strike="noStrike" baseline="0">
              <a:solidFill>
                <a:srgbClr val="000000"/>
              </a:solidFill>
              <a:latin typeface="Arial Nova" panose="020B0504020202020204" pitchFamily="34" charset="0"/>
              <a:cs typeface="Arial"/>
            </a:rPr>
            <a:t>ESTADO DE MINAS GERAIS</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Secretaria de Estado de Infraestrutura e Mobilidade</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Subsecretaria de Infraestrutura</a:t>
          </a:r>
        </a:p>
        <a:p>
          <a:pPr algn="l" rtl="0">
            <a:lnSpc>
              <a:spcPts val="900"/>
            </a:lnSpc>
            <a:defRPr sz="1000"/>
          </a:pPr>
          <a:r>
            <a:rPr lang="pt-BR" sz="800" b="0" i="0" u="none" strike="noStrike" baseline="0">
              <a:solidFill>
                <a:srgbClr val="000000"/>
              </a:solidFill>
              <a:latin typeface="Arial Nova" panose="020B0504020202020204" pitchFamily="34" charset="0"/>
              <a:cs typeface="Arial"/>
            </a:rPr>
            <a:t>Superintendência de Obras Públicas</a:t>
          </a:r>
        </a:p>
        <a:p>
          <a:pPr algn="l" rtl="0">
            <a:lnSpc>
              <a:spcPts val="800"/>
            </a:lnSpc>
            <a:defRPr sz="1000"/>
          </a:pPr>
          <a:r>
            <a:rPr lang="pt-BR" sz="800" b="0" i="0" u="none" strike="noStrike" baseline="0">
              <a:solidFill>
                <a:srgbClr val="000000"/>
              </a:solidFill>
              <a:latin typeface="Arial Nova" panose="020B0504020202020204" pitchFamily="34" charset="0"/>
              <a:cs typeface="Arial"/>
            </a:rPr>
            <a:t>Diretoria de Engenharia e Qualidade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dservidor\Comercial\Setor%20de%20Desenvolvimento\Licita&#231;&#245;es%20-%202006\MG\Betim\CR%20020-2006\Proposta%20Comercial\Composi&#231;&#245;es%20Beti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PEM\G40-Pavimenta&#231;&#227;o_2024.04.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X\Judson\CONCORR&#202;NCIAS\CODEVASF\Estudos%20Antigos\Rio%20Acima\PROPOSTA%20ETENGE\proposta%20codevas%20RIO%20ACIMA%20no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RAL"/>
      <sheetName val="Comp."/>
      <sheetName val="Proposta"/>
      <sheetName val="1 -DOM."/>
      <sheetName val="2 - SEL."/>
      <sheetName val="3 - COMP."/>
      <sheetName val="4 -RSS"/>
      <sheetName val="5 - TRAT."/>
      <sheetName val="6 - VARRIÇÃO"/>
      <sheetName val="7 - SERV.DIV."/>
      <sheetName val="8 - BOCA"/>
      <sheetName val="9 - ATERRO"/>
      <sheetName val="10 - TOP."/>
      <sheetName val="11 - VIGIA"/>
      <sheetName val="12- INSUMOS"/>
      <sheetName val="14-VEIC."/>
      <sheetName val="13- MAQ."/>
      <sheetName val="5 - ADMINISTRAÇÃO LOCAL"/>
      <sheetName val="15- RES. M. O."/>
      <sheetName val="16 -ENC. SOC."/>
      <sheetName val="ADM. LOCAL"/>
      <sheetName val="B.D.I."/>
      <sheetName val="1 _DOM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egação na Planilha"/>
      <sheetName val="Sintético CCUs"/>
      <sheetName val="Analítico CCUs"/>
      <sheetName val="Equipamentos"/>
      <sheetName val="Consumo de água"/>
      <sheetName val="Tabela Tempo Fixo"/>
      <sheetName val="S5-8-12-13-14"/>
      <sheetName val="S19-20"/>
      <sheetName val="S21-40"/>
      <sheetName val="S23"/>
      <sheetName val="S24-25"/>
      <sheetName val="S26-27-28"/>
      <sheetName val="S29"/>
      <sheetName val="S30"/>
      <sheetName val="S31"/>
      <sheetName val="S32-33-34-35-36-48"/>
      <sheetName val="S37"/>
      <sheetName val="S38"/>
      <sheetName val="S39"/>
      <sheetName val="S41"/>
      <sheetName val="S44-45"/>
      <sheetName val="S46"/>
      <sheetName val="S47"/>
      <sheetName val="S52"/>
      <sheetName val="S53"/>
      <sheetName val="S54"/>
      <sheetName val="E9509"/>
      <sheetName val="E9681"/>
      <sheetName val="Auxiliar"/>
      <sheetName val="PEMs"/>
      <sheetName val="Lista susp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XIV Encargos sociais"/>
      <sheetName val="PO XV BDI 30%"/>
      <sheetName val="PO XV BDI 18%"/>
      <sheetName val="PLANILHAVENDA (2)"/>
      <sheetName val="CRONOGRAMA VÁLIDO"/>
      <sheetName val="TABELAORGAO"/>
      <sheetName val="TABELAORGAO (2)"/>
      <sheetName val="FINAL (2)"/>
      <sheetName val="FINAL (3)"/>
      <sheetName val="TABELAORGAOORIGINAL"/>
      <sheetName val="DADOS"/>
      <sheetName val="01.01"/>
      <sheetName val="01.02"/>
      <sheetName val="01.03"/>
      <sheetName val="01.04"/>
      <sheetName val="01.05"/>
      <sheetName val="01.06"/>
      <sheetName val="02.01.01"/>
      <sheetName val="02.01.02"/>
      <sheetName val="02.02.01.01"/>
      <sheetName val="02.02.01.02"/>
      <sheetName val="02.02.02.01"/>
      <sheetName val="02.02.02.02"/>
      <sheetName val="02.02.03.01"/>
      <sheetName val="02.02.03.02"/>
      <sheetName val="02.02.04.01"/>
      <sheetName val="02.02.04.02"/>
      <sheetName val="02.02.05.01"/>
      <sheetName val="02.02.05.02"/>
      <sheetName val="02.02.05.03"/>
      <sheetName val="02.02.06.01"/>
      <sheetName val="02.02.06.02"/>
      <sheetName val="02.02.06.03"/>
      <sheetName val="02.02.07.01"/>
      <sheetName val="02.02.07.02"/>
      <sheetName val="02.02.07.03"/>
      <sheetName val="02.02.07.04"/>
      <sheetName val="02.02.07.05"/>
      <sheetName val="02.02.07.06"/>
      <sheetName val="02.02.07.07"/>
      <sheetName val="02.02.07.08"/>
      <sheetName val="02.02.08.01"/>
      <sheetName val="02.02.08.02"/>
      <sheetName val="02.02.08.03"/>
      <sheetName val="02.02.08.04"/>
      <sheetName val="02.02.08.05"/>
      <sheetName val="02.02.08.06"/>
      <sheetName val="02.02.08.07"/>
      <sheetName val="02.02.08.08"/>
      <sheetName val="02.02.09.01"/>
      <sheetName val="02.02.09.02"/>
      <sheetName val="02.02.09.03"/>
      <sheetName val="02.02.09.04"/>
      <sheetName val="02.02.10.01"/>
      <sheetName val="02.02.10.02"/>
      <sheetName val="02.02.10.03"/>
      <sheetName val="02.02.10.04"/>
      <sheetName val="02.02.10.05"/>
      <sheetName val="02.02.10.06"/>
      <sheetName val="02.02.10.07"/>
      <sheetName val="02.02.10.08"/>
      <sheetName val="02.02.10.09"/>
      <sheetName val="02.02.10.10"/>
      <sheetName val="02.02.10.11"/>
      <sheetName val="02.02.10.12"/>
      <sheetName val="02.02.10.13"/>
      <sheetName val="02.02.10.14"/>
      <sheetName val="02.02.10.15"/>
      <sheetName val="02.02.10.16"/>
      <sheetName val="02.02.10.17"/>
      <sheetName val="02.02.10.19"/>
      <sheetName val="02.02.10.20"/>
      <sheetName val="02.02.10.21"/>
      <sheetName val="02.02.10.24"/>
      <sheetName val="02.02.10.25"/>
      <sheetName val="03.01.02"/>
      <sheetName val="03.05.02"/>
      <sheetName val="03.05.03"/>
      <sheetName val="03.05.04"/>
      <sheetName val="03.05.05"/>
      <sheetName val="03.06.18"/>
      <sheetName val="04.01.01"/>
      <sheetName val="04.01.03"/>
      <sheetName val="04.01.04"/>
      <sheetName val="04.01.05"/>
      <sheetName val="04.01.06"/>
      <sheetName val="04.02.02"/>
      <sheetName val="04.02.04"/>
      <sheetName val="04.02.06"/>
      <sheetName val="04.02.07"/>
      <sheetName val="04.02.08"/>
      <sheetName val="04.02.09"/>
      <sheetName val="04.02.10"/>
      <sheetName val="04.02.11"/>
      <sheetName val="04.02.12"/>
      <sheetName val="04.02.13"/>
      <sheetName val="04.02.14"/>
      <sheetName val="04.02.15"/>
      <sheetName val="04.02.16"/>
      <sheetName val="04.02.17"/>
      <sheetName val="04.02.18"/>
      <sheetName val="04.02.19"/>
      <sheetName val="04.02.20"/>
      <sheetName val="04.02.21"/>
      <sheetName val="04.03.02"/>
      <sheetName val="04.03.03"/>
      <sheetName val="04.03.10"/>
      <sheetName val="04.03.11"/>
      <sheetName val="04.03.13"/>
      <sheetName val="04.03.14"/>
      <sheetName val="04.03.17"/>
      <sheetName val="04.03.18"/>
      <sheetName val="04.03.19"/>
      <sheetName val="04.03.20"/>
      <sheetName val="04.03.21"/>
      <sheetName val="04.03.22"/>
      <sheetName val="04.03.23"/>
      <sheetName val="04.04.07"/>
      <sheetName val="04.04.15"/>
      <sheetName val="04.04.16"/>
      <sheetName val="04.05.07"/>
      <sheetName val="04.05.17"/>
      <sheetName val="04.05.18"/>
      <sheetName val="04.06.04"/>
      <sheetName val="04.06.10"/>
      <sheetName val="04.06.16"/>
      <sheetName val="04.06.17"/>
      <sheetName val="04.06.18"/>
      <sheetName val="04.06.19"/>
      <sheetName val="04.06.20"/>
      <sheetName val="04.06.21"/>
      <sheetName val="04.06.22"/>
      <sheetName val="04.06.23"/>
      <sheetName val="04.06.24"/>
      <sheetName val="04.07.04"/>
      <sheetName val="04.07.08"/>
      <sheetName val="04.07.09"/>
      <sheetName val="04.07.11"/>
      <sheetName val="04.07.12"/>
      <sheetName val="04.07.13"/>
      <sheetName val="04.07.14"/>
      <sheetName val="04.07.15.35"/>
      <sheetName val="04.07.16.01"/>
      <sheetName val="04.07.16.02"/>
      <sheetName val="04.07.16.03"/>
      <sheetName val="04.07.16.04.23"/>
      <sheetName val="04.07.19"/>
      <sheetName val="04.07.20"/>
      <sheetName val="04.07.21"/>
      <sheetName val="04.07.22"/>
      <sheetName val="04.07.24"/>
      <sheetName val="04.07.25"/>
      <sheetName val="04.07.26"/>
      <sheetName val="04.07.27"/>
      <sheetName val="04.07.28"/>
      <sheetName val="04.07.29"/>
      <sheetName val="04.07.30"/>
      <sheetName val="04.08.01"/>
      <sheetName val="04.08.02"/>
      <sheetName val="04.08.03"/>
      <sheetName val="04.08.04"/>
      <sheetName val="04.08.05"/>
      <sheetName val="04.08.06"/>
      <sheetName val="04.08.07"/>
      <sheetName val="04.08.12"/>
      <sheetName val="04.08.13"/>
      <sheetName val="04.08.14"/>
      <sheetName val="04.08.15"/>
      <sheetName val="04.08.16"/>
      <sheetName val="04.08.23"/>
      <sheetName val="04.08.24"/>
      <sheetName val="04.08.25"/>
      <sheetName val="05.01.01.01"/>
      <sheetName val="05.01.03.06"/>
      <sheetName val="05.01.04.01"/>
      <sheetName val="05.01.06.01"/>
      <sheetName val="05.01.07.01"/>
      <sheetName val="05.01.07.02"/>
      <sheetName val="05.01.07.03"/>
      <sheetName val="05.01.09.01"/>
      <sheetName val="05.01.09.02"/>
      <sheetName val="05.01.09.03"/>
      <sheetName val="05.01.09.04"/>
      <sheetName val="05.01.09.05"/>
      <sheetName val="05.01.09.06"/>
      <sheetName val="05.01.09.07"/>
      <sheetName val="05.01.09.08"/>
      <sheetName val="05.01.09.09"/>
      <sheetName val="05.01.09.10"/>
      <sheetName val="05.01.10.01"/>
      <sheetName val="05.01.10.02"/>
      <sheetName val="05.01.11.01"/>
      <sheetName val="05.02.04.02"/>
      <sheetName val="05.02.04.03"/>
      <sheetName val="05.02.05.01"/>
      <sheetName val="05.02.06.01"/>
      <sheetName val="06.01.07"/>
      <sheetName val="06.02.02"/>
      <sheetName val="06.02.03"/>
      <sheetName val="06.02.04"/>
      <sheetName val="06.03.01.01"/>
      <sheetName val="06.03.01.02"/>
      <sheetName val="06.03.01.04"/>
      <sheetName val="06.03.01.05"/>
      <sheetName val="06.03.01.12"/>
      <sheetName val="07.05"/>
      <sheetName val="07.06"/>
      <sheetName val="07.07"/>
      <sheetName val="07.08"/>
      <sheetName val="07.09"/>
      <sheetName val="07.10"/>
      <sheetName val="08.01"/>
      <sheetName val="08.02"/>
      <sheetName val="08.03"/>
      <sheetName val="08.04"/>
      <sheetName val="08.05"/>
    </sheetNames>
    <sheetDataSet>
      <sheetData sheetId="0"/>
      <sheetData sheetId="1"/>
      <sheetData sheetId="2"/>
      <sheetData sheetId="3"/>
      <sheetData sheetId="4"/>
      <sheetData sheetId="5">
        <row r="3">
          <cell r="A3" t="str">
            <v>TOTAL DO ORÇAMENTO</v>
          </cell>
          <cell r="F3">
            <v>6843412.96</v>
          </cell>
        </row>
        <row r="4">
          <cell r="A4" t="str">
            <v>01.</v>
          </cell>
          <cell r="B4" t="str">
            <v xml:space="preserve">SERVIÇOS PRELIMINARES  </v>
          </cell>
          <cell r="F4">
            <v>594055.08000000007</v>
          </cell>
        </row>
        <row r="5">
          <cell r="A5" t="str">
            <v>01.01</v>
          </cell>
          <cell r="B5" t="str">
            <v>MOBILIZAÇÃO DE EQUIPAMENTOS E PESSOAL</v>
          </cell>
          <cell r="C5" t="str">
            <v>VB</v>
          </cell>
          <cell r="D5">
            <v>1</v>
          </cell>
          <cell r="E5">
            <v>49903.54</v>
          </cell>
          <cell r="F5">
            <v>49903.54</v>
          </cell>
        </row>
        <row r="6">
          <cell r="A6" t="str">
            <v>01.02</v>
          </cell>
          <cell r="B6" t="str">
            <v>DESMOBILIZAÇÃO DE EQUIPAMENTOS E PESSOAL</v>
          </cell>
          <cell r="C6" t="str">
            <v>VB</v>
          </cell>
          <cell r="D6">
            <v>1</v>
          </cell>
          <cell r="E6">
            <v>49903.54</v>
          </cell>
          <cell r="F6">
            <v>49903.54</v>
          </cell>
        </row>
        <row r="7">
          <cell r="A7" t="str">
            <v>01.03</v>
          </cell>
          <cell r="B7" t="str">
            <v>INSTALAÇÃO DO CANTEIRO DE OBRAS</v>
          </cell>
          <cell r="C7" t="str">
            <v>M2</v>
          </cell>
          <cell r="D7">
            <v>300</v>
          </cell>
          <cell r="E7">
            <v>206</v>
          </cell>
          <cell r="F7">
            <v>61800</v>
          </cell>
        </row>
        <row r="8">
          <cell r="A8" t="str">
            <v>01.04</v>
          </cell>
          <cell r="B8" t="str">
            <v>MANUTENÇÃO DE CANTEIRO DE OBRAS</v>
          </cell>
          <cell r="C8" t="str">
            <v>MÊS</v>
          </cell>
          <cell r="D8">
            <v>16</v>
          </cell>
          <cell r="E8">
            <v>7500</v>
          </cell>
          <cell r="F8">
            <v>120000</v>
          </cell>
        </row>
        <row r="9">
          <cell r="A9" t="str">
            <v>01.05</v>
          </cell>
          <cell r="B9" t="str">
            <v>ADMINISTAÇÃO LOCAL</v>
          </cell>
          <cell r="C9" t="str">
            <v>MÊS</v>
          </cell>
          <cell r="D9">
            <v>16</v>
          </cell>
          <cell r="E9">
            <v>19000</v>
          </cell>
          <cell r="F9">
            <v>304000</v>
          </cell>
        </row>
        <row r="10">
          <cell r="A10" t="str">
            <v>01.06</v>
          </cell>
          <cell r="B10" t="str">
            <v>PLACA DE OBRA PADRÃO CODEVASF</v>
          </cell>
          <cell r="C10" t="str">
            <v>M2</v>
          </cell>
          <cell r="D10">
            <v>48</v>
          </cell>
          <cell r="E10">
            <v>176</v>
          </cell>
          <cell r="F10">
            <v>8448</v>
          </cell>
        </row>
        <row r="12">
          <cell r="A12" t="str">
            <v>02.</v>
          </cell>
          <cell r="B12" t="str">
            <v xml:space="preserve">REDE COLETORA DE ESGOTOS  </v>
          </cell>
          <cell r="C12">
            <v>0</v>
          </cell>
          <cell r="F12">
            <v>570828.21</v>
          </cell>
        </row>
        <row r="13">
          <cell r="A13" t="str">
            <v>02.01</v>
          </cell>
          <cell r="B13" t="str">
            <v>SERVIÇOS TÉCNICOS</v>
          </cell>
          <cell r="C13">
            <v>0</v>
          </cell>
        </row>
        <row r="14">
          <cell r="A14" t="str">
            <v>02.01.01</v>
          </cell>
          <cell r="B14" t="str">
            <v>LOCAÇÃO DE REDE E ELABORAÇÃO DE NOTA DE SERVIÇO, INCLUSIVE LEVANTAMENTO DE NORMAIS - PARA OBRAS</v>
          </cell>
          <cell r="C14" t="str">
            <v>M</v>
          </cell>
          <cell r="D14">
            <v>2854</v>
          </cell>
          <cell r="E14">
            <v>1.46</v>
          </cell>
          <cell r="F14">
            <v>4166.84</v>
          </cell>
        </row>
        <row r="15">
          <cell r="A15" t="str">
            <v>02.01.02</v>
          </cell>
          <cell r="B15" t="str">
            <v>CADASTRO DE REDE - ESGOTO</v>
          </cell>
          <cell r="C15" t="str">
            <v>M</v>
          </cell>
          <cell r="D15">
            <v>2854</v>
          </cell>
          <cell r="E15">
            <v>0.56000000000000005</v>
          </cell>
          <cell r="F15">
            <v>1598.24</v>
          </cell>
        </row>
        <row r="16">
          <cell r="A16" t="str">
            <v>02.02</v>
          </cell>
          <cell r="B16" t="str">
            <v xml:space="preserve">MOVIMENTO DE TERRA  </v>
          </cell>
          <cell r="F16">
            <v>0</v>
          </cell>
        </row>
        <row r="17">
          <cell r="A17" t="str">
            <v>02.02.01</v>
          </cell>
          <cell r="B17" t="str">
            <v xml:space="preserve">ESCAVAÇÃO MANUAL DE VALAS (SOLO SECO) -         PROFUNDIDADES:  </v>
          </cell>
          <cell r="C17">
            <v>0</v>
          </cell>
          <cell r="F17">
            <v>0</v>
          </cell>
        </row>
        <row r="18">
          <cell r="A18" t="str">
            <v>02.02.01.01</v>
          </cell>
          <cell r="B18" t="str">
            <v>ESCAVAÇÃO MANUAL DE VALAS (SOLO COM ÁGUA), PROFUNDIDADE ATÉ 1,50 M</v>
          </cell>
          <cell r="C18" t="str">
            <v>M3</v>
          </cell>
          <cell r="D18">
            <v>94.94</v>
          </cell>
          <cell r="E18">
            <v>15.39</v>
          </cell>
          <cell r="F18">
            <v>1461.13</v>
          </cell>
        </row>
        <row r="19">
          <cell r="A19" t="str">
            <v>02.02.01.02</v>
          </cell>
          <cell r="B19" t="str">
            <v>ESCAVAÇÃO MANUAL DE VALAS (SOLO COM ÁGUA), PROFUNDIDADE MAIOR QUE 1,50 M ATÉ 3,00 M</v>
          </cell>
          <cell r="C19" t="str">
            <v>M3</v>
          </cell>
          <cell r="D19">
            <v>13.56</v>
          </cell>
          <cell r="E19">
            <v>20.52</v>
          </cell>
          <cell r="F19">
            <v>278.25</v>
          </cell>
        </row>
        <row r="20">
          <cell r="A20" t="str">
            <v>02.02.02</v>
          </cell>
          <cell r="B20" t="str">
            <v xml:space="preserve">ESCAVAÇÃO MANUAL DE VALAS (SOLO COM ÁGUA) - PROFUNDIDADES:  </v>
          </cell>
          <cell r="C20">
            <v>0</v>
          </cell>
          <cell r="F20">
            <v>0</v>
          </cell>
        </row>
        <row r="21">
          <cell r="A21" t="str">
            <v>02.02.02.01</v>
          </cell>
          <cell r="B21" t="str">
            <v>ESCAVAÇÃO MANUAL DE VALAS (SOLO COM ÁGUA), PROFUNDIDADE ATÉ 1,50 M</v>
          </cell>
          <cell r="C21" t="str">
            <v>M3</v>
          </cell>
          <cell r="D21">
            <v>13.56</v>
          </cell>
          <cell r="E21">
            <v>19.239999999999998</v>
          </cell>
          <cell r="F21">
            <v>260.89</v>
          </cell>
        </row>
        <row r="22">
          <cell r="A22" t="str">
            <v>02.02.02.02</v>
          </cell>
          <cell r="B22" t="str">
            <v>ESCAVAÇÃO MANUAL DE VALAS (SOLO COM ÁGUA), PROFUNDIDADE MAIOR QUE 1,50 M ATÉ 3,00 M</v>
          </cell>
          <cell r="C22" t="str">
            <v>M3</v>
          </cell>
          <cell r="D22">
            <v>13.56</v>
          </cell>
          <cell r="E22">
            <v>25.65</v>
          </cell>
          <cell r="F22">
            <v>347.81</v>
          </cell>
        </row>
        <row r="23">
          <cell r="A23" t="str">
            <v>02.02.03</v>
          </cell>
          <cell r="B23" t="str">
            <v xml:space="preserve">ESCAVAÇÃO MECANICA DE VALAS (SOLO SECO)         PROFUNDIDADES:  </v>
          </cell>
          <cell r="C23">
            <v>0</v>
          </cell>
          <cell r="F23">
            <v>0</v>
          </cell>
        </row>
        <row r="24">
          <cell r="A24" t="str">
            <v>02.02.03.01</v>
          </cell>
          <cell r="B24" t="str">
            <v>ESCAVAÇÃO MECÂNICA DE VALAS (SOLO SECO), PROFUNDIDADE ATÉ 1,50 M</v>
          </cell>
          <cell r="C24" t="str">
            <v>M3</v>
          </cell>
          <cell r="D24">
            <v>501.36</v>
          </cell>
          <cell r="E24">
            <v>5.41</v>
          </cell>
          <cell r="F24">
            <v>2712.36</v>
          </cell>
        </row>
        <row r="25">
          <cell r="A25" t="str">
            <v>02.02.03.02</v>
          </cell>
          <cell r="B25" t="str">
            <v>ESCAVAÇÃO MECÂNICA DE VALAS (SOLO SECO), PROFUNDIDADE MAIOR QUE 1,50 M ATÉ 4,00 M</v>
          </cell>
          <cell r="C25" t="str">
            <v>M3</v>
          </cell>
          <cell r="D25">
            <v>95.67</v>
          </cell>
          <cell r="E25">
            <v>6.5</v>
          </cell>
          <cell r="F25">
            <v>621.86</v>
          </cell>
        </row>
        <row r="26">
          <cell r="A26" t="str">
            <v>02.02.04</v>
          </cell>
          <cell r="B26" t="str">
            <v xml:space="preserve">ESCAVAÇÃO MECANICA DE VALAS (SOLO COM ÁGUA) - PROFUNDIDADES:  </v>
          </cell>
          <cell r="C26">
            <v>0</v>
          </cell>
          <cell r="F26">
            <v>0</v>
          </cell>
        </row>
        <row r="27">
          <cell r="A27" t="str">
            <v>02.02.04.01</v>
          </cell>
          <cell r="B27" t="str">
            <v>ESCAVAÇÃO MECÂNICA DE VALAS (SOLO COM ÁGUA), PROFUNDIDADE ATÉ 1,50 M</v>
          </cell>
          <cell r="C27" t="str">
            <v>M3</v>
          </cell>
          <cell r="D27">
            <v>65.78</v>
          </cell>
          <cell r="E27">
            <v>6.5</v>
          </cell>
          <cell r="F27">
            <v>427.57</v>
          </cell>
        </row>
        <row r="28">
          <cell r="A28" t="str">
            <v>02.02.04.02</v>
          </cell>
          <cell r="B28" t="str">
            <v>ESCAVAÇÃO MECÂNICA DE VALAS (SOLO COM ÁGUA), PROFUNDIDADE MAIOR QUE 1,50 M ATÉ 4,00 M</v>
          </cell>
          <cell r="C28" t="str">
            <v>M3</v>
          </cell>
          <cell r="D28">
            <v>65.78</v>
          </cell>
          <cell r="E28">
            <v>7.79</v>
          </cell>
          <cell r="F28">
            <v>512.42999999999995</v>
          </cell>
        </row>
        <row r="29">
          <cell r="A29" t="str">
            <v>02.02.05</v>
          </cell>
          <cell r="B29" t="str">
            <v xml:space="preserve">ESCAVAÇÃO MECANICA DE VALAS (SOLO SECO) COM DESCARGA LATERAL SOBRE CAMINHÃO - PROFUNDIDADES:  </v>
          </cell>
          <cell r="C29">
            <v>0</v>
          </cell>
          <cell r="F29">
            <v>0</v>
          </cell>
        </row>
        <row r="30">
          <cell r="A30" t="str">
            <v>02.02.05.01</v>
          </cell>
          <cell r="B30" t="str">
            <v>ESCAVAÇÃO MECÂNICA DE VALAS (SOLO SECO), PROFUNDIDADE ATÉ 1,50 M</v>
          </cell>
          <cell r="C30" t="str">
            <v>M3</v>
          </cell>
          <cell r="D30">
            <v>2437.15</v>
          </cell>
          <cell r="E30">
            <v>5.41</v>
          </cell>
          <cell r="F30">
            <v>13184.98</v>
          </cell>
        </row>
        <row r="31">
          <cell r="A31" t="str">
            <v>02.02.05.02</v>
          </cell>
          <cell r="B31" t="str">
            <v>ESCAVAÇÃO MECÂNICA DE VALAS (SOLO SECO), PROFUNDIDADE MAIOR QUE 1,50 M ATÉ 4,00 M</v>
          </cell>
          <cell r="C31" t="str">
            <v>M3</v>
          </cell>
          <cell r="D31">
            <v>300</v>
          </cell>
          <cell r="E31">
            <v>6.5</v>
          </cell>
          <cell r="F31">
            <v>1950</v>
          </cell>
        </row>
        <row r="32">
          <cell r="A32" t="str">
            <v>02.02.05.03</v>
          </cell>
          <cell r="B32" t="str">
            <v>ESCAVAÇÃO MECÂNICA DE VALAS (SOLO SECO), PROFUNDIDADE MAIOR QUE 4,00 M ATÉ 6,00 M</v>
          </cell>
          <cell r="C32" t="str">
            <v>M3</v>
          </cell>
          <cell r="D32">
            <v>348.15</v>
          </cell>
          <cell r="E32">
            <v>8.11</v>
          </cell>
          <cell r="F32">
            <v>2823.5</v>
          </cell>
        </row>
        <row r="33">
          <cell r="A33" t="str">
            <v>02.02.06</v>
          </cell>
          <cell r="B33" t="str">
            <v xml:space="preserve">ESCAVAÇÃO MECANICA DE VALAS (SOLO COM ÁGUA) COM DESCARGA LATERAL SOBRE CAMINHÃO- PROFUNDIDADES:  </v>
          </cell>
          <cell r="C33">
            <v>0</v>
          </cell>
          <cell r="F33">
            <v>0</v>
          </cell>
        </row>
        <row r="34">
          <cell r="A34" t="str">
            <v>02.02.06.01</v>
          </cell>
          <cell r="B34" t="str">
            <v>ESCAVAÇÃO MECÂNICA DE VALAS (SOLO COM ÁGUA), PROFUNDIDADE ATÉ 1,50 M</v>
          </cell>
          <cell r="C34" t="str">
            <v>M3</v>
          </cell>
          <cell r="D34">
            <v>348.15</v>
          </cell>
          <cell r="E34">
            <v>6.5</v>
          </cell>
          <cell r="F34">
            <v>2262.98</v>
          </cell>
        </row>
        <row r="35">
          <cell r="A35" t="str">
            <v>02.02.06.02</v>
          </cell>
          <cell r="B35" t="str">
            <v>ESCAVAÇÃO MECÂNICA DE VALAS (SOLO COM ÁGUA), PROFUNDIDADE MAIOR QUE 1,50 M ATÉ 4,00 M</v>
          </cell>
          <cell r="C35" t="str">
            <v>M3</v>
          </cell>
          <cell r="D35">
            <v>300</v>
          </cell>
          <cell r="E35">
            <v>7.79</v>
          </cell>
          <cell r="F35">
            <v>2337</v>
          </cell>
        </row>
        <row r="36">
          <cell r="A36" t="str">
            <v>02.02.06.03</v>
          </cell>
          <cell r="B36" t="str">
            <v>ESCAVAÇÃO MECÂNICA DE VALAS (SOLO COM ÁGUA), PROFUNDIDADE MAIOR QUE 4,00 M ATÉ 6,00 M</v>
          </cell>
          <cell r="C36" t="str">
            <v>M3</v>
          </cell>
          <cell r="D36">
            <v>348.15</v>
          </cell>
          <cell r="E36">
            <v>9.74</v>
          </cell>
          <cell r="F36">
            <v>3390.98</v>
          </cell>
        </row>
        <row r="37">
          <cell r="A37" t="str">
            <v>02.02.07</v>
          </cell>
          <cell r="B37" t="str">
            <v xml:space="preserve">TERRAPLENAGEM  </v>
          </cell>
          <cell r="C37">
            <v>0</v>
          </cell>
          <cell r="F37">
            <v>0</v>
          </cell>
        </row>
        <row r="38">
          <cell r="A38" t="str">
            <v>02.02.07.01</v>
          </cell>
          <cell r="B38" t="str">
            <v>ESCAVACAO E CARGA EM MATERIAL DE PRIMEIRA CATEGORIA</v>
          </cell>
          <cell r="C38" t="str">
            <v>M3</v>
          </cell>
          <cell r="D38">
            <v>854.98</v>
          </cell>
          <cell r="E38">
            <v>4.66</v>
          </cell>
          <cell r="F38">
            <v>3984.21</v>
          </cell>
        </row>
        <row r="39">
          <cell r="A39" t="str">
            <v>02.02.07.02</v>
          </cell>
          <cell r="B39" t="str">
            <v>ACERTO E VERIFICAÇÃO DO NIVELAMENTO DE FUNDO DE VALAS</v>
          </cell>
          <cell r="C39" t="str">
            <v>M2</v>
          </cell>
          <cell r="D39">
            <v>2283.1999999999998</v>
          </cell>
          <cell r="E39">
            <v>2.56</v>
          </cell>
          <cell r="F39">
            <v>5844.99</v>
          </cell>
        </row>
        <row r="40">
          <cell r="A40" t="str">
            <v>02.02.07.03</v>
          </cell>
          <cell r="B40" t="str">
            <v>CARGA OU DESCARGA MECANICA(MAT. EM GERAL) S/ MANUSEIO E ARRUMACAO DO MATERIAL</v>
          </cell>
          <cell r="C40" t="str">
            <v>M3</v>
          </cell>
          <cell r="D40">
            <v>2222.9499999999998</v>
          </cell>
          <cell r="E40">
            <v>2.2799999999999998</v>
          </cell>
          <cell r="F40">
            <v>5068.33</v>
          </cell>
        </row>
        <row r="41">
          <cell r="A41" t="str">
            <v>02.02.07.04</v>
          </cell>
          <cell r="B41" t="str">
            <v>TRANSP. A GRANEL ( MAT. EM GERAL), DIST. ATE 1 KM</v>
          </cell>
          <cell r="C41" t="str">
            <v>M3</v>
          </cell>
          <cell r="D41">
            <v>2222.9499999999998</v>
          </cell>
          <cell r="E41">
            <v>0.99</v>
          </cell>
          <cell r="F41">
            <v>2200.7199999999998</v>
          </cell>
        </row>
        <row r="42">
          <cell r="A42" t="str">
            <v>02.02.07.05</v>
          </cell>
          <cell r="B42" t="str">
            <v>ADICIONAL DE PRECO P/ TRANSP. LOCAL(MAT. EM GERAL), A GRANEL, DISTANCIA EXCEDENTE A 1 KM</v>
          </cell>
          <cell r="C42" t="str">
            <v>M3XKM</v>
          </cell>
          <cell r="D42">
            <v>8891.7999999999993</v>
          </cell>
          <cell r="E42">
            <v>1.3</v>
          </cell>
          <cell r="F42">
            <v>11559.34</v>
          </cell>
        </row>
        <row r="43">
          <cell r="A43" t="str">
            <v>02.02.07.06</v>
          </cell>
          <cell r="B43" t="str">
            <v>ESPALHAMENTO DE SOLO EM BOTA FORA</v>
          </cell>
          <cell r="C43" t="str">
            <v>M3</v>
          </cell>
          <cell r="D43">
            <v>2222.9499999999998</v>
          </cell>
          <cell r="E43">
            <v>1.65</v>
          </cell>
          <cell r="F43">
            <v>3667.87</v>
          </cell>
        </row>
        <row r="44">
          <cell r="A44" t="str">
            <v>02.02.07.07</v>
          </cell>
          <cell r="B44" t="str">
            <v>ATERRO DE VALAS E CAVAS DE FUNDAÇÃO, C/ CONTROLE DO GRAU DE COMPACTAÇÃO DE NO MÍNIMO 97% DO PROCTOR NORMAL</v>
          </cell>
          <cell r="C44" t="str">
            <v>M3</v>
          </cell>
          <cell r="D44">
            <v>5023.04</v>
          </cell>
          <cell r="E44">
            <v>13.01</v>
          </cell>
          <cell r="F44">
            <v>65349.75</v>
          </cell>
        </row>
        <row r="45">
          <cell r="A45" t="str">
            <v>02.02.07.08</v>
          </cell>
          <cell r="B45" t="str">
            <v>ESCAVAÇÃO E CARGA MECÂNICA DE VALAS, EM ROCHA DURA, A FRIO</v>
          </cell>
          <cell r="C45" t="str">
            <v>M3</v>
          </cell>
          <cell r="D45">
            <v>50.23</v>
          </cell>
          <cell r="E45">
            <v>57.95</v>
          </cell>
          <cell r="F45">
            <v>2910.83</v>
          </cell>
        </row>
        <row r="46">
          <cell r="A46" t="str">
            <v>02.02.08</v>
          </cell>
          <cell r="B46" t="str">
            <v>FUNDAÇÕES / ESTRUTURAS</v>
          </cell>
          <cell r="C46">
            <v>0</v>
          </cell>
          <cell r="F46">
            <v>0</v>
          </cell>
        </row>
        <row r="47">
          <cell r="A47" t="str">
            <v>02.02.08.01</v>
          </cell>
          <cell r="B47" t="str">
            <v>ESTRUTURA DE ESCORAMENTO, TIPO PONTALETEAMENTO</v>
          </cell>
          <cell r="C47" t="str">
            <v>M2</v>
          </cell>
          <cell r="D47">
            <v>1109.6300000000001</v>
          </cell>
          <cell r="E47">
            <v>3.46</v>
          </cell>
          <cell r="F47">
            <v>3839.32</v>
          </cell>
        </row>
        <row r="48">
          <cell r="A48" t="str">
            <v>02.02.08.02</v>
          </cell>
          <cell r="B48" t="str">
            <v>ESTRUTURA DE ESCORAMENTO CONTINUA</v>
          </cell>
          <cell r="C48" t="str">
            <v>M2</v>
          </cell>
          <cell r="D48">
            <v>410.98</v>
          </cell>
          <cell r="E48">
            <v>17.809999999999999</v>
          </cell>
          <cell r="F48">
            <v>7319.55</v>
          </cell>
        </row>
        <row r="49">
          <cell r="A49" t="str">
            <v>02.02.08.03</v>
          </cell>
          <cell r="B49" t="str">
            <v>ESTRUTURA DE ESCORAMENTO DESCONTÍNUA</v>
          </cell>
          <cell r="C49" t="str">
            <v>M2</v>
          </cell>
          <cell r="D49">
            <v>410.98</v>
          </cell>
          <cell r="E49">
            <v>7.86</v>
          </cell>
          <cell r="F49">
            <v>3230.3</v>
          </cell>
        </row>
        <row r="50">
          <cell r="A50" t="str">
            <v>02.02.08.04</v>
          </cell>
          <cell r="B50" t="str">
            <v>ESTRUTURA DE ESCORAMENTO CONTÍNUO METÁLICO DE VALAS, TIPO ESTACA PRANCHA</v>
          </cell>
          <cell r="C50" t="str">
            <v>M2</v>
          </cell>
          <cell r="D50">
            <v>579.15</v>
          </cell>
          <cell r="E50">
            <v>144.97</v>
          </cell>
          <cell r="F50">
            <v>83959.38</v>
          </cell>
        </row>
        <row r="51">
          <cell r="A51" t="str">
            <v>02.02.08.05</v>
          </cell>
          <cell r="B51" t="str">
            <v>ESGOTAMENTO DE ÁGUA C/ BOMBAS, VAZÕES ATÉ 15 M3/H, ALTURA ATÉ 10M</v>
          </cell>
          <cell r="C51" t="str">
            <v>Hpxh</v>
          </cell>
          <cell r="D51">
            <v>250</v>
          </cell>
          <cell r="E51">
            <v>2.62</v>
          </cell>
          <cell r="F51">
            <v>655</v>
          </cell>
        </row>
        <row r="52">
          <cell r="A52" t="str">
            <v>02.02.08.06</v>
          </cell>
          <cell r="B52" t="str">
            <v>DRENAGEM COM TUBOS PERFURADOS DE CERÂMICA, DIÂMETRO = 100 MM</v>
          </cell>
          <cell r="C52" t="str">
            <v>M</v>
          </cell>
          <cell r="D52">
            <v>142.69999999999999</v>
          </cell>
          <cell r="E52">
            <v>14.43</v>
          </cell>
          <cell r="F52">
            <v>2059.16</v>
          </cell>
        </row>
        <row r="53">
          <cell r="A53" t="str">
            <v>02.02.08.07</v>
          </cell>
          <cell r="B53" t="str">
            <v>DRENAGEM COM PEDRA BRITADA</v>
          </cell>
          <cell r="C53" t="str">
            <v>M</v>
          </cell>
          <cell r="D53">
            <v>17.12</v>
          </cell>
          <cell r="E53">
            <v>56.48</v>
          </cell>
          <cell r="F53">
            <v>966.94</v>
          </cell>
        </row>
        <row r="54">
          <cell r="A54" t="str">
            <v>02.02.08.08</v>
          </cell>
          <cell r="B54" t="str">
            <v xml:space="preserve">RECUPERAÇÃO E REVEGETAÇÃO DA ÁREA DE EMPRÉSTIMO          </v>
          </cell>
          <cell r="C54" t="str">
            <v>M2</v>
          </cell>
          <cell r="D54">
            <v>710</v>
          </cell>
          <cell r="E54">
            <v>8.83</v>
          </cell>
          <cell r="F54">
            <v>6269.3</v>
          </cell>
        </row>
        <row r="55">
          <cell r="A55" t="str">
            <v>02.02.09</v>
          </cell>
          <cell r="B55" t="str">
            <v>FORNECIMENTO E ASSENTAMENTO DE MATERIAIS</v>
          </cell>
          <cell r="C55">
            <v>0</v>
          </cell>
          <cell r="F55">
            <v>0</v>
          </cell>
        </row>
        <row r="56">
          <cell r="A56" t="str">
            <v>02.02.09.01</v>
          </cell>
          <cell r="B56" t="str">
            <v>ASSENTAMENTO TUBO PVC JE REFORCADO P/ESGOTO DN 150MM</v>
          </cell>
          <cell r="C56" t="str">
            <v>M</v>
          </cell>
          <cell r="D56">
            <v>2110</v>
          </cell>
          <cell r="E56">
            <v>1.88</v>
          </cell>
          <cell r="F56">
            <v>3966.8</v>
          </cell>
        </row>
        <row r="57">
          <cell r="A57" t="str">
            <v>02.02.09.02</v>
          </cell>
          <cell r="B57" t="str">
            <v>ASSENTAMENTO TUBO PVC JE REFORCADO P/ESGOTO DN 200MM</v>
          </cell>
          <cell r="C57" t="str">
            <v>M</v>
          </cell>
          <cell r="D57">
            <v>1428</v>
          </cell>
          <cell r="E57">
            <v>1.88</v>
          </cell>
          <cell r="F57">
            <v>2684.64</v>
          </cell>
        </row>
        <row r="58">
          <cell r="A58" t="str">
            <v>02.02.09.03</v>
          </cell>
          <cell r="B58" t="str">
            <v>ASSENTAMENTO TUBO CERÂMICO VITRADO JE P/ESGOTO DN 150MM</v>
          </cell>
          <cell r="C58" t="str">
            <v>M</v>
          </cell>
          <cell r="D58">
            <v>210</v>
          </cell>
          <cell r="E58">
            <v>2.34</v>
          </cell>
          <cell r="F58">
            <v>491.4</v>
          </cell>
        </row>
        <row r="59">
          <cell r="A59" t="str">
            <v>02.02.09.04</v>
          </cell>
          <cell r="B59" t="str">
            <v>ASSENTAMENTO TUBO CERÂMICO VITRADO JE P/ESGOTO DN 200MM</v>
          </cell>
          <cell r="C59" t="str">
            <v>M</v>
          </cell>
          <cell r="D59">
            <v>106</v>
          </cell>
          <cell r="E59">
            <v>2.97</v>
          </cell>
          <cell r="F59">
            <v>314.82</v>
          </cell>
        </row>
        <row r="60">
          <cell r="A60" t="str">
            <v>02.02.09.05</v>
          </cell>
          <cell r="B60" t="str">
            <v>MATERIAIS</v>
          </cell>
          <cell r="F60">
            <v>0</v>
          </cell>
        </row>
        <row r="61">
          <cell r="A61" t="str">
            <v>02.02.09.05.01</v>
          </cell>
          <cell r="B61" t="str">
            <v>TUBO PVC REFORCADO P/ESGOTO DN 150MM JE</v>
          </cell>
          <cell r="C61" t="str">
            <v>M</v>
          </cell>
          <cell r="D61">
            <v>2110</v>
          </cell>
          <cell r="E61">
            <v>18.3</v>
          </cell>
          <cell r="F61">
            <v>38613</v>
          </cell>
        </row>
        <row r="62">
          <cell r="A62" t="str">
            <v>02.02.09.05.02</v>
          </cell>
          <cell r="B62" t="str">
            <v>TUBO PVC REFORCADO P/ESGOTO DN 200MM JE</v>
          </cell>
          <cell r="C62" t="str">
            <v>M</v>
          </cell>
          <cell r="D62">
            <v>1428</v>
          </cell>
          <cell r="E62">
            <v>28.29</v>
          </cell>
          <cell r="F62">
            <v>40398.120000000003</v>
          </cell>
        </row>
        <row r="63">
          <cell r="A63" t="str">
            <v>02.02.09.05.03</v>
          </cell>
          <cell r="B63" t="str">
            <v>TUBO CERÂMICO VITRADO JE P/ESGOTO DN 150MM</v>
          </cell>
          <cell r="C63" t="str">
            <v>M</v>
          </cell>
          <cell r="D63">
            <v>210</v>
          </cell>
          <cell r="E63">
            <v>11.99</v>
          </cell>
          <cell r="F63">
            <v>2517.9</v>
          </cell>
        </row>
        <row r="64">
          <cell r="A64" t="str">
            <v>02.02.09.05.04</v>
          </cell>
          <cell r="B64" t="str">
            <v>TUBO CERÂMICO VITRADO JE P/ESGOTO DN 200MM</v>
          </cell>
          <cell r="C64" t="str">
            <v>M</v>
          </cell>
          <cell r="D64">
            <v>106</v>
          </cell>
          <cell r="E64">
            <v>20.87</v>
          </cell>
          <cell r="F64">
            <v>2212.2199999999998</v>
          </cell>
        </row>
        <row r="65">
          <cell r="A65" t="str">
            <v>02.02.10</v>
          </cell>
          <cell r="B65" t="str">
            <v xml:space="preserve">SERVIÇOS COMPLEMENTARES  </v>
          </cell>
          <cell r="C65">
            <v>0</v>
          </cell>
          <cell r="E65">
            <v>0</v>
          </cell>
          <cell r="F65">
            <v>0</v>
          </cell>
        </row>
        <row r="66">
          <cell r="A66" t="str">
            <v>02.02.10.01</v>
          </cell>
          <cell r="B66" t="str">
            <v>DEMOLIÇÃO DE PAVIMENTO ASFÁLTICO, FAIXAS MENORES OU IGUAIS A 2,00 M</v>
          </cell>
          <cell r="C66" t="str">
            <v>M2</v>
          </cell>
          <cell r="D66">
            <v>1260</v>
          </cell>
          <cell r="E66">
            <v>4.8600000000000003</v>
          </cell>
          <cell r="F66">
            <v>6123.6</v>
          </cell>
        </row>
        <row r="67">
          <cell r="A67" t="str">
            <v>02.02.10.02</v>
          </cell>
          <cell r="B67" t="str">
            <v>RECOMPOSIÇÃO DE PAVIMENTO EM POLIÉDRICO, COM REAPROVEITAMENTO DO MATERIAL DEMOLIDO</v>
          </cell>
          <cell r="C67" t="str">
            <v>M2</v>
          </cell>
          <cell r="D67">
            <v>2900</v>
          </cell>
          <cell r="E67">
            <v>20.84</v>
          </cell>
          <cell r="F67">
            <v>60436</v>
          </cell>
        </row>
        <row r="68">
          <cell r="A68" t="str">
            <v>02.02.10.03</v>
          </cell>
          <cell r="B68" t="str">
            <v>REGULARIZAÇÃO DE SUB-LEITO, PARA FAIXAS COM LARGURA MAIOR QUE 3,50 M</v>
          </cell>
          <cell r="C68" t="str">
            <v>M2</v>
          </cell>
          <cell r="D68">
            <v>1260</v>
          </cell>
          <cell r="E68">
            <v>0.88</v>
          </cell>
          <cell r="F68">
            <v>1108.8</v>
          </cell>
        </row>
        <row r="69">
          <cell r="A69" t="str">
            <v>02.02.10.04</v>
          </cell>
          <cell r="B69" t="str">
            <v>SUB-BASE E BASE (SOLO ESTABILIZADO GRANULOMETRICAMENTE, SEM MISTURA), SEM FORNECIMENTO DE MATERIAL, PARA FAIXAS COM LARGURA MAIOR QUE 3,50 M</v>
          </cell>
          <cell r="C69" t="str">
            <v>M2</v>
          </cell>
          <cell r="D69">
            <v>1260</v>
          </cell>
          <cell r="E69">
            <v>1.71</v>
          </cell>
          <cell r="F69">
            <v>2154.6</v>
          </cell>
        </row>
        <row r="70">
          <cell r="A70" t="str">
            <v>02.02.10.05</v>
          </cell>
          <cell r="B70" t="str">
            <v>BASE DE BRITA GRADUADA COMPACTADA</v>
          </cell>
          <cell r="C70" t="str">
            <v>M3</v>
          </cell>
          <cell r="D70">
            <v>126</v>
          </cell>
          <cell r="E70">
            <v>65.05</v>
          </cell>
          <cell r="F70">
            <v>8196.2999999999993</v>
          </cell>
        </row>
        <row r="71">
          <cell r="A71" t="str">
            <v>02.02.10.06</v>
          </cell>
          <cell r="B71" t="str">
            <v>IMPRIMAÇÃO COM CM-30, INCLUSIVE FORNECIMENTO E TRANSPORTE DE MATERIAL</v>
          </cell>
          <cell r="C71" t="str">
            <v>M2</v>
          </cell>
          <cell r="D71">
            <v>1260</v>
          </cell>
          <cell r="E71">
            <v>3.41</v>
          </cell>
          <cell r="F71">
            <v>4296.6000000000004</v>
          </cell>
        </row>
        <row r="72">
          <cell r="A72" t="str">
            <v>02.02.10.07</v>
          </cell>
          <cell r="B72" t="str">
            <v>PINTURA DE LIGAÇÃO COM RR-1C, INCLUSIVE FORNECIMENTO E TRANSPORTE DE MATERIAL</v>
          </cell>
          <cell r="C72" t="str">
            <v>M2</v>
          </cell>
          <cell r="D72">
            <v>1260</v>
          </cell>
          <cell r="E72">
            <v>3.41</v>
          </cell>
          <cell r="F72">
            <v>4296.6000000000004</v>
          </cell>
        </row>
        <row r="73">
          <cell r="A73" t="str">
            <v>02.02.10.08</v>
          </cell>
          <cell r="B73" t="str">
            <v>PAVIMENTO ASFÁLTICO EM C.B.U.Q., FAIXA "C", ESPESSURA DA CAPA DE 3,5 CM, EXCLUSIVE BASE, PARA FAIXA DE LARGURA ATÉ 3,50 M</v>
          </cell>
          <cell r="C73" t="str">
            <v>M2</v>
          </cell>
          <cell r="D73">
            <v>1260</v>
          </cell>
          <cell r="E73">
            <v>24.88</v>
          </cell>
          <cell r="F73">
            <v>31348.799999999999</v>
          </cell>
        </row>
        <row r="74">
          <cell r="A74" t="str">
            <v>02.02.10.09</v>
          </cell>
          <cell r="B74" t="str">
            <v>RECOMPOSIÇÃO DE PAVIMENTO EM POLIÉDRICO, COM REAPROVEITAMENTO DO MATERIAL DEMOLIDO</v>
          </cell>
          <cell r="C74" t="str">
            <v>M2</v>
          </cell>
          <cell r="D74">
            <v>2900</v>
          </cell>
          <cell r="E74">
            <v>20.84</v>
          </cell>
          <cell r="F74">
            <v>60436</v>
          </cell>
        </row>
        <row r="75">
          <cell r="A75" t="str">
            <v>02.02.10.10</v>
          </cell>
          <cell r="B75" t="str">
            <v>POÇO DE VISITA ALTURA = 1.50 M (BALÃO: DIÂMETRO = 1.00 M, ALTURA =1.00 M), EM ANÉIS PRÉ-MOLDADOS DE CONCRETO</v>
          </cell>
          <cell r="C75" t="str">
            <v>U</v>
          </cell>
          <cell r="D75">
            <v>8</v>
          </cell>
          <cell r="E75">
            <v>572.51</v>
          </cell>
          <cell r="F75">
            <v>4580.08</v>
          </cell>
        </row>
        <row r="76">
          <cell r="A76" t="str">
            <v>02.02.10.11</v>
          </cell>
          <cell r="B76" t="str">
            <v>ADICIONAL DE PREÇO P/ ACRÉSCIMO NA ALTURA DE POÇO DE VISITA EM ANÉIS PRÉ-MOLDADOS DE CONCRETO (BALÃO: DIÂMETRO = 1.00 M)</v>
          </cell>
          <cell r="C76" t="str">
            <v>M</v>
          </cell>
          <cell r="D76">
            <v>25.5</v>
          </cell>
          <cell r="E76">
            <v>148.09</v>
          </cell>
          <cell r="F76">
            <v>3776.3</v>
          </cell>
        </row>
        <row r="77">
          <cell r="A77" t="str">
            <v>02.02.10.12</v>
          </cell>
          <cell r="B77" t="str">
            <v>POÇO DE VISITA (ALTURA = 1.00 M E BALÃO: DIÂMETRO = 0.60 M ), EM TUBOS PRÉ-MOLDADOS DE CONCRETO</v>
          </cell>
          <cell r="C77" t="str">
            <v>U</v>
          </cell>
          <cell r="D77">
            <v>5</v>
          </cell>
          <cell r="E77">
            <v>103.9</v>
          </cell>
          <cell r="F77">
            <v>519.5</v>
          </cell>
        </row>
        <row r="78">
          <cell r="A78" t="str">
            <v>02.02.10.13</v>
          </cell>
          <cell r="B78" t="str">
            <v>ADICIONAL DE PREÇO P/ ACRÉSCIMO NA ALTURA DE POÇO DE VISITA EM ANÉIS PRÉ-MOLDADOS DE CONCRETO (BALÃO: DIÂMETRO = 0,60 M)</v>
          </cell>
          <cell r="C78" t="str">
            <v>M</v>
          </cell>
          <cell r="D78">
            <v>8</v>
          </cell>
          <cell r="E78">
            <v>103.9</v>
          </cell>
          <cell r="F78">
            <v>831.2</v>
          </cell>
        </row>
        <row r="79">
          <cell r="A79" t="str">
            <v>02.02.10.14</v>
          </cell>
          <cell r="B79" t="str">
            <v>TUBO DE QUEDA(MANILHA CERAMICA DIAM.=200MM)ALT.1,00 M, FORNECIMENTO E ASSENTAMENTO</v>
          </cell>
          <cell r="C79" t="str">
            <v>U</v>
          </cell>
          <cell r="D79">
            <v>2</v>
          </cell>
          <cell r="E79">
            <v>41.39</v>
          </cell>
          <cell r="F79">
            <v>82.78</v>
          </cell>
        </row>
        <row r="80">
          <cell r="A80" t="str">
            <v>02.02.10.15</v>
          </cell>
          <cell r="B80" t="str">
            <v>ADICIONAL DE PREÇO P/ ACRÉSCIMO NA ALTURA DE TUBO DE QUEDA (MANIHA CERÂMICA DIÂMETRO = 200 MM)</v>
          </cell>
          <cell r="C80" t="str">
            <v>M</v>
          </cell>
          <cell r="D80">
            <v>2.1</v>
          </cell>
          <cell r="E80">
            <v>41.03</v>
          </cell>
          <cell r="F80">
            <v>86.16</v>
          </cell>
        </row>
        <row r="81">
          <cell r="A81" t="str">
            <v>02.02.10.16</v>
          </cell>
          <cell r="B81" t="str">
            <v>POÇO DE VISITA ALTURA = 1.50 M (BALÃO: DIÂMETRO = 1.00 M, ALTURA =1.00 M), EM ALVENARIA TIJOLOS MACIÇOS E = 20 CM</v>
          </cell>
          <cell r="C81" t="str">
            <v>U</v>
          </cell>
          <cell r="D81">
            <v>17</v>
          </cell>
          <cell r="E81">
            <v>334.77</v>
          </cell>
          <cell r="F81">
            <v>5691.09</v>
          </cell>
        </row>
        <row r="82">
          <cell r="A82" t="str">
            <v>02.02.10.17</v>
          </cell>
          <cell r="B82" t="str">
            <v>ADICIONAL DE PREÇO P/ ACRÉSCIMO NA ALTURA DE POÇO DE VISITA EM ALVENARIA (BALÃO: DIÂMETRO = 0,60 M)</v>
          </cell>
          <cell r="C82" t="str">
            <v>M</v>
          </cell>
          <cell r="D82">
            <v>9.84</v>
          </cell>
          <cell r="E82">
            <v>22.36</v>
          </cell>
          <cell r="F82">
            <v>220.02</v>
          </cell>
        </row>
        <row r="83">
          <cell r="A83" t="str">
            <v>02.02.10.18</v>
          </cell>
          <cell r="B83" t="str">
            <v xml:space="preserve">FORNECIMENTO DE TAMPÃO DE FERRO FUNDIDO CINZENTO SEGUNDO A NBR 6589, CARGA DE RUPTURA 30 TON E DN 600 MM  </v>
          </cell>
          <cell r="C83" t="str">
            <v>U</v>
          </cell>
          <cell r="D83">
            <v>30</v>
          </cell>
          <cell r="E83">
            <v>271.37</v>
          </cell>
          <cell r="F83">
            <v>8141.1</v>
          </cell>
        </row>
        <row r="84">
          <cell r="A84" t="str">
            <v>02.02.10.19</v>
          </cell>
          <cell r="B84" t="str">
            <v>ASSENTAMENTO DE TAMPÃO DE FERRO FUNDIDO</v>
          </cell>
          <cell r="C84" t="str">
            <v>U</v>
          </cell>
          <cell r="D84">
            <v>30</v>
          </cell>
          <cell r="E84">
            <v>26.79</v>
          </cell>
          <cell r="F84">
            <v>803.7</v>
          </cell>
        </row>
        <row r="85">
          <cell r="A85" t="str">
            <v>02.02.10.20</v>
          </cell>
          <cell r="B85" t="str">
            <v>EXECUÇÃO DOS SERVIÇOS DE RETIRADA DAS MANILHAS CERÂMICAS EXISTENTES DAS VALAS PARA SUBSTITUIÇÃO POR NOVAS COM DN 150 MM</v>
          </cell>
          <cell r="C85" t="str">
            <v>M</v>
          </cell>
          <cell r="D85">
            <v>210</v>
          </cell>
          <cell r="E85">
            <v>6.33</v>
          </cell>
          <cell r="F85">
            <v>1329.3</v>
          </cell>
        </row>
        <row r="86">
          <cell r="A86" t="str">
            <v>02.02.10.21</v>
          </cell>
          <cell r="B86" t="str">
            <v>EXECUÇÃO DOS SERVIÇOS DE RETIRADA DAS MANILHAS CERÂMICAS EXISTENTES DAS VALAS PARA SUBSTITUIÇÃO POR NOVAS COM DN 200MM</v>
          </cell>
          <cell r="C86" t="str">
            <v>M</v>
          </cell>
          <cell r="D86">
            <v>106</v>
          </cell>
          <cell r="E86">
            <v>7.32</v>
          </cell>
          <cell r="F86">
            <v>775.92</v>
          </cell>
        </row>
        <row r="87">
          <cell r="A87" t="str">
            <v>02.02.10.22</v>
          </cell>
          <cell r="B87" t="str">
            <v>TRANSP. A GRANEL ( MAT. EM GERAL), DIST. ATE 1 KM</v>
          </cell>
          <cell r="C87" t="str">
            <v>M3</v>
          </cell>
          <cell r="D87">
            <v>776.26</v>
          </cell>
          <cell r="E87">
            <v>0.99</v>
          </cell>
          <cell r="F87">
            <v>768.5</v>
          </cell>
        </row>
        <row r="88">
          <cell r="A88" t="str">
            <v>02.02.10.23</v>
          </cell>
          <cell r="B88" t="str">
            <v>ADICIONAL DE PRECO P/ TRANSP. LOCAL(MAT. EM GERAL), A GRANEL, DISTANCIA EXCEDENTE A 1 KM</v>
          </cell>
          <cell r="C88" t="str">
            <v>M3XKM</v>
          </cell>
          <cell r="D88">
            <v>3105.04</v>
          </cell>
          <cell r="E88">
            <v>1.3</v>
          </cell>
          <cell r="F88">
            <v>4036.55</v>
          </cell>
        </row>
        <row r="89">
          <cell r="A89" t="str">
            <v>02.02.10.24</v>
          </cell>
          <cell r="B89" t="str">
            <v>TRAVESSIA METALICA P/ VEICULOS</v>
          </cell>
          <cell r="C89" t="str">
            <v>U</v>
          </cell>
          <cell r="D89">
            <v>300</v>
          </cell>
          <cell r="E89">
            <v>34.6</v>
          </cell>
          <cell r="F89">
            <v>10380</v>
          </cell>
        </row>
        <row r="90">
          <cell r="A90" t="str">
            <v>02.02.10.25</v>
          </cell>
          <cell r="B90" t="str">
            <v>PASSADICO DE MADEIRA P/ PEDESTRES</v>
          </cell>
          <cell r="C90" t="str">
            <v>U</v>
          </cell>
          <cell r="D90">
            <v>600</v>
          </cell>
          <cell r="E90">
            <v>19.98</v>
          </cell>
          <cell r="F90">
            <v>11988</v>
          </cell>
        </row>
        <row r="91">
          <cell r="A91" t="str">
            <v>03.</v>
          </cell>
          <cell r="B91" t="str">
            <v xml:space="preserve">INTERCEPTORES  </v>
          </cell>
          <cell r="C91">
            <v>0</v>
          </cell>
          <cell r="F91">
            <v>3029741.7199999993</v>
          </cell>
        </row>
        <row r="92">
          <cell r="A92" t="str">
            <v>03.01</v>
          </cell>
          <cell r="B92" t="str">
            <v>SERVIÇOS TECNICOS</v>
          </cell>
          <cell r="C92">
            <v>0</v>
          </cell>
        </row>
        <row r="93">
          <cell r="A93" t="str">
            <v>03.01.01</v>
          </cell>
          <cell r="B93" t="str">
            <v>LOCAÇÃO DE REDE E ELABORAÇÃO DE NOTA DE SERVIÇO, INCLUSIVE LEVANTAMENTO DE NORMAIS - PARA OBRAS</v>
          </cell>
          <cell r="C93" t="str">
            <v>M</v>
          </cell>
          <cell r="D93">
            <v>17264.78</v>
          </cell>
          <cell r="E93">
            <v>1.46</v>
          </cell>
          <cell r="F93">
            <v>25206.58</v>
          </cell>
        </row>
        <row r="94">
          <cell r="A94" t="str">
            <v>03.01.02</v>
          </cell>
          <cell r="B94" t="str">
            <v>LIMPEZA DO TERRENO C/ ROCADO E QUEIMA DE MATERIAL</v>
          </cell>
          <cell r="C94" t="str">
            <v>M2</v>
          </cell>
          <cell r="D94">
            <v>20717.740000000002</v>
          </cell>
          <cell r="E94">
            <v>1.54</v>
          </cell>
          <cell r="F94">
            <v>31905.32</v>
          </cell>
        </row>
        <row r="95">
          <cell r="A95" t="str">
            <v>03.01.03</v>
          </cell>
          <cell r="B95" t="str">
            <v>CADASTRO DE REDE - ESGOTO</v>
          </cell>
          <cell r="C95" t="str">
            <v>M</v>
          </cell>
          <cell r="D95">
            <v>17264.78</v>
          </cell>
          <cell r="E95">
            <v>0.56000000000000005</v>
          </cell>
          <cell r="F95">
            <v>9668.2800000000007</v>
          </cell>
        </row>
        <row r="96">
          <cell r="A96" t="str">
            <v>03.02</v>
          </cell>
          <cell r="B96" t="str">
            <v xml:space="preserve">MOVIMENTO DE TERRA  </v>
          </cell>
          <cell r="F96">
            <v>0</v>
          </cell>
        </row>
        <row r="97">
          <cell r="A97" t="str">
            <v>03.02.01</v>
          </cell>
          <cell r="B97" t="str">
            <v xml:space="preserve">ESCAVAÇÃO MANUAL DE VALAS (SOLO SECO)            PROFUNDIDADES:  </v>
          </cell>
          <cell r="C97">
            <v>0</v>
          </cell>
          <cell r="F97">
            <v>0</v>
          </cell>
        </row>
        <row r="98">
          <cell r="A98" t="str">
            <v>03.02.01.01</v>
          </cell>
          <cell r="B98" t="str">
            <v>ESCAVAÇÃO MANUAL DE VALAS (SOLO SECO), PROFUNDIDADE ATÉ 1.50 M</v>
          </cell>
          <cell r="C98" t="str">
            <v>M3</v>
          </cell>
          <cell r="D98">
            <v>1767.33</v>
          </cell>
          <cell r="E98">
            <v>15.39</v>
          </cell>
          <cell r="F98">
            <v>27199.21</v>
          </cell>
        </row>
        <row r="99">
          <cell r="A99" t="str">
            <v>03.02.01.02</v>
          </cell>
          <cell r="B99" t="str">
            <v>ESCAVAÇÃO MANUAL DE VALAS (SOLO SECO), PROFUNDIDADE MAIOR QUE 1,50 M ATÉ 3,00 M</v>
          </cell>
          <cell r="C99" t="str">
            <v>M3</v>
          </cell>
          <cell r="D99">
            <v>123.627</v>
          </cell>
          <cell r="E99">
            <v>20.52</v>
          </cell>
          <cell r="F99">
            <v>2536.83</v>
          </cell>
        </row>
        <row r="100">
          <cell r="A100" t="str">
            <v>03.02.02</v>
          </cell>
          <cell r="B100" t="str">
            <v xml:space="preserve">ESCAVAÇÃO MANUAL DE VALAS (SOLO COM ÁGUA) - PROFUNDIDADES:  </v>
          </cell>
          <cell r="C100">
            <v>0</v>
          </cell>
          <cell r="F100">
            <v>0</v>
          </cell>
        </row>
        <row r="101">
          <cell r="A101" t="str">
            <v>03.02.02.01</v>
          </cell>
          <cell r="B101" t="str">
            <v>ESCAVAÇÃO MANUAL DE VALAS (SOLO COM ÁGUA), PROFUNDIDADE ATÉ 1,50 M</v>
          </cell>
          <cell r="C101" t="str">
            <v>M3</v>
          </cell>
          <cell r="D101">
            <v>196.37</v>
          </cell>
          <cell r="E101">
            <v>19.239999999999998</v>
          </cell>
          <cell r="F101">
            <v>3778.16</v>
          </cell>
        </row>
        <row r="102">
          <cell r="A102" t="str">
            <v>03.02.02.02</v>
          </cell>
          <cell r="B102" t="str">
            <v>ESCAVAÇÃO MANUAL DE VALAS (SOLO COM ÁGUA), PROFUNDIDADE MAIOR QUE 1,50 M ATÉ 3,00 M</v>
          </cell>
          <cell r="C102" t="str">
            <v>M3</v>
          </cell>
          <cell r="D102">
            <v>13.736000000000001</v>
          </cell>
          <cell r="E102">
            <v>25.65</v>
          </cell>
          <cell r="F102">
            <v>352.33</v>
          </cell>
        </row>
        <row r="103">
          <cell r="A103" t="str">
            <v>03.02.03</v>
          </cell>
          <cell r="B103" t="str">
            <v xml:space="preserve">ESCAVAÇÃO MECANICA DE VALAS (SOLO SECO) -       PROFUNDIDADES:  </v>
          </cell>
          <cell r="C103">
            <v>0</v>
          </cell>
          <cell r="F103">
            <v>0</v>
          </cell>
        </row>
        <row r="104">
          <cell r="A104" t="str">
            <v>03.02.03.01</v>
          </cell>
          <cell r="B104" t="str">
            <v>ESCAVAÇÃO MECÂNICA DE VALAS (SOLO SECO), PROFUNDIDADE ATÉ 1,50 M</v>
          </cell>
          <cell r="C104" t="str">
            <v>M3</v>
          </cell>
          <cell r="D104">
            <v>1590.597</v>
          </cell>
          <cell r="E104">
            <v>5.41</v>
          </cell>
          <cell r="F104">
            <v>8605.1299999999992</v>
          </cell>
        </row>
        <row r="105">
          <cell r="A105" t="str">
            <v>03.02.03.02</v>
          </cell>
          <cell r="B105" t="str">
            <v>ESCAVAÇÃO MECÂNICA DE VALAS (SOLO SECO), PROFUNDIDADE MAIOR QUE 1,50 M ATÉ 4,00 M</v>
          </cell>
          <cell r="C105" t="str">
            <v>M3</v>
          </cell>
          <cell r="D105">
            <v>111.264</v>
          </cell>
          <cell r="E105">
            <v>6.5</v>
          </cell>
          <cell r="F105">
            <v>723.22</v>
          </cell>
        </row>
        <row r="106">
          <cell r="A106" t="str">
            <v>03.02.04</v>
          </cell>
          <cell r="B106" t="str">
            <v xml:space="preserve">ESCAVAÇÃO MECANICA DE VALAS (SOLO COM ÁGUA) - PROFUNDIDADES:  </v>
          </cell>
          <cell r="C106">
            <v>0</v>
          </cell>
          <cell r="F106">
            <v>0</v>
          </cell>
        </row>
        <row r="107">
          <cell r="A107" t="str">
            <v>03.02.04.01</v>
          </cell>
          <cell r="B107" t="str">
            <v>ESCAVAÇÃO MECÂNICA DE VALAS (SOLO COM ÁGUA), PROFUNDIDADE ATÉ 1,50 M</v>
          </cell>
          <cell r="C107" t="str">
            <v>M3</v>
          </cell>
          <cell r="D107">
            <v>176.733</v>
          </cell>
          <cell r="E107">
            <v>6.5</v>
          </cell>
          <cell r="F107">
            <v>1148.76</v>
          </cell>
        </row>
        <row r="108">
          <cell r="A108" t="str">
            <v>03.02.04.02</v>
          </cell>
          <cell r="B108" t="str">
            <v>ESCAVAÇÃO MECÂNICA DE VALAS (SOLO COM ÁGUA), PROFUNDIDADE MAIOR QUE 1,50 M ATÉ 4,00 M</v>
          </cell>
          <cell r="C108" t="str">
            <v>M3</v>
          </cell>
          <cell r="D108">
            <v>12.362</v>
          </cell>
          <cell r="E108">
            <v>7.79</v>
          </cell>
          <cell r="F108">
            <v>96.3</v>
          </cell>
        </row>
        <row r="109">
          <cell r="A109" t="str">
            <v>03.02.05</v>
          </cell>
          <cell r="B109" t="str">
            <v xml:space="preserve">ESCAVAÇÃO MECANICA DE VALAS (SOLO SECO) COM DESCARGA LATERAL SOBRE CAMINHÃO - PROFUNDIDADES:  </v>
          </cell>
          <cell r="C109">
            <v>0</v>
          </cell>
          <cell r="F109">
            <v>0</v>
          </cell>
        </row>
        <row r="110">
          <cell r="A110" t="str">
            <v>03.02.05.01</v>
          </cell>
          <cell r="B110" t="str">
            <v>ESCAVAÇÃO MECÂNICA DE VALAS (SOLO SECO), PROFUNDIDADE ATÉ 1,50 M</v>
          </cell>
          <cell r="C110" t="str">
            <v>M3</v>
          </cell>
          <cell r="D110">
            <v>14315.37</v>
          </cell>
          <cell r="E110">
            <v>5.41</v>
          </cell>
          <cell r="F110">
            <v>77446.149999999994</v>
          </cell>
        </row>
        <row r="111">
          <cell r="A111" t="str">
            <v>03.02.05.02</v>
          </cell>
          <cell r="B111" t="str">
            <v>ESCAVAÇÃO MECÂNICA DE VALAS (SOLO SECO), PROFUNDIDADE MAIOR QUE 1,50 M ATÉ 4,00 M</v>
          </cell>
          <cell r="C111" t="str">
            <v>M3</v>
          </cell>
          <cell r="D111">
            <v>1001.38</v>
          </cell>
          <cell r="E111">
            <v>6.5</v>
          </cell>
          <cell r="F111">
            <v>6508.97</v>
          </cell>
        </row>
        <row r="112">
          <cell r="A112" t="str">
            <v>03.02.06</v>
          </cell>
          <cell r="B112" t="str">
            <v xml:space="preserve">ESCAVAÇÃO MECANICA DE VALAS (SOLO COM ÁGUA) COM DESCARGA LATERAL SOBRE CAMINHÃO - PROFUNDIDADES:  </v>
          </cell>
          <cell r="C112">
            <v>0</v>
          </cell>
          <cell r="F112">
            <v>0</v>
          </cell>
        </row>
        <row r="113">
          <cell r="A113" t="str">
            <v>03.02.06.01</v>
          </cell>
          <cell r="B113" t="str">
            <v>ESCAVAÇÃO MECÂNICA DE VALAS (SOLO COM ÁGUA), PROFUNDIDADE ATÉ 1,50 M</v>
          </cell>
          <cell r="C113" t="str">
            <v>M3</v>
          </cell>
          <cell r="D113">
            <v>1590.597</v>
          </cell>
          <cell r="E113">
            <v>6.5</v>
          </cell>
          <cell r="F113">
            <v>10338.879999999999</v>
          </cell>
        </row>
        <row r="114">
          <cell r="A114" t="str">
            <v>03.02.06.02</v>
          </cell>
          <cell r="B114" t="str">
            <v>ESCAVAÇÃO MECÂNICA DE VALAS (SOLO COM ÁGUA), PROFUNDIDADE MAIOR QUE 1,50 M ATÉ 4,00 M</v>
          </cell>
          <cell r="C114" t="str">
            <v>M3</v>
          </cell>
          <cell r="D114">
            <v>111.264</v>
          </cell>
          <cell r="E114">
            <v>7.79</v>
          </cell>
          <cell r="F114">
            <v>866.75</v>
          </cell>
        </row>
        <row r="115">
          <cell r="A115" t="str">
            <v>03.03</v>
          </cell>
          <cell r="B115" t="str">
            <v xml:space="preserve">TERRAPLENAGEM  </v>
          </cell>
          <cell r="C115">
            <v>0</v>
          </cell>
          <cell r="F115">
            <v>0</v>
          </cell>
        </row>
        <row r="116">
          <cell r="A116" t="str">
            <v>03.03.01</v>
          </cell>
          <cell r="B116" t="str">
            <v>ESCAVACAO E CARGA EM MATERIAL DE PRIMEIRA CATEGORIA</v>
          </cell>
          <cell r="C116" t="str">
            <v>M3</v>
          </cell>
          <cell r="D116">
            <v>2311.17</v>
          </cell>
          <cell r="E116">
            <v>4.66</v>
          </cell>
          <cell r="F116">
            <v>10770.05</v>
          </cell>
        </row>
        <row r="117">
          <cell r="A117" t="str">
            <v>03.03.02</v>
          </cell>
          <cell r="B117" t="str">
            <v>ACERTO E VERIFICAÇÃO DO NIVELAMENTO DE FUNDO DE VALAS</v>
          </cell>
          <cell r="C117" t="str">
            <v>M2</v>
          </cell>
          <cell r="D117">
            <v>14137.71</v>
          </cell>
          <cell r="E117">
            <v>2.56</v>
          </cell>
          <cell r="F117">
            <v>36192.54</v>
          </cell>
        </row>
        <row r="118">
          <cell r="A118" t="str">
            <v>03.03.03</v>
          </cell>
          <cell r="B118" t="str">
            <v>CARGA OU DESCARGA MECANICA(MAT. EM GERAL) S/ MANUSEIO E ARRUMACAO DO MATERIAL</v>
          </cell>
          <cell r="C118" t="str">
            <v>M3</v>
          </cell>
          <cell r="D118">
            <v>6009.04</v>
          </cell>
          <cell r="E118">
            <v>2.2799999999999998</v>
          </cell>
          <cell r="F118">
            <v>13700.61</v>
          </cell>
        </row>
        <row r="119">
          <cell r="A119" t="str">
            <v>03.03.04</v>
          </cell>
          <cell r="B119" t="str">
            <v>TRANSP. A GRANEL ( MAT. EM GERAL), DIST. ATE 1 KM</v>
          </cell>
          <cell r="C119" t="str">
            <v>M3</v>
          </cell>
          <cell r="D119">
            <v>2311.17</v>
          </cell>
          <cell r="E119">
            <v>0.99</v>
          </cell>
          <cell r="F119">
            <v>2288.06</v>
          </cell>
        </row>
        <row r="120">
          <cell r="A120" t="str">
            <v>03.03.05</v>
          </cell>
          <cell r="B120" t="str">
            <v>ADICIONAL DE PRECO P/ TRANSP. LOCAL(MAT. EM GERAL), A GRANEL, DISTANCIA EXCEDENTE A 1 KM</v>
          </cell>
          <cell r="C120" t="str">
            <v>M3XKM</v>
          </cell>
          <cell r="D120">
            <v>11555.85</v>
          </cell>
          <cell r="E120">
            <v>1.3</v>
          </cell>
          <cell r="F120">
            <v>15022.61</v>
          </cell>
        </row>
        <row r="121">
          <cell r="A121" t="str">
            <v>03.03.06</v>
          </cell>
          <cell r="B121" t="str">
            <v>ESPALHAMENTO DE SOLO EM BOTA FORA</v>
          </cell>
          <cell r="C121" t="str">
            <v>M3</v>
          </cell>
          <cell r="D121">
            <v>2311.17</v>
          </cell>
          <cell r="E121">
            <v>1.65</v>
          </cell>
          <cell r="F121">
            <v>3813.43</v>
          </cell>
        </row>
        <row r="122">
          <cell r="A122" t="str">
            <v>03.03.07</v>
          </cell>
          <cell r="B122" t="str">
            <v>ATERRO DE VALAS E CAVAS DE FUNDAÇÃO, C/ CONTROLE DO GRAU DE COMPACTAÇÃO DE NO MÍNIMO 97% DO PROCTOR NORMAL</v>
          </cell>
          <cell r="C122" t="str">
            <v>M3</v>
          </cell>
          <cell r="D122">
            <v>21010.63</v>
          </cell>
          <cell r="E122">
            <v>13.01</v>
          </cell>
          <cell r="F122">
            <v>273348.3</v>
          </cell>
        </row>
        <row r="123">
          <cell r="A123" t="str">
            <v>03.03.08</v>
          </cell>
          <cell r="B123" t="str">
            <v>ESCAVAÇÃO E CARGA MECÂNICA DE VALAS, EM ROCHA DURA, A FRIO</v>
          </cell>
          <cell r="C123" t="str">
            <v>M3</v>
          </cell>
          <cell r="D123">
            <v>210.10599999999999</v>
          </cell>
          <cell r="E123">
            <v>57.95</v>
          </cell>
          <cell r="F123">
            <v>12175.64</v>
          </cell>
        </row>
        <row r="124">
          <cell r="A124" t="str">
            <v>03.04</v>
          </cell>
          <cell r="B124" t="str">
            <v>FUNDAÇÕES / ESTRUTURAS</v>
          </cell>
          <cell r="C124">
            <v>0</v>
          </cell>
          <cell r="E124">
            <v>0</v>
          </cell>
          <cell r="F124">
            <v>0</v>
          </cell>
        </row>
        <row r="125">
          <cell r="A125" t="str">
            <v>03.04.01</v>
          </cell>
          <cell r="B125" t="str">
            <v>ESTRUTURA DE ESCORAMENTO, TIPO PONTALETEAMENTO</v>
          </cell>
          <cell r="C125" t="str">
            <v>M2</v>
          </cell>
          <cell r="D125">
            <v>18742.5</v>
          </cell>
          <cell r="E125">
            <v>3.46</v>
          </cell>
          <cell r="F125">
            <v>64849.05</v>
          </cell>
        </row>
        <row r="126">
          <cell r="A126" t="str">
            <v>03.04.02</v>
          </cell>
          <cell r="B126" t="str">
            <v>ESTRUTURA DE ESCORAMENTO CONTINUA</v>
          </cell>
          <cell r="C126" t="str">
            <v>M2</v>
          </cell>
          <cell r="D126">
            <v>264.31</v>
          </cell>
          <cell r="E126">
            <v>17.809999999999999</v>
          </cell>
          <cell r="F126">
            <v>4707.3599999999997</v>
          </cell>
        </row>
        <row r="127">
          <cell r="A127" t="str">
            <v>03.04.03</v>
          </cell>
          <cell r="B127" t="str">
            <v>ESTRUTURA DE ESCORAMENTO DESCONTÍNUA</v>
          </cell>
          <cell r="C127" t="str">
            <v>M2</v>
          </cell>
          <cell r="D127">
            <v>1308.44</v>
          </cell>
          <cell r="E127">
            <v>7.86</v>
          </cell>
          <cell r="F127">
            <v>10284.34</v>
          </cell>
        </row>
        <row r="128">
          <cell r="A128" t="str">
            <v>03.04.04</v>
          </cell>
          <cell r="B128" t="str">
            <v>ESTRUTURA DE ESCORAMENTO CONTÍNUO METÁLICO DE VALAS, TIPO ESTACA PRANCHA</v>
          </cell>
          <cell r="C128" t="str">
            <v>M2</v>
          </cell>
          <cell r="D128">
            <v>407.56</v>
          </cell>
          <cell r="E128">
            <v>144.97</v>
          </cell>
          <cell r="F128">
            <v>59083.97</v>
          </cell>
        </row>
        <row r="129">
          <cell r="A129" t="str">
            <v>03.04.05</v>
          </cell>
          <cell r="B129" t="str">
            <v>ESGOTAMENTO DE ÁGUA C/ BOMBAS, VAZÕES ATÉ 15 M3/H, ALTURA ATÉ 10M</v>
          </cell>
          <cell r="C129" t="str">
            <v>Hpxh</v>
          </cell>
          <cell r="D129">
            <v>450</v>
          </cell>
          <cell r="E129">
            <v>2.62</v>
          </cell>
          <cell r="F129">
            <v>1179</v>
          </cell>
        </row>
        <row r="130">
          <cell r="A130" t="str">
            <v>03.04.06</v>
          </cell>
          <cell r="B130" t="str">
            <v>DRENAGEM COM TUBOS PERFURADOS DE CERÂMICA, DIÂMETRO = 100 MM</v>
          </cell>
          <cell r="C130" t="str">
            <v>M</v>
          </cell>
          <cell r="D130">
            <v>863.24</v>
          </cell>
          <cell r="E130">
            <v>14.43</v>
          </cell>
          <cell r="F130">
            <v>12456.55</v>
          </cell>
        </row>
        <row r="131">
          <cell r="A131" t="str">
            <v>03.04.07</v>
          </cell>
          <cell r="B131" t="str">
            <v>DRENAGEM COM PEDRA BRITADA</v>
          </cell>
          <cell r="C131" t="str">
            <v>M</v>
          </cell>
          <cell r="D131">
            <v>103.59</v>
          </cell>
          <cell r="E131">
            <v>56.48</v>
          </cell>
          <cell r="F131">
            <v>5850.76</v>
          </cell>
        </row>
        <row r="132">
          <cell r="A132" t="str">
            <v>03.04.08</v>
          </cell>
          <cell r="B132" t="str">
            <v xml:space="preserve">RECUPERAÇÃO E REVEGETAÇÃO DA ÁREA DE EMPRÉSTIMO          </v>
          </cell>
          <cell r="C132" t="str">
            <v>M2</v>
          </cell>
          <cell r="D132">
            <v>910</v>
          </cell>
          <cell r="E132">
            <v>8.83</v>
          </cell>
          <cell r="F132">
            <v>8035.3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42A3533E-002A-4837-966D-B1DF59C5653C}" name="Tabela13" displayName="Tabela13" ref="B37:P42" totalsRowShown="0" headerRowDxfId="570" dataDxfId="568" headerRowBorderDxfId="569" tableBorderDxfId="567" totalsRowBorderDxfId="566" headerRowCellStyle="Vírgula 4" dataCellStyle="Vírgula 4">
  <autoFilter ref="B37:P42" xr:uid="{8F55D61F-0B3E-4F37-ACFC-E505853489EB}"/>
  <tableColumns count="15">
    <tableColumn id="1" xr3:uid="{D7CC2904-894E-47B0-B3FC-266E81A08852}" name="Coluna1" dataDxfId="565" dataCellStyle="Vírgula 4"/>
    <tableColumn id="17" xr3:uid="{0C6FB9B3-C961-4C29-9246-F91B7381A839}" name="Coluna2" dataDxfId="564" dataCellStyle="Vírgula 4"/>
    <tableColumn id="2" xr3:uid="{02A4A812-FD68-4C9C-95DD-970A62FDD37F}" name="Coluna3" dataDxfId="563" dataCellStyle="Vírgula 4"/>
    <tableColumn id="3" xr3:uid="{68ED69F3-E918-496A-985D-F8DC9FFB8C0D}" name="Coluna4" dataDxfId="562" dataCellStyle="Vírgula 4"/>
    <tableColumn id="4" xr3:uid="{2F64A2E1-28E1-4590-9A0B-B8BB79624D10}" name="Coluna5" dataDxfId="561" dataCellStyle="Vírgula 4"/>
    <tableColumn id="5" xr3:uid="{DCE8223F-2B8D-4B7F-AA9C-90D674F6CE7B}" name="M2" dataDxfId="560" dataCellStyle="Vírgula 4"/>
    <tableColumn id="6" xr3:uid="{E419D1C5-C5C9-40E5-8CB6-AA81B422F6C5}" name="Coluna7" dataDxfId="559" dataCellStyle="Vírgula 4"/>
    <tableColumn id="7" xr3:uid="{7719FA07-50CD-4B61-9089-38D3482604FB}" name="Coluna8" dataDxfId="558" dataCellStyle="Vírgula 4"/>
    <tableColumn id="8" xr3:uid="{A94DF57F-6391-4E7F-B309-6CA752905F01}" name="H" dataDxfId="557" dataCellStyle="Vírgula 4"/>
    <tableColumn id="9" xr3:uid="{5C6815F8-6D46-4ABF-B3F0-FFB4B211854C}" name="Coluna15" dataDxfId="556" dataCellStyle="Vírgula 4"/>
    <tableColumn id="10" xr3:uid="{9DFFDD65-AE98-44A7-A955-93199568DF41}" name="Coluna10" dataDxfId="555" dataCellStyle="Vírgula 4">
      <calculatedColumnFormula>ROUND((PRODUCT(G38:K38)),2)</calculatedColumnFormula>
    </tableColumn>
    <tableColumn id="11" xr3:uid="{512F56AE-DDEF-4468-97DE-26B99FEEA2C0}" name="Coluna11" dataDxfId="554" dataCellStyle="Vírgula 4"/>
    <tableColumn id="12" xr3:uid="{4585D315-5338-4383-AEF4-152571B091F8}" name="Coluna12" dataDxfId="553" dataCellStyle="Vírgula 4"/>
    <tableColumn id="13" xr3:uid="{FAE8698A-0A8A-4D8D-820B-631674853F2C}" name="Coluna13" dataDxfId="552" dataCellStyle="Vírgula 4"/>
    <tableColumn id="14" xr3:uid="{863B62DD-622C-4B00-9F0D-7300ADC09FF4}" name="Coluna14" dataDxfId="551" dataCellStyle="Vírgula 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FAA31655-14C8-4DED-9617-E9F9BD67DFCE}" name="Tabela136" displayName="Tabela136" ref="B20:P21" totalsRowShown="0" headerRowDxfId="550" dataDxfId="548" headerRowBorderDxfId="549" tableBorderDxfId="547" totalsRowBorderDxfId="546" headerRowCellStyle="Vírgula 4" dataCellStyle="Vírgula 4">
  <autoFilter ref="B20:P21" xr:uid="{6E44DE96-56D5-4042-9C98-334F87D345C8}"/>
  <tableColumns count="15">
    <tableColumn id="1" xr3:uid="{7EEF3267-6189-4426-B61E-01B0B6FBF621}" name="Coluna1" dataDxfId="545" dataCellStyle="Vírgula 4"/>
    <tableColumn id="17" xr3:uid="{097D780B-F467-4E1D-AD94-9F65871D0BA1}" name="Coluna2" dataDxfId="544" dataCellStyle="Vírgula 4"/>
    <tableColumn id="2" xr3:uid="{1460AB4F-6F6F-4AB7-940B-D2A5232C6F28}" name="Coluna3" dataDxfId="543" dataCellStyle="Vírgula 4"/>
    <tableColumn id="3" xr3:uid="{65878BE1-F7B7-4575-83DD-AAD317511964}" name="Coluna4" dataDxfId="542" dataCellStyle="Vírgula 4"/>
    <tableColumn id="4" xr3:uid="{07181FB5-B036-45FB-8EC5-46C2E5FAF47C}" name="Coluna5" dataDxfId="541" dataCellStyle="Vírgula 4"/>
    <tableColumn id="5" xr3:uid="{A499F7A3-6D2C-49D4-8682-F0AECAD2E3BB}" name="Coluna6" dataDxfId="540" dataCellStyle="Vírgula 4"/>
    <tableColumn id="6" xr3:uid="{37816252-63C0-4DE2-AC8A-B7D62A9E8E66}" name="Coluna7" dataDxfId="539" dataCellStyle="Vírgula 4"/>
    <tableColumn id="7" xr3:uid="{418BF8A5-11D7-453E-A6F9-ECD77CBC24C7}" name="Coluna8" dataDxfId="538" dataCellStyle="Vírgula 4"/>
    <tableColumn id="8" xr3:uid="{A46869D0-3BCA-4A2C-AED8-5D57B3FC33BF}" name="Coluna9" dataDxfId="537" dataCellStyle="Vírgula 4"/>
    <tableColumn id="9" xr3:uid="{CEFF2D16-EAF8-4E51-B9B9-5DF0E724DBC7}" name="Coluna15" dataDxfId="536" dataCellStyle="Vírgula 4"/>
    <tableColumn id="10" xr3:uid="{E91A74DC-DEE2-449F-BB55-11C38AEE516E}" name="Coluna10" dataDxfId="535" dataCellStyle="Vírgula 4">
      <calculatedColumnFormula>ROUND((PRODUCT(G21:K21)),2)</calculatedColumnFormula>
    </tableColumn>
    <tableColumn id="11" xr3:uid="{AC0DE88E-3352-432C-9502-19612BD5B9E9}" name="Coluna11" dataDxfId="534" dataCellStyle="Vírgula 4"/>
    <tableColumn id="12" xr3:uid="{619DDAFF-68BD-44E7-9C75-86F453A9DEA5}" name="Coluna12" dataDxfId="533" dataCellStyle="Vírgula 4"/>
    <tableColumn id="13" xr3:uid="{7507A1C0-F4C9-4090-9B2F-941522B686EE}" name="Coluna13" dataDxfId="532" dataCellStyle="Vírgula 4"/>
    <tableColumn id="14" xr3:uid="{E22EBF33-F2A6-4448-88B9-9D3E52CF2B3B}" name="Coluna14" dataDxfId="531" dataCellStyle="Vírgula 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F47B19A6-EC9A-4122-8C31-1CAE16EE75BD}" name="Tabela131014" displayName="Tabela131014" ref="B23:P25" totalsRowShown="0" headerRowDxfId="530" dataDxfId="528" headerRowBorderDxfId="529" tableBorderDxfId="527" totalsRowBorderDxfId="526" headerRowCellStyle="Vírgula 4" dataCellStyle="Vírgula 4">
  <autoFilter ref="B23:P25" xr:uid="{15D2A7AA-66BC-4F4C-84D3-63F4173347D4}"/>
  <tableColumns count="15">
    <tableColumn id="1" xr3:uid="{C3864D62-DB48-4E18-9DB1-A5B26808AB9B}" name="Coluna1" dataDxfId="525" dataCellStyle="Vírgula 4"/>
    <tableColumn id="17" xr3:uid="{9C2D9787-7E7F-48BA-92A2-26F057ECD0D3}" name="Coluna2" dataDxfId="524" dataCellStyle="Vírgula 4"/>
    <tableColumn id="2" xr3:uid="{E763E4DA-D23D-4326-BB18-77FC9A606B47}" name="Coluna3" dataDxfId="523" dataCellStyle="Vírgula 4"/>
    <tableColumn id="3" xr3:uid="{2904454D-E19E-40EC-B052-486E13174B60}" name="Coluna4" dataDxfId="522" dataCellStyle="Vírgula 4"/>
    <tableColumn id="4" xr3:uid="{ED44BA52-4A04-48C2-B618-88DBBC544C0A}" name="Coluna5" dataDxfId="521" dataCellStyle="Vírgula 4"/>
    <tableColumn id="5" xr3:uid="{0B7FEA37-0550-4404-B5C9-D80117C9D27C}" name="Coluna6" dataDxfId="520" dataCellStyle="Vírgula 4"/>
    <tableColumn id="6" xr3:uid="{6F49678C-153C-4928-B454-97D0A0C44BC6}" name="Coluna7" dataDxfId="519" dataCellStyle="Vírgula 4"/>
    <tableColumn id="7" xr3:uid="{6F370053-4D28-4034-900C-5030626F9D69}" name="Coluna8" dataDxfId="518" dataCellStyle="Vírgula 4"/>
    <tableColumn id="8" xr3:uid="{253BA282-006A-4226-897E-456469E35B93}" name="Coluna9" dataDxfId="517" dataCellStyle="Vírgula 4"/>
    <tableColumn id="9" xr3:uid="{1C5A3827-D259-42DF-B6F6-1A21632E46A6}" name="Coluna15" dataDxfId="516" dataCellStyle="Vírgula 4"/>
    <tableColumn id="10" xr3:uid="{B6B6A2B5-4CA8-40D4-A7CF-1E58B96333BB}" name="Coluna10" dataDxfId="515" dataCellStyle="Vírgula 4">
      <calculatedColumnFormula>ROUND((PRODUCT(G24:K24)),2)</calculatedColumnFormula>
    </tableColumn>
    <tableColumn id="11" xr3:uid="{81581198-8219-4F9A-AB9F-6444690B7A05}" name="Coluna11" dataDxfId="514" dataCellStyle="Vírgula 4"/>
    <tableColumn id="12" xr3:uid="{AB4AD7BD-BF13-42D6-BD4E-9FC3444E97B8}" name="Coluna12" dataDxfId="513" dataCellStyle="Vírgula 4"/>
    <tableColumn id="13" xr3:uid="{6660653F-73CF-4799-9642-4B83F2A88C9E}" name="Coluna13" dataDxfId="512" dataCellStyle="Vírgula 4"/>
    <tableColumn id="14" xr3:uid="{9F9CD7A9-E787-4BED-B2A5-A54A5FC81D0B}" name="Coluna14" dataDxfId="511" dataCellStyle="Vírgula 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6C8AD31D-59CF-4B49-8CA7-8BAFA23683F9}" name="Tabela141115" displayName="Tabela141115" ref="B27:P28" totalsRowShown="0" headerRowDxfId="510" dataDxfId="508" headerRowBorderDxfId="509" tableBorderDxfId="507" totalsRowBorderDxfId="506" headerRowCellStyle="Vírgula 4" dataCellStyle="Vírgula 4">
  <autoFilter ref="B27:P28" xr:uid="{4443D734-17BA-4F2B-A2DE-CC2CD05B778B}"/>
  <tableColumns count="15">
    <tableColumn id="1" xr3:uid="{EE7ADC85-9086-4B88-81D9-86ABD0B5A367}" name="Coluna1" dataDxfId="505" dataCellStyle="Vírgula 4"/>
    <tableColumn id="17" xr3:uid="{BDB5B129-BB27-4570-965C-E10B90BE9A88}" name="Coluna2" dataDxfId="504" dataCellStyle="Vírgula 4"/>
    <tableColumn id="2" xr3:uid="{A92EA239-80DA-4B4D-ABFA-C5B68DA19B30}" name="Coluna3" dataDxfId="503" dataCellStyle="Vírgula 4"/>
    <tableColumn id="3" xr3:uid="{46C3480E-F180-4768-B35A-2AE0BB4E0DF0}" name="Coluna4" dataDxfId="502" dataCellStyle="Vírgula 4"/>
    <tableColumn id="4" xr3:uid="{A3CBB23F-09FB-4C44-9E06-CF2525707A90}" name="Coluna5" dataDxfId="501" dataCellStyle="Vírgula 4"/>
    <tableColumn id="5" xr3:uid="{C4E47E50-EA2A-482B-A928-AB5AD58B0128}" name="Coluna6" dataDxfId="500" dataCellStyle="Vírgula 4"/>
    <tableColumn id="6" xr3:uid="{CE10C6EF-E43D-4D1F-8DD3-245728CF7516}" name="Coluna7" dataDxfId="499" dataCellStyle="Vírgula 4"/>
    <tableColumn id="7" xr3:uid="{68DE0732-4EF7-4860-8C82-95F81FC55A5C}" name="Coluna8" dataDxfId="498" dataCellStyle="Vírgula 4"/>
    <tableColumn id="8" xr3:uid="{A3E5779A-7B5F-4ADA-B455-975BA9874C4A}" name="Coluna9" dataDxfId="497" dataCellStyle="Vírgula 4"/>
    <tableColumn id="9" xr3:uid="{E144192B-130C-4193-AEE6-6218683A431E}" name="Coluna15" dataDxfId="496" dataCellStyle="Vírgula 4"/>
    <tableColumn id="10" xr3:uid="{0DF25BC2-BDF2-44AD-A08E-87F2A4D9AD47}" name="Coluna10" dataDxfId="495" dataCellStyle="Vírgula 4">
      <calculatedColumnFormula>ROUND((PRODUCT(G28:K28)),2)</calculatedColumnFormula>
    </tableColumn>
    <tableColumn id="11" xr3:uid="{080FD468-7C6E-4893-AD20-7735EEFD3129}" name="Coluna11" dataDxfId="494" dataCellStyle="Vírgula 4"/>
    <tableColumn id="12" xr3:uid="{B9970980-1BF2-47E5-89E5-55A8CE324FE9}" name="Coluna12" dataDxfId="493" dataCellStyle="Vírgula 4"/>
    <tableColumn id="13" xr3:uid="{3022C39D-7138-4F46-89BE-D585671A8D09}" name="Coluna13" dataDxfId="492" dataCellStyle="Vírgula 4"/>
    <tableColumn id="14" xr3:uid="{96FBD3B3-4003-4AC6-A896-3A3981C1A0BD}" name="Coluna14" dataDxfId="491" dataCellStyle="Vírgula 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411BBB9C-B1D7-4597-A31E-A13623B3A82E}" name="Tabela117" displayName="Tabela117" ref="B63:P82" totalsRowShown="0" headerRowDxfId="490" dataDxfId="488" headerRowBorderDxfId="489" tableBorderDxfId="487" totalsRowBorderDxfId="486" headerRowCellStyle="Vírgula 4" dataCellStyle="Vírgula 4">
  <autoFilter ref="B63:P82" xr:uid="{7BC94CF8-F6F9-4EFC-9B7B-A3117CEB0F05}"/>
  <tableColumns count="15">
    <tableColumn id="1" xr3:uid="{6931D583-1188-4685-A703-6022F31E6E01}" name="Coluna1" dataDxfId="485" dataCellStyle="Vírgula 4"/>
    <tableColumn id="17" xr3:uid="{30C98455-CF59-4995-9EDE-522286AAB2F0}" name="Coluna2" dataDxfId="484" dataCellStyle="Vírgula 4"/>
    <tableColumn id="2" xr3:uid="{67DBA567-8993-47C9-8CA2-7B66474FBF89}" name="Coluna3" dataDxfId="483" dataCellStyle="Vírgula 4"/>
    <tableColumn id="3" xr3:uid="{D23E2F3A-BC11-481D-94CE-948B2519255D}" name="Coluna4" dataDxfId="482" dataCellStyle="Vírgula 4"/>
    <tableColumn id="4" xr3:uid="{6BE50BF9-9632-466B-BF77-25E8A85F8A9F}" name="Coluna5" dataDxfId="481" dataCellStyle="Vírgula 4"/>
    <tableColumn id="5" xr3:uid="{FC90DFB9-494B-433A-90BC-561447F318C0}" name="Coluna6" dataDxfId="480" dataCellStyle="Vírgula 4"/>
    <tableColumn id="6" xr3:uid="{251EC3BB-0183-475F-86D4-2952A8ED3D16}" name="Coluna7" dataDxfId="479" dataCellStyle="Vírgula 4"/>
    <tableColumn id="7" xr3:uid="{B3875C08-8138-4CCE-A65B-1D60A1471DAE}" name="Coluna8" dataDxfId="478" dataCellStyle="Vírgula 4"/>
    <tableColumn id="8" xr3:uid="{513DC898-1214-4763-99B1-CAB3169910F8}" name="Coluna9" dataDxfId="477" dataCellStyle="Vírgula 4"/>
    <tableColumn id="9" xr3:uid="{26A9FC59-5C99-4C77-AEED-329AF4A53911}" name="Coluna10" dataDxfId="476" dataCellStyle="Vírgula 4"/>
    <tableColumn id="10" xr3:uid="{BE82B612-CBE6-4192-B25F-BB7DFCF4AF81}" name="Coluna11" dataDxfId="475" dataCellStyle="Vírgula 4">
      <calculatedColumnFormula>ROUND((PRODUCT(G64:K64)),2)</calculatedColumnFormula>
    </tableColumn>
    <tableColumn id="11" xr3:uid="{AA905865-2745-435D-AC4D-33A058D7EB29}" name="Coluna12" dataDxfId="474" dataCellStyle="Vírgula 4"/>
    <tableColumn id="12" xr3:uid="{ADD3FCB4-138F-4B80-8FE1-945AB231B926}" name="Coluna13" dataDxfId="473" dataCellStyle="Vírgula 4"/>
    <tableColumn id="13" xr3:uid="{A0C65507-C414-4A6B-8923-C63FA079CFED}" name="Coluna14" dataDxfId="472" dataCellStyle="Vírgula 4"/>
    <tableColumn id="14" xr3:uid="{EE8A0612-4554-4474-854A-1AE737E33C54}" name="Coluna15" dataDxfId="471" dataCellStyle="Vírgula 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E866B611-C42F-437E-AD8A-6FD3820A08AF}" name="Tabela157192331" displayName="Tabela157192331" ref="B84:P103" totalsRowShown="0" headerRowDxfId="470" dataDxfId="468" headerRowBorderDxfId="469" tableBorderDxfId="467" totalsRowBorderDxfId="466" headerRowCellStyle="Vírgula 4" dataCellStyle="Vírgula 4">
  <autoFilter ref="B84:P103" xr:uid="{DD528087-6692-4C00-88B3-3F8C24710618}"/>
  <tableColumns count="15">
    <tableColumn id="1" xr3:uid="{124F306E-7BE8-4315-9E22-47469BD18757}" name="Coluna1" dataDxfId="465" dataCellStyle="Vírgula 4"/>
    <tableColumn id="17" xr3:uid="{51B28D37-C14F-4298-B9CD-EA8610CCCF76}" name="Coluna2" dataDxfId="464" dataCellStyle="Vírgula 4"/>
    <tableColumn id="2" xr3:uid="{F64BFF58-B2CA-4D60-AC4A-9A4F68B2CE09}" name="Coluna3" dataDxfId="463" dataCellStyle="Vírgula 4"/>
    <tableColumn id="3" xr3:uid="{2C1FCB0D-4420-4178-8B54-54835F6AC921}" name="Coluna4" dataDxfId="462" dataCellStyle="Vírgula 4"/>
    <tableColumn id="4" xr3:uid="{C001CAD2-DF75-465D-B868-6D115F84049B}" name="Coluna5" dataDxfId="461" dataCellStyle="Vírgula 4"/>
    <tableColumn id="5" xr3:uid="{3930694A-B244-4CB2-9230-8779011C2BA1}" name="Coluna6" dataDxfId="460" dataCellStyle="Vírgula 4"/>
    <tableColumn id="6" xr3:uid="{ECA83B8D-C002-4E44-80DB-6E3632538006}" name="Coluna7" dataDxfId="459" dataCellStyle="Vírgula 4"/>
    <tableColumn id="7" xr3:uid="{3CBD8F2F-3B49-4B27-A312-CF0CE4A7F0A0}" name="Coluna8" dataDxfId="458" dataCellStyle="Vírgula 4"/>
    <tableColumn id="8" xr3:uid="{8BE7ED2D-7528-4424-9A55-7D9B8E2B7D6E}" name="Coluna9" dataDxfId="457" dataCellStyle="Vírgula 4"/>
    <tableColumn id="9" xr3:uid="{20587963-40B9-458E-BFD4-8A5807975E73}" name="Coluna15" dataDxfId="456" dataCellStyle="Vírgula 4"/>
    <tableColumn id="10" xr3:uid="{7B5D089C-ECF5-4F1B-A963-085A26B9774A}" name="Coluna10" dataDxfId="455" dataCellStyle="Vírgula 4">
      <calculatedColumnFormula>ROUND((PRODUCT(G85:K85)),2)</calculatedColumnFormula>
    </tableColumn>
    <tableColumn id="11" xr3:uid="{3FF7B8EF-C497-4629-918B-15884C9D2579}" name="Coluna11" dataDxfId="454" dataCellStyle="Vírgula 4"/>
    <tableColumn id="12" xr3:uid="{E201D76C-7287-4814-8158-FCBBC3B3B68A}" name="Coluna12" dataDxfId="453" dataCellStyle="Vírgula 4"/>
    <tableColumn id="13" xr3:uid="{78E0FC13-CC54-4CF8-BEA8-CBC9778A0CA8}" name="Coluna13" dataDxfId="452" dataCellStyle="Vírgula 4"/>
    <tableColumn id="14" xr3:uid="{C8CBDEE4-C23E-436A-86A1-3BD14F9D3D09}" name="Coluna14" dataDxfId="451" dataCellStyle="Vírgula 4"/>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97F3405F-5E81-4078-9538-F66B688B94B6}" name="Tabela1533352586270828411016234" displayName="Tabela1533352586270828411016234" ref="B16:P17" totalsRowShown="0" headerRowDxfId="450" dataDxfId="448" headerRowBorderDxfId="449" tableBorderDxfId="447" totalsRowBorderDxfId="446" headerRowCellStyle="Vírgula 4" dataCellStyle="Vírgula 4">
  <autoFilter ref="B16:P17" xr:uid="{2BB46205-10AB-4687-BFD6-B8DE93C72333}"/>
  <tableColumns count="15">
    <tableColumn id="1" xr3:uid="{06BBF888-93FC-46DA-A50B-F28152EDBC4C}" name="Coluna1" dataDxfId="445" dataCellStyle="Vírgula 4">
      <calculatedColumnFormula>$B$15</calculatedColumnFormula>
    </tableColumn>
    <tableColumn id="17" xr3:uid="{05A35798-081B-4506-B6EE-05CA0A99F16C}" name="Coluna2" dataDxfId="444" dataCellStyle="Vírgula 4"/>
    <tableColumn id="2" xr3:uid="{BF195444-8289-488A-9410-084A6FE2C74D}" name="Coluna3" dataDxfId="443" dataCellStyle="Vírgula 4"/>
    <tableColumn id="3" xr3:uid="{138E05D7-622B-4ED2-8986-0C3B4E719BA8}" name="Coluna4" dataDxfId="442" dataCellStyle="Vírgula 4"/>
    <tableColumn id="4" xr3:uid="{A60D3123-A6CA-44FA-BCB6-DF31C3F421DE}" name="Coluna5" dataDxfId="441" dataCellStyle="Vírgula 4"/>
    <tableColumn id="5" xr3:uid="{A543143C-27E0-4DA0-8B27-F94974089A64}" name="Coluna6" dataDxfId="440" dataCellStyle="Vírgula 4"/>
    <tableColumn id="6" xr3:uid="{6876227C-0BE4-44AA-8E6C-EF56C266D642}" name="Coluna7" dataDxfId="439" dataCellStyle="Vírgula 4"/>
    <tableColumn id="7" xr3:uid="{6334A25B-84DB-4F3D-9897-5D4C8887E0D7}" name="Coluna8" dataDxfId="438" dataCellStyle="Vírgula 4"/>
    <tableColumn id="8" xr3:uid="{EF168835-F1D1-4A1B-AD62-47D97C670CF0}" name="Coluna9" dataDxfId="437" dataCellStyle="Vírgula 4"/>
    <tableColumn id="9" xr3:uid="{4F4300DF-B285-4C95-9BE5-CDEAFAFA8588}" name="Coluna15" dataDxfId="436" dataCellStyle="Vírgula 4"/>
    <tableColumn id="10" xr3:uid="{0DCD19D4-71A8-4A4C-8AB5-6F8F9926083C}" name="Coluna10" dataDxfId="435" dataCellStyle="Vírgula 4">
      <calculatedColumnFormula>ROUND((PRODUCT(G17:K17)),4)</calculatedColumnFormula>
    </tableColumn>
    <tableColumn id="11" xr3:uid="{65D371DD-88D7-4506-8647-A4811ECF351A}" name="Coluna11" dataDxfId="434" dataCellStyle="Vírgula 4"/>
    <tableColumn id="12" xr3:uid="{6F1ED863-E9AC-46E7-957F-24EBE2733D41}" name="Coluna12" dataDxfId="433" dataCellStyle="Vírgula 4"/>
    <tableColumn id="13" xr3:uid="{BD0E228C-DE47-4CE7-9772-7E3D0E5CB187}" name="Coluna13" dataDxfId="432" dataCellStyle="Vírgula 4"/>
    <tableColumn id="14" xr3:uid="{106DEDAD-A6E1-47DE-917E-004CB850CF30}" name="Coluna14" dataDxfId="431" dataCellStyle="Vírgula 4"/>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8E7EBC2F-2B33-4B18-ADE6-F1378453D351}" name="Tabela1310142" displayName="Tabela1310142" ref="B30:P31" totalsRowShown="0" headerRowDxfId="430" dataDxfId="428" headerRowBorderDxfId="429" tableBorderDxfId="427" totalsRowBorderDxfId="426" headerRowCellStyle="Vírgula 4" dataCellStyle="Vírgula 4">
  <autoFilter ref="B30:P31" xr:uid="{8503A3D8-57FE-4B1C-B1D5-FD8DF4E01791}"/>
  <tableColumns count="15">
    <tableColumn id="1" xr3:uid="{C36DB5BF-1918-45C7-9B1F-C0915E445AD8}" name="Coluna1" dataDxfId="425" dataCellStyle="Vírgula 4"/>
    <tableColumn id="17" xr3:uid="{8332A0B1-4265-4D9C-B46E-0AA0822CF390}" name="Coluna2" dataDxfId="424" dataCellStyle="Vírgula 4"/>
    <tableColumn id="2" xr3:uid="{C581542F-E515-47F8-9469-55B72A182892}" name="Coluna3" dataDxfId="423" dataCellStyle="Vírgula 4"/>
    <tableColumn id="3" xr3:uid="{747F2D07-1CDA-40A7-AD93-66C2FA8DDEF5}" name="Coluna4" dataDxfId="422" dataCellStyle="Vírgula 4"/>
    <tableColumn id="4" xr3:uid="{4CE70CA9-0A04-4E32-8B40-AF450E79FAB8}" name="Coluna5" dataDxfId="421" dataCellStyle="Vírgula 4"/>
    <tableColumn id="5" xr3:uid="{5A391C77-3488-4D4F-BB51-571D2CA491BC}" name="Coluna6" dataDxfId="420" dataCellStyle="Vírgula 4"/>
    <tableColumn id="6" xr3:uid="{A9953B51-3F3B-4E05-834D-0BE343E1F514}" name="Coluna7" dataDxfId="419" dataCellStyle="Vírgula 4"/>
    <tableColumn id="7" xr3:uid="{4CEF4BE7-03B3-400B-83E3-CD31F0AAB3C7}" name="Coluna8" dataDxfId="418" dataCellStyle="Vírgula 4"/>
    <tableColumn id="8" xr3:uid="{C963CEDC-9F17-454D-95B1-68166E110F80}" name="Coluna9" dataDxfId="417" dataCellStyle="Vírgula 4"/>
    <tableColumn id="9" xr3:uid="{CA88AFD8-2A8C-42DE-AD54-B8CFBCEAAAFA}" name="Coluna15" dataDxfId="416" dataCellStyle="Vírgula 4"/>
    <tableColumn id="10" xr3:uid="{BA3F82F0-6AA4-4796-B4D8-4A7188AAB2E3}" name="Coluna10" dataDxfId="415" dataCellStyle="Vírgula 4">
      <calculatedColumnFormula>ROUND((PRODUCT(G31:K31)),2)</calculatedColumnFormula>
    </tableColumn>
    <tableColumn id="11" xr3:uid="{41035A9B-9B7C-4077-92BF-268930504462}" name="Coluna11" dataDxfId="414" dataCellStyle="Vírgula 4"/>
    <tableColumn id="12" xr3:uid="{4FCFA8D6-0BEF-43C6-87BC-18D4C25D6F90}" name="Coluna12" dataDxfId="413" dataCellStyle="Vírgula 4"/>
    <tableColumn id="13" xr3:uid="{E88FC6A7-7AD3-4D26-9F61-D6C12CEB941B}" name="Coluna13" dataDxfId="412" dataCellStyle="Vírgula 4"/>
    <tableColumn id="14" xr3:uid="{AFB5F569-73A7-4F89-869B-F59D33BC1750}" name="Coluna14" dataDxfId="411" dataCellStyle="Vírgula 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2F88E00-E172-4FFF-9207-FAADDE86D86D}" name="Tabela1310145" displayName="Tabela1310145" ref="B33:P34" totalsRowShown="0" headerRowDxfId="410" dataDxfId="408" headerRowBorderDxfId="409" tableBorderDxfId="407" totalsRowBorderDxfId="406" headerRowCellStyle="Vírgula 4" dataCellStyle="Vírgula 4">
  <autoFilter ref="B33:P34" xr:uid="{0535427F-7EFD-4A4D-B620-CEC0F2F6A777}"/>
  <tableColumns count="15">
    <tableColumn id="1" xr3:uid="{BBAABED6-4DB0-4036-8A85-13F924B82D5C}" name="Coluna1" dataDxfId="405" dataCellStyle="Vírgula 4"/>
    <tableColumn id="17" xr3:uid="{E2D8A727-1750-4693-895B-40D142EC2FE4}" name="Coluna2" dataDxfId="404" dataCellStyle="Vírgula 4"/>
    <tableColumn id="2" xr3:uid="{0F304983-C9DD-4967-9264-59F8ED12A153}" name="Coluna3" dataDxfId="403" dataCellStyle="Vírgula 4"/>
    <tableColumn id="3" xr3:uid="{4910C728-FE44-48BE-96BA-F35E8FC40564}" name="Coluna4" dataDxfId="402" dataCellStyle="Vírgula 4"/>
    <tableColumn id="4" xr3:uid="{6839683E-21C6-4CDF-8861-E64C6B063338}" name="Coluna5" dataDxfId="401" dataCellStyle="Vírgula 4"/>
    <tableColumn id="5" xr3:uid="{E7BD6B42-2B7A-49A6-ABAB-E4DF555189EE}" name="Coluna6" dataDxfId="400" dataCellStyle="Vírgula 4"/>
    <tableColumn id="6" xr3:uid="{244CF3E9-1414-494A-8AA9-9FC6EC2F1F36}" name="Coluna7" dataDxfId="399" dataCellStyle="Vírgula 4"/>
    <tableColumn id="7" xr3:uid="{D51A9854-641B-470C-972F-E330E3A14CEA}" name="Coluna8" dataDxfId="398" dataCellStyle="Vírgula 4"/>
    <tableColumn id="8" xr3:uid="{F64C74A0-74D0-479E-B9D1-332F5C352AE4}" name="Coluna9" dataDxfId="397" dataCellStyle="Vírgula 4"/>
    <tableColumn id="9" xr3:uid="{F3937216-9EE2-4151-B8CD-52235067E36F}" name="Coluna15" dataDxfId="396" dataCellStyle="Vírgula 4"/>
    <tableColumn id="10" xr3:uid="{A622077A-9C21-4741-B07D-979CE25ADF19}" name="Coluna10" dataDxfId="395" dataCellStyle="Vírgula 4">
      <calculatedColumnFormula>ROUND((PRODUCT(G34:K34)),2)</calculatedColumnFormula>
    </tableColumn>
    <tableColumn id="11" xr3:uid="{02EE6390-DCBB-4B46-8CDD-EBD215E66BE9}" name="Coluna11" dataDxfId="394" dataCellStyle="Vírgula 4"/>
    <tableColumn id="12" xr3:uid="{A3F183A3-E25B-4D80-AAB6-EC8AA3A3BBDD}" name="Coluna12" dataDxfId="393" dataCellStyle="Vírgula 4"/>
    <tableColumn id="13" xr3:uid="{7694C772-E8B9-4FB7-8AAE-0271F8840759}" name="Coluna13" dataDxfId="392" dataCellStyle="Vírgula 4"/>
    <tableColumn id="14" xr3:uid="{9CF95ED3-117E-4CDB-B406-44382A76BD31}" name="Coluna14" dataDxfId="391" dataCellStyle="Vírgula 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460F1124-06DF-4DAC-B2B7-FF07D6BCD19F}" name="Tabela13633" displayName="Tabela13633" ref="B106:P111" totalsRowShown="0" headerRowDxfId="390" dataDxfId="388" headerRowBorderDxfId="389" tableBorderDxfId="387" totalsRowBorderDxfId="386" headerRowCellStyle="Vírgula 4" dataCellStyle="Vírgula 4">
  <autoFilter ref="B106:P111" xr:uid="{57634A37-9584-41F3-AC8C-F4F86E5773E1}"/>
  <tableColumns count="15">
    <tableColumn id="1" xr3:uid="{6EBCCBB0-873A-4A63-AC17-CDD1DC0B5083}" name="Coluna1" dataDxfId="385" dataCellStyle="Vírgula 4">
      <calculatedColumnFormula>$B$105</calculatedColumnFormula>
    </tableColumn>
    <tableColumn id="17" xr3:uid="{B376AF56-6C38-48C6-AF65-5196CBED8F35}" name="Coluna2" dataDxfId="384" dataCellStyle="Vírgula 4"/>
    <tableColumn id="2" xr3:uid="{7BD9EDD1-FA04-4CF1-9FF9-E01A251E817A}" name="Coluna3" dataDxfId="383" dataCellStyle="Vírgula 4"/>
    <tableColumn id="3" xr3:uid="{DDE7D891-3A2D-42BB-8351-6EEA1F0EB34C}" name="Coluna4" dataDxfId="382" dataCellStyle="Vírgula 4"/>
    <tableColumn id="4" xr3:uid="{3437F0CE-CD2E-4582-8D97-91050EF81DBD}" name="Coluna5" dataDxfId="381" dataCellStyle="Vírgula 4"/>
    <tableColumn id="5" xr3:uid="{97F2CF62-8FA2-4D05-8B03-BE42D2621D05}" name="ÁREA (M²)" dataDxfId="380" dataCellStyle="Vírgula 4"/>
    <tableColumn id="6" xr3:uid="{F70E2907-686A-4C31-A8A1-25039919D211}" name="Coluna7" dataDxfId="379" dataCellStyle="Vírgula 4"/>
    <tableColumn id="7" xr3:uid="{92D3E626-D38B-4D44-BCBB-482A80826951}" name="Coluna8" dataDxfId="378" dataCellStyle="Vírgula 4"/>
    <tableColumn id="8" xr3:uid="{DE3EBCFC-1950-4200-ADF2-B59B75F97923}" name="H" dataDxfId="377" dataCellStyle="Vírgula 4"/>
    <tableColumn id="9" xr3:uid="{79FF1DA1-2429-4FE9-ABC6-5789F973894C}" name="Coluna15" dataDxfId="376" dataCellStyle="Vírgula 4"/>
    <tableColumn id="10" xr3:uid="{EAA4A880-59A9-4961-8E2C-AD44E5557833}" name="Coluna10" dataDxfId="375" dataCellStyle="Vírgula 4">
      <calculatedColumnFormula>ROUND((PRODUCT(G107:K107)),2)</calculatedColumnFormula>
    </tableColumn>
    <tableColumn id="11" xr3:uid="{05CD99B3-76BB-45BB-A134-047945774EC2}" name="Coluna11" dataDxfId="374" dataCellStyle="Vírgula 4"/>
    <tableColumn id="12" xr3:uid="{E32B21E3-CE27-4FE6-A509-E0FAD3BEDF67}" name="Coluna12" dataDxfId="373" dataCellStyle="Vírgula 4"/>
    <tableColumn id="13" xr3:uid="{91118E44-AB13-45F1-A9A3-BCD4A960F06F}" name="Coluna13" dataDxfId="372" dataCellStyle="Vírgula 4"/>
    <tableColumn id="14" xr3:uid="{2ED95EFB-DB01-49FE-AE7D-236FD46890C3}" name="Coluna14" dataDxfId="371" dataCellStyle="Vírgula 4"/>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4B2D16B5-8C17-4889-9C8A-852FD52FB62D}" name="Tabela13101435" displayName="Tabela13101435" ref="B113:P118" totalsRowShown="0" headerRowDxfId="370" dataDxfId="368" headerRowBorderDxfId="369" tableBorderDxfId="367" totalsRowBorderDxfId="366" headerRowCellStyle="Vírgula 4" dataCellStyle="Vírgula 4">
  <autoFilter ref="B113:P118" xr:uid="{9CE5E7A0-873F-4212-8C9F-832FF324BEAD}"/>
  <tableColumns count="15">
    <tableColumn id="1" xr3:uid="{E8A3E8C2-2A38-4207-A757-B8AFA6641CA7}" name="Coluna1" dataDxfId="365" dataCellStyle="Vírgula 4"/>
    <tableColumn id="17" xr3:uid="{E3CBC4CB-DCAB-4F36-96D7-ED7E617AD3C4}" name="Coluna2" dataDxfId="364" dataCellStyle="Vírgula 4"/>
    <tableColumn id="2" xr3:uid="{051266E1-BBB1-4B62-8447-5923B79FED4B}" name="Coluna3" dataDxfId="363" dataCellStyle="Vírgula 4"/>
    <tableColumn id="3" xr3:uid="{E399185D-11EF-499E-9E8A-72D8C4B17502}" name="Coluna4" dataDxfId="362" dataCellStyle="Vírgula 4"/>
    <tableColumn id="4" xr3:uid="{15A26A93-7C4A-40C3-A792-2A8AB6DBDC80}" name="Coluna5" dataDxfId="361" dataCellStyle="Vírgula 4"/>
    <tableColumn id="5" xr3:uid="{08FF6E69-C2A3-4807-A22A-ED4FE73FE2FF}" name="M³" dataDxfId="360" dataCellStyle="Vírgula 4"/>
    <tableColumn id="6" xr3:uid="{20D8A140-9C4D-4F93-ADB6-710A189E373A}" name="Coluna7" dataDxfId="359" dataCellStyle="Vírgula 4"/>
    <tableColumn id="7" xr3:uid="{D204405C-DC3C-4D73-9745-6F3812AAA611}" name="Coluna8" dataDxfId="358" dataCellStyle="Vírgula 4"/>
    <tableColumn id="8" xr3:uid="{0CEA80F6-E47A-497B-8266-B58DF3270A54}" name="H" dataDxfId="357" dataCellStyle="Vírgula 4"/>
    <tableColumn id="9" xr3:uid="{B1E6D97C-4363-4E0F-B129-15B1EB7A2843}" name="Coluna15" dataDxfId="356" dataCellStyle="Vírgula 4"/>
    <tableColumn id="10" xr3:uid="{BE9CFCE1-0244-4748-84F4-D8AFFCBACC38}" name="Coluna10" dataDxfId="355" dataCellStyle="Vírgula 4">
      <calculatedColumnFormula>ROUND((PRODUCT(G114:K114)),2)</calculatedColumnFormula>
    </tableColumn>
    <tableColumn id="11" xr3:uid="{712A6073-71B7-4AE9-B1BD-5BDB04C69047}" name="Coluna11" dataDxfId="354" dataCellStyle="Vírgula 4"/>
    <tableColumn id="12" xr3:uid="{885F2482-3202-4BEC-A4B4-288AB220E08C}" name="Coluna12" dataDxfId="353" dataCellStyle="Vírgula 4"/>
    <tableColumn id="13" xr3:uid="{063C2EC3-DD9D-4BC9-A8AF-3BD34E09BB9F}" name="Coluna13" dataDxfId="352" dataCellStyle="Vírgula 4"/>
    <tableColumn id="14" xr3:uid="{0FA9B6D5-176D-44CB-B471-DC0B331EE277}" name="Coluna14" dataDxfId="351" dataCellStyle="Vírgula 4"/>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926172E2-5F16-4C42-80B4-7E7343667DAE}" name="Tabela13101453844" displayName="Tabela13101453844" ref="B170:P178" totalsRowShown="0" headerRowDxfId="350" dataDxfId="348" headerRowBorderDxfId="349" tableBorderDxfId="347" totalsRowBorderDxfId="346" headerRowCellStyle="Vírgula 4" dataCellStyle="Vírgula 4">
  <autoFilter ref="B170:P178" xr:uid="{393D69C8-B295-46FD-99FA-509F9AF4E73C}"/>
  <tableColumns count="15">
    <tableColumn id="1" xr3:uid="{79CE371D-B496-490D-8BFD-77ADB0B4CC34}" name="Coluna1" dataDxfId="345" dataCellStyle="Vírgula 4">
      <calculatedColumnFormula>$B$169</calculatedColumnFormula>
    </tableColumn>
    <tableColumn id="17" xr3:uid="{7ABA66E9-2D88-4FC5-B74F-F2FCFCC03D8F}" name="Coluna2" dataDxfId="344" dataCellStyle="Vírgula 4"/>
    <tableColumn id="2" xr3:uid="{E16AB308-8CDB-4B0D-A27B-1F402CA42BF7}" name="Coluna3" dataDxfId="343" dataCellStyle="Vírgula 4"/>
    <tableColumn id="3" xr3:uid="{7B83958E-AE54-4FE7-BC76-31E90767571F}" name="Coluna4" dataDxfId="342" dataCellStyle="Vírgula 4"/>
    <tableColumn id="4" xr3:uid="{F6ECC90E-131F-4048-AEFE-CE63112C3A73}" name="Coluna5" dataDxfId="341" dataCellStyle="Vírgula 4"/>
    <tableColumn id="5" xr3:uid="{4B3F6720-90EE-4B64-8198-52F7ED0C770E}" name="Coluna15" dataDxfId="340" dataCellStyle="Vírgula 4"/>
    <tableColumn id="6" xr3:uid="{2460895E-DA2C-46C6-A9EC-1ECF5D8FF1CC}" name="Coluna7" dataDxfId="339" dataCellStyle="Vírgula 4"/>
    <tableColumn id="7" xr3:uid="{0036BE15-4AD7-4B2F-8DE1-B3A3D2693266}" name="Coluna8" dataDxfId="338" dataCellStyle="Vírgula 4"/>
    <tableColumn id="8" xr3:uid="{CF44D1BD-DC83-4BF2-987E-FAC22F343E93}" name="Coluna6" dataDxfId="337" dataCellStyle="Vírgula 4"/>
    <tableColumn id="9" xr3:uid="{CC3D48AB-B257-4D39-B5B6-4059A87D3F5E}" name="Coluna9" dataDxfId="336" dataCellStyle="Vírgula 4"/>
    <tableColumn id="10" xr3:uid="{3C576999-DB6E-4220-8EAD-28AE4DF7ABBC}" name="Coluna10" dataDxfId="335" dataCellStyle="Vírgula 4">
      <calculatedColumnFormula>ROUND((PRODUCT(G171:K171)),2)</calculatedColumnFormula>
    </tableColumn>
    <tableColumn id="11" xr3:uid="{C8FB883C-E588-406C-9474-A1E8D752DE3B}" name="Coluna11" dataDxfId="334" dataCellStyle="Vírgula 4"/>
    <tableColumn id="12" xr3:uid="{B7B0E402-0442-4410-A495-394E99BA0C79}" name="Coluna12" dataDxfId="333" dataCellStyle="Vírgula 4"/>
    <tableColumn id="13" xr3:uid="{D2A6D53F-D3DF-4498-9562-4FD24D79A05F}" name="Coluna13" dataDxfId="332" dataCellStyle="Vírgula 4"/>
    <tableColumn id="14" xr3:uid="{93438D88-83DD-48B7-9848-A0E426731693}" name="Coluna14" dataDxfId="331" dataCellStyle="Vírgula 4"/>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AE182719-0256-49B4-824F-C0D2E2591EBE}" name="Tabela15333523353727374" displayName="Tabela15333523353727374" ref="B210:P212" totalsRowShown="0" headerRowDxfId="330" dataDxfId="328" headerRowBorderDxfId="329" tableBorderDxfId="327" totalsRowBorderDxfId="326" headerRowCellStyle="Vírgula 4" dataCellStyle="Vírgula 4">
  <autoFilter ref="B210:P212" xr:uid="{7798DD5B-8C2C-44B5-B25B-92E6C9B0061E}"/>
  <tableColumns count="15">
    <tableColumn id="1" xr3:uid="{BBF21B3D-5776-4CA5-986F-837EA7FB2E82}" name="Coluna1" dataDxfId="325" dataCellStyle="Vírgula 4"/>
    <tableColumn id="17" xr3:uid="{316ED1E5-07AB-4367-A986-210BA6A3C34B}" name="Coluna2" dataDxfId="324" dataCellStyle="Vírgula 4"/>
    <tableColumn id="2" xr3:uid="{92D2BA94-E521-4A8B-A6DE-BBB65A342DC9}" name="Coluna3" dataDxfId="323" dataCellStyle="Vírgula 4"/>
    <tableColumn id="3" xr3:uid="{5EAE2C51-4E58-45AF-B985-5FFE5D5998B9}" name="Coluna4" dataDxfId="322" dataCellStyle="Vírgula 4"/>
    <tableColumn id="4" xr3:uid="{1C89692A-84EB-40B2-B228-2B7F540B4ACC}" name="Coluna5" dataDxfId="321" dataCellStyle="Vírgula 4"/>
    <tableColumn id="5" xr3:uid="{7E196718-1F7B-4CE7-8D4E-0FABA77F343C}" name="Coluna6" dataDxfId="320" dataCellStyle="Vírgula 4"/>
    <tableColumn id="6" xr3:uid="{FB393C26-F341-400F-A9EB-E51EB1AE56EC}" name="Coluna7" dataDxfId="319" dataCellStyle="Vírgula 4"/>
    <tableColumn id="7" xr3:uid="{272EAE80-5BCA-4E14-A5D8-93665AD7A6ED}" name="Coluna8" dataDxfId="318" dataCellStyle="Vírgula 4"/>
    <tableColumn id="8" xr3:uid="{87CE00D8-EE59-43BA-B134-1ADE9B3CF457}" name="Coluna9" dataDxfId="317" dataCellStyle="Vírgula 4"/>
    <tableColumn id="9" xr3:uid="{87BE7215-BD6E-4C41-800E-FFADA1536F9B}" name="Coluna15" dataDxfId="316" dataCellStyle="Vírgula 4"/>
    <tableColumn id="10" xr3:uid="{C8F7EF33-BE2A-4410-BF67-451A055F5F61}" name="Coluna10" dataDxfId="315" dataCellStyle="Vírgula 4">
      <calculatedColumnFormula>ROUND((PRODUCT(G211:K212)),2)</calculatedColumnFormula>
    </tableColumn>
    <tableColumn id="11" xr3:uid="{3D2115F4-FB88-4491-9AFE-9B122CCCA77F}" name="Coluna11" dataDxfId="314" dataCellStyle="Vírgula 4"/>
    <tableColumn id="12" xr3:uid="{787CFFBC-5A05-44D9-8D5D-D1907FFA9FA1}" name="Coluna12" dataDxfId="313" dataCellStyle="Vírgula 4"/>
    <tableColumn id="13" xr3:uid="{C8B85037-B9FC-4D01-8F93-605D8EC152A9}" name="Coluna13" dataDxfId="312" dataCellStyle="Vírgula 4"/>
    <tableColumn id="14" xr3:uid="{EAADD514-3066-4D1B-90BA-4E38923342DB}" name="Coluna14" dataDxfId="311" dataCellStyle="Vírgula 4"/>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AED9B9D8-74FB-4B6D-82B8-64B914F1FB2B}" name="Tabela13495556606163676869109" displayName="Tabela13495556606163676869109" ref="B204:P207" totalsRowShown="0" headerRowDxfId="310" dataDxfId="308" headerRowBorderDxfId="309" tableBorderDxfId="307" totalsRowBorderDxfId="306" headerRowCellStyle="Vírgula 4" dataCellStyle="Vírgula 4">
  <autoFilter ref="B204:P207" xr:uid="{2CF92B84-FDB3-4686-A118-5AD5F4FB9B9F}"/>
  <tableColumns count="15">
    <tableColumn id="1" xr3:uid="{BC587650-2820-4D4C-910A-48DB7FCCC5AD}" name="Coluna1" dataDxfId="305" dataCellStyle="Vírgula 4"/>
    <tableColumn id="17" xr3:uid="{F03C2363-4CE4-40C3-8B91-E8D864132375}" name="Coluna2" dataDxfId="304" dataCellStyle="Vírgula 4"/>
    <tableColumn id="2" xr3:uid="{B9FAB5B3-55F7-4ACB-8E55-379EE10B09A5}" name="Coluna3" dataDxfId="303" dataCellStyle="Vírgula 4"/>
    <tableColumn id="3" xr3:uid="{CF345ADA-596D-4DE7-87D0-01FD8A9AA60A}" name="Coluna4" dataDxfId="302" dataCellStyle="Vírgula 4"/>
    <tableColumn id="4" xr3:uid="{54912603-6E8A-4C36-85FA-0E28081B5579}" name="Coluna5" dataDxfId="301" dataCellStyle="Vírgula 4"/>
    <tableColumn id="5" xr3:uid="{B72FCD16-D07B-4FED-A5DB-B8975958160E}" name="Coluna6" dataDxfId="300" dataCellStyle="Vírgula 4"/>
    <tableColumn id="6" xr3:uid="{C5FA3BF0-F366-4A19-8114-76C7BEF60B5B}" name="Coluna7" dataDxfId="299" dataCellStyle="Vírgula 4"/>
    <tableColumn id="7" xr3:uid="{A91B9760-E6DA-492B-B159-637247213D61}" name="Coluna8" dataDxfId="298" dataCellStyle="Vírgula 4"/>
    <tableColumn id="8" xr3:uid="{C91DCDBF-F713-419B-BDEF-94153E33F68E}" name="Coluna9" dataDxfId="297" dataCellStyle="Vírgula 4"/>
    <tableColumn id="9" xr3:uid="{22BAFD95-9A14-43BF-9011-383BAEFA8ADA}" name="Coluna15" dataDxfId="296" dataCellStyle="Vírgula 4"/>
    <tableColumn id="10" xr3:uid="{A11D686E-E7EC-41C8-A994-AAEF72580FEB}" name="Coluna10" dataDxfId="295" dataCellStyle="Vírgula 4">
      <calculatedColumnFormula>ROUND((PRODUCT(G205:K207)),2)</calculatedColumnFormula>
    </tableColumn>
    <tableColumn id="11" xr3:uid="{C6C47E06-475A-4AE8-807C-177A179E85B6}" name="Coluna11" dataDxfId="294" dataCellStyle="Vírgula 4"/>
    <tableColumn id="12" xr3:uid="{52FC17D3-E604-49BC-A023-DD2501435829}" name="Coluna12" dataDxfId="293" dataCellStyle="Vírgula 4"/>
    <tableColumn id="13" xr3:uid="{DC0DFE82-E488-45FB-8E56-AA7AB74A43F0}" name="Coluna13" dataDxfId="292" dataCellStyle="Vírgula 4"/>
    <tableColumn id="14" xr3:uid="{48E762C5-329C-4EFB-B95E-75508D9CCC6D}" name="Coluna14" dataDxfId="291" dataCellStyle="Vírgula 4"/>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395C2585-9AB8-4FFD-B99D-A2A6375DAF9C}" name="Tabela1349555660616367686970110" displayName="Tabela1349555660616367686970110" ref="B51:P54" totalsRowShown="0" headerRowDxfId="290" dataDxfId="288" headerRowBorderDxfId="289" tableBorderDxfId="287" totalsRowBorderDxfId="286" headerRowCellStyle="Vírgula 4" dataCellStyle="Vírgula 4">
  <autoFilter ref="B51:P54" xr:uid="{00DFE413-824C-482F-839A-CC65D3EF820F}"/>
  <tableColumns count="15">
    <tableColumn id="1" xr3:uid="{FADC57C2-9885-436A-B654-44BE276635E2}" name="Coluna1" dataDxfId="285" dataCellStyle="Vírgula 4">
      <calculatedColumnFormula>$B$50</calculatedColumnFormula>
    </tableColumn>
    <tableColumn id="17" xr3:uid="{4FB53364-5FA0-404C-9ED4-0D8C18864B69}" name="Coluna2" dataDxfId="284" dataCellStyle="Vírgula 4"/>
    <tableColumn id="2" xr3:uid="{C72C39E2-D94C-4BDA-926C-807C7DB61CB9}" name="Coluna3" dataDxfId="283" dataCellStyle="Vírgula 4"/>
    <tableColumn id="3" xr3:uid="{25000467-20D4-4202-9CE3-D6F5F8244444}" name="Coluna4" dataDxfId="282" dataCellStyle="Vírgula 4"/>
    <tableColumn id="4" xr3:uid="{E69DE4E3-5B58-4269-85E9-6A8E7DED020C}" name="Coluna5" dataDxfId="281" dataCellStyle="Vírgula 4"/>
    <tableColumn id="5" xr3:uid="{F14751D5-4FD1-4840-8D58-3D0E4C03A638}" name="Coluna6" dataDxfId="280" dataCellStyle="Vírgula 4"/>
    <tableColumn id="6" xr3:uid="{04198B7F-ED19-42BC-A7B9-003CF3C72068}" name="Coluna7" dataDxfId="279" dataCellStyle="Vírgula 4"/>
    <tableColumn id="7" xr3:uid="{B1DAA4DB-A19B-4AD5-A05B-F4B070BFFE67}" name="Coluna8" dataDxfId="278" dataCellStyle="Vírgula 4"/>
    <tableColumn id="8" xr3:uid="{8EBE56CF-1F81-410B-9FB5-43657431497C}" name="Coluna9" dataDxfId="277" dataCellStyle="Vírgula 4"/>
    <tableColumn id="9" xr3:uid="{58A96DCA-A53A-47F8-890E-E7EF8E9C79AE}" name="Coluna15" dataDxfId="276" dataCellStyle="Vírgula 4"/>
    <tableColumn id="10" xr3:uid="{5E4CE8BE-1A0F-480A-AE05-A31EE67AC652}" name="Coluna10" dataDxfId="275" dataCellStyle="Vírgula 4">
      <calculatedColumnFormula>ROUND((PRODUCT(G52:K52)),2)</calculatedColumnFormula>
    </tableColumn>
    <tableColumn id="11" xr3:uid="{27E3C60E-27B4-4CB5-BC7B-0F68851C5586}" name="Coluna11" dataDxfId="274" dataCellStyle="Vírgula 4"/>
    <tableColumn id="12" xr3:uid="{C30FC363-554F-46F8-882A-1CC75324D209}" name="Coluna12" dataDxfId="273" dataCellStyle="Vírgula 4"/>
    <tableColumn id="13" xr3:uid="{01FD4F7E-26F5-4DC4-B049-816CCD415233}" name="Coluna13" dataDxfId="272" dataCellStyle="Vírgula 4"/>
    <tableColumn id="14" xr3:uid="{F42E0123-97E6-43B0-9D4D-7FCBF3AA80A8}" name="Coluna14" dataDxfId="271" dataCellStyle="Vírgula 4"/>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7DFC8A35-9BF3-4F34-9E60-02A869EBA60D}" name="Tabela134955566061636768697071111" displayName="Tabela134955566061636768697071111" ref="B199:P202" totalsRowShown="0" headerRowDxfId="270" dataDxfId="268" headerRowBorderDxfId="269" tableBorderDxfId="267" totalsRowBorderDxfId="266" headerRowCellStyle="Vírgula 4" dataCellStyle="Vírgula 4">
  <autoFilter ref="B199:P202" xr:uid="{E105220E-E7D4-40BD-8D7E-7271F1DAEC18}"/>
  <tableColumns count="15">
    <tableColumn id="1" xr3:uid="{4635114F-5327-4664-BB1A-C07F1A816631}" name="Coluna1" dataDxfId="265" dataCellStyle="Vírgula 4"/>
    <tableColumn id="17" xr3:uid="{AB5C8E60-8B40-4A67-A7F0-431B1D49EACB}" name="Coluna2" dataDxfId="264" dataCellStyle="Vírgula 4"/>
    <tableColumn id="2" xr3:uid="{BFCF375C-7827-494D-9A50-4468E5DA6B4B}" name="Coluna3" dataDxfId="263" dataCellStyle="Vírgula 4"/>
    <tableColumn id="3" xr3:uid="{F62F9FB6-9913-4ECE-9126-C31A988B6B8C}" name="Coluna4" dataDxfId="262" dataCellStyle="Vírgula 4"/>
    <tableColumn id="4" xr3:uid="{9A243F11-0D3B-481A-BDEB-50961A8C6F93}" name="Coluna5" dataDxfId="261" dataCellStyle="Vírgula 4"/>
    <tableColumn id="5" xr3:uid="{EA536583-0719-47BF-9DFB-330CD695D44E}" name="Coluna6" dataDxfId="260" dataCellStyle="Vírgula 4"/>
    <tableColumn id="6" xr3:uid="{BD30E76C-7505-4494-9AA6-F6B5189E72C0}" name="Coluna7" dataDxfId="259" dataCellStyle="Vírgula 4"/>
    <tableColumn id="7" xr3:uid="{9C8DC270-58E6-4752-B03B-3408CFDAB8CF}" name="Coluna8" dataDxfId="258" dataCellStyle="Vírgula 4"/>
    <tableColumn id="8" xr3:uid="{0A52592B-E70C-4938-963F-4943E14D8F09}" name="Coluna9" dataDxfId="257" dataCellStyle="Vírgula 4"/>
    <tableColumn id="9" xr3:uid="{F3C96F0B-07EB-4CE7-B0C9-46EF16509875}" name="Coluna15" dataDxfId="256" dataCellStyle="Vírgula 4"/>
    <tableColumn id="10" xr3:uid="{A129A42F-4453-4170-8F3F-3B62BA8C2E25}" name="Coluna10" dataDxfId="255" dataCellStyle="Vírgula 4">
      <calculatedColumnFormula>ROUND((PRODUCT(G200:K200)),2)</calculatedColumnFormula>
    </tableColumn>
    <tableColumn id="11" xr3:uid="{640A7B5C-505B-4403-A458-7A1BBC339E0A}" name="Coluna11" dataDxfId="254" dataCellStyle="Vírgula 4"/>
    <tableColumn id="12" xr3:uid="{EB1A298F-07AC-49D6-999D-B2836F93E8C5}" name="Coluna12" dataDxfId="253" dataCellStyle="Vírgula 4"/>
    <tableColumn id="13" xr3:uid="{6D6A399A-3962-4309-99B7-49E60B6CCC60}" name="Coluna13" dataDxfId="252" dataCellStyle="Vírgula 4"/>
    <tableColumn id="14" xr3:uid="{0D217EA0-EC04-480B-A146-7767616DE1D4}" name="Coluna14" dataDxfId="251" dataCellStyle="Vírgula 4"/>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C0AF667-BE2C-4927-BE34-0AB07B9E8F3F}" name="Tabela132" displayName="Tabela132" ref="B44:P49" totalsRowShown="0" headerRowDxfId="250" dataDxfId="248" headerRowBorderDxfId="249" tableBorderDxfId="247" totalsRowBorderDxfId="246" headerRowCellStyle="Vírgula 4" dataCellStyle="Vírgula 4">
  <autoFilter ref="B44:P49" xr:uid="{EC0AF667-BE2C-4927-BE34-0AB07B9E8F3F}"/>
  <tableColumns count="15">
    <tableColumn id="1" xr3:uid="{3365BCC9-EA51-4927-A42C-42CF295DE8C3}" name="Coluna1" dataDxfId="245" dataCellStyle="Vírgula 4">
      <calculatedColumnFormula>$B$43</calculatedColumnFormula>
    </tableColumn>
    <tableColumn id="17" xr3:uid="{61140E64-6141-4343-861A-5729D783E29B}" name="Coluna2" dataDxfId="244" dataCellStyle="Vírgula 4"/>
    <tableColumn id="2" xr3:uid="{27609BA0-0B2F-4204-B3E6-A1FADBC29DDB}" name="Coluna3" dataDxfId="243" dataCellStyle="Vírgula 4"/>
    <tableColumn id="3" xr3:uid="{9A0D29CD-EF94-4727-A290-FDE7C133A1E0}" name="Coluna4" dataDxfId="242" dataCellStyle="Normal 4"/>
    <tableColumn id="4" xr3:uid="{8ECB8BA6-DA3D-4BF3-B5BC-1FFB0C6C1281}" name="Coluna5" dataDxfId="241" dataCellStyle="Vírgula 4"/>
    <tableColumn id="5" xr3:uid="{0F6AB665-3C6D-40A5-8C29-7E33F8E9D145}" name="M2" dataDxfId="240" dataCellStyle="Vírgula 4"/>
    <tableColumn id="6" xr3:uid="{92F26D4E-0124-45AE-9130-F4D96800EBAD}" name="Coluna7" dataDxfId="239" dataCellStyle="Vírgula 4"/>
    <tableColumn id="7" xr3:uid="{8165B471-7688-4DC6-BF7B-10F4590D6AD1}" name="Coluna8" dataDxfId="238" dataCellStyle="Vírgula 4"/>
    <tableColumn id="8" xr3:uid="{84295F61-76E6-4DDE-8F91-F9630E34A218}" name="H" dataDxfId="237" dataCellStyle="Vírgula 4"/>
    <tableColumn id="9" xr3:uid="{54879790-D52E-4AD6-9418-413DC7DBE39F}" name="Coluna15" dataDxfId="236" dataCellStyle="Vírgula 4"/>
    <tableColumn id="10" xr3:uid="{B9F9294F-4ED1-4351-AA8D-24162C79AB59}" name="Coluna10" dataDxfId="235" dataCellStyle="Vírgula 4">
      <calculatedColumnFormula>ROUND((PRODUCT(G45:K45)),2)</calculatedColumnFormula>
    </tableColumn>
    <tableColumn id="11" xr3:uid="{175DADDA-01C7-4186-8215-69AC7D613030}" name="Coluna11" dataDxfId="234" dataCellStyle="Vírgula 4"/>
    <tableColumn id="12" xr3:uid="{2E58D70D-BF49-4A30-8F0E-AD35AFAA8CC2}" name="Coluna12" dataDxfId="233" dataCellStyle="Vírgula 4"/>
    <tableColumn id="13" xr3:uid="{6E3590D3-1576-445C-8067-972D60CCC393}" name="Coluna13" dataDxfId="232" dataCellStyle="Vírgula 4"/>
    <tableColumn id="14" xr3:uid="{234CA162-A5F2-4893-99B1-5A5C90716F7C}" name="Coluna14" dataDxfId="231" dataCellStyle="Vírgula 4"/>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CE1493E-EC5A-423B-80E5-8FCE98422163}" name="Tabela1310145385" displayName="Tabela1310145385" ref="B120:P125" totalsRowShown="0" headerRowDxfId="230" dataDxfId="228" headerRowBorderDxfId="229" tableBorderDxfId="227" totalsRowBorderDxfId="226" headerRowCellStyle="Vírgula 4" dataCellStyle="Vírgula 4">
  <autoFilter ref="B120:P125" xr:uid="{1CE1493E-EC5A-423B-80E5-8FCE98422163}"/>
  <tableColumns count="15">
    <tableColumn id="1" xr3:uid="{22FE8939-253D-425E-B4E0-5016D4C8C4D9}" name="Coluna1" dataDxfId="225" dataCellStyle="Vírgula 4"/>
    <tableColumn id="17" xr3:uid="{166DDD20-2C52-4BEC-BCA8-867D77126ABF}" name="Coluna2" dataDxfId="224" dataCellStyle="Vírgula 4"/>
    <tableColumn id="2" xr3:uid="{E582EDCD-DA06-4DDD-B523-CEB25585AF01}" name="Coluna3" dataDxfId="223" dataCellStyle="Vírgula 4"/>
    <tableColumn id="3" xr3:uid="{03D66D57-43F5-44CD-9804-B673D86E7F76}" name="Coluna4" dataDxfId="222" dataCellStyle="Vírgula 4"/>
    <tableColumn id="4" xr3:uid="{2FA523FC-1A60-4F6D-85AD-687DD3F6956B}" name="Coluna5" dataDxfId="221" dataCellStyle="Vírgula 4"/>
    <tableColumn id="5" xr3:uid="{221D9D03-FE7B-4C95-B945-25822ACCC4F9}" name="M³" dataDxfId="220" dataCellStyle="Vírgula 4"/>
    <tableColumn id="6" xr3:uid="{BF08571D-1A32-441A-ABA7-C00BB73977F9}" name="Coluna7" dataDxfId="219" dataCellStyle="Vírgula 4"/>
    <tableColumn id="7" xr3:uid="{B480AB39-5442-4E0B-996D-1F4D1E1683D8}" name="Coluna8" dataDxfId="218" dataCellStyle="Vírgula 4"/>
    <tableColumn id="8" xr3:uid="{0E4375F6-C201-48C7-AB7D-9421BE6B8FFF}" name="Coluna9" dataDxfId="217" dataCellStyle="Vírgula 4"/>
    <tableColumn id="9" xr3:uid="{B5E8D3FB-BB17-4C26-B2C3-5056F53F97DB}" name="DMT (KM)" dataDxfId="216" dataCellStyle="Vírgula 4"/>
    <tableColumn id="10" xr3:uid="{C455874A-456A-4667-A2A3-1A3A479B51EE}" name="Coluna10" dataDxfId="215" dataCellStyle="Vírgula 4">
      <calculatedColumnFormula>ROUND((PRODUCT(G121:K121)),2)</calculatedColumnFormula>
    </tableColumn>
    <tableColumn id="11" xr3:uid="{09CC10F2-E845-49FD-8226-82F1EC314B77}" name="Coluna6" dataDxfId="214" dataCellStyle="Vírgula 4"/>
    <tableColumn id="12" xr3:uid="{4FB14DA7-27FF-4783-B50C-D625F067D292}" name="Coluna11" dataDxfId="213" dataCellStyle="Vírgula 4"/>
    <tableColumn id="13" xr3:uid="{23C72BA2-A474-4FD2-9A76-7C309B2BE797}" name="Coluna12" dataDxfId="212" dataCellStyle="Vírgula 4"/>
    <tableColumn id="14" xr3:uid="{B7398311-0A01-4BCB-B404-DCCD47EE46DF}" name="Coluna13" dataDxfId="211" dataCellStyle="Vírgula 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5F305338-CF14-4425-864D-168481303EBD}" name="Tabela1310145386" displayName="Tabela1310145386" ref="B142:P148" totalsRowShown="0" headerRowDxfId="210" dataDxfId="208" headerRowBorderDxfId="209" tableBorderDxfId="207" totalsRowBorderDxfId="206" headerRowCellStyle="Vírgula 4" dataCellStyle="Vírgula 4">
  <autoFilter ref="B142:P148" xr:uid="{5F305338-CF14-4425-864D-168481303EBD}"/>
  <tableColumns count="15">
    <tableColumn id="1" xr3:uid="{57565A1C-16AD-4EC3-9D10-9AD304376965}" name="Coluna1" dataDxfId="205" dataCellStyle="Vírgula 4">
      <calculatedColumnFormula>$B$141</calculatedColumnFormula>
    </tableColumn>
    <tableColumn id="17" xr3:uid="{487D0767-688D-4467-B97A-3C463A5AFB44}" name="Coluna2" dataDxfId="204" dataCellStyle="Vírgula 4"/>
    <tableColumn id="2" xr3:uid="{D5FC3753-F742-4AD1-8BB0-55D1DAF4831E}" name="Coluna3" dataDxfId="203" dataCellStyle="Vírgula 4"/>
    <tableColumn id="3" xr3:uid="{D5FE39E7-A6D1-4E71-AA07-5917A4C5A073}" name="Coluna4" dataDxfId="202" dataCellStyle="Vírgula 4"/>
    <tableColumn id="4" xr3:uid="{369874A2-80DD-40FE-A7D3-759C9844CD42}" name="Coluna5" dataDxfId="201" dataCellStyle="Vírgula 4"/>
    <tableColumn id="5" xr3:uid="{366B26EA-AFED-4A3F-A44A-DE42B1177B10}" name="Coluna6" dataDxfId="200" dataCellStyle="Vírgula 4"/>
    <tableColumn id="6" xr3:uid="{A54FBF02-3373-44B2-90A5-B9F401D6FF06}" name="Coluna7" dataDxfId="199" dataCellStyle="Vírgula 4"/>
    <tableColumn id="7" xr3:uid="{EF2C07F4-5EF2-4E88-9A86-B472A2433EB5}" name="Coluna8" dataDxfId="198" dataCellStyle="Vírgula 4"/>
    <tableColumn id="8" xr3:uid="{08C40918-7C24-4F52-ACBD-6BE605A4AFDE}" name="Coluna9" dataDxfId="197" dataCellStyle="Vírgula 4"/>
    <tableColumn id="9" xr3:uid="{6F40E7F7-4438-408E-89C5-FFCB310FEFDE}" name="Coluna10" dataDxfId="196" dataCellStyle="Vírgula 4"/>
    <tableColumn id="10" xr3:uid="{7B324715-0CED-4684-8185-C66723035C22}" name="Coluna11" dataDxfId="195" dataCellStyle="Vírgula 4">
      <calculatedColumnFormula>ROUND((PRODUCT(G143:K143)),2)</calculatedColumnFormula>
    </tableColumn>
    <tableColumn id="11" xr3:uid="{A49BD2D4-8FB9-4F2C-9351-65EF6167D595}" name="Coluna12" dataDxfId="194" dataCellStyle="Vírgula 4"/>
    <tableColumn id="12" xr3:uid="{3025CCE2-8737-45B8-A669-56F97785F193}" name="Coluna13" dataDxfId="193" dataCellStyle="Vírgula 4"/>
    <tableColumn id="13" xr3:uid="{095ADCDB-3323-4445-8F12-453B6F2EE00D}" name="Coluna14" dataDxfId="192" dataCellStyle="Vírgula 4"/>
    <tableColumn id="14" xr3:uid="{177C7F52-0005-4B28-B9D2-ACA9827811AA}" name="Coluna15" dataDxfId="191" dataCellStyle="Vírgula 4"/>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895E41FA-1806-4AC1-BA50-2D581740A3D8}" name="Tabela131014538448" displayName="Tabela131014538448" ref="B160:P168" totalsRowShown="0" headerRowDxfId="190" dataDxfId="188" headerRowBorderDxfId="189" tableBorderDxfId="187" totalsRowBorderDxfId="186" headerRowCellStyle="Vírgula 4" dataCellStyle="Vírgula 4">
  <autoFilter ref="B160:P168" xr:uid="{895E41FA-1806-4AC1-BA50-2D581740A3D8}"/>
  <tableColumns count="15">
    <tableColumn id="1" xr3:uid="{6A19F8A0-0D9D-4CBB-9B4C-383881B25FEF}" name="Coluna1" dataDxfId="185" dataCellStyle="Vírgula 4">
      <calculatedColumnFormula>$B$159</calculatedColumnFormula>
    </tableColumn>
    <tableColumn id="17" xr3:uid="{8028A73C-993C-455A-AB5E-99A9995BF49E}" name="Coluna2" dataDxfId="184" dataCellStyle="Vírgula 4"/>
    <tableColumn id="2" xr3:uid="{3C6B8ED6-A286-444B-92AF-E1690D508A6F}" name="Coluna3" dataDxfId="183" dataCellStyle="Vírgula 4"/>
    <tableColumn id="3" xr3:uid="{3A1714EB-54B9-4B2D-BEF3-999964A811B6}" name="Coluna4" dataDxfId="182" dataCellStyle="Vírgula 4"/>
    <tableColumn id="4" xr3:uid="{16ADC082-2D3C-4CEE-A114-16F3B2C5BF74}" name="Coluna5" dataDxfId="181" dataCellStyle="Vírgula 4"/>
    <tableColumn id="5" xr3:uid="{36F37189-3B0B-465C-B050-A74DC98E9C33}" name="ÁREA (M²)" dataDxfId="180" dataCellStyle="Vírgula 4"/>
    <tableColumn id="6" xr3:uid="{1B8191D4-6559-4734-BDF5-0011015AF705}" name="Coluna7" dataDxfId="179" dataCellStyle="Vírgula 4"/>
    <tableColumn id="7" xr3:uid="{E27AFBF0-F547-4A44-BC68-EEF0E26F00B3}" name="Coluna8" dataDxfId="178" dataCellStyle="Vírgula 4"/>
    <tableColumn id="8" xr3:uid="{3F63FE10-3EE3-443A-A1EA-70E329D1D583}" name="Coluna9" dataDxfId="177" dataCellStyle="Vírgula 4"/>
    <tableColumn id="9" xr3:uid="{78C184D8-C3D7-4431-8C8F-F7F714C88703}" name="Coluna15" dataDxfId="176" dataCellStyle="Vírgula 4"/>
    <tableColumn id="10" xr3:uid="{848FA739-3178-43BC-8860-CC62D5AE7CC1}" name="Coluna10" dataDxfId="175" dataCellStyle="Vírgula 4">
      <calculatedColumnFormula>ROUND((PRODUCT(G161:K161)),2)</calculatedColumnFormula>
    </tableColumn>
    <tableColumn id="11" xr3:uid="{8B19C3C8-B0F4-4E8B-8367-F52A3B0DEBB6}" name="Coluna11" dataDxfId="174" dataCellStyle="Vírgula 4"/>
    <tableColumn id="12" xr3:uid="{DF872B52-14C3-44FE-8B35-4A0C937412E3}" name="Coluna12" dataDxfId="173" dataCellStyle="Vírgula 4"/>
    <tableColumn id="13" xr3:uid="{80EA1D51-2854-4AE8-BFC7-E2F1A5B80C4D}" name="Coluna13" dataDxfId="172" dataCellStyle="Vírgula 4"/>
    <tableColumn id="14" xr3:uid="{649C39B5-3E40-4564-A2AB-DE2C7EFEF081}" name="Coluna14" dataDxfId="171" dataCellStyle="Vírgula 4"/>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5097675-5E6B-4342-961E-544C680F9B56}" name="Tabela13101453869" displayName="Tabela13101453869" ref="B127:P132" totalsRowShown="0" headerRowDxfId="170" dataDxfId="168" headerRowBorderDxfId="169" tableBorderDxfId="167" totalsRowBorderDxfId="166" headerRowCellStyle="Vírgula 4" dataCellStyle="Vírgula 4">
  <autoFilter ref="B127:P132" xr:uid="{05097675-5E6B-4342-961E-544C680F9B56}"/>
  <tableColumns count="15">
    <tableColumn id="1" xr3:uid="{399CBEF5-CD2A-4CF3-8DF5-E71FB3F5BEDB}" name="Coluna1" dataDxfId="165" dataCellStyle="Vírgula 4">
      <calculatedColumnFormula>$B$126</calculatedColumnFormula>
    </tableColumn>
    <tableColumn id="17" xr3:uid="{70F44BD8-31C1-4F0F-97A6-C1F8404A3518}" name="Coluna2" dataDxfId="164" dataCellStyle="Vírgula 4"/>
    <tableColumn id="2" xr3:uid="{56842E46-0DB3-46C6-ACBE-9CF44EE41361}" name="Coluna3" dataDxfId="163" dataCellStyle="Vírgula 4"/>
    <tableColumn id="3" xr3:uid="{6C847D61-1971-4DC8-898A-B6CF540D42AA}" name="Coluna4" dataDxfId="162" dataCellStyle="Vírgula 4"/>
    <tableColumn id="4" xr3:uid="{2FABB209-F574-4890-B916-B06AF259FA75}" name="Coluna5" dataDxfId="161" dataCellStyle="Vírgula 4"/>
    <tableColumn id="5" xr3:uid="{EC000529-06E5-4891-A16D-1ECC5B540F37}" name="ÁREA (M²)" dataDxfId="160" dataCellStyle="Vírgula 4"/>
    <tableColumn id="6" xr3:uid="{93A84D03-76B8-4875-BF86-3A58C36E1750}" name="Coluna8" dataDxfId="159" dataCellStyle="Vírgula 4"/>
    <tableColumn id="7" xr3:uid="{69CF23A9-4950-42E7-8B7F-7DF3742A5F1C}" name="Coluna9" dataDxfId="158" dataCellStyle="Vírgula 4"/>
    <tableColumn id="8" xr3:uid="{52DB660A-208A-433B-AAAB-DEC44E450610}" name="Coluna14" dataDxfId="157" dataCellStyle="Vírgula 4"/>
    <tableColumn id="9" xr3:uid="{9789D865-069D-4FE4-B2D5-8894470775F2}" name="Coluna15" dataDxfId="156" dataCellStyle="Vírgula 4"/>
    <tableColumn id="10" xr3:uid="{DCA094B2-3639-43A1-A15C-19FE11503995}" name="Coluna10" dataDxfId="155" dataCellStyle="Vírgula 4">
      <calculatedColumnFormula>ROUND((PRODUCT(G128:K128)),2)</calculatedColumnFormula>
    </tableColumn>
    <tableColumn id="11" xr3:uid="{97402147-DB41-499E-8B16-512209D87FB9}" name="Coluna6" dataDxfId="154" dataCellStyle="Vírgula 4"/>
    <tableColumn id="12" xr3:uid="{3D7FC9AA-B04F-4505-AC26-29C223EC0221}" name="Coluna11" dataDxfId="153" dataCellStyle="Vírgula 4"/>
    <tableColumn id="13" xr3:uid="{0A5687CD-A94F-4C67-A753-93C44692F537}" name="Coluna12" dataDxfId="152" dataCellStyle="Vírgula 4"/>
    <tableColumn id="14" xr3:uid="{ED6B440E-8138-42B8-A0B8-1E71F70590B4}" name="Coluna13" dataDxfId="151" dataCellStyle="Vírgula 4"/>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30BF581-6480-4B08-9E00-B5201D1944BE}" name="Tabela1310145386910" displayName="Tabela1310145386910" ref="B134:P140" totalsRowShown="0" headerRowDxfId="150" dataDxfId="148" headerRowBorderDxfId="149" tableBorderDxfId="147" totalsRowBorderDxfId="146" headerRowCellStyle="Vírgula 4" dataCellStyle="Vírgula 4">
  <autoFilter ref="B134:P140" xr:uid="{130BF581-6480-4B08-9E00-B5201D1944BE}"/>
  <tableColumns count="15">
    <tableColumn id="1" xr3:uid="{EFBABCE9-909E-48E8-9725-A07B6EC6469E}" name="Coluna1" dataDxfId="145" dataCellStyle="Vírgula 4">
      <calculatedColumnFormula>$B$133</calculatedColumnFormula>
    </tableColumn>
    <tableColumn id="17" xr3:uid="{616AC212-9323-4678-9D4D-50C52A2BE596}" name="Coluna2" dataDxfId="144" dataCellStyle="Vírgula 4"/>
    <tableColumn id="2" xr3:uid="{F0F4DACE-6719-423F-B236-96175C1D3DEE}" name="Coluna3" dataDxfId="143" dataCellStyle="Vírgula 4"/>
    <tableColumn id="3" xr3:uid="{A1CBE851-1809-449C-93BC-0FF79C7077CF}" name="Coluna4" dataDxfId="142" dataCellStyle="Vírgula 4"/>
    <tableColumn id="4" xr3:uid="{CE411FCA-188D-42C6-8A18-06B035B89A39}" name="Coluna5" dataDxfId="141" dataCellStyle="Vírgula 4"/>
    <tableColumn id="5" xr3:uid="{3A6C99ED-97AD-4306-BD40-9479A4B06BA9}" name="ÁREA (M²)" dataDxfId="140" dataCellStyle="Vírgula 4"/>
    <tableColumn id="6" xr3:uid="{0A6F5143-9053-4C17-8076-0A1983DA4F33}" name="Coluna7" dataDxfId="139" dataCellStyle="Vírgula 4"/>
    <tableColumn id="7" xr3:uid="{C05338E3-20DA-4BD1-9074-28107360E778}" name="Coluna8" dataDxfId="138" dataCellStyle="Vírgula 4"/>
    <tableColumn id="8" xr3:uid="{F244C0BE-EDF7-4DA7-9DEA-8A375F127F98}" name="Coluna9" dataDxfId="137" dataCellStyle="Vírgula 4"/>
    <tableColumn id="9" xr3:uid="{765A774F-5AE7-4B65-967B-8D50F51A6001}" name="COEFICIENTE (TxM2)" dataDxfId="136" dataCellStyle="Vírgula 4"/>
    <tableColumn id="10" xr3:uid="{0BD8FDB4-361A-4E0B-B707-84C40AC2FB9C}" name="Coluna10" dataDxfId="135" dataCellStyle="Vírgula 4">
      <calculatedColumnFormula>ROUND((PRODUCT(G135:K135)),2)</calculatedColumnFormula>
    </tableColumn>
    <tableColumn id="11" xr3:uid="{62B549D1-E8E1-4B02-84FA-39A12679602B}" name="Coluna6" dataDxfId="134" dataCellStyle="Vírgula 4"/>
    <tableColumn id="12" xr3:uid="{BA4E9621-31E0-4666-A8EF-BF4B35937421}" name="Coluna11" dataDxfId="133" dataCellStyle="Vírgula 4"/>
    <tableColumn id="13" xr3:uid="{DB8105A1-7438-423E-AB69-899E46265E33}" name="Coluna12" dataDxfId="132" dataCellStyle="Vírgula 4"/>
    <tableColumn id="14" xr3:uid="{48C21AA1-F544-4C6E-9343-BA76BB5F040C}" name="Coluna13" dataDxfId="131" dataCellStyle="Vírgula 4"/>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6C298D40-3FB3-499C-BEE4-1AEB05AD2601}" name="Tabela1310145384413" displayName="Tabela1310145384413" ref="B150:P158" totalsRowShown="0" headerRowDxfId="130" dataDxfId="128" headerRowBorderDxfId="129" tableBorderDxfId="127" totalsRowBorderDxfId="126" headerRowCellStyle="Vírgula 4" dataCellStyle="Vírgula 4">
  <autoFilter ref="B150:P158" xr:uid="{6C298D40-3FB3-499C-BEE4-1AEB05AD2601}"/>
  <tableColumns count="15">
    <tableColumn id="1" xr3:uid="{2E4C318B-0A71-41DF-9790-AF3409BD19D1}" name="Coluna1" dataDxfId="125" dataCellStyle="Vírgula 4">
      <calculatedColumnFormula>$B$149</calculatedColumnFormula>
    </tableColumn>
    <tableColumn id="17" xr3:uid="{7340E1AC-4E40-472A-B2C0-54C75CBEACDB}" name="Coluna2" dataDxfId="124" dataCellStyle="Vírgula 4"/>
    <tableColumn id="2" xr3:uid="{C57AE521-B41E-43B0-8A31-BACC19A11D9D}" name="Coluna3" dataDxfId="123" dataCellStyle="Vírgula 4"/>
    <tableColumn id="3" xr3:uid="{05898142-AB2D-4A75-AD09-34B1152C23F0}" name="Coluna4" dataDxfId="122" dataCellStyle="Vírgula 4"/>
    <tableColumn id="4" xr3:uid="{92C02814-BB1F-4865-8F30-3A83F0C98321}" name="Coluna5" dataDxfId="121" dataCellStyle="Vírgula 4"/>
    <tableColumn id="5" xr3:uid="{1101EE78-0C3F-4AAD-9FB2-33372F29A081}" name="Coluna6" dataDxfId="120" dataCellStyle="Vírgula 4"/>
    <tableColumn id="6" xr3:uid="{733444A6-BE7E-4C82-83DC-BBC21A305986}" name="Coluna7" dataDxfId="119" dataCellStyle="Vírgula 4"/>
    <tableColumn id="7" xr3:uid="{6315FDC6-5182-47DB-8D84-9F7620E7E943}" name="Coluna8" dataDxfId="118" dataCellStyle="Vírgula 4"/>
    <tableColumn id="8" xr3:uid="{D2627532-1795-4340-95EA-B4EC86C045AD}" name="Coluna9" dataDxfId="117" dataCellStyle="Vírgula 4"/>
    <tableColumn id="9" xr3:uid="{B0EFE98A-864E-478E-BBB2-09C316531155}" name="Coluna10" dataDxfId="116" dataCellStyle="Vírgula 4"/>
    <tableColumn id="10" xr3:uid="{15A8F461-E8CB-4FEB-B323-CF69865861D5}" name="Coluna11" dataDxfId="115" dataCellStyle="Vírgula 4">
      <calculatedColumnFormula>ROUND((PRODUCT(G151:K151)),2)</calculatedColumnFormula>
    </tableColumn>
    <tableColumn id="11" xr3:uid="{7F120C08-CA62-4822-B194-E1BD5F7D1442}" name="Coluna12" dataDxfId="114" dataCellStyle="Vírgula 4"/>
    <tableColumn id="12" xr3:uid="{F1BF0C97-5322-488E-919B-D0391B901DA0}" name="Coluna13" dataDxfId="113" dataCellStyle="Vírgula 4"/>
    <tableColumn id="13" xr3:uid="{387BD08A-A70A-4AB1-BDFF-D90F8890E116}" name="Coluna14" dataDxfId="112" dataCellStyle="Vírgula 4"/>
    <tableColumn id="14" xr3:uid="{49156480-E5B6-401A-A393-B6245D5DF2C2}" name="Coluna15" dataDxfId="111" dataCellStyle="Vírgula 4"/>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5368106A-87D1-425B-BAEE-1B002D96CE36}" name="Tabela1310145384414" displayName="Tabela1310145384414" ref="B180:P187" totalsRowShown="0" headerRowDxfId="110" dataDxfId="108" headerRowBorderDxfId="109" tableBorderDxfId="107" totalsRowBorderDxfId="106" headerRowCellStyle="Vírgula 4" dataCellStyle="Vírgula 4">
  <autoFilter ref="B180:P187" xr:uid="{5368106A-87D1-425B-BAEE-1B002D96CE36}"/>
  <tableColumns count="15">
    <tableColumn id="1" xr3:uid="{320DE410-38F5-4224-88C8-5716741EF679}" name="Coluna1" dataDxfId="105" dataCellStyle="Vírgula 4">
      <calculatedColumnFormula>$B$179</calculatedColumnFormula>
    </tableColumn>
    <tableColumn id="17" xr3:uid="{7069E8B6-68CE-4226-A5AC-583422295C67}" name="Coluna2" dataDxfId="104" dataCellStyle="Vírgula 4"/>
    <tableColumn id="2" xr3:uid="{6E714F81-B380-4F9A-8A04-6EB63063017C}" name="Coluna3" dataDxfId="103" dataCellStyle="Vírgula 4"/>
    <tableColumn id="3" xr3:uid="{A9D465A1-6333-478A-977A-23FE5C08D1C1}" name="Coluna4" dataDxfId="102" dataCellStyle="Vírgula 4"/>
    <tableColumn id="4" xr3:uid="{FED35709-68CE-4655-BA6F-49BFCAA8E637}" name="Coluna5" dataDxfId="101" dataCellStyle="Vírgula 4"/>
    <tableColumn id="5" xr3:uid="{D7E984BD-1EB4-4CD4-856D-14015D0BB279}" name="Coluna6" dataDxfId="100" dataCellStyle="Vírgula 4"/>
    <tableColumn id="6" xr3:uid="{32E9634B-487B-454D-B745-C83CDD01AB9F}" name="Coluna7" dataDxfId="99" dataCellStyle="Vírgula 4"/>
    <tableColumn id="7" xr3:uid="{71D15093-7908-4041-BC9D-D6C40B9D73E1}" name="Coluna8" dataDxfId="98" dataCellStyle="Vírgula 4"/>
    <tableColumn id="8" xr3:uid="{99FF8E30-F750-46A4-8616-44041901021A}" name="Coluna9" dataDxfId="97" dataCellStyle="Vírgula 4"/>
    <tableColumn id="9" xr3:uid="{AF3C4353-B3F2-4258-B592-DDF047CBEFD7}" name="Coluna15" dataDxfId="96" dataCellStyle="Vírgula 4"/>
    <tableColumn id="10" xr3:uid="{BA025AE2-26B3-44DA-B175-6D42AE84D5FA}" name="Coluna10" dataDxfId="95" dataCellStyle="Vírgula 4">
      <calculatedColumnFormula>ROUND((PRODUCT(G181:K181)),2)</calculatedColumnFormula>
    </tableColumn>
    <tableColumn id="11" xr3:uid="{04009DE4-00DD-48C5-8930-BD4338F2280D}" name="Coluna11" dataDxfId="94" dataCellStyle="Vírgula 4"/>
    <tableColumn id="12" xr3:uid="{AD28BD0B-AC10-46E2-BA56-4A087F212B86}" name="Coluna12" dataDxfId="93" dataCellStyle="Vírgula 4"/>
    <tableColumn id="13" xr3:uid="{49B13D20-1BB4-4080-A5AB-E188504D43A2}" name="Coluna13" dataDxfId="92" dataCellStyle="Vírgula 4"/>
    <tableColumn id="14" xr3:uid="{5180D079-F248-4174-909A-4DDF4401B12E}" name="Coluna14" dataDxfId="91" dataCellStyle="Vírgula 4"/>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54F85974-6789-4152-8659-3B615FE9F72D}" name="Tabela13101453844815" displayName="Tabela13101453844815" ref="B189:P197" totalsRowShown="0" headerRowDxfId="90" dataDxfId="88" headerRowBorderDxfId="89" tableBorderDxfId="87" totalsRowBorderDxfId="86" headerRowCellStyle="Vírgula 4" dataCellStyle="Vírgula 4">
  <autoFilter ref="B189:P197" xr:uid="{54F85974-6789-4152-8659-3B615FE9F72D}"/>
  <tableColumns count="15">
    <tableColumn id="1" xr3:uid="{411E13D4-9853-42EA-95D2-29CE94AD7BD7}" name="Coluna1" dataDxfId="85" dataCellStyle="Vírgula 4">
      <calculatedColumnFormula>$B$188</calculatedColumnFormula>
    </tableColumn>
    <tableColumn id="17" xr3:uid="{FD0F8EF0-A8CB-4D16-BE58-3568F41C5F1E}" name="Coluna2" dataDxfId="84" dataCellStyle="Vírgula 4"/>
    <tableColumn id="2" xr3:uid="{9E164240-30F8-41D9-9A6F-237FA512675D}" name="Coluna3" dataDxfId="83" dataCellStyle="Vírgula 4"/>
    <tableColumn id="3" xr3:uid="{F92E937F-5338-450E-A868-E823E6EECD57}" name="Coluna4" dataDxfId="82" dataCellStyle="Vírgula 4"/>
    <tableColumn id="4" xr3:uid="{7AA76B30-2EBE-474F-972D-4E6C18806D8C}" name="Coluna5" dataDxfId="81" dataCellStyle="Vírgula 4"/>
    <tableColumn id="5" xr3:uid="{02E58471-8BC0-4803-87CB-9B1464A2985F}" name="Coluna6" dataDxfId="80" dataCellStyle="Vírgula 4"/>
    <tableColumn id="6" xr3:uid="{5B3BA98C-1995-4735-9EFA-BFEBAD19AA22}" name="Coluna7" dataDxfId="79" dataCellStyle="Vírgula 4"/>
    <tableColumn id="7" xr3:uid="{13896835-4F63-4C9A-942B-A873938FF4F6}" name="Coeficiente t/m²" dataDxfId="78" dataCellStyle="Vírgula 4"/>
    <tableColumn id="8" xr3:uid="{18AA5A45-ED1B-44D1-8EC2-FAF371C82B38}" name="Coluna8" dataDxfId="77" dataCellStyle="Vírgula 4"/>
    <tableColumn id="9" xr3:uid="{F535DCB9-FCE8-4FB3-845D-88B5DEA47C46}" name="Coluna9" dataDxfId="76" dataCellStyle="Vírgula 4"/>
    <tableColumn id="10" xr3:uid="{A17ED0B5-BBFB-4E9A-9029-501B878BBCCF}" name="Coluna10" dataDxfId="75" dataCellStyle="Vírgula 4">
      <calculatedColumnFormula>ROUND((PRODUCT(G190:K190)),2)</calculatedColumnFormula>
    </tableColumn>
    <tableColumn id="11" xr3:uid="{B6D5245F-B3F6-4F49-B52D-6366A63F5F08}" name="Coluna11" dataDxfId="74" dataCellStyle="Vírgula 4"/>
    <tableColumn id="12" xr3:uid="{CF6CDAC7-BDAE-42D8-84FA-64D692A7D4CB}" name="Coluna12" dataDxfId="73" dataCellStyle="Vírgula 4"/>
    <tableColumn id="13" xr3:uid="{615CB50F-6408-4A55-83A3-4071D3C08F5E}" name="Coluna13" dataDxfId="72" dataCellStyle="Vírgula 4"/>
    <tableColumn id="14" xr3:uid="{40940789-C848-4B01-9EBC-974981D0A462}" name="Coluna14" dataDxfId="71" dataCellStyle="Vírgula 4"/>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4B50C77-4E0E-4F72-9364-7E0FD26D0997}" name="Tabela13495556606163676869701103" displayName="Tabela13495556606163676869701103" ref="B56:P61" totalsRowShown="0" headerRowDxfId="70" dataDxfId="68" headerRowBorderDxfId="69" tableBorderDxfId="67" totalsRowBorderDxfId="66" headerRowCellStyle="Vírgula 4" dataCellStyle="Vírgula 4">
  <autoFilter ref="B56:P61" xr:uid="{E4B50C77-4E0E-4F72-9364-7E0FD26D0997}"/>
  <tableColumns count="15">
    <tableColumn id="1" xr3:uid="{C5403FC7-9646-48D8-AFDA-3FB80F714745}" name="Coluna1" dataDxfId="65" dataCellStyle="Normal 4"/>
    <tableColumn id="17" xr3:uid="{021643C8-FAF9-4E07-A95C-EACEF60F72C8}" name="Coluna2" dataDxfId="64" dataCellStyle="Vírgula 4"/>
    <tableColumn id="2" xr3:uid="{AE11C5D8-C673-401B-804B-AA2C420AB53B}" name="Coluna3" dataDxfId="63" dataCellStyle="Vírgula 4"/>
    <tableColumn id="3" xr3:uid="{AD63D03B-220B-4290-865F-7A649F246347}" name="Coluna4" dataDxfId="62" dataCellStyle="Vírgula 4"/>
    <tableColumn id="4" xr3:uid="{7F0A2166-38B5-44BC-82F6-A364BC193E22}" name="Coluna5" dataDxfId="61" dataCellStyle="Vírgula 4"/>
    <tableColumn id="5" xr3:uid="{64D5482E-2345-4F83-AA9B-330A755F902B}" name="Coluna6" dataDxfId="60" dataCellStyle="Vírgula 4"/>
    <tableColumn id="6" xr3:uid="{93FEEF4A-6F66-4A1E-A95F-17F91B7A0FC0}" name="Coluna7" dataDxfId="59" dataCellStyle="Vírgula 4"/>
    <tableColumn id="7" xr3:uid="{C43D34DA-08A4-4447-B64A-59804E46825F}" name="Coluna8" dataDxfId="58" dataCellStyle="Vírgula 4"/>
    <tableColumn id="8" xr3:uid="{FC75024F-D059-4BDE-AF77-48F4727C65BC}" name="Coluna9" dataDxfId="57" dataCellStyle="Vírgula 4"/>
    <tableColumn id="9" xr3:uid="{C6A57E0D-CB05-4159-B1E9-4C535719EF33}" name="Coluna15" dataDxfId="56" dataCellStyle="Vírgula 4"/>
    <tableColumn id="10" xr3:uid="{AA429598-E033-4817-998D-C1C9019A16A3}" name="Coluna10" dataDxfId="55" dataCellStyle="Vírgula 4">
      <calculatedColumnFormula>ROUND((PRODUCT(G57:K57)),2)</calculatedColumnFormula>
    </tableColumn>
    <tableColumn id="11" xr3:uid="{3EBEBB13-D5A0-4D60-B96F-4690109B091F}" name="Coluna11" dataDxfId="54" dataCellStyle="Vírgula 4"/>
    <tableColumn id="12" xr3:uid="{BD4CF233-6133-4FD6-AC55-E9F4CE505346}" name="Coluna12" dataDxfId="53" dataCellStyle="Vírgula 4"/>
    <tableColumn id="13" xr3:uid="{1F7826C4-8262-4990-AA9C-A78BCD43FBB3}" name="Coluna13" dataDxfId="52" dataCellStyle="Vírgula 4"/>
    <tableColumn id="14" xr3:uid="{65479A5D-2F82-4FE2-87B9-F1ED644E4539}" name="Coluna14" dataDxfId="51" dataCellStyle="Vírgula 4"/>
  </tableColumns>
  <tableStyleInfo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8" Type="http://schemas.openxmlformats.org/officeDocument/2006/relationships/table" Target="../tables/table3.xml"/><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 Type="http://schemas.openxmlformats.org/officeDocument/2006/relationships/vmlDrawing" Target="../drawings/vmlDrawing4.vml"/><Relationship Id="rId21" Type="http://schemas.openxmlformats.org/officeDocument/2006/relationships/table" Target="../tables/table16.xml"/><Relationship Id="rId7" Type="http://schemas.openxmlformats.org/officeDocument/2006/relationships/table" Target="../tables/table2.x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2" Type="http://schemas.openxmlformats.org/officeDocument/2006/relationships/drawing" Target="../drawings/drawing3.xml"/><Relationship Id="rId16" Type="http://schemas.openxmlformats.org/officeDocument/2006/relationships/table" Target="../tables/table11.xml"/><Relationship Id="rId20" Type="http://schemas.openxmlformats.org/officeDocument/2006/relationships/table" Target="../tables/table15.xml"/><Relationship Id="rId29" Type="http://schemas.openxmlformats.org/officeDocument/2006/relationships/table" Target="../tables/table24.xml"/><Relationship Id="rId1" Type="http://schemas.openxmlformats.org/officeDocument/2006/relationships/printerSettings" Target="../printerSettings/printerSettings4.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5" Type="http://schemas.openxmlformats.org/officeDocument/2006/relationships/image" Target="../media/image1.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 Type="http://schemas.openxmlformats.org/officeDocument/2006/relationships/oleObject" Target="../embeddings/oleObject3.bin"/><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DDA93-8080-48E3-9404-190E3AFECD15}">
  <sheetPr>
    <pageSetUpPr fitToPage="1"/>
  </sheetPr>
  <dimension ref="A1:I47"/>
  <sheetViews>
    <sheetView showGridLines="0" showZeros="0" topLeftCell="A37" zoomScale="115" zoomScaleNormal="115" zoomScaleSheetLayoutView="100" workbookViewId="0">
      <selection activeCell="D62" sqref="D62"/>
    </sheetView>
  </sheetViews>
  <sheetFormatPr defaultRowHeight="12.75" x14ac:dyDescent="0.2"/>
  <cols>
    <col min="1" max="1" width="5.42578125" style="1" bestFit="1" customWidth="1"/>
    <col min="2" max="2" width="11.5703125" style="1" customWidth="1"/>
    <col min="3" max="3" width="18.7109375" style="138" customWidth="1"/>
    <col min="4" max="4" width="71.85546875" style="1" customWidth="1"/>
    <col min="5" max="5" width="9.140625" style="1"/>
    <col min="6" max="6" width="12.28515625" style="1" customWidth="1"/>
    <col min="7" max="8" width="12.28515625" style="91" customWidth="1"/>
    <col min="9" max="9" width="14.140625" style="120" bestFit="1" customWidth="1"/>
    <col min="10" max="16384" width="9.140625" style="1"/>
  </cols>
  <sheetData>
    <row r="1" spans="1:9" s="132" customFormat="1" x14ac:dyDescent="0.2">
      <c r="A1" s="132">
        <v>1</v>
      </c>
      <c r="B1" s="132">
        <v>2</v>
      </c>
      <c r="C1" s="134">
        <v>3</v>
      </c>
      <c r="D1" s="132">
        <v>4</v>
      </c>
      <c r="E1" s="132">
        <v>5</v>
      </c>
      <c r="F1" s="132">
        <v>6</v>
      </c>
      <c r="G1" s="132">
        <v>7</v>
      </c>
      <c r="H1" s="132">
        <v>8</v>
      </c>
      <c r="I1" s="132">
        <v>9</v>
      </c>
    </row>
    <row r="2" spans="1:9" ht="30.75" customHeight="1" x14ac:dyDescent="0.2">
      <c r="A2" s="332"/>
      <c r="B2" s="332"/>
      <c r="C2" s="332"/>
      <c r="D2" s="332"/>
      <c r="E2" s="332"/>
      <c r="F2" s="332"/>
      <c r="G2" s="332"/>
      <c r="H2" s="332"/>
      <c r="I2" s="332"/>
    </row>
    <row r="3" spans="1:9" ht="30.75" customHeight="1" thickBot="1" x14ac:dyDescent="0.25">
      <c r="A3" s="333"/>
      <c r="B3" s="333"/>
      <c r="C3" s="333"/>
      <c r="D3" s="333"/>
      <c r="E3" s="333"/>
      <c r="F3" s="333"/>
      <c r="G3" s="333"/>
      <c r="H3" s="333"/>
      <c r="I3" s="333"/>
    </row>
    <row r="4" spans="1:9" ht="13.5" thickBot="1" x14ac:dyDescent="0.25">
      <c r="A4" s="334" t="s">
        <v>22473</v>
      </c>
      <c r="B4" s="335"/>
      <c r="C4" s="335"/>
      <c r="D4" s="335"/>
      <c r="E4" s="335"/>
      <c r="F4" s="335"/>
      <c r="G4" s="335"/>
      <c r="H4" s="335"/>
      <c r="I4" s="336"/>
    </row>
    <row r="5" spans="1:9" ht="13.5" thickBot="1" x14ac:dyDescent="0.25">
      <c r="A5" s="2"/>
      <c r="B5" s="2"/>
      <c r="C5" s="135"/>
      <c r="D5" s="2"/>
      <c r="E5" s="2"/>
      <c r="F5" s="2"/>
      <c r="G5" s="87"/>
      <c r="H5" s="87"/>
      <c r="I5" s="115"/>
    </row>
    <row r="6" spans="1:9" x14ac:dyDescent="0.2">
      <c r="A6" s="323" t="s">
        <v>27</v>
      </c>
      <c r="B6" s="324"/>
      <c r="C6" s="324"/>
      <c r="D6" s="324"/>
      <c r="E6" s="324"/>
      <c r="F6" s="325"/>
      <c r="G6" s="326" t="s">
        <v>22474</v>
      </c>
      <c r="H6" s="327"/>
      <c r="I6" s="328"/>
    </row>
    <row r="7" spans="1:9" x14ac:dyDescent="0.2">
      <c r="A7" s="337" t="s">
        <v>22428</v>
      </c>
      <c r="B7" s="338"/>
      <c r="C7" s="338"/>
      <c r="D7" s="338"/>
      <c r="E7" s="338"/>
      <c r="F7" s="339"/>
      <c r="G7" s="340" t="s">
        <v>22475</v>
      </c>
      <c r="H7" s="341"/>
      <c r="I7" s="342"/>
    </row>
    <row r="8" spans="1:9" x14ac:dyDescent="0.2">
      <c r="A8" s="343" t="s">
        <v>22429</v>
      </c>
      <c r="B8" s="344"/>
      <c r="C8" s="344"/>
      <c r="D8" s="344"/>
      <c r="E8" s="345"/>
      <c r="F8" s="346" t="s">
        <v>10</v>
      </c>
      <c r="G8" s="347"/>
      <c r="H8" s="347"/>
      <c r="I8" s="348"/>
    </row>
    <row r="9" spans="1:9" x14ac:dyDescent="0.2">
      <c r="A9" s="343"/>
      <c r="B9" s="344"/>
      <c r="C9" s="344"/>
      <c r="D9" s="344"/>
      <c r="E9" s="345"/>
      <c r="F9" s="349" t="s">
        <v>7</v>
      </c>
      <c r="G9" s="351" t="s">
        <v>5</v>
      </c>
      <c r="H9" s="88" t="s">
        <v>7</v>
      </c>
      <c r="I9" s="116" t="s">
        <v>6</v>
      </c>
    </row>
    <row r="10" spans="1:9" ht="13.5" thickBot="1" x14ac:dyDescent="0.25">
      <c r="A10" s="353"/>
      <c r="B10" s="354"/>
      <c r="C10" s="354"/>
      <c r="D10" s="354"/>
      <c r="E10" s="355"/>
      <c r="F10" s="350"/>
      <c r="G10" s="352"/>
      <c r="H10" s="89" t="s">
        <v>22476</v>
      </c>
      <c r="I10" s="131"/>
    </row>
    <row r="11" spans="1:9" ht="13.5" thickBot="1" x14ac:dyDescent="0.25">
      <c r="A11" s="356"/>
      <c r="B11" s="356"/>
      <c r="C11" s="356"/>
      <c r="D11" s="356"/>
      <c r="E11" s="356"/>
      <c r="F11" s="356"/>
      <c r="G11" s="356"/>
      <c r="H11" s="356"/>
      <c r="I11" s="356"/>
    </row>
    <row r="12" spans="1:9" ht="38.25" x14ac:dyDescent="0.2">
      <c r="A12" s="148" t="s">
        <v>0</v>
      </c>
      <c r="B12" s="149" t="s">
        <v>176</v>
      </c>
      <c r="C12" s="150" t="s">
        <v>4</v>
      </c>
      <c r="D12" s="149" t="s">
        <v>1</v>
      </c>
      <c r="E12" s="149" t="s">
        <v>3</v>
      </c>
      <c r="F12" s="149" t="s">
        <v>2</v>
      </c>
      <c r="G12" s="151" t="s">
        <v>22422</v>
      </c>
      <c r="H12" s="151" t="s">
        <v>22423</v>
      </c>
      <c r="I12" s="152" t="s">
        <v>9</v>
      </c>
    </row>
    <row r="13" spans="1:9" x14ac:dyDescent="0.2">
      <c r="A13" s="92">
        <v>1</v>
      </c>
      <c r="B13" s="96"/>
      <c r="C13" s="136"/>
      <c r="D13" s="93" t="s">
        <v>22430</v>
      </c>
      <c r="E13" s="96"/>
      <c r="F13" s="94"/>
      <c r="G13" s="95"/>
      <c r="H13" s="95"/>
      <c r="I13" s="118"/>
    </row>
    <row r="14" spans="1:9" x14ac:dyDescent="0.2">
      <c r="A14" s="3" t="s">
        <v>12</v>
      </c>
      <c r="B14" s="4" t="str">
        <f>VLOOKUP($A14,'MEMORIA DE CAL.'!$B$2:$L$212,2,FALSE)</f>
        <v>COMPOSIÇÃO</v>
      </c>
      <c r="C14" s="137" t="str">
        <f>VLOOKUP($A14,'MEMORIA DE CAL.'!$B$2:$L$212,3,FALSE)</f>
        <v>CPU-001</v>
      </c>
      <c r="D14" s="133" t="str">
        <f>VLOOKUP($A14,'MEMORIA DE CAL.'!$B$2:$L$212,4,FALSE)</f>
        <v>ADMINISTRAÇÃO LOCAL DA OBRA</v>
      </c>
      <c r="E14" s="4" t="str">
        <f>VLOOKUP($A14,'MEMORIA DE CAL.'!$B$2:$L$212,5,FALSE)</f>
        <v>UNID.</v>
      </c>
      <c r="F14" s="4">
        <f>VLOOKUP($A14,'MEMORIA DE CAL.'!$B$2:$L$212,11,FALSE)</f>
        <v>1</v>
      </c>
      <c r="G14" s="90"/>
      <c r="H14" s="90"/>
      <c r="I14" s="117"/>
    </row>
    <row r="15" spans="1:9" x14ac:dyDescent="0.2">
      <c r="A15" s="92">
        <v>2</v>
      </c>
      <c r="B15" s="96"/>
      <c r="C15" s="136"/>
      <c r="D15" s="93" t="s">
        <v>22431</v>
      </c>
      <c r="E15" s="96"/>
      <c r="F15" s="94"/>
      <c r="G15" s="95"/>
      <c r="H15" s="95"/>
      <c r="I15" s="118"/>
    </row>
    <row r="16" spans="1:9" ht="45" x14ac:dyDescent="0.2">
      <c r="A16" s="3" t="s">
        <v>15</v>
      </c>
      <c r="B16" s="4" t="str">
        <f>VLOOKUP($A16,'MEMORIA DE CAL.'!$B$2:$L$212,2,FALSE)</f>
        <v>SEINFRA</v>
      </c>
      <c r="C16" s="137" t="str">
        <f>VLOOKUP($A16,'MEMORIA DE CAL.'!$B$2:$L$212,3,FALSE)</f>
        <v>ED-28427</v>
      </c>
      <c r="D16" s="133" t="str">
        <f>VLOOKUP($A16,'MEMORIA DE CAL.'!$B$2:$L$212,4,FALSE)</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6" s="4" t="str">
        <f>VLOOKUP($A16,'MEMORIA DE CAL.'!$B$2:$L$212,5,FALSE)</f>
        <v>UN</v>
      </c>
      <c r="F16" s="4">
        <f>VLOOKUP($A16,'MEMORIA DE CAL.'!$B$2:$L$212,11,FALSE)</f>
        <v>1</v>
      </c>
      <c r="G16" s="90"/>
      <c r="H16" s="90"/>
      <c r="I16" s="117"/>
    </row>
    <row r="17" spans="1:9" ht="33.75" x14ac:dyDescent="0.2">
      <c r="A17" s="3" t="s">
        <v>16</v>
      </c>
      <c r="B17" s="4" t="str">
        <f>VLOOKUP($A17,'MEMORIA DE CAL.'!$B$2:$L$212,2,FALSE)</f>
        <v>SEINFRA</v>
      </c>
      <c r="C17" s="137" t="str">
        <f>VLOOKUP($A17,'MEMORIA DE CAL.'!$B$2:$L$212,3,FALSE)</f>
        <v>ED-50137</v>
      </c>
      <c r="D17" s="133" t="str">
        <f>VLOOKUP($A17,'MEMORIA DE CAL.'!$B$2:$L$212,4,FALSE)</f>
        <v>MOBILIZAÇÃO E DESMOBILIZAÇÃO DE CONTAINER, INCLUSIVE CARGA, DESCARGA E TRANSPORTE EM CAMINHÃO CARROCERIA COM GUINDAUTO (MUNCK), EXCLUSIVE LOCAÇÃO DO CONTAINER</v>
      </c>
      <c r="E17" s="4" t="str">
        <f>VLOOKUP($A17,'MEMORIA DE CAL.'!$B$2:$L$212,5,FALSE)</f>
        <v>UN</v>
      </c>
      <c r="F17" s="4">
        <f>VLOOKUP($A17,'MEMORIA DE CAL.'!$B$2:$L$212,11,FALSE)</f>
        <v>1</v>
      </c>
      <c r="G17" s="90"/>
      <c r="H17" s="90"/>
      <c r="I17" s="117"/>
    </row>
    <row r="18" spans="1:9" x14ac:dyDescent="0.2">
      <c r="A18" s="3" t="s">
        <v>17</v>
      </c>
      <c r="B18" s="4" t="str">
        <f>VLOOKUP($A18,'MEMORIA DE CAL.'!$B$2:$L$212,2,FALSE)</f>
        <v>SEINFRA</v>
      </c>
      <c r="C18" s="137" t="str">
        <f>VLOOKUP($A18,'MEMORIA DE CAL.'!$B$2:$L$212,3,FALSE)</f>
        <v>ED-16358</v>
      </c>
      <c r="D18" s="133" t="str">
        <f>VLOOKUP($A18,'MEMORIA DE CAL.'!$B$2:$L$212,4,FALSE)</f>
        <v>LIGAÇÕES PROVISÓRIAS PARA CONTAINER TIPO 3 (CORRESPONDENTE AO CÓDIGO ED-16350)</v>
      </c>
      <c r="E18" s="4" t="str">
        <f>VLOOKUP($A18,'MEMORIA DE CAL.'!$B$2:$L$212,5,FALSE)</f>
        <v>UN</v>
      </c>
      <c r="F18" s="4">
        <f>VLOOKUP($A18,'MEMORIA DE CAL.'!$B$2:$L$212,11,FALSE)</f>
        <v>1</v>
      </c>
      <c r="G18" s="90"/>
      <c r="H18" s="90"/>
      <c r="I18" s="117"/>
    </row>
    <row r="19" spans="1:9" ht="56.25" x14ac:dyDescent="0.2">
      <c r="A19" s="3" t="s">
        <v>18</v>
      </c>
      <c r="B19" s="4" t="str">
        <f>VLOOKUP($A19,'MEMORIA DE CAL.'!$B$2:$L$212,2,FALSE)</f>
        <v>SEINFRA</v>
      </c>
      <c r="C19" s="137" t="str">
        <f>VLOOKUP($A19,'MEMORIA DE CAL.'!$B$2:$L$212,3,FALSE)</f>
        <v>ED-16350</v>
      </c>
      <c r="D19" s="133" t="str">
        <f>VLOOKUP($A19,'MEMORIA DE CAL.'!$B$2:$L$212,4,FALSE)</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E19" s="4" t="str">
        <f>VLOOKUP($A19,'MEMORIA DE CAL.'!$B$2:$L$212,5,FALSE)</f>
        <v>MÊS</v>
      </c>
      <c r="F19" s="4">
        <f>VLOOKUP($A19,'MEMORIA DE CAL.'!$B$2:$L$212,11,FALSE)</f>
        <v>1</v>
      </c>
      <c r="G19" s="90"/>
      <c r="H19" s="90"/>
      <c r="I19" s="117"/>
    </row>
    <row r="20" spans="1:9" ht="33.75" x14ac:dyDescent="0.2">
      <c r="A20" s="3" t="s">
        <v>19</v>
      </c>
      <c r="B20" s="4" t="str">
        <f>VLOOKUP($A20,'MEMORIA DE CAL.'!$B$2:$L$212,2,FALSE)</f>
        <v>SEINFRA</v>
      </c>
      <c r="C20" s="137" t="str">
        <f>VLOOKUP($A20,'MEMORIA DE CAL.'!$B$2:$L$212,3,FALSE)</f>
        <v>ED-50155</v>
      </c>
      <c r="D20" s="133" t="str">
        <f>VLOOKUP($A20,'MEMORIA DE CAL.'!$B$2:$L$212,4,FALSE)</f>
        <v>LOCAÇÃO DE BANHEIRO QUÍMICO, DIMENSÃO (110X120X230)CM, LINHA PADRÃO, CONTENDO UMA (1) PIA/HIGIENIZADOR DE MÃOS, INCLUSIVE MANUTENÇÃO E MOBILIZAÇÃO/DESMOBILIZAÇÃO</v>
      </c>
      <c r="E20" s="4" t="str">
        <f>VLOOKUP($A20,'MEMORIA DE CAL.'!$B$2:$L$212,5,FALSE)</f>
        <v>MÊS</v>
      </c>
      <c r="F20" s="4">
        <f>VLOOKUP($A20,'MEMORIA DE CAL.'!$B$2:$L$212,11,FALSE)</f>
        <v>1</v>
      </c>
      <c r="G20" s="90"/>
      <c r="H20" s="90"/>
      <c r="I20" s="117"/>
    </row>
    <row r="21" spans="1:9" x14ac:dyDescent="0.2">
      <c r="A21" s="92">
        <v>3</v>
      </c>
      <c r="B21" s="96"/>
      <c r="C21" s="136"/>
      <c r="D21" s="93" t="s">
        <v>22452</v>
      </c>
      <c r="E21" s="96"/>
      <c r="F21" s="94"/>
      <c r="G21" s="95"/>
      <c r="H21" s="95"/>
      <c r="I21" s="118"/>
    </row>
    <row r="22" spans="1:9" s="145" customFormat="1" ht="33.75" x14ac:dyDescent="0.2">
      <c r="A22" s="139" t="s">
        <v>23</v>
      </c>
      <c r="B22" s="140" t="str">
        <f>VLOOKUP($A22,'MEMORIA DE CAL.'!$B$2:$L$212,2,FALSE)</f>
        <v>SEINFRA</v>
      </c>
      <c r="C22" s="141" t="str">
        <f>VLOOKUP($A22,'MEMORIA DE CAL.'!$B$2:$L$212,3,FALSE)</f>
        <v>ED-51104</v>
      </c>
      <c r="D22" s="142" t="str">
        <f>VLOOKUP($A22,'MEMORIA DE CAL.'!$B$2:$L$212,4,FALSE)</f>
        <v>ESCAVAÇÃO MECÂNICA HORIZONTAL, COM TRATOR DE ESTEIRA, EM MATERIAL DE 2ª CATEGORIA, INCLUSIVE AFASTAMENTO E EMPILHAMENTO COM DISTÂNCIA MÁXIMA DE ATÉ CINQUENTA (50) METROS, EXCLUSIVE CARGA, TRANSPORTE E DESGARGA</v>
      </c>
      <c r="E22" s="140" t="str">
        <f>VLOOKUP($A22,'MEMORIA DE CAL.'!$B$2:$L$212,5,FALSE)</f>
        <v>M3</v>
      </c>
      <c r="F22" s="140">
        <f>VLOOKUP($A22,'MEMORIA DE CAL.'!$B$2:$L$212,11,FALSE)</f>
        <v>33.74</v>
      </c>
      <c r="G22" s="90"/>
      <c r="H22" s="143"/>
      <c r="I22" s="144"/>
    </row>
    <row r="23" spans="1:9" s="145" customFormat="1" ht="33.75" x14ac:dyDescent="0.2">
      <c r="A23" s="139" t="s">
        <v>44</v>
      </c>
      <c r="B23" s="140" t="str">
        <f>VLOOKUP($A23,'MEMORIA DE CAL.'!$B$2:$L$212,2,FALSE)</f>
        <v>SEINFRA</v>
      </c>
      <c r="C23" s="141" t="str">
        <f>VLOOKUP($A23,'MEMORIA DE CAL.'!$B$2:$L$212,3,FALSE)</f>
        <v>ED-51103</v>
      </c>
      <c r="D23" s="142" t="str">
        <f>VLOOKUP($A23,'MEMORIA DE CAL.'!$B$2:$L$212,4,FALSE)</f>
        <v>ESCAVAÇÃO MECÂNICA HORIZONTAL, COM TRATOR DE ESTEIRA, EM MATERIAL DE 1ª CATEGORIA, INCLUSIVE AFASTAMENTO E EMPILHAMENTO COM DISTÂNCIA MÁXIMA DE ATÉ CINQUENTA (50) METROS, EXCLUSIVE CARGA, TRANSPORTE E DESGARGA</v>
      </c>
      <c r="E23" s="140" t="str">
        <f>VLOOKUP($A23,'MEMORIA DE CAL.'!$B$2:$L$212,5,FALSE)</f>
        <v>M3</v>
      </c>
      <c r="F23" s="140">
        <f>VLOOKUP($A23,'MEMORIA DE CAL.'!$B$2:$L$212,11,FALSE)</f>
        <v>134.91</v>
      </c>
      <c r="G23" s="90"/>
      <c r="H23" s="143"/>
      <c r="I23" s="144"/>
    </row>
    <row r="24" spans="1:9" ht="22.5" x14ac:dyDescent="0.2">
      <c r="A24" s="139" t="s">
        <v>45</v>
      </c>
      <c r="B24" s="140" t="str">
        <f>VLOOKUP($A24,'MEMORIA DE CAL.'!$B$2:$L$212,2,FALSE)</f>
        <v>SEINFRA</v>
      </c>
      <c r="C24" s="141" t="str">
        <f>VLOOKUP($A24,'MEMORIA DE CAL.'!$B$2:$L$212,3,FALSE)</f>
        <v>ED-48507</v>
      </c>
      <c r="D24" s="142" t="str">
        <f>VLOOKUP($A24,'MEMORIA DE CAL.'!$B$2:$L$212,4,FALSE)</f>
        <v>DEMOLIÇÃO MANUAL DE SARJETA OU SARJETÃO DE CONCRETO, INCLUSIVE AFASTAMENTO E EMPILHAMENTO, EXCLUSIVE TRANSPORTE E RETIRADA DO MATERIAL DEMOLIDO</v>
      </c>
      <c r="E24" s="140" t="str">
        <f>VLOOKUP($A24,'MEMORIA DE CAL.'!$B$2:$L$212,5,FALSE)</f>
        <v>M</v>
      </c>
      <c r="F24" s="140">
        <f>VLOOKUP($A24,'MEMORIA DE CAL.'!$B$2:$L$212,11,FALSE)</f>
        <v>154.87</v>
      </c>
      <c r="G24" s="90"/>
      <c r="H24" s="143"/>
      <c r="I24" s="144"/>
    </row>
    <row r="25" spans="1:9" ht="22.5" x14ac:dyDescent="0.2">
      <c r="A25" s="139" t="s">
        <v>46</v>
      </c>
      <c r="B25" s="140" t="str">
        <f>VLOOKUP($A25,'MEMORIA DE CAL.'!$B$2:$L$212,2,FALSE)</f>
        <v>SINAPI</v>
      </c>
      <c r="C25" s="141">
        <f>VLOOKUP($A25,'MEMORIA DE CAL.'!$B$2:$L$212,3,FALSE)</f>
        <v>96001</v>
      </c>
      <c r="D25" s="142" t="str">
        <f>VLOOKUP($A25,'MEMORIA DE CAL.'!$B$2:$L$212,4,FALSE)</f>
        <v>FRESAGEM DE PAVIMENTO ASFÁLTICO (PROFUNDIDADE ATÉ 5,0 CM) - EXCLUSIVE TRANSPORTE. AF_11/2019</v>
      </c>
      <c r="E25" s="140" t="str">
        <f>VLOOKUP($A25,'MEMORIA DE CAL.'!$B$2:$L$212,5,FALSE)</f>
        <v>M2</v>
      </c>
      <c r="F25" s="140">
        <f>VLOOKUP($A25,'MEMORIA DE CAL.'!$B$2:$L$212,11,FALSE)</f>
        <v>1595.95</v>
      </c>
      <c r="G25" s="90"/>
      <c r="H25" s="143"/>
      <c r="I25" s="144"/>
    </row>
    <row r="26" spans="1:9" ht="22.5" x14ac:dyDescent="0.2">
      <c r="A26" s="139" t="s">
        <v>47</v>
      </c>
      <c r="B26" s="140" t="str">
        <f>VLOOKUP($A26,'MEMORIA DE CAL.'!$B$2:$L$212,2,FALSE)</f>
        <v>SEINFRA</v>
      </c>
      <c r="C26" s="141" t="str">
        <f>VLOOKUP($A26,'MEMORIA DE CAL.'!$B$2:$L$212,3,FALSE)</f>
        <v>ED-51132</v>
      </c>
      <c r="D26" s="142" t="str">
        <f>VLOOKUP($A26,'MEMORIA DE CAL.'!$B$2:$L$212,4,FALSE)</f>
        <v>CARGA MECÂNICA DE MATERIAL DE QUALQUER NATUREZA SOBRE CAMINHÃO, EXCLUSIVE TRANSPORTE</v>
      </c>
      <c r="E26" s="140" t="str">
        <f>VLOOKUP($A26,'MEMORIA DE CAL.'!$B$2:$L$212,5,FALSE)</f>
        <v>M3</v>
      </c>
      <c r="F26" s="140">
        <f>VLOOKUP($A26,'MEMORIA DE CAL.'!$B$2:$L$212,11,FALSE)</f>
        <v>255.42</v>
      </c>
      <c r="G26" s="90"/>
      <c r="H26" s="143"/>
      <c r="I26" s="144"/>
    </row>
    <row r="27" spans="1:9" ht="22.5" x14ac:dyDescent="0.2">
      <c r="A27" s="139" t="s">
        <v>22453</v>
      </c>
      <c r="B27" s="140" t="str">
        <f>VLOOKUP($A27,'MEMORIA DE CAL.'!$B$2:$L$212,2,FALSE)</f>
        <v>SINAPI</v>
      </c>
      <c r="C27" s="141">
        <f>VLOOKUP($A27,'MEMORIA DE CAL.'!$B$2:$L$212,3,FALSE)</f>
        <v>95875</v>
      </c>
      <c r="D27" s="142" t="str">
        <f>VLOOKUP($A27,'MEMORIA DE CAL.'!$B$2:$L$212,4,FALSE)</f>
        <v>TRANSPORTE COM CAMINHÃO BASCULANTE DE 10 M³, EM VIA URBANA PAVIMENTADA, DMT ATÉ 30 KM (UNIDADE: M3XKM). AF_07/2020</v>
      </c>
      <c r="E27" s="140" t="str">
        <f>VLOOKUP($A27,'MEMORIA DE CAL.'!$B$2:$L$212,5,FALSE)</f>
        <v>M3XKM</v>
      </c>
      <c r="F27" s="140">
        <f>VLOOKUP($A27,'MEMORIA DE CAL.'!$B$2:$L$212,11,FALSE)</f>
        <v>1123.78</v>
      </c>
      <c r="G27" s="90"/>
      <c r="H27" s="143"/>
      <c r="I27" s="144"/>
    </row>
    <row r="28" spans="1:9" x14ac:dyDescent="0.2">
      <c r="A28" s="92">
        <v>4</v>
      </c>
      <c r="B28" s="96"/>
      <c r="C28" s="136"/>
      <c r="D28" s="93" t="s">
        <v>22461</v>
      </c>
      <c r="E28" s="96"/>
      <c r="F28" s="94"/>
      <c r="G28" s="95"/>
      <c r="H28" s="95"/>
      <c r="I28" s="118"/>
    </row>
    <row r="29" spans="1:9" ht="22.5" x14ac:dyDescent="0.2">
      <c r="A29" s="3" t="s">
        <v>25</v>
      </c>
      <c r="B29" s="4" t="str">
        <f>VLOOKUP($A29,'MEMORIA DE CAL.'!$B$2:$L$212,2,FALSE)</f>
        <v>SINAPI</v>
      </c>
      <c r="C29" s="137">
        <f>VLOOKUP($A29,'MEMORIA DE CAL.'!$B$2:$L$212,3,FALSE)</f>
        <v>105730</v>
      </c>
      <c r="D29" s="133" t="str">
        <f>VLOOKUP($A29,'MEMORIA DE CAL.'!$B$2:$L$212,4,FALSE)</f>
        <v>CONSTRUÇÃO DE BASE E SUB-BASE PARA PAVIMENTAÇÃO DE BRITA GRADUADA SIMPLES, COM ESPESSURA DE 20 CM - EXCLUSIVE CARGA E TRANSPORTE. AF_09/2024</v>
      </c>
      <c r="E29" s="4" t="str">
        <f>VLOOKUP($A29,'MEMORIA DE CAL.'!$B$2:$L$212,5,FALSE)</f>
        <v>M3</v>
      </c>
      <c r="F29" s="4">
        <f>VLOOKUP($A29,'MEMORIA DE CAL.'!$B$2:$L$212,11,FALSE)</f>
        <v>134.91</v>
      </c>
      <c r="G29" s="90"/>
      <c r="H29" s="90"/>
      <c r="I29" s="117"/>
    </row>
    <row r="30" spans="1:9" ht="22.5" x14ac:dyDescent="0.2">
      <c r="A30" s="3" t="s">
        <v>53</v>
      </c>
      <c r="B30" s="4" t="str">
        <f>VLOOKUP($A30,'MEMORIA DE CAL.'!$B$2:$L$212,2,FALSE)</f>
        <v>SEINFRA</v>
      </c>
      <c r="C30" s="137" t="str">
        <f>VLOOKUP($A30,'MEMORIA DE CAL.'!$B$2:$L$212,3,FALSE)</f>
        <v>ED-51132</v>
      </c>
      <c r="D30" s="133" t="str">
        <f>VLOOKUP($A30,'MEMORIA DE CAL.'!$B$2:$L$212,4,FALSE)</f>
        <v>CARGA MECÂNICA DE MATERIAL DE QUALQUER NATUREZA SOBRE CAMINHÃO, EXCLUSIVE TRANSPORTE</v>
      </c>
      <c r="E30" s="4" t="str">
        <f>VLOOKUP($A30,'MEMORIA DE CAL.'!$B$2:$L$212,5,FALSE)</f>
        <v>M3</v>
      </c>
      <c r="F30" s="4">
        <f>VLOOKUP($A30,'MEMORIA DE CAL.'!$B$2:$L$212,11,FALSE)</f>
        <v>134.91</v>
      </c>
      <c r="G30" s="90"/>
      <c r="H30" s="90"/>
      <c r="I30" s="117"/>
    </row>
    <row r="31" spans="1:9" s="145" customFormat="1" ht="22.5" x14ac:dyDescent="0.2">
      <c r="A31" s="3" t="s">
        <v>117</v>
      </c>
      <c r="B31" s="4" t="str">
        <f>VLOOKUP($A31,'MEMORIA DE CAL.'!$B$2:$L$212,2,FALSE)</f>
        <v>SINAPI</v>
      </c>
      <c r="C31" s="137">
        <f>VLOOKUP($A31,'MEMORIA DE CAL.'!$B$2:$L$212,3,FALSE)</f>
        <v>95875</v>
      </c>
      <c r="D31" s="133" t="str">
        <f>VLOOKUP($A31,'MEMORIA DE CAL.'!$B$2:$L$212,4,FALSE)</f>
        <v>TRANSPORTE COM CAMINHÃO BASCULANTE DE 10 M³, EM VIA URBANA PAVIMENTADA, DMT ATÉ 30 KM (UNIDADE: M3XKM). AF_07/2020</v>
      </c>
      <c r="E31" s="4" t="str">
        <f>VLOOKUP($A31,'MEMORIA DE CAL.'!$B$2:$L$212,5,FALSE)</f>
        <v>M3XKM</v>
      </c>
      <c r="F31" s="4">
        <f>VLOOKUP($A31,'MEMORIA DE CAL.'!$B$2:$L$212,11,FALSE)</f>
        <v>2316.4</v>
      </c>
      <c r="G31" s="90"/>
      <c r="H31" s="90"/>
      <c r="I31" s="117"/>
    </row>
    <row r="32" spans="1:9" s="145" customFormat="1" x14ac:dyDescent="0.2">
      <c r="A32" s="3" t="s">
        <v>118</v>
      </c>
      <c r="B32" s="4" t="str">
        <f>VLOOKUP($A32,'MEMORIA DE CAL.'!$B$2:$L$212,2,FALSE)</f>
        <v>SICRO/DNIT</v>
      </c>
      <c r="C32" s="137">
        <f>VLOOKUP($A32,'MEMORIA DE CAL.'!$B$2:$L$212,3,FALSE)</f>
        <v>4011352</v>
      </c>
      <c r="D32" s="133" t="str">
        <f>VLOOKUP($A32,'MEMORIA DE CAL.'!$B$2:$L$212,4,FALSE)</f>
        <v>IMPRIMAÇÃO COM EMULSÃO ASFÁLTICA (EAI)</v>
      </c>
      <c r="E32" s="4" t="str">
        <f>VLOOKUP($A32,'MEMORIA DE CAL.'!$B$2:$L$212,5,FALSE)</f>
        <v>M²</v>
      </c>
      <c r="F32" s="4">
        <f>VLOOKUP($A32,'MEMORIA DE CAL.'!$B$2:$L$212,11,FALSE)</f>
        <v>674.55</v>
      </c>
      <c r="G32" s="90"/>
      <c r="H32" s="90"/>
      <c r="I32" s="117"/>
    </row>
    <row r="33" spans="1:9" ht="22.5" x14ac:dyDescent="0.2">
      <c r="A33" s="3" t="s">
        <v>54</v>
      </c>
      <c r="B33" s="4" t="str">
        <f>VLOOKUP($A33,'MEMORIA DE CAL.'!$B$2:$L$212,2,FALSE)</f>
        <v>DER-MG</v>
      </c>
      <c r="C33" s="137" t="str">
        <f>VLOOKUP($A33,'MEMORIA DE CAL.'!$B$2:$L$212,3,FALSE)</f>
        <v>ARP 365/2023
(Preço Unit. com ICMS)</v>
      </c>
      <c r="D33" s="133" t="str">
        <f>VLOOKUP($A33,'MEMORIA DE CAL.'!$B$2:$L$212,4,FALSE)</f>
        <v>FORNECIMENTO DE MATERIAL BETUMINOSO EAI - EMULSÃO ASFÁLTICA PARA IMPRIMAÇÃO</v>
      </c>
      <c r="E33" s="4" t="str">
        <f>VLOOKUP($A33,'MEMORIA DE CAL.'!$B$2:$L$212,5,FALSE)</f>
        <v>T</v>
      </c>
      <c r="F33" s="4">
        <f>VLOOKUP($A33,'MEMORIA DE CAL.'!$B$2:$L$212,11,FALSE)</f>
        <v>0.87</v>
      </c>
      <c r="G33" s="90"/>
      <c r="H33" s="90"/>
      <c r="I33" s="117"/>
    </row>
    <row r="34" spans="1:9" ht="22.5" x14ac:dyDescent="0.2">
      <c r="A34" s="3" t="s">
        <v>55</v>
      </c>
      <c r="B34" s="4" t="str">
        <f>VLOOKUP($A34,'MEMORIA DE CAL.'!$B$2:$L$212,2,FALSE)</f>
        <v>SICRO/DNIT</v>
      </c>
      <c r="C34" s="137">
        <f>VLOOKUP($A34,'MEMORIA DE CAL.'!$B$2:$L$212,3,FALSE)</f>
        <v>5914622</v>
      </c>
      <c r="D34" s="133" t="str">
        <f>VLOOKUP($A34,'MEMORIA DE CAL.'!$B$2:$L$212,4,FALSE)</f>
        <v>TRANSPORTE DE MATERIAL BETUMINOSO COM CAMINHÃO TANQUE DISTRIBUIDOR - RODOVIA PAVIMENTADA</v>
      </c>
      <c r="E34" s="4" t="str">
        <f>VLOOKUP($A34,'MEMORIA DE CAL.'!$B$2:$L$212,5,FALSE)</f>
        <v>TXKM</v>
      </c>
      <c r="F34" s="4">
        <f>VLOOKUP($A34,'MEMORIA DE CAL.'!$B$2:$L$212,11,FALSE)</f>
        <v>20.260000000000002</v>
      </c>
      <c r="G34" s="90"/>
      <c r="H34" s="90"/>
      <c r="I34" s="117"/>
    </row>
    <row r="35" spans="1:9" x14ac:dyDescent="0.2">
      <c r="A35" s="3" t="s">
        <v>56</v>
      </c>
      <c r="B35" s="4" t="str">
        <f>VLOOKUP($A35,'MEMORIA DE CAL.'!$B$2:$L$212,2,FALSE)</f>
        <v>SICRO/DNIT</v>
      </c>
      <c r="C35" s="137">
        <f>VLOOKUP($A35,'MEMORIA DE CAL.'!$B$2:$L$212,3,FALSE)</f>
        <v>4011353</v>
      </c>
      <c r="D35" s="133" t="str">
        <f>VLOOKUP($A35,'MEMORIA DE CAL.'!$B$2:$L$212,4,FALSE)</f>
        <v>PINTURA DE LIGAÇÃO</v>
      </c>
      <c r="E35" s="4" t="str">
        <f>VLOOKUP($A35,'MEMORIA DE CAL.'!$B$2:$L$212,5,FALSE)</f>
        <v>M²</v>
      </c>
      <c r="F35" s="4">
        <f>VLOOKUP($A35,'MEMORIA DE CAL.'!$B$2:$L$212,11,FALSE)</f>
        <v>4541</v>
      </c>
      <c r="G35" s="90"/>
      <c r="H35" s="90"/>
      <c r="I35" s="117"/>
    </row>
    <row r="36" spans="1:9" ht="22.5" x14ac:dyDescent="0.2">
      <c r="A36" s="3" t="s">
        <v>57</v>
      </c>
      <c r="B36" s="4" t="str">
        <f>VLOOKUP($A36,'MEMORIA DE CAL.'!$B$2:$L$212,2,FALSE)</f>
        <v>DER-MG</v>
      </c>
      <c r="C36" s="137" t="str">
        <f>VLOOKUP($A36,'MEMORIA DE CAL.'!$B$2:$L$212,3,FALSE)</f>
        <v>ARP 365/2023
(Preço Unit. com ICMS)</v>
      </c>
      <c r="D36" s="133" t="str">
        <f>VLOOKUP($A36,'MEMORIA DE CAL.'!$B$2:$L$212,4,FALSE)</f>
        <v>FORNECIMENTO DE MATERIAL BETUMINOSO RR-1C</v>
      </c>
      <c r="E36" s="4" t="str">
        <f>VLOOKUP($A36,'MEMORIA DE CAL.'!$B$2:$L$212,5,FALSE)</f>
        <v>T</v>
      </c>
      <c r="F36" s="4">
        <f>VLOOKUP($A36,'MEMORIA DE CAL.'!$B$2:$L$212,11,FALSE)</f>
        <v>2.0299999999999998</v>
      </c>
      <c r="G36" s="90"/>
      <c r="H36" s="90"/>
      <c r="I36" s="117"/>
    </row>
    <row r="37" spans="1:9" ht="22.5" x14ac:dyDescent="0.2">
      <c r="A37" s="3" t="s">
        <v>58</v>
      </c>
      <c r="B37" s="4" t="str">
        <f>VLOOKUP($A37,'MEMORIA DE CAL.'!$B$2:$L$212,2,FALSE)</f>
        <v>SICRO/DNIT</v>
      </c>
      <c r="C37" s="137">
        <f>VLOOKUP($A37,'MEMORIA DE CAL.'!$B$2:$L$212,3,FALSE)</f>
        <v>5914622</v>
      </c>
      <c r="D37" s="133" t="str">
        <f>VLOOKUP($A37,'MEMORIA DE CAL.'!$B$2:$L$212,4,FALSE)</f>
        <v>TRANSPORTE DE MATERIAL BETUMINOSO COM CAMINHÃO TANQUE DISTRIBUIDOR - RODOVIA PAVIMENTADA</v>
      </c>
      <c r="E37" s="4" t="str">
        <f>VLOOKUP($A37,'MEMORIA DE CAL.'!$B$2:$L$212,5,FALSE)</f>
        <v>TXKM</v>
      </c>
      <c r="F37" s="4">
        <f>VLOOKUP($A37,'MEMORIA DE CAL.'!$B$2:$L$212,11,FALSE)</f>
        <v>47.2</v>
      </c>
      <c r="G37" s="90"/>
      <c r="H37" s="90"/>
      <c r="I37" s="117"/>
    </row>
    <row r="38" spans="1:9" ht="33.75" x14ac:dyDescent="0.2">
      <c r="A38" s="3" t="s">
        <v>59</v>
      </c>
      <c r="B38" s="4" t="str">
        <f>VLOOKUP($A38,'MEMORIA DE CAL.'!$B$2:$L$212,2,FALSE)</f>
        <v>SEINFRA</v>
      </c>
      <c r="C38" s="137" t="str">
        <f>VLOOKUP($A38,'MEMORIA DE CAL.'!$B$2:$L$212,3,FALSE)</f>
        <v>ED-7623</v>
      </c>
      <c r="D38" s="133" t="str">
        <f>VLOOKUP($A38,'MEMORIA DE CAL.'!$B$2:$L$212,4,FALSE)</f>
        <v>EXECUÇÃO E APLICAÇÃO DE CONCRETO BETUMINOSO USINADO A QUENTE (CBUQ), MASSA COMERCIAL, INCLUINDO FORNECIMENTO E TRANSPORTE DOS AGREGADOS E MATERIAL BETUMINOSO, EXCLUSIVE TRANSPORTE DA MASSA ASFÁLTICA ATÉ A PISTA</v>
      </c>
      <c r="E38" s="4" t="str">
        <f>VLOOKUP($A38,'MEMORIA DE CAL.'!$B$2:$L$212,5,FALSE)</f>
        <v>M3</v>
      </c>
      <c r="F38" s="4">
        <f>VLOOKUP($A38,'MEMORIA DE CAL.'!$B$2:$L$212,11,FALSE)</f>
        <v>113.52</v>
      </c>
      <c r="G38" s="90"/>
      <c r="H38" s="90"/>
      <c r="I38" s="117"/>
    </row>
    <row r="39" spans="1:9" ht="22.5" x14ac:dyDescent="0.2">
      <c r="A39" s="3" t="s">
        <v>251</v>
      </c>
      <c r="B39" s="4" t="str">
        <f>VLOOKUP($A39,'MEMORIA DE CAL.'!$B$2:$L$212,2,FALSE)</f>
        <v>SICRO/DNIT</v>
      </c>
      <c r="C39" s="137">
        <f>VLOOKUP($A39,'MEMORIA DE CAL.'!$B$2:$L$212,3,FALSE)</f>
        <v>5914612</v>
      </c>
      <c r="D39" s="133" t="str">
        <f>VLOOKUP($A39,'MEMORIA DE CAL.'!$B$2:$L$212,4,FALSE)</f>
        <v>TRANSPORTE DE MISTURA BETUMINOSA A QUENTE COM CAMINHÃO COM CAÇAMBA TÉRMICA DE 6 M³ - RODOVIA PAVIMENTADA (USINA-OBRA)</v>
      </c>
      <c r="E39" s="4" t="str">
        <f>VLOOKUP($A39,'MEMORIA DE CAL.'!$B$2:$L$212,5,FALSE)</f>
        <v>TxKm</v>
      </c>
      <c r="F39" s="4">
        <f>VLOOKUP($A39,'MEMORIA DE CAL.'!$B$2:$L$212,11,FALSE)</f>
        <v>6293.83</v>
      </c>
      <c r="G39" s="90"/>
      <c r="H39" s="90"/>
      <c r="I39" s="117"/>
    </row>
    <row r="40" spans="1:9" ht="33.75" x14ac:dyDescent="0.2">
      <c r="A40" s="3" t="s">
        <v>252</v>
      </c>
      <c r="B40" s="4" t="str">
        <f>VLOOKUP($A40,'MEMORIA DE CAL.'!$B$2:$L$212,2,FALSE)</f>
        <v>SEINFRA</v>
      </c>
      <c r="C40" s="137" t="str">
        <f>VLOOKUP($A40,'MEMORIA DE CAL.'!$B$2:$L$212,3,FALSE)</f>
        <v>ED-51139</v>
      </c>
      <c r="D40" s="133" t="str">
        <f>VLOOKUP($A40,'MEMORIA DE CAL.'!$B$2:$L$212,4,FALSE)</f>
        <v>GUIA DE MEIO-FIO, EM CONCRETO COM FCK 20MPA, PRÉ-MOLDADA, MFC-01 PADRÃO DER-MG, DIMENSÕES (12X16,7X35)CM, EXCLUSIVE SARJETA, INCLUSIVE ESCAVAÇÃO, APILOAMENTO E TRANSPORTE COM RETIRADA DO MATERIAL ESCAVADO (EM CAÇAMBA)</v>
      </c>
      <c r="E40" s="4" t="str">
        <f>VLOOKUP($A40,'MEMORIA DE CAL.'!$B$2:$L$212,5,FALSE)</f>
        <v>M</v>
      </c>
      <c r="F40" s="4">
        <f>VLOOKUP($A40,'MEMORIA DE CAL.'!$B$2:$L$212,11,FALSE)</f>
        <v>154.87</v>
      </c>
      <c r="G40" s="90"/>
      <c r="H40" s="90"/>
      <c r="I40" s="117"/>
    </row>
    <row r="41" spans="1:9" ht="22.5" x14ac:dyDescent="0.2">
      <c r="A41" s="3" t="s">
        <v>253</v>
      </c>
      <c r="B41" s="4" t="str">
        <f>VLOOKUP($A41,'MEMORIA DE CAL.'!$B$2:$L$212,2,FALSE)</f>
        <v>SINAPI</v>
      </c>
      <c r="C41" s="137">
        <f>VLOOKUP($A41,'MEMORIA DE CAL.'!$B$2:$L$212,3,FALSE)</f>
        <v>94287</v>
      </c>
      <c r="D41" s="133" t="str">
        <f>VLOOKUP($A41,'MEMORIA DE CAL.'!$B$2:$L$212,4,FALSE)</f>
        <v>EXECUÇÃO DE SARJETA DE CONCRETO USINADO, MOLDADA IN LOCO EM TRECHO RETO, 30 CM BASE X 10 CM ALTURA. AF_01/2024</v>
      </c>
      <c r="E41" s="4" t="str">
        <f>VLOOKUP($A41,'MEMORIA DE CAL.'!$B$2:$L$212,5,FALSE)</f>
        <v>M</v>
      </c>
      <c r="F41" s="4">
        <f>VLOOKUP($A41,'MEMORIA DE CAL.'!$B$2:$L$212,11,FALSE)</f>
        <v>622.77</v>
      </c>
      <c r="G41" s="90"/>
      <c r="H41" s="90"/>
      <c r="I41" s="117"/>
    </row>
    <row r="42" spans="1:9" x14ac:dyDescent="0.2">
      <c r="A42" s="92">
        <v>5</v>
      </c>
      <c r="B42" s="96"/>
      <c r="C42" s="136"/>
      <c r="D42" s="93" t="s">
        <v>22432</v>
      </c>
      <c r="E42" s="96"/>
      <c r="F42" s="94"/>
      <c r="G42" s="95"/>
      <c r="H42" s="95"/>
      <c r="I42" s="118"/>
    </row>
    <row r="43" spans="1:9" x14ac:dyDescent="0.2">
      <c r="A43" s="139" t="s">
        <v>60</v>
      </c>
      <c r="B43" s="4" t="str">
        <f>VLOOKUP($A43,'MEMORIA DE CAL.'!$B$2:$L$212,2,FALSE)</f>
        <v>COMPOSIÇÃO</v>
      </c>
      <c r="C43" s="137" t="str">
        <f>VLOOKUP($A43,'MEMORIA DE CAL.'!$B$2:$L$212,3,FALSE)</f>
        <v>CPU-002</v>
      </c>
      <c r="D43" s="133" t="str">
        <f>VLOOKUP($A43,'MEMORIA DE CAL.'!$B$2:$L$212,4,FALSE)</f>
        <v>LIMPEZA, VARRIÇÃO E LAVAGEM DA PISTA</v>
      </c>
      <c r="E43" s="4" t="str">
        <f>VLOOKUP($A43,'MEMORIA DE CAL.'!$B$2:$L$212,5,FALSE)</f>
        <v>M2</v>
      </c>
      <c r="F43" s="4">
        <f>VLOOKUP($A43,'MEMORIA DE CAL.'!$B$2:$L$212,11,FALSE)</f>
        <v>2270.5</v>
      </c>
      <c r="G43" s="90"/>
      <c r="H43" s="90"/>
      <c r="I43" s="117"/>
    </row>
    <row r="44" spans="1:9" ht="13.5" thickBot="1" x14ac:dyDescent="0.25">
      <c r="A44" s="146"/>
      <c r="B44" s="147"/>
      <c r="C44" s="147"/>
      <c r="D44" s="147"/>
      <c r="E44" s="147"/>
      <c r="F44" s="147"/>
      <c r="G44" s="147"/>
      <c r="H44" s="147"/>
      <c r="I44" s="153"/>
    </row>
    <row r="45" spans="1:9" ht="13.5" thickBot="1" x14ac:dyDescent="0.25">
      <c r="A45" s="329" t="s">
        <v>26</v>
      </c>
      <c r="B45" s="330"/>
      <c r="C45" s="330"/>
      <c r="D45" s="330"/>
      <c r="E45" s="330"/>
      <c r="F45" s="330"/>
      <c r="G45" s="330"/>
      <c r="H45" s="331"/>
      <c r="I45" s="119"/>
    </row>
    <row r="47" spans="1:9" ht="15" x14ac:dyDescent="0.35">
      <c r="I47" s="314"/>
    </row>
  </sheetData>
  <autoFilter ref="A12:I45" xr:uid="{D68DDA93-8080-48E3-9404-190E3AFECD15}"/>
  <mergeCells count="15">
    <mergeCell ref="A11:I11"/>
    <mergeCell ref="A6:F6"/>
    <mergeCell ref="G6:I6"/>
    <mergeCell ref="A45:H45"/>
    <mergeCell ref="A2:I2"/>
    <mergeCell ref="A3:I3"/>
    <mergeCell ref="A4:I4"/>
    <mergeCell ref="A7:F7"/>
    <mergeCell ref="G7:I7"/>
    <mergeCell ref="A8:E8"/>
    <mergeCell ref="F8:I8"/>
    <mergeCell ref="A9:E9"/>
    <mergeCell ref="F9:F10"/>
    <mergeCell ref="G9:G10"/>
    <mergeCell ref="A10:E10"/>
  </mergeCells>
  <phoneticPr fontId="5" type="noConversion"/>
  <printOptions horizontalCentered="1"/>
  <pageMargins left="0.23622047244094491" right="0.23622047244094491" top="0.74803149606299213" bottom="0.74803149606299213" header="0.31496062992125984" footer="0.31496062992125984"/>
  <pageSetup paperSize="9" scale="60" fitToHeight="0" orientation="portrait" r:id="rId1"/>
  <headerFooter alignWithMargins="0">
    <oddFooter>Página &amp;P de &amp;N</oddFooter>
  </headerFooter>
  <drawing r:id="rId2"/>
  <legacyDrawing r:id="rId3"/>
  <oleObjects>
    <mc:AlternateContent xmlns:mc="http://schemas.openxmlformats.org/markup-compatibility/2006">
      <mc:Choice Requires="x14">
        <oleObject progId="Word.Picture.8" shapeId="6145" r:id="rId4">
          <objectPr defaultSize="0" autoPict="0" r:id="rId5">
            <anchor moveWithCells="1">
              <from>
                <xdr:col>0</xdr:col>
                <xdr:colOff>152400</xdr:colOff>
                <xdr:row>1</xdr:row>
                <xdr:rowOff>9525</xdr:rowOff>
              </from>
              <to>
                <xdr:col>1</xdr:col>
                <xdr:colOff>638175</xdr:colOff>
                <xdr:row>2</xdr:row>
                <xdr:rowOff>247650</xdr:rowOff>
              </to>
            </anchor>
          </objectPr>
        </oleObject>
      </mc:Choice>
      <mc:Fallback>
        <oleObject progId="Word.Picture.8" shapeId="6145"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D64DA-9FD8-44A2-BC29-808A87C43125}">
  <sheetPr>
    <pageSetUpPr fitToPage="1"/>
  </sheetPr>
  <dimension ref="A1:AA1002"/>
  <sheetViews>
    <sheetView showGridLines="0" tabSelected="1" topLeftCell="J1" zoomScale="85" zoomScaleNormal="85" workbookViewId="0">
      <selection activeCell="Q45" sqref="Q45"/>
    </sheetView>
  </sheetViews>
  <sheetFormatPr defaultColWidth="0" defaultRowHeight="0" customHeight="1" zeroHeight="1" x14ac:dyDescent="0.2"/>
  <cols>
    <col min="1" max="1" width="87.28515625" style="7" hidden="1" customWidth="1"/>
    <col min="2" max="2" width="5.5703125" style="7" hidden="1" customWidth="1"/>
    <col min="3" max="3" width="84" style="7" hidden="1" customWidth="1"/>
    <col min="4" max="4" width="5.5703125" style="7" hidden="1" customWidth="1"/>
    <col min="5" max="6" width="11.42578125" style="7" hidden="1" customWidth="1"/>
    <col min="7" max="7" width="11.85546875" style="7" hidden="1" customWidth="1"/>
    <col min="8" max="8" width="10.5703125" style="7" hidden="1" customWidth="1"/>
    <col min="9" max="9" width="3.5703125" style="7" hidden="1" customWidth="1"/>
    <col min="10" max="10" width="30.7109375" style="7" customWidth="1"/>
    <col min="11" max="11" width="8.7109375" style="7" customWidth="1"/>
    <col min="12" max="12" width="15.140625" style="7" customWidth="1"/>
    <col min="13" max="13" width="9.140625" style="7" customWidth="1"/>
    <col min="14" max="14" width="13.140625" style="7" customWidth="1"/>
    <col min="15" max="15" width="13.7109375" style="7" customWidth="1"/>
    <col min="16" max="16" width="14.7109375" style="7" customWidth="1"/>
    <col min="17" max="17" width="16.28515625" style="7" customWidth="1"/>
    <col min="18" max="19" width="10.5703125" style="7" customWidth="1"/>
    <col min="20" max="20" width="2.28515625" style="7" customWidth="1"/>
    <col min="21" max="21" width="3.28515625" style="7" customWidth="1"/>
    <col min="22" max="22" width="10.7109375" style="7" customWidth="1"/>
    <col min="23" max="23" width="9.42578125" style="7" customWidth="1"/>
    <col min="24" max="24" width="8.5703125" style="7" customWidth="1"/>
    <col min="25" max="25" width="9.7109375" style="7" customWidth="1"/>
    <col min="26" max="26" width="0.28515625" style="7" customWidth="1"/>
    <col min="27" max="27" width="0" style="7" hidden="1" customWidth="1"/>
    <col min="28" max="16384" width="12.5703125" style="7" hidden="1"/>
  </cols>
  <sheetData>
    <row r="1" spans="1:25" ht="20.25" customHeight="1" x14ac:dyDescent="0.2">
      <c r="J1" s="441" t="s">
        <v>124</v>
      </c>
      <c r="K1" s="442"/>
      <c r="L1" s="442"/>
      <c r="M1" s="442"/>
      <c r="N1" s="442"/>
      <c r="O1" s="442"/>
      <c r="P1" s="442"/>
      <c r="Q1" s="442"/>
      <c r="R1" s="442"/>
      <c r="S1" s="442"/>
      <c r="T1" s="442"/>
      <c r="U1" s="442"/>
      <c r="V1" s="442"/>
      <c r="W1" s="442"/>
      <c r="X1" s="442"/>
      <c r="Y1" s="443"/>
    </row>
    <row r="2" spans="1:25" ht="24" customHeight="1" x14ac:dyDescent="0.2">
      <c r="A2" s="8"/>
      <c r="B2" s="8"/>
      <c r="C2" s="8"/>
      <c r="D2" s="8"/>
      <c r="E2" s="9" t="s">
        <v>125</v>
      </c>
      <c r="F2" s="9" t="s">
        <v>126</v>
      </c>
      <c r="G2" s="9" t="s">
        <v>127</v>
      </c>
      <c r="J2" s="444"/>
      <c r="K2" s="445"/>
      <c r="L2" s="445"/>
      <c r="M2" s="445"/>
      <c r="N2" s="445"/>
      <c r="O2" s="445"/>
      <c r="P2" s="445"/>
      <c r="Q2" s="445"/>
      <c r="R2" s="445"/>
      <c r="S2" s="445"/>
      <c r="T2" s="445"/>
      <c r="U2" s="445"/>
      <c r="V2" s="445"/>
      <c r="W2" s="445"/>
      <c r="X2" s="445"/>
      <c r="Y2" s="446"/>
    </row>
    <row r="3" spans="1:25" ht="42" customHeight="1" thickBot="1" x14ac:dyDescent="0.25">
      <c r="A3" s="8" t="s">
        <v>128</v>
      </c>
      <c r="B3" s="10" t="s">
        <v>129</v>
      </c>
      <c r="C3" s="8" t="str">
        <f t="shared" ref="C3:C51" si="0">CONCATENATE(A3,"-",B3)</f>
        <v>OBRA DE EDIFICAÇÃO-AC</v>
      </c>
      <c r="D3" s="8"/>
      <c r="E3" s="11">
        <v>0.03</v>
      </c>
      <c r="F3" s="11">
        <v>0.04</v>
      </c>
      <c r="G3" s="11">
        <v>5.5E-2</v>
      </c>
      <c r="J3" s="447"/>
      <c r="K3" s="448"/>
      <c r="L3" s="448"/>
      <c r="M3" s="448"/>
      <c r="N3" s="448"/>
      <c r="O3" s="448"/>
      <c r="P3" s="448"/>
      <c r="Q3" s="448"/>
      <c r="R3" s="448"/>
      <c r="S3" s="448"/>
      <c r="T3" s="448"/>
      <c r="U3" s="448"/>
      <c r="V3" s="448"/>
      <c r="W3" s="448"/>
      <c r="X3" s="448"/>
      <c r="Y3" s="449"/>
    </row>
    <row r="4" spans="1:25" ht="12.75" customHeight="1" thickBot="1" x14ac:dyDescent="0.25">
      <c r="A4" s="8" t="str">
        <f>A3</f>
        <v>OBRA DE EDIFICAÇÃO</v>
      </c>
      <c r="B4" s="10" t="s">
        <v>130</v>
      </c>
      <c r="C4" s="8" t="str">
        <f t="shared" si="0"/>
        <v>OBRA DE EDIFICAÇÃO-SG</v>
      </c>
      <c r="D4" s="8"/>
      <c r="E4" s="11">
        <v>8.0000000000000002E-3</v>
      </c>
      <c r="F4" s="11">
        <v>8.0000000000000002E-3</v>
      </c>
      <c r="G4" s="11">
        <v>0.01</v>
      </c>
      <c r="J4" s="450" t="s">
        <v>131</v>
      </c>
      <c r="K4" s="451"/>
      <c r="L4" s="451"/>
      <c r="M4" s="451"/>
      <c r="N4" s="451"/>
      <c r="O4" s="451"/>
      <c r="P4" s="451"/>
      <c r="Q4" s="451"/>
      <c r="R4" s="451"/>
      <c r="S4" s="451"/>
      <c r="T4" s="451"/>
      <c r="U4" s="451"/>
      <c r="V4" s="451"/>
      <c r="W4" s="451"/>
      <c r="X4" s="451"/>
      <c r="Y4" s="452"/>
    </row>
    <row r="5" spans="1:25" ht="12.75" hidden="1" customHeight="1" thickBot="1" x14ac:dyDescent="0.25">
      <c r="A5" s="8" t="str">
        <f>A4</f>
        <v>OBRA DE EDIFICAÇÃO</v>
      </c>
      <c r="B5" s="10" t="s">
        <v>132</v>
      </c>
      <c r="C5" s="8" t="str">
        <f t="shared" si="0"/>
        <v>OBRA DE EDIFICAÇÃO-R</v>
      </c>
      <c r="D5" s="8"/>
      <c r="E5" s="11">
        <v>9.7000000000000003E-3</v>
      </c>
      <c r="F5" s="11">
        <v>1.2699999999999999E-2</v>
      </c>
      <c r="G5" s="11">
        <v>1.2699999999999999E-2</v>
      </c>
      <c r="J5" s="453"/>
      <c r="K5" s="454"/>
      <c r="L5" s="454"/>
      <c r="M5" s="454"/>
      <c r="N5" s="454"/>
      <c r="O5" s="454"/>
      <c r="P5" s="454"/>
      <c r="Q5" s="454"/>
      <c r="R5" s="454"/>
      <c r="S5" s="454"/>
      <c r="T5" s="454"/>
      <c r="U5" s="454"/>
      <c r="V5" s="454"/>
      <c r="W5" s="454"/>
      <c r="X5" s="454"/>
      <c r="Y5" s="12"/>
    </row>
    <row r="6" spans="1:25" ht="12.75" customHeight="1" thickBot="1" x14ac:dyDescent="0.25">
      <c r="A6" s="8" t="str">
        <f>A5</f>
        <v>OBRA DE EDIFICAÇÃO</v>
      </c>
      <c r="B6" s="10" t="s">
        <v>133</v>
      </c>
      <c r="C6" s="8" t="str">
        <f t="shared" si="0"/>
        <v>OBRA DE EDIFICAÇÃO-DF</v>
      </c>
      <c r="D6" s="8"/>
      <c r="E6" s="11">
        <v>5.8999999999999999E-3</v>
      </c>
      <c r="F6" s="11">
        <v>1.23E-2</v>
      </c>
      <c r="G6" s="11">
        <v>1.3899999999999999E-2</v>
      </c>
      <c r="J6" s="419" t="s">
        <v>27</v>
      </c>
      <c r="K6" s="419"/>
      <c r="L6" s="419"/>
      <c r="M6" s="419"/>
      <c r="N6" s="419"/>
      <c r="O6" s="419"/>
      <c r="P6" s="419"/>
      <c r="Q6" s="419"/>
      <c r="R6" s="419"/>
      <c r="S6" s="420" t="s">
        <v>134</v>
      </c>
      <c r="T6" s="421"/>
      <c r="U6" s="421"/>
      <c r="V6" s="421"/>
      <c r="W6" s="421"/>
      <c r="X6" s="421"/>
      <c r="Y6" s="422"/>
    </row>
    <row r="7" spans="1:25" ht="12.75" customHeight="1" thickBot="1" x14ac:dyDescent="0.25">
      <c r="A7" s="8" t="str">
        <f>A6</f>
        <v>OBRA DE EDIFICAÇÃO</v>
      </c>
      <c r="B7" s="10" t="s">
        <v>135</v>
      </c>
      <c r="C7" s="8" t="str">
        <f t="shared" si="0"/>
        <v>OBRA DE EDIFICAÇÃO-L</v>
      </c>
      <c r="D7" s="8"/>
      <c r="E7" s="11">
        <v>6.1600000000000002E-2</v>
      </c>
      <c r="F7" s="11">
        <v>7.400000000000001E-2</v>
      </c>
      <c r="G7" s="11">
        <v>8.9600000000000013E-2</v>
      </c>
      <c r="I7" s="417" t="s">
        <v>136</v>
      </c>
      <c r="J7" s="419" t="s">
        <v>22428</v>
      </c>
      <c r="K7" s="419"/>
      <c r="L7" s="419"/>
      <c r="M7" s="419"/>
      <c r="N7" s="419"/>
      <c r="O7" s="419"/>
      <c r="P7" s="419"/>
      <c r="Q7" s="419"/>
      <c r="R7" s="419"/>
      <c r="S7" s="420" t="s">
        <v>22470</v>
      </c>
      <c r="T7" s="421"/>
      <c r="U7" s="421"/>
      <c r="V7" s="421"/>
      <c r="W7" s="421"/>
      <c r="X7" s="421"/>
      <c r="Y7" s="422"/>
    </row>
    <row r="8" spans="1:25" ht="12.75" customHeight="1" thickBot="1" x14ac:dyDescent="0.25">
      <c r="A8" s="8" t="str">
        <f>A7</f>
        <v>OBRA DE EDIFICAÇÃO</v>
      </c>
      <c r="B8" s="13" t="s">
        <v>137</v>
      </c>
      <c r="C8" s="8" t="str">
        <f t="shared" si="0"/>
        <v>OBRA DE EDIFICAÇÃO-BDI PAD</v>
      </c>
      <c r="D8" s="8"/>
      <c r="E8" s="11">
        <v>0.2034</v>
      </c>
      <c r="F8" s="11">
        <v>0.22120000000000001</v>
      </c>
      <c r="G8" s="11">
        <v>0.25</v>
      </c>
      <c r="I8" s="418"/>
      <c r="J8" s="420" t="s">
        <v>22429</v>
      </c>
      <c r="K8" s="421"/>
      <c r="L8" s="421"/>
      <c r="M8" s="421"/>
      <c r="N8" s="421"/>
      <c r="O8" s="421"/>
      <c r="P8" s="421"/>
      <c r="Q8" s="421"/>
      <c r="R8" s="421"/>
      <c r="S8" s="421"/>
      <c r="T8" s="421"/>
      <c r="U8" s="421"/>
      <c r="V8" s="421"/>
      <c r="W8" s="421"/>
      <c r="X8" s="421"/>
      <c r="Y8" s="422"/>
    </row>
    <row r="9" spans="1:25" ht="13.5" customHeight="1" thickBot="1" x14ac:dyDescent="0.25">
      <c r="A9" s="8" t="s">
        <v>138</v>
      </c>
      <c r="B9" s="10" t="s">
        <v>129</v>
      </c>
      <c r="C9" s="8" t="str">
        <f t="shared" si="0"/>
        <v>OBRA RODOVIÁRIA-AC</v>
      </c>
      <c r="D9" s="8"/>
      <c r="E9" s="11">
        <v>3.7999999999999999E-2</v>
      </c>
      <c r="F9" s="11">
        <v>4.0099999999999997E-2</v>
      </c>
      <c r="G9" s="11">
        <v>4.6699999999999998E-2</v>
      </c>
      <c r="I9" s="418"/>
      <c r="J9" s="423" t="s">
        <v>217</v>
      </c>
      <c r="K9" s="424"/>
      <c r="L9" s="424"/>
      <c r="M9" s="424"/>
      <c r="N9" s="424"/>
      <c r="O9" s="424"/>
      <c r="P9" s="424"/>
      <c r="Q9" s="424"/>
      <c r="R9" s="424"/>
      <c r="S9" s="425"/>
      <c r="T9" s="14"/>
      <c r="U9" s="15"/>
      <c r="V9" s="14"/>
      <c r="W9" s="15"/>
      <c r="X9" s="16"/>
      <c r="Y9" s="17"/>
    </row>
    <row r="10" spans="1:25" ht="0.75" customHeight="1" x14ac:dyDescent="0.2">
      <c r="A10" s="8" t="s">
        <v>138</v>
      </c>
      <c r="B10" s="10" t="s">
        <v>130</v>
      </c>
      <c r="C10" s="8" t="str">
        <f t="shared" si="0"/>
        <v>OBRA RODOVIÁRIA-SG</v>
      </c>
      <c r="D10" s="8"/>
      <c r="E10" s="11">
        <v>3.2000000000000002E-3</v>
      </c>
      <c r="F10" s="11">
        <v>4.0000000000000001E-3</v>
      </c>
      <c r="G10" s="11">
        <v>7.4000000000000003E-3</v>
      </c>
      <c r="I10" s="418"/>
      <c r="J10" s="426" t="s">
        <v>139</v>
      </c>
      <c r="K10" s="427"/>
      <c r="L10" s="427"/>
      <c r="M10" s="427"/>
      <c r="N10" s="427"/>
      <c r="O10" s="427"/>
      <c r="P10" s="427"/>
      <c r="Q10" s="427"/>
      <c r="R10" s="427"/>
      <c r="S10" s="427"/>
      <c r="T10" s="427"/>
      <c r="U10" s="427"/>
      <c r="V10" s="427"/>
      <c r="W10" s="428"/>
      <c r="X10" s="435"/>
      <c r="Y10" s="436"/>
    </row>
    <row r="11" spans="1:25" ht="1.5" customHeight="1" x14ac:dyDescent="0.2">
      <c r="A11" s="8"/>
      <c r="B11" s="10"/>
      <c r="C11" s="8"/>
      <c r="D11" s="8"/>
      <c r="E11" s="11"/>
      <c r="F11" s="11"/>
      <c r="G11" s="11"/>
      <c r="I11" s="418"/>
      <c r="J11" s="429"/>
      <c r="K11" s="430"/>
      <c r="L11" s="430"/>
      <c r="M11" s="430"/>
      <c r="N11" s="430"/>
      <c r="O11" s="430"/>
      <c r="P11" s="430"/>
      <c r="Q11" s="430"/>
      <c r="R11" s="430"/>
      <c r="S11" s="430"/>
      <c r="T11" s="430"/>
      <c r="U11" s="430"/>
      <c r="V11" s="430"/>
      <c r="W11" s="431"/>
      <c r="X11" s="435"/>
      <c r="Y11" s="436"/>
    </row>
    <row r="12" spans="1:25" ht="12.75" customHeight="1" thickBot="1" x14ac:dyDescent="0.25">
      <c r="A12" s="8" t="s">
        <v>138</v>
      </c>
      <c r="B12" s="10" t="s">
        <v>132</v>
      </c>
      <c r="C12" s="8" t="str">
        <f t="shared" si="0"/>
        <v>OBRA RODOVIÁRIA-R</v>
      </c>
      <c r="D12" s="8"/>
      <c r="E12" s="11">
        <v>5.0000000000000001E-3</v>
      </c>
      <c r="F12" s="11">
        <v>5.6000000000000008E-3</v>
      </c>
      <c r="G12" s="11">
        <v>9.7000000000000003E-3</v>
      </c>
      <c r="I12" s="418"/>
      <c r="J12" s="432"/>
      <c r="K12" s="433"/>
      <c r="L12" s="433"/>
      <c r="M12" s="433"/>
      <c r="N12" s="433"/>
      <c r="O12" s="433"/>
      <c r="P12" s="433"/>
      <c r="Q12" s="433"/>
      <c r="R12" s="433"/>
      <c r="S12" s="433"/>
      <c r="T12" s="433"/>
      <c r="U12" s="433"/>
      <c r="V12" s="433"/>
      <c r="W12" s="434"/>
      <c r="X12" s="437"/>
      <c r="Y12" s="438"/>
    </row>
    <row r="13" spans="1:25" ht="15.75" customHeight="1" thickBot="1" x14ac:dyDescent="0.25">
      <c r="A13" s="8" t="s">
        <v>138</v>
      </c>
      <c r="B13" s="10" t="s">
        <v>133</v>
      </c>
      <c r="C13" s="8" t="str">
        <f t="shared" si="0"/>
        <v>OBRA RODOVIÁRIA-DF</v>
      </c>
      <c r="D13" s="8"/>
      <c r="E13" s="11">
        <v>1.0200000000000001E-2</v>
      </c>
      <c r="F13" s="11">
        <v>1.11E-2</v>
      </c>
      <c r="G13" s="11">
        <v>1.21E-2</v>
      </c>
      <c r="I13" s="18" t="s">
        <v>140</v>
      </c>
      <c r="J13" s="426" t="s">
        <v>141</v>
      </c>
      <c r="K13" s="427"/>
      <c r="L13" s="427"/>
      <c r="M13" s="427"/>
      <c r="N13" s="427"/>
      <c r="O13" s="427"/>
      <c r="P13" s="427"/>
      <c r="Q13" s="427"/>
      <c r="R13" s="427"/>
      <c r="S13" s="427"/>
      <c r="T13" s="427"/>
      <c r="U13" s="427"/>
      <c r="V13" s="427"/>
      <c r="W13" s="428"/>
      <c r="X13" s="439"/>
      <c r="Y13" s="440"/>
    </row>
    <row r="14" spans="1:25" ht="0.75" customHeight="1" thickBot="1" x14ac:dyDescent="0.25">
      <c r="A14" s="8" t="s">
        <v>138</v>
      </c>
      <c r="B14" s="10" t="s">
        <v>135</v>
      </c>
      <c r="C14" s="8" t="str">
        <f t="shared" si="0"/>
        <v>OBRA RODOVIÁRIA-L</v>
      </c>
      <c r="D14" s="8"/>
      <c r="E14" s="11">
        <v>6.6400000000000001E-2</v>
      </c>
      <c r="F14" s="11">
        <v>7.2999999999999995E-2</v>
      </c>
      <c r="G14" s="11">
        <v>8.6899999999999991E-2</v>
      </c>
      <c r="I14" s="19" t="s">
        <v>142</v>
      </c>
      <c r="J14" s="461"/>
      <c r="K14" s="462"/>
      <c r="L14" s="462"/>
      <c r="M14" s="462"/>
      <c r="N14" s="462"/>
      <c r="O14" s="462"/>
      <c r="P14" s="462"/>
      <c r="Q14" s="462"/>
      <c r="R14" s="462"/>
      <c r="S14" s="462"/>
      <c r="T14" s="462"/>
      <c r="U14" s="462"/>
      <c r="V14" s="462"/>
      <c r="W14" s="462"/>
      <c r="X14" s="462"/>
      <c r="Y14" s="463"/>
    </row>
    <row r="15" spans="1:25" ht="2.25" customHeight="1" x14ac:dyDescent="0.2">
      <c r="A15" s="8" t="s">
        <v>138</v>
      </c>
      <c r="B15" s="13" t="s">
        <v>137</v>
      </c>
      <c r="C15" s="8" t="str">
        <f t="shared" si="0"/>
        <v>OBRA RODOVIÁRIA-BDI PAD</v>
      </c>
      <c r="D15" s="8"/>
      <c r="E15" s="11">
        <v>0.19600000000000001</v>
      </c>
      <c r="F15" s="11">
        <v>0.2097</v>
      </c>
      <c r="G15" s="11">
        <v>0.24230000000000002</v>
      </c>
      <c r="I15" s="19" t="s">
        <v>142</v>
      </c>
      <c r="J15" s="464" t="s">
        <v>143</v>
      </c>
      <c r="K15" s="465"/>
      <c r="L15" s="465"/>
      <c r="M15" s="465"/>
      <c r="N15" s="465"/>
      <c r="O15" s="465"/>
      <c r="P15" s="465"/>
      <c r="Q15" s="465"/>
      <c r="R15" s="465"/>
      <c r="S15" s="465"/>
      <c r="T15" s="465"/>
      <c r="U15" s="465"/>
      <c r="V15" s="465"/>
      <c r="W15" s="465"/>
      <c r="X15" s="465"/>
      <c r="Y15" s="466"/>
    </row>
    <row r="16" spans="1:25" ht="12.75" customHeight="1" thickBot="1" x14ac:dyDescent="0.25">
      <c r="A16" s="8" t="s">
        <v>144</v>
      </c>
      <c r="B16" s="10" t="s">
        <v>129</v>
      </c>
      <c r="C16" s="8" t="str">
        <f t="shared" si="0"/>
        <v>Construção de Redes de Abastecimento de Água, Coleta de Esgoto-AC</v>
      </c>
      <c r="D16" s="8"/>
      <c r="E16" s="11">
        <v>3.4300000000000004E-2</v>
      </c>
      <c r="F16" s="11">
        <v>4.9299999999999997E-2</v>
      </c>
      <c r="G16" s="11">
        <v>6.7099999999999993E-2</v>
      </c>
      <c r="I16" s="19" t="s">
        <v>142</v>
      </c>
      <c r="J16" s="467"/>
      <c r="K16" s="468"/>
      <c r="L16" s="468"/>
      <c r="M16" s="468"/>
      <c r="N16" s="468"/>
      <c r="O16" s="468"/>
      <c r="P16" s="468"/>
      <c r="Q16" s="468"/>
      <c r="R16" s="468"/>
      <c r="S16" s="468"/>
      <c r="T16" s="468"/>
      <c r="U16" s="468"/>
      <c r="V16" s="468"/>
      <c r="W16" s="468"/>
      <c r="X16" s="468"/>
      <c r="Y16" s="469"/>
    </row>
    <row r="17" spans="1:25" ht="14.25" customHeight="1" x14ac:dyDescent="0.2">
      <c r="A17" s="8" t="str">
        <f>A16</f>
        <v>Construção de Redes de Abastecimento de Água, Coleta de Esgoto</v>
      </c>
      <c r="B17" s="10" t="s">
        <v>130</v>
      </c>
      <c r="C17" s="8" t="str">
        <f t="shared" si="0"/>
        <v>Construção de Redes de Abastecimento de Água, Coleta de Esgoto-SG</v>
      </c>
      <c r="D17" s="8"/>
      <c r="E17" s="11">
        <v>2.8000000000000004E-3</v>
      </c>
      <c r="F17" s="11">
        <v>4.8999999999999998E-3</v>
      </c>
      <c r="G17" s="11">
        <v>7.4999999999999997E-3</v>
      </c>
      <c r="I17" s="19" t="s">
        <v>142</v>
      </c>
      <c r="J17" s="470" t="s">
        <v>145</v>
      </c>
      <c r="K17" s="471"/>
      <c r="L17" s="476" t="s">
        <v>138</v>
      </c>
      <c r="M17" s="477"/>
      <c r="N17" s="477"/>
      <c r="O17" s="477"/>
      <c r="P17" s="477"/>
      <c r="Q17" s="477"/>
      <c r="R17" s="477"/>
      <c r="S17" s="477"/>
      <c r="T17" s="477"/>
      <c r="U17" s="477"/>
      <c r="V17" s="477"/>
      <c r="W17" s="477"/>
      <c r="X17" s="477"/>
      <c r="Y17" s="478"/>
    </row>
    <row r="18" spans="1:25" ht="1.5" customHeight="1" x14ac:dyDescent="0.2">
      <c r="A18" s="8" t="str">
        <f>A17</f>
        <v>Construção de Redes de Abastecimento de Água, Coleta de Esgoto</v>
      </c>
      <c r="B18" s="10" t="s">
        <v>132</v>
      </c>
      <c r="C18" s="8" t="str">
        <f t="shared" si="0"/>
        <v>Construção de Redes de Abastecimento de Água, Coleta de Esgoto-R</v>
      </c>
      <c r="D18" s="8"/>
      <c r="E18" s="11">
        <v>0.01</v>
      </c>
      <c r="F18" s="11">
        <v>1.3899999999999999E-2</v>
      </c>
      <c r="G18" s="11">
        <v>1.7399999999999999E-2</v>
      </c>
      <c r="I18" s="19" t="s">
        <v>142</v>
      </c>
      <c r="J18" s="472"/>
      <c r="K18" s="473"/>
      <c r="L18" s="479"/>
      <c r="M18" s="480"/>
      <c r="N18" s="480"/>
      <c r="O18" s="480"/>
      <c r="P18" s="480"/>
      <c r="Q18" s="480"/>
      <c r="R18" s="480"/>
      <c r="S18" s="480"/>
      <c r="T18" s="480"/>
      <c r="U18" s="480"/>
      <c r="V18" s="480"/>
      <c r="W18" s="480"/>
      <c r="X18" s="480"/>
      <c r="Y18" s="481"/>
    </row>
    <row r="19" spans="1:25" ht="1.5" customHeight="1" thickBot="1" x14ac:dyDescent="0.25">
      <c r="A19" s="8" t="str">
        <f>A18</f>
        <v>Construção de Redes de Abastecimento de Água, Coleta de Esgoto</v>
      </c>
      <c r="B19" s="10" t="s">
        <v>133</v>
      </c>
      <c r="C19" s="8" t="str">
        <f t="shared" si="0"/>
        <v>Construção de Redes de Abastecimento de Água, Coleta de Esgoto-DF</v>
      </c>
      <c r="D19" s="8"/>
      <c r="E19" s="11">
        <v>9.3999999999999986E-3</v>
      </c>
      <c r="F19" s="11">
        <v>9.8999999999999991E-3</v>
      </c>
      <c r="G19" s="11">
        <v>1.1699999999999999E-2</v>
      </c>
      <c r="I19" s="19" t="s">
        <v>142</v>
      </c>
      <c r="J19" s="474"/>
      <c r="K19" s="475"/>
      <c r="L19" s="482"/>
      <c r="M19" s="483"/>
      <c r="N19" s="483"/>
      <c r="O19" s="483"/>
      <c r="P19" s="483"/>
      <c r="Q19" s="483"/>
      <c r="R19" s="483"/>
      <c r="S19" s="483"/>
      <c r="T19" s="483"/>
      <c r="U19" s="483"/>
      <c r="V19" s="483"/>
      <c r="W19" s="483"/>
      <c r="X19" s="483"/>
      <c r="Y19" s="484"/>
    </row>
    <row r="20" spans="1:25" ht="0.75" customHeight="1" x14ac:dyDescent="0.2">
      <c r="A20" s="8" t="str">
        <f>A19</f>
        <v>Construção de Redes de Abastecimento de Água, Coleta de Esgoto</v>
      </c>
      <c r="B20" s="10" t="s">
        <v>135</v>
      </c>
      <c r="C20" s="8" t="str">
        <f t="shared" si="0"/>
        <v>Construção de Redes de Abastecimento de Água, Coleta de Esgoto-L</v>
      </c>
      <c r="D20" s="8"/>
      <c r="E20" s="11">
        <v>6.7400000000000002E-2</v>
      </c>
      <c r="F20" s="11">
        <v>8.0399999999999985E-2</v>
      </c>
      <c r="G20" s="11">
        <v>9.4E-2</v>
      </c>
      <c r="I20" s="19" t="s">
        <v>142</v>
      </c>
      <c r="J20" s="20"/>
      <c r="K20" s="8"/>
      <c r="L20" s="8"/>
      <c r="M20" s="8"/>
      <c r="N20" s="8"/>
      <c r="O20" s="8"/>
      <c r="P20" s="8"/>
      <c r="Q20" s="8"/>
      <c r="R20" s="8"/>
      <c r="S20" s="21"/>
      <c r="Y20" s="12"/>
    </row>
    <row r="21" spans="1:25" ht="12" customHeight="1" x14ac:dyDescent="0.2">
      <c r="A21" s="8" t="str">
        <f>A20</f>
        <v>Construção de Redes de Abastecimento de Água, Coleta de Esgoto</v>
      </c>
      <c r="B21" s="13" t="s">
        <v>137</v>
      </c>
      <c r="C21" s="8" t="str">
        <f t="shared" si="0"/>
        <v>Construção de Redes de Abastecimento de Água, Coleta de Esgoto-BDI PAD</v>
      </c>
      <c r="D21" s="8"/>
      <c r="E21" s="11">
        <v>0.20760000000000001</v>
      </c>
      <c r="F21" s="11">
        <v>0.24179999999999999</v>
      </c>
      <c r="G21" s="11">
        <v>0.26440000000000002</v>
      </c>
      <c r="I21" s="19" t="s">
        <v>142</v>
      </c>
      <c r="J21" s="485" t="s">
        <v>146</v>
      </c>
      <c r="K21" s="486"/>
      <c r="L21" s="486"/>
      <c r="M21" s="486"/>
      <c r="N21" s="486"/>
      <c r="O21" s="486"/>
      <c r="P21" s="486"/>
      <c r="Q21" s="487"/>
      <c r="R21" s="491" t="s">
        <v>147</v>
      </c>
      <c r="S21" s="493" t="s">
        <v>148</v>
      </c>
      <c r="T21" s="494" t="s">
        <v>149</v>
      </c>
      <c r="U21" s="486"/>
      <c r="V21" s="487"/>
      <c r="W21" s="495" t="s">
        <v>150</v>
      </c>
      <c r="X21" s="495" t="s">
        <v>151</v>
      </c>
      <c r="Y21" s="455" t="s">
        <v>152</v>
      </c>
    </row>
    <row r="22" spans="1:25" ht="13.5" customHeight="1" x14ac:dyDescent="0.2">
      <c r="A22" s="8" t="s">
        <v>153</v>
      </c>
      <c r="B22" s="10" t="s">
        <v>129</v>
      </c>
      <c r="C22" s="8" t="str">
        <f t="shared" si="0"/>
        <v>Construção e Manutenção de Estações e Redes de Distribuição de Energia Elétrica-AC</v>
      </c>
      <c r="D22" s="8"/>
      <c r="E22" s="11">
        <v>5.2900000000000003E-2</v>
      </c>
      <c r="F22" s="11">
        <v>5.9200000000000003E-2</v>
      </c>
      <c r="G22" s="11">
        <v>7.9299999999999995E-2</v>
      </c>
      <c r="I22" s="19" t="s">
        <v>142</v>
      </c>
      <c r="J22" s="488"/>
      <c r="K22" s="489"/>
      <c r="L22" s="489"/>
      <c r="M22" s="489"/>
      <c r="N22" s="489"/>
      <c r="O22" s="489"/>
      <c r="P22" s="489"/>
      <c r="Q22" s="490"/>
      <c r="R22" s="492"/>
      <c r="S22" s="456"/>
      <c r="T22" s="488"/>
      <c r="U22" s="489"/>
      <c r="V22" s="490"/>
      <c r="W22" s="492"/>
      <c r="X22" s="492"/>
      <c r="Y22" s="456"/>
    </row>
    <row r="23" spans="1:25" ht="15" customHeight="1" x14ac:dyDescent="0.2">
      <c r="A23" s="8" t="str">
        <f>A22</f>
        <v>Construção e Manutenção de Estações e Redes de Distribuição de Energia Elétrica</v>
      </c>
      <c r="B23" s="10" t="s">
        <v>130</v>
      </c>
      <c r="C23" s="8" t="str">
        <f t="shared" si="0"/>
        <v>Construção e Manutenção de Estações e Redes de Distribuição de Energia Elétrica-SG</v>
      </c>
      <c r="D23" s="8"/>
      <c r="E23" s="11">
        <v>2.5000000000000001E-3</v>
      </c>
      <c r="F23" s="11">
        <v>5.1000000000000004E-3</v>
      </c>
      <c r="G23" s="11">
        <v>5.6000000000000008E-3</v>
      </c>
      <c r="I23" s="19" t="s">
        <v>142</v>
      </c>
      <c r="J23" s="457" t="str">
        <f>IF($L$17=$A$148,"Encargos Sociais incidentes sobre a mão de obra","Administração Central")</f>
        <v>Administração Central</v>
      </c>
      <c r="K23" s="458"/>
      <c r="L23" s="458"/>
      <c r="M23" s="458"/>
      <c r="N23" s="458"/>
      <c r="O23" s="458"/>
      <c r="P23" s="458"/>
      <c r="Q23" s="459"/>
      <c r="R23" s="22" t="str">
        <f>IF($L17=$A$148,"K1","AC")</f>
        <v>AC</v>
      </c>
      <c r="S23" s="23"/>
      <c r="T23" s="460" t="s">
        <v>154</v>
      </c>
      <c r="U23" s="458"/>
      <c r="V23" s="459"/>
      <c r="W23" s="24">
        <f>VLOOKUP(CONCATENATE(L17,"-",R23),$C$3:$G$138,3,FALSE)</f>
        <v>3.7999999999999999E-2</v>
      </c>
      <c r="X23" s="24">
        <f>VLOOKUP(CONCATENATE(L17,"-",R23),$C$3:$G$138,4,FALSE)</f>
        <v>4.0099999999999997E-2</v>
      </c>
      <c r="Y23" s="25">
        <f>VLOOKUP(CONCATENATE(L17,"-",R23),$C$3:$G$138,5,FALSE)</f>
        <v>4.6699999999999998E-2</v>
      </c>
    </row>
    <row r="24" spans="1:25" ht="15" customHeight="1" x14ac:dyDescent="0.2">
      <c r="A24" s="8" t="str">
        <f>A23</f>
        <v>Construção e Manutenção de Estações e Redes de Distribuição de Energia Elétrica</v>
      </c>
      <c r="B24" s="10" t="s">
        <v>132</v>
      </c>
      <c r="C24" s="8" t="str">
        <f t="shared" si="0"/>
        <v>Construção e Manutenção de Estações e Redes de Distribuição de Energia Elétrica-R</v>
      </c>
      <c r="D24" s="8"/>
      <c r="E24" s="11">
        <v>0.01</v>
      </c>
      <c r="F24" s="11">
        <v>1.4800000000000001E-2</v>
      </c>
      <c r="G24" s="11">
        <v>1.9699999999999999E-2</v>
      </c>
      <c r="I24" s="19" t="s">
        <v>142</v>
      </c>
      <c r="J24" s="457" t="str">
        <f>IF($L$17=$A$148,"Administração Central da empresa ou consultoria - overhead","Seguro e Garantia")</f>
        <v>Seguro e Garantia</v>
      </c>
      <c r="K24" s="458"/>
      <c r="L24" s="458"/>
      <c r="M24" s="458"/>
      <c r="N24" s="458"/>
      <c r="O24" s="458"/>
      <c r="P24" s="458"/>
      <c r="Q24" s="459"/>
      <c r="R24" s="22" t="str">
        <f>IF($L17=$A$148,"K2","SG")</f>
        <v>SG</v>
      </c>
      <c r="S24" s="23"/>
      <c r="T24" s="460" t="s">
        <v>154</v>
      </c>
      <c r="U24" s="458"/>
      <c r="V24" s="459"/>
      <c r="W24" s="24">
        <f>VLOOKUP(CONCATENATE(L17,"-",R24),$C$3:$G$138,3,FALSE)</f>
        <v>3.2000000000000002E-3</v>
      </c>
      <c r="X24" s="24">
        <f>VLOOKUP(CONCATENATE(L17,"-",R24),$C$3:$G$138,4,FALSE)</f>
        <v>4.0000000000000001E-3</v>
      </c>
      <c r="Y24" s="25">
        <f>VLOOKUP(CONCATENATE(L17,"-",R24),$C$3:$G$138,5,FALSE)</f>
        <v>7.4000000000000003E-3</v>
      </c>
    </row>
    <row r="25" spans="1:25" ht="15" customHeight="1" x14ac:dyDescent="0.2">
      <c r="A25" s="8" t="str">
        <f>A24</f>
        <v>Construção e Manutenção de Estações e Redes de Distribuição de Energia Elétrica</v>
      </c>
      <c r="B25" s="10" t="s">
        <v>133</v>
      </c>
      <c r="C25" s="8" t="str">
        <f t="shared" si="0"/>
        <v>Construção e Manutenção de Estações e Redes de Distribuição de Energia Elétrica-DF</v>
      </c>
      <c r="D25" s="8"/>
      <c r="E25" s="11">
        <v>1.01E-2</v>
      </c>
      <c r="F25" s="11">
        <v>1.0700000000000001E-2</v>
      </c>
      <c r="G25" s="11">
        <v>1.11E-2</v>
      </c>
      <c r="I25" s="19" t="s">
        <v>142</v>
      </c>
      <c r="J25" s="457" t="str">
        <f>IF($L$17=$A$148,"","Risco")</f>
        <v>Risco</v>
      </c>
      <c r="K25" s="458"/>
      <c r="L25" s="458"/>
      <c r="M25" s="458"/>
      <c r="N25" s="458"/>
      <c r="O25" s="458"/>
      <c r="P25" s="458"/>
      <c r="Q25" s="459"/>
      <c r="R25" s="22" t="str">
        <f>IF($L17=$A$148,"","R")</f>
        <v>R</v>
      </c>
      <c r="S25" s="23"/>
      <c r="T25" s="460" t="s">
        <v>154</v>
      </c>
      <c r="U25" s="458"/>
      <c r="V25" s="459"/>
      <c r="W25" s="24">
        <f>VLOOKUP(CONCATENATE(L17,"-",R25),$C$3:$G$138,3,FALSE)</f>
        <v>5.0000000000000001E-3</v>
      </c>
      <c r="X25" s="24">
        <f>VLOOKUP(CONCATENATE(L17,"-",R25),$C$3:$G$138,4,FALSE)</f>
        <v>5.6000000000000008E-3</v>
      </c>
      <c r="Y25" s="25">
        <f>VLOOKUP(CONCATENATE(L17,"-",R25),$C$3:$G$138,5,FALSE)</f>
        <v>9.7000000000000003E-3</v>
      </c>
    </row>
    <row r="26" spans="1:25" ht="15" customHeight="1" x14ac:dyDescent="0.2">
      <c r="A26" s="8" t="str">
        <f>A25</f>
        <v>Construção e Manutenção de Estações e Redes de Distribuição de Energia Elétrica</v>
      </c>
      <c r="B26" s="10" t="s">
        <v>135</v>
      </c>
      <c r="C26" s="8" t="str">
        <f t="shared" si="0"/>
        <v>Construção e Manutenção de Estações e Redes de Distribuição de Energia Elétrica-L</v>
      </c>
      <c r="D26" s="8"/>
      <c r="E26" s="11">
        <v>0.08</v>
      </c>
      <c r="F26" s="11">
        <v>8.3100000000000007E-2</v>
      </c>
      <c r="G26" s="11">
        <v>9.5100000000000004E-2</v>
      </c>
      <c r="I26" s="19" t="s">
        <v>142</v>
      </c>
      <c r="J26" s="457" t="str">
        <f>IF($L$17=$A$148,"","Despesas Financeiras")</f>
        <v>Despesas Financeiras</v>
      </c>
      <c r="K26" s="458"/>
      <c r="L26" s="458"/>
      <c r="M26" s="458"/>
      <c r="N26" s="458"/>
      <c r="O26" s="458"/>
      <c r="P26" s="458"/>
      <c r="Q26" s="459"/>
      <c r="R26" s="22" t="str">
        <f>IF($L17=$A$148,"","DF")</f>
        <v>DF</v>
      </c>
      <c r="S26" s="23"/>
      <c r="T26" s="460" t="s">
        <v>154</v>
      </c>
      <c r="U26" s="458"/>
      <c r="V26" s="459"/>
      <c r="W26" s="24">
        <f>VLOOKUP(CONCATENATE(L17,"-",R26),$C$3:$G$138,3,FALSE)</f>
        <v>1.0200000000000001E-2</v>
      </c>
      <c r="X26" s="24">
        <f>VLOOKUP(CONCATENATE(L17,"-",R26),$C$3:$G$138,4,FALSE)</f>
        <v>1.11E-2</v>
      </c>
      <c r="Y26" s="25">
        <f>VLOOKUP(CONCATENATE(L17,"-",R26),$C$3:$G$138,5,FALSE)</f>
        <v>1.21E-2</v>
      </c>
    </row>
    <row r="27" spans="1:25" ht="15" customHeight="1" x14ac:dyDescent="0.2">
      <c r="A27" s="8" t="str">
        <f>A26</f>
        <v>Construção e Manutenção de Estações e Redes de Distribuição de Energia Elétrica</v>
      </c>
      <c r="B27" s="13" t="s">
        <v>137</v>
      </c>
      <c r="C27" s="8" t="str">
        <f t="shared" si="0"/>
        <v>Construção e Manutenção de Estações e Redes de Distribuição de Energia Elétrica-BDI PAD</v>
      </c>
      <c r="D27" s="8"/>
      <c r="E27" s="11">
        <v>0.24</v>
      </c>
      <c r="F27" s="11">
        <v>0.25840000000000002</v>
      </c>
      <c r="G27" s="11">
        <v>0.27860000000000001</v>
      </c>
      <c r="I27" s="19" t="s">
        <v>142</v>
      </c>
      <c r="J27" s="457" t="str">
        <f>IF($L$17=$A$148,"Margem bruta da empresa de consultoria","Lucro")</f>
        <v>Lucro</v>
      </c>
      <c r="K27" s="458"/>
      <c r="L27" s="458"/>
      <c r="M27" s="458"/>
      <c r="N27" s="458"/>
      <c r="O27" s="458"/>
      <c r="P27" s="458"/>
      <c r="Q27" s="459"/>
      <c r="R27" s="22" t="str">
        <f>IF($L17=$A$148,"K3","L")</f>
        <v>L</v>
      </c>
      <c r="S27" s="23"/>
      <c r="T27" s="460" t="s">
        <v>154</v>
      </c>
      <c r="U27" s="458"/>
      <c r="V27" s="459"/>
      <c r="W27" s="24">
        <f>VLOOKUP(CONCATENATE(L17,"-",R27),$C$3:$G$138,3,FALSE)</f>
        <v>6.6400000000000001E-2</v>
      </c>
      <c r="X27" s="24">
        <f>VLOOKUP(CONCATENATE(L17,"-",R27),$C$3:$G$138,4,FALSE)</f>
        <v>7.2999999999999995E-2</v>
      </c>
      <c r="Y27" s="25">
        <f>VLOOKUP(CONCATENATE(L17,"-",R27),$C$3:$G$138,5,FALSE)</f>
        <v>8.6899999999999991E-2</v>
      </c>
    </row>
    <row r="28" spans="1:25" ht="15" customHeight="1" x14ac:dyDescent="0.2">
      <c r="A28" s="8" t="s">
        <v>155</v>
      </c>
      <c r="B28" s="10" t="s">
        <v>129</v>
      </c>
      <c r="C28" s="8" t="str">
        <f t="shared" si="0"/>
        <v>Obras Portuárias, Marítimas e Fluviais-AC</v>
      </c>
      <c r="D28" s="8"/>
      <c r="E28" s="11">
        <v>0.04</v>
      </c>
      <c r="F28" s="11">
        <v>5.5199999999999999E-2</v>
      </c>
      <c r="G28" s="11">
        <v>7.85E-2</v>
      </c>
      <c r="I28" s="19" t="s">
        <v>142</v>
      </c>
      <c r="J28" s="457" t="s">
        <v>156</v>
      </c>
      <c r="K28" s="458"/>
      <c r="L28" s="458"/>
      <c r="M28" s="458"/>
      <c r="N28" s="458"/>
      <c r="O28" s="458"/>
      <c r="P28" s="458"/>
      <c r="Q28" s="459"/>
      <c r="R28" s="22" t="s">
        <v>157</v>
      </c>
      <c r="S28" s="25">
        <v>3.6499999999999998E-2</v>
      </c>
      <c r="T28" s="460" t="s">
        <v>154</v>
      </c>
      <c r="U28" s="458"/>
      <c r="V28" s="459"/>
      <c r="W28" s="24">
        <v>3.6499999999999998E-2</v>
      </c>
      <c r="X28" s="24">
        <v>3.6499999999999998E-2</v>
      </c>
      <c r="Y28" s="25">
        <v>3.6499999999999998E-2</v>
      </c>
    </row>
    <row r="29" spans="1:25" ht="15" customHeight="1" x14ac:dyDescent="0.2">
      <c r="A29" s="8" t="str">
        <f>A28</f>
        <v>Obras Portuárias, Marítimas e Fluviais</v>
      </c>
      <c r="B29" s="10" t="s">
        <v>130</v>
      </c>
      <c r="C29" s="8" t="str">
        <f t="shared" si="0"/>
        <v>Obras Portuárias, Marítimas e Fluviais-SG</v>
      </c>
      <c r="D29" s="8"/>
      <c r="E29" s="11">
        <v>8.1000000000000013E-3</v>
      </c>
      <c r="F29" s="11">
        <v>1.2199999999999999E-2</v>
      </c>
      <c r="G29" s="11">
        <v>1.9900000000000001E-2</v>
      </c>
      <c r="I29" s="19" t="s">
        <v>142</v>
      </c>
      <c r="J29" s="457" t="s">
        <v>158</v>
      </c>
      <c r="K29" s="458"/>
      <c r="L29" s="458"/>
      <c r="M29" s="458"/>
      <c r="N29" s="458"/>
      <c r="O29" s="458"/>
      <c r="P29" s="458"/>
      <c r="Q29" s="459"/>
      <c r="R29" s="22" t="s">
        <v>159</v>
      </c>
      <c r="S29" s="25">
        <f ca="1">IF(AND($L17&lt;&gt;$A$147,COUNTA(OFFSET(S22,1,0,6))&gt;0),$X$13*$X$12,0)</f>
        <v>0</v>
      </c>
      <c r="T29" s="460" t="s">
        <v>154</v>
      </c>
      <c r="U29" s="458"/>
      <c r="V29" s="459"/>
      <c r="W29" s="24">
        <v>0</v>
      </c>
      <c r="X29" s="24">
        <v>2.5000000000000001E-2</v>
      </c>
      <c r="Y29" s="25">
        <v>0.05</v>
      </c>
    </row>
    <row r="30" spans="1:25" ht="15" customHeight="1" x14ac:dyDescent="0.2">
      <c r="A30" s="8" t="str">
        <f>A29</f>
        <v>Obras Portuárias, Marítimas e Fluviais</v>
      </c>
      <c r="B30" s="10" t="s">
        <v>132</v>
      </c>
      <c r="C30" s="8" t="str">
        <f t="shared" si="0"/>
        <v>Obras Portuárias, Marítimas e Fluviais-R</v>
      </c>
      <c r="D30" s="8"/>
      <c r="E30" s="11">
        <v>1.46E-2</v>
      </c>
      <c r="F30" s="11">
        <v>2.3199999999999998E-2</v>
      </c>
      <c r="G30" s="11">
        <v>3.1600000000000003E-2</v>
      </c>
      <c r="I30" s="19" t="s">
        <v>142</v>
      </c>
      <c r="J30" s="457" t="s">
        <v>160</v>
      </c>
      <c r="K30" s="458"/>
      <c r="L30" s="458"/>
      <c r="M30" s="458"/>
      <c r="N30" s="458"/>
      <c r="O30" s="458"/>
      <c r="P30" s="496"/>
      <c r="Q30" s="497"/>
      <c r="R30" s="22" t="s">
        <v>161</v>
      </c>
      <c r="S30" s="25">
        <f ca="1">IF(P31="SEM",0,IF(AND($L17&lt;&gt;$A$147,COUNTA(OFFSET(S22,1,0,6))&gt;0),4.5%,0%))</f>
        <v>4.4999999999999998E-2</v>
      </c>
      <c r="T30" s="460" t="s">
        <v>154</v>
      </c>
      <c r="U30" s="458"/>
      <c r="V30" s="459"/>
      <c r="W30" s="26">
        <v>0</v>
      </c>
      <c r="X30" s="26">
        <v>4.4999999999999998E-2</v>
      </c>
      <c r="Y30" s="27">
        <v>4.4999999999999998E-2</v>
      </c>
    </row>
    <row r="31" spans="1:25" ht="30" customHeight="1" thickBot="1" x14ac:dyDescent="0.25">
      <c r="A31" s="8" t="str">
        <f>A30</f>
        <v>Obras Portuárias, Marítimas e Fluviais</v>
      </c>
      <c r="B31" s="10" t="s">
        <v>133</v>
      </c>
      <c r="C31" s="8" t="str">
        <f t="shared" si="0"/>
        <v>Obras Portuárias, Marítimas e Fluviais-DF</v>
      </c>
      <c r="D31" s="8"/>
      <c r="E31" s="11">
        <v>9.3999999999999986E-3</v>
      </c>
      <c r="F31" s="11">
        <v>1.0200000000000001E-2</v>
      </c>
      <c r="G31" s="11">
        <v>1.3300000000000001E-2</v>
      </c>
      <c r="I31" s="19" t="s">
        <v>142</v>
      </c>
      <c r="J31" s="498" t="s">
        <v>162</v>
      </c>
      <c r="K31" s="499"/>
      <c r="L31" s="499"/>
      <c r="M31" s="499"/>
      <c r="N31" s="499"/>
      <c r="O31" s="499"/>
      <c r="P31" s="500"/>
      <c r="Q31" s="501"/>
      <c r="R31" s="28" t="s">
        <v>137</v>
      </c>
      <c r="S31" s="29" t="b">
        <f>IF(P31="SEM",ROUND((((1+S23+S24+S25)*(1+S26)*(1+S27)/(1-(S28+S29)))-1),4),IF(P31="COM",ROUND((((1+S23+S24+S25)*(1+S26)*(1+S27)/(1-(S28+S29+S30)))-1),4)))</f>
        <v>0</v>
      </c>
      <c r="T31" s="502" t="str">
        <f ca="1">IF(OR($L$17=$A$148,$L$17=$A$147,AND(A81&gt;=W31,A81&lt;=Y31)),"OK","FORA DO INTERVALO")</f>
        <v>FORA DO INTERVALO</v>
      </c>
      <c r="U31" s="496"/>
      <c r="V31" s="459"/>
      <c r="W31" s="24">
        <f>IF($L17=$A$147,0,VLOOKUP(CONCATENATE($L17,"-",$R31),$C$3:$G$138,3,FALSE))</f>
        <v>0.19600000000000001</v>
      </c>
      <c r="X31" s="24">
        <f>IF($L17=$A$147,0,VLOOKUP(CONCATENATE($L17,"-",$R31),$C$3:$G$138,4,FALSE))</f>
        <v>0.2097</v>
      </c>
      <c r="Y31" s="25">
        <f>IF($L17=$A$147,0,VLOOKUP(CONCATENATE($L17,"-",$R31),$C$3:$G$138,5,FALSE))</f>
        <v>0.24230000000000002</v>
      </c>
    </row>
    <row r="32" spans="1:25" ht="15" hidden="1" customHeight="1" x14ac:dyDescent="0.2">
      <c r="A32" s="8" t="str">
        <f>A31</f>
        <v>Obras Portuárias, Marítimas e Fluviais</v>
      </c>
      <c r="B32" s="10" t="s">
        <v>135</v>
      </c>
      <c r="C32" s="8" t="str">
        <f t="shared" si="0"/>
        <v>Obras Portuárias, Marítimas e Fluviais-L</v>
      </c>
      <c r="D32" s="8"/>
      <c r="E32" s="11">
        <v>7.1399999999999991E-2</v>
      </c>
      <c r="F32" s="11">
        <v>8.4000000000000005E-2</v>
      </c>
      <c r="G32" s="11">
        <v>0.1043</v>
      </c>
      <c r="I32" s="19" t="s">
        <v>142</v>
      </c>
      <c r="J32" s="510"/>
      <c r="K32" s="511"/>
      <c r="L32" s="511"/>
      <c r="M32" s="511"/>
      <c r="N32" s="511"/>
      <c r="O32" s="511"/>
      <c r="P32" s="511"/>
      <c r="Q32" s="511"/>
      <c r="R32" s="30"/>
      <c r="S32" s="30"/>
      <c r="T32" s="30"/>
      <c r="U32" s="31"/>
      <c r="Y32" s="12"/>
    </row>
    <row r="33" spans="1:26" ht="1.5" customHeight="1" thickBot="1" x14ac:dyDescent="0.25">
      <c r="A33" s="8" t="str">
        <f>A32</f>
        <v>Obras Portuárias, Marítimas e Fluviais</v>
      </c>
      <c r="B33" s="13" t="s">
        <v>137</v>
      </c>
      <c r="C33" s="8" t="str">
        <f t="shared" si="0"/>
        <v>Obras Portuárias, Marítimas e Fluviais-BDI PAD</v>
      </c>
      <c r="D33" s="8"/>
      <c r="E33" s="11">
        <v>0.22800000000000001</v>
      </c>
      <c r="F33" s="11">
        <v>0.27479999999999999</v>
      </c>
      <c r="G33" s="11">
        <v>0.3095</v>
      </c>
      <c r="I33" s="19" t="s">
        <v>142</v>
      </c>
      <c r="J33" s="32"/>
      <c r="K33" s="33"/>
      <c r="L33" s="33"/>
      <c r="M33" s="33"/>
      <c r="N33" s="33"/>
      <c r="O33" s="33"/>
      <c r="P33" s="33"/>
      <c r="Q33" s="33"/>
      <c r="R33" s="33"/>
      <c r="S33" s="33"/>
      <c r="T33" s="14"/>
      <c r="U33" s="34"/>
      <c r="V33" s="14"/>
      <c r="W33" s="14"/>
      <c r="X33" s="14"/>
      <c r="Y33" s="35"/>
    </row>
    <row r="34" spans="1:26" ht="12" customHeight="1" x14ac:dyDescent="0.2">
      <c r="A34" s="8" t="s">
        <v>164</v>
      </c>
      <c r="B34" s="10" t="s">
        <v>129</v>
      </c>
      <c r="C34" s="8" t="str">
        <f t="shared" si="0"/>
        <v>Fornecimento de Materiais e Equipamentos (aquisição indireta - em conjunto com licitação de obras)-AC</v>
      </c>
      <c r="D34" s="8"/>
      <c r="E34" s="11">
        <v>1.4999999999999999E-2</v>
      </c>
      <c r="F34" s="11">
        <v>3.4500000000000003E-2</v>
      </c>
      <c r="G34" s="11">
        <v>4.4900000000000002E-2</v>
      </c>
      <c r="I34" s="19" t="s">
        <v>142</v>
      </c>
      <c r="J34" s="512" t="s">
        <v>165</v>
      </c>
      <c r="K34" s="513"/>
      <c r="L34" s="513"/>
      <c r="M34" s="513"/>
      <c r="N34" s="513"/>
      <c r="O34" s="513"/>
      <c r="P34" s="513"/>
      <c r="Q34" s="513"/>
      <c r="R34" s="513"/>
      <c r="S34" s="513"/>
      <c r="T34" s="513"/>
      <c r="U34" s="513"/>
      <c r="V34" s="513"/>
      <c r="W34" s="513"/>
      <c r="X34" s="513"/>
      <c r="Y34" s="514"/>
    </row>
    <row r="35" spans="1:26" ht="3.75" customHeight="1" x14ac:dyDescent="0.2">
      <c r="A35" s="8" t="str">
        <f>A34</f>
        <v>Fornecimento de Materiais e Equipamentos (aquisição indireta - em conjunto com licitação de obras)</v>
      </c>
      <c r="B35" s="10" t="s">
        <v>130</v>
      </c>
      <c r="C35" s="8" t="str">
        <f t="shared" si="0"/>
        <v>Fornecimento de Materiais e Equipamentos (aquisição indireta - em conjunto com licitação de obras)-SG</v>
      </c>
      <c r="D35" s="8"/>
      <c r="E35" s="11">
        <v>3.0000000000000001E-3</v>
      </c>
      <c r="F35" s="11">
        <v>4.7999999999999996E-3</v>
      </c>
      <c r="G35" s="11">
        <v>8.199999999999999E-3</v>
      </c>
      <c r="I35" s="19" t="s">
        <v>142</v>
      </c>
      <c r="J35" s="36"/>
      <c r="K35" s="37"/>
      <c r="L35" s="37"/>
      <c r="M35" s="37"/>
      <c r="N35" s="37"/>
      <c r="O35" s="37"/>
      <c r="P35" s="37"/>
      <c r="Q35" s="37"/>
      <c r="R35" s="37"/>
      <c r="S35" s="37"/>
      <c r="T35" s="38"/>
      <c r="U35" s="38"/>
      <c r="V35" s="38"/>
      <c r="W35" s="38"/>
      <c r="X35" s="38"/>
      <c r="Y35" s="39"/>
    </row>
    <row r="36" spans="1:26" ht="12.75" customHeight="1" x14ac:dyDescent="0.2">
      <c r="A36" s="8" t="str">
        <f>A35</f>
        <v>Fornecimento de Materiais e Equipamentos (aquisição indireta - em conjunto com licitação de obras)</v>
      </c>
      <c r="B36" s="10" t="s">
        <v>132</v>
      </c>
      <c r="C36" s="8" t="str">
        <f t="shared" si="0"/>
        <v>Fornecimento de Materiais e Equipamentos (aquisição indireta - em conjunto com licitação de obras)-R</v>
      </c>
      <c r="D36" s="8"/>
      <c r="E36" s="11">
        <v>5.6000000000000008E-3</v>
      </c>
      <c r="F36" s="11">
        <v>8.5000000000000006E-3</v>
      </c>
      <c r="G36" s="11">
        <v>8.8999999999999999E-3</v>
      </c>
      <c r="I36" s="19" t="s">
        <v>142</v>
      </c>
      <c r="J36" s="515" t="s">
        <v>166</v>
      </c>
      <c r="K36" s="516"/>
      <c r="L36" s="516"/>
      <c r="M36" s="516"/>
      <c r="N36" s="516"/>
      <c r="O36" s="516"/>
      <c r="P36" s="516"/>
      <c r="Q36" s="516"/>
      <c r="R36" s="516"/>
      <c r="S36" s="516"/>
      <c r="T36" s="516"/>
      <c r="U36" s="516"/>
      <c r="V36" s="516"/>
      <c r="W36" s="516"/>
      <c r="X36" s="516"/>
      <c r="Y36" s="517"/>
    </row>
    <row r="37" spans="1:26" ht="12.75" customHeight="1" x14ac:dyDescent="0.25">
      <c r="A37" s="8" t="str">
        <f>A36</f>
        <v>Fornecimento de Materiais e Equipamentos (aquisição indireta - em conjunto com licitação de obras)</v>
      </c>
      <c r="B37" s="10" t="s">
        <v>133</v>
      </c>
      <c r="C37" s="8" t="str">
        <f t="shared" si="0"/>
        <v>Fornecimento de Materiais e Equipamentos (aquisição indireta - em conjunto com licitação de obras)-DF</v>
      </c>
      <c r="D37" s="8"/>
      <c r="E37" s="11">
        <v>8.5000000000000006E-3</v>
      </c>
      <c r="F37" s="11">
        <v>8.5000000000000006E-3</v>
      </c>
      <c r="G37" s="11">
        <v>1.11E-2</v>
      </c>
      <c r="I37" s="19" t="s">
        <v>142</v>
      </c>
      <c r="J37" s="40"/>
      <c r="K37" s="41"/>
      <c r="L37" s="41"/>
      <c r="M37" s="41"/>
      <c r="N37" s="518" t="s">
        <v>167</v>
      </c>
      <c r="O37" s="41" t="str">
        <f>IF($L17=$A$148,"(1+K1+K2)*(1+K3)","(1+AC + S + R + G)*(1 + DF)*(1+L)")</f>
        <v>(1+AC + S + R + G)*(1 + DF)*(1+L)</v>
      </c>
      <c r="P37" s="41"/>
      <c r="Q37" s="41"/>
      <c r="R37" s="520">
        <v>-1</v>
      </c>
      <c r="S37" s="41"/>
      <c r="T37" s="41"/>
      <c r="U37" s="41"/>
      <c r="V37" s="41"/>
      <c r="W37" s="41"/>
      <c r="X37" s="41"/>
      <c r="Y37" s="42"/>
    </row>
    <row r="38" spans="1:26" ht="19.5" customHeight="1" thickBot="1" x14ac:dyDescent="0.25">
      <c r="A38" s="8" t="str">
        <f>A37</f>
        <v>Fornecimento de Materiais e Equipamentos (aquisição indireta - em conjunto com licitação de obras)</v>
      </c>
      <c r="B38" s="10" t="s">
        <v>135</v>
      </c>
      <c r="C38" s="8" t="str">
        <f t="shared" si="0"/>
        <v>Fornecimento de Materiais e Equipamentos (aquisição indireta - em conjunto com licitação de obras)-L</v>
      </c>
      <c r="D38" s="8"/>
      <c r="E38" s="11">
        <v>3.5000000000000003E-2</v>
      </c>
      <c r="F38" s="11">
        <v>5.1100000000000007E-2</v>
      </c>
      <c r="G38" s="11">
        <v>6.2199999999999998E-2</v>
      </c>
      <c r="I38" s="19" t="s">
        <v>142</v>
      </c>
      <c r="J38" s="43"/>
      <c r="K38" s="44"/>
      <c r="L38" s="44"/>
      <c r="M38" s="44"/>
      <c r="N38" s="519"/>
      <c r="O38" s="45"/>
      <c r="P38" s="44" t="s">
        <v>168</v>
      </c>
      <c r="Q38" s="44"/>
      <c r="R38" s="521"/>
      <c r="S38" s="44"/>
      <c r="T38" s="44"/>
      <c r="U38" s="44"/>
      <c r="V38" s="44"/>
      <c r="W38" s="44"/>
      <c r="X38" s="44"/>
      <c r="Y38" s="46"/>
    </row>
    <row r="39" spans="1:26" ht="0.75" customHeight="1" x14ac:dyDescent="0.2">
      <c r="A39" s="8" t="str">
        <f>A38</f>
        <v>Fornecimento de Materiais e Equipamentos (aquisição indireta - em conjunto com licitação de obras)</v>
      </c>
      <c r="B39" s="13" t="s">
        <v>137</v>
      </c>
      <c r="C39" s="8" t="str">
        <f t="shared" si="0"/>
        <v>Fornecimento de Materiais e Equipamentos (aquisição indireta - em conjunto com licitação de obras)-BDI PAD</v>
      </c>
      <c r="D39" s="8"/>
      <c r="E39" s="11">
        <v>0.111</v>
      </c>
      <c r="F39" s="11">
        <v>0.14019999999999999</v>
      </c>
      <c r="G39" s="11">
        <v>0.16800000000000001</v>
      </c>
      <c r="I39" s="19" t="s">
        <v>142</v>
      </c>
      <c r="J39" s="47"/>
      <c r="K39" s="48"/>
      <c r="L39" s="48"/>
      <c r="M39" s="48"/>
      <c r="N39" s="48"/>
      <c r="O39" s="48"/>
      <c r="P39" s="48"/>
      <c r="Q39" s="48"/>
      <c r="R39" s="48"/>
      <c r="S39" s="49"/>
      <c r="T39" s="38"/>
      <c r="U39" s="38"/>
      <c r="V39" s="38"/>
      <c r="W39" s="38"/>
      <c r="X39" s="38"/>
      <c r="Y39" s="39"/>
    </row>
    <row r="40" spans="1:26" ht="27.75" customHeight="1" x14ac:dyDescent="0.2">
      <c r="A40" s="8" t="s">
        <v>169</v>
      </c>
      <c r="B40" s="13" t="s">
        <v>129</v>
      </c>
      <c r="C40" s="8" t="str">
        <f t="shared" si="0"/>
        <v>Fornecimento de Materiais e Equipamentos (aquisição direta)-AC</v>
      </c>
      <c r="D40" s="8"/>
      <c r="E40" s="11" t="s">
        <v>154</v>
      </c>
      <c r="F40" s="11" t="s">
        <v>154</v>
      </c>
      <c r="G40" s="11" t="s">
        <v>154</v>
      </c>
      <c r="I40" s="19" t="s">
        <v>142</v>
      </c>
      <c r="J40" s="503" t="str">
        <f>CONCATENATE("Declaro para os devidos fins que, conforme legislação tributária municipal, a base de cálculo deste tipo de obra corresponde à ",$X$12*100,"%, com a respectiva alíquota de ",$X$13*100,"%.")</f>
        <v>Declaro para os devidos fins que, conforme legislação tributária municipal, a base de cálculo deste tipo de obra corresponde à 0%, com a respectiva alíquota de 0%.</v>
      </c>
      <c r="K40" s="504"/>
      <c r="L40" s="504"/>
      <c r="M40" s="504"/>
      <c r="N40" s="504"/>
      <c r="O40" s="504"/>
      <c r="P40" s="504"/>
      <c r="Q40" s="504"/>
      <c r="R40" s="504"/>
      <c r="S40" s="504"/>
      <c r="T40" s="504"/>
      <c r="U40" s="504"/>
      <c r="V40" s="504"/>
      <c r="W40" s="504"/>
      <c r="X40" s="504"/>
      <c r="Y40" s="505"/>
    </row>
    <row r="41" spans="1:26" ht="3" customHeight="1" x14ac:dyDescent="0.2">
      <c r="A41" s="8" t="s">
        <v>169</v>
      </c>
      <c r="B41" s="13" t="s">
        <v>130</v>
      </c>
      <c r="C41" s="8" t="str">
        <f t="shared" si="0"/>
        <v>Fornecimento de Materiais e Equipamentos (aquisição direta)-SG</v>
      </c>
      <c r="D41" s="8"/>
      <c r="E41" s="11" t="s">
        <v>154</v>
      </c>
      <c r="F41" s="11" t="s">
        <v>154</v>
      </c>
      <c r="G41" s="11" t="s">
        <v>154</v>
      </c>
      <c r="I41" s="19" t="s">
        <v>142</v>
      </c>
      <c r="J41" s="503" t="str">
        <f>CONCATENATE("Declaro para os devidos fins que o regime de Contribuição Previdenciária sobre a Receita Bruta adotado para elaboração do orçamento foi ",IF(P31="COM","COM","SEM"),"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1" s="504"/>
      <c r="L41" s="504"/>
      <c r="M41" s="504"/>
      <c r="N41" s="504"/>
      <c r="O41" s="504"/>
      <c r="P41" s="504"/>
      <c r="Q41" s="504"/>
      <c r="R41" s="504"/>
      <c r="S41" s="504"/>
      <c r="T41" s="504"/>
      <c r="U41" s="504"/>
      <c r="V41" s="504"/>
      <c r="W41" s="504"/>
      <c r="X41" s="504"/>
      <c r="Y41" s="505"/>
    </row>
    <row r="42" spans="1:26" ht="33.75" customHeight="1" x14ac:dyDescent="0.2">
      <c r="A42" s="8" t="s">
        <v>169</v>
      </c>
      <c r="B42" s="13" t="s">
        <v>132</v>
      </c>
      <c r="C42" s="8" t="str">
        <f t="shared" si="0"/>
        <v>Fornecimento de Materiais e Equipamentos (aquisição direta)-R</v>
      </c>
      <c r="D42" s="8"/>
      <c r="E42" s="11" t="s">
        <v>154</v>
      </c>
      <c r="F42" s="11" t="s">
        <v>154</v>
      </c>
      <c r="G42" s="11" t="s">
        <v>154</v>
      </c>
      <c r="I42" s="19" t="s">
        <v>142</v>
      </c>
      <c r="J42" s="503"/>
      <c r="K42" s="504"/>
      <c r="L42" s="504"/>
      <c r="M42" s="504"/>
      <c r="N42" s="504"/>
      <c r="O42" s="504"/>
      <c r="P42" s="504"/>
      <c r="Q42" s="504"/>
      <c r="R42" s="504"/>
      <c r="S42" s="504"/>
      <c r="T42" s="504"/>
      <c r="U42" s="504"/>
      <c r="V42" s="504"/>
      <c r="W42" s="504"/>
      <c r="X42" s="504"/>
      <c r="Y42" s="505"/>
    </row>
    <row r="43" spans="1:26" ht="28.5" customHeight="1" x14ac:dyDescent="0.2">
      <c r="A43" s="8" t="s">
        <v>169</v>
      </c>
      <c r="B43" s="13" t="s">
        <v>133</v>
      </c>
      <c r="C43" s="8" t="str">
        <f t="shared" si="0"/>
        <v>Fornecimento de Materiais e Equipamentos (aquisição direta)-DF</v>
      </c>
      <c r="D43" s="8"/>
      <c r="E43" s="11" t="s">
        <v>154</v>
      </c>
      <c r="F43" s="11" t="s">
        <v>154</v>
      </c>
      <c r="G43" s="11" t="s">
        <v>154</v>
      </c>
      <c r="I43" s="19" t="s">
        <v>142</v>
      </c>
      <c r="J43" s="20"/>
      <c r="K43" s="8"/>
      <c r="L43" s="8"/>
      <c r="M43" s="8"/>
      <c r="N43" s="8"/>
      <c r="O43" s="8"/>
      <c r="P43" s="8"/>
      <c r="Q43" s="8"/>
      <c r="R43" s="8"/>
      <c r="S43" s="8"/>
      <c r="Y43" s="12"/>
    </row>
    <row r="44" spans="1:26" ht="12.75" customHeight="1" x14ac:dyDescent="0.2">
      <c r="A44" s="8" t="s">
        <v>169</v>
      </c>
      <c r="B44" s="13" t="s">
        <v>135</v>
      </c>
      <c r="C44" s="8" t="str">
        <f t="shared" si="0"/>
        <v>Fornecimento de Materiais e Equipamentos (aquisição direta)-L</v>
      </c>
      <c r="D44" s="8"/>
      <c r="E44" s="11" t="s">
        <v>154</v>
      </c>
      <c r="F44" s="11" t="s">
        <v>154</v>
      </c>
      <c r="G44" s="11" t="s">
        <v>154</v>
      </c>
      <c r="I44" s="19" t="s">
        <v>142</v>
      </c>
      <c r="J44" s="20"/>
      <c r="K44" s="506"/>
      <c r="L44" s="506"/>
      <c r="M44" s="8"/>
      <c r="N44" s="8"/>
      <c r="O44" s="8"/>
      <c r="P44" s="506"/>
      <c r="Q44" s="506"/>
      <c r="R44" s="8"/>
      <c r="S44" s="8"/>
      <c r="T44" s="8"/>
      <c r="U44" s="8"/>
      <c r="V44" s="8"/>
      <c r="W44" s="8"/>
      <c r="X44" s="8"/>
      <c r="Y44" s="21"/>
    </row>
    <row r="45" spans="1:26" ht="24" customHeight="1" x14ac:dyDescent="0.2">
      <c r="A45" s="8" t="s">
        <v>169</v>
      </c>
      <c r="B45" s="13" t="s">
        <v>137</v>
      </c>
      <c r="C45" s="8" t="str">
        <f t="shared" si="0"/>
        <v>Fornecimento de Materiais e Equipamentos (aquisição direta)-BDI PAD</v>
      </c>
      <c r="D45" s="8"/>
      <c r="E45" s="11" t="s">
        <v>154</v>
      </c>
      <c r="F45" s="11" t="s">
        <v>154</v>
      </c>
      <c r="G45" s="11" t="s">
        <v>154</v>
      </c>
      <c r="I45" s="19" t="s">
        <v>142</v>
      </c>
      <c r="J45" s="50"/>
      <c r="K45" s="51"/>
      <c r="L45" s="51"/>
      <c r="M45" s="51"/>
      <c r="N45" s="51"/>
      <c r="O45" s="51"/>
      <c r="P45" s="51"/>
      <c r="Q45" s="51"/>
      <c r="R45" s="51"/>
      <c r="S45" s="51"/>
      <c r="T45" s="51"/>
      <c r="U45" s="51"/>
      <c r="V45" s="51"/>
      <c r="W45" s="51"/>
      <c r="X45" s="51"/>
      <c r="Y45" s="52"/>
      <c r="Z45" s="53"/>
    </row>
    <row r="46" spans="1:26" ht="12.75" customHeight="1" x14ac:dyDescent="0.2">
      <c r="A46" s="8" t="s">
        <v>170</v>
      </c>
      <c r="B46" s="10" t="s">
        <v>171</v>
      </c>
      <c r="C46" s="8" t="str">
        <f t="shared" si="0"/>
        <v>Estudos e Projetos, Planos e Gerenciamento e outros correlatos-K1</v>
      </c>
      <c r="D46" s="8"/>
      <c r="E46" s="11" t="s">
        <v>154</v>
      </c>
      <c r="F46" s="11" t="s">
        <v>154</v>
      </c>
      <c r="G46" s="11" t="s">
        <v>154</v>
      </c>
      <c r="I46" s="19" t="s">
        <v>142</v>
      </c>
      <c r="J46" s="20"/>
      <c r="K46" s="507"/>
      <c r="L46" s="507"/>
      <c r="M46" s="507"/>
      <c r="N46" s="507"/>
      <c r="O46" s="8"/>
      <c r="P46" s="507"/>
      <c r="Q46" s="507"/>
      <c r="R46" s="507"/>
      <c r="S46" s="507"/>
      <c r="Z46" s="53"/>
    </row>
    <row r="47" spans="1:26" ht="12.75" customHeight="1" x14ac:dyDescent="0.2">
      <c r="A47" s="8" t="str">
        <f>A46</f>
        <v>Estudos e Projetos, Planos e Gerenciamento e outros correlatos</v>
      </c>
      <c r="B47" s="10" t="s">
        <v>172</v>
      </c>
      <c r="C47" s="8" t="str">
        <f t="shared" si="0"/>
        <v>Estudos e Projetos, Planos e Gerenciamento e outros correlatos-K2</v>
      </c>
      <c r="D47" s="8"/>
      <c r="E47" s="11" t="s">
        <v>154</v>
      </c>
      <c r="F47" s="11">
        <v>0.2</v>
      </c>
      <c r="G47" s="11" t="s">
        <v>154</v>
      </c>
      <c r="I47" s="19" t="s">
        <v>142</v>
      </c>
      <c r="J47" s="54"/>
      <c r="K47" s="55"/>
      <c r="L47" s="55"/>
      <c r="M47" s="55"/>
      <c r="N47" s="55"/>
      <c r="O47" s="8"/>
      <c r="P47" s="55"/>
      <c r="Q47" s="55"/>
      <c r="R47" s="55"/>
      <c r="S47" s="55"/>
      <c r="V47" s="56"/>
      <c r="W47" s="56"/>
      <c r="X47" s="56"/>
      <c r="Y47" s="57"/>
    </row>
    <row r="48" spans="1:26" ht="12.75" customHeight="1" x14ac:dyDescent="0.2">
      <c r="A48" s="8" t="str">
        <f>A47</f>
        <v>Estudos e Projetos, Planos e Gerenciamento e outros correlatos</v>
      </c>
      <c r="B48" s="10"/>
      <c r="C48" s="8" t="str">
        <f t="shared" si="0"/>
        <v>Estudos e Projetos, Planos e Gerenciamento e outros correlatos-</v>
      </c>
      <c r="D48" s="8"/>
      <c r="E48" s="11" t="s">
        <v>154</v>
      </c>
      <c r="F48" s="11" t="s">
        <v>154</v>
      </c>
      <c r="G48" s="11" t="s">
        <v>154</v>
      </c>
      <c r="I48" s="19" t="s">
        <v>142</v>
      </c>
      <c r="J48" s="58"/>
      <c r="K48" s="508"/>
      <c r="L48" s="508"/>
      <c r="M48" s="508"/>
      <c r="N48" s="508"/>
      <c r="O48" s="59"/>
      <c r="P48" s="509"/>
      <c r="Q48" s="509"/>
      <c r="R48" s="509"/>
      <c r="S48" s="509"/>
      <c r="T48" s="509"/>
      <c r="Y48" s="21"/>
    </row>
    <row r="49" spans="1:25" ht="12.75" customHeight="1" x14ac:dyDescent="0.2">
      <c r="A49" s="8" t="str">
        <f>A48</f>
        <v>Estudos e Projetos, Planos e Gerenciamento e outros correlatos</v>
      </c>
      <c r="B49" s="10"/>
      <c r="C49" s="8" t="str">
        <f t="shared" si="0"/>
        <v>Estudos e Projetos, Planos e Gerenciamento e outros correlatos-</v>
      </c>
      <c r="D49" s="8"/>
      <c r="E49" s="11" t="s">
        <v>154</v>
      </c>
      <c r="F49" s="11" t="s">
        <v>154</v>
      </c>
      <c r="G49" s="11" t="s">
        <v>154</v>
      </c>
      <c r="I49" s="19" t="s">
        <v>142</v>
      </c>
      <c r="J49" s="20"/>
      <c r="K49" s="508"/>
      <c r="L49" s="508"/>
      <c r="M49" s="508"/>
      <c r="N49" s="508"/>
      <c r="O49" s="8"/>
      <c r="Y49" s="21"/>
    </row>
    <row r="50" spans="1:25" ht="12.75" customHeight="1" x14ac:dyDescent="0.2">
      <c r="A50" s="8" t="str">
        <f>A49</f>
        <v>Estudos e Projetos, Planos e Gerenciamento e outros correlatos</v>
      </c>
      <c r="B50" s="10" t="s">
        <v>173</v>
      </c>
      <c r="C50" s="8" t="str">
        <f t="shared" si="0"/>
        <v>Estudos e Projetos, Planos e Gerenciamento e outros correlatos-K3</v>
      </c>
      <c r="D50" s="8"/>
      <c r="E50" s="11" t="s">
        <v>154</v>
      </c>
      <c r="F50" s="11">
        <v>0.12</v>
      </c>
      <c r="G50" s="11" t="s">
        <v>154</v>
      </c>
      <c r="I50" s="19" t="s">
        <v>142</v>
      </c>
      <c r="J50" s="60"/>
      <c r="K50" s="508"/>
      <c r="L50" s="508"/>
      <c r="M50" s="508"/>
      <c r="N50" s="508"/>
      <c r="O50" s="8"/>
      <c r="Y50" s="21"/>
    </row>
    <row r="51" spans="1:25" ht="12.75" customHeight="1" x14ac:dyDescent="0.2">
      <c r="A51" s="8" t="str">
        <f>A50</f>
        <v>Estudos e Projetos, Planos e Gerenciamento e outros correlatos</v>
      </c>
      <c r="B51" s="13" t="s">
        <v>137</v>
      </c>
      <c r="C51" s="8" t="str">
        <f t="shared" si="0"/>
        <v>Estudos e Projetos, Planos e Gerenciamento e outros correlatos-BDI PAD</v>
      </c>
      <c r="D51" s="8"/>
      <c r="E51" s="11" t="s">
        <v>154</v>
      </c>
      <c r="F51" s="11" t="s">
        <v>154</v>
      </c>
      <c r="G51" s="11" t="s">
        <v>154</v>
      </c>
      <c r="I51" s="19" t="s">
        <v>142</v>
      </c>
      <c r="J51" s="61"/>
      <c r="K51" s="62"/>
      <c r="L51" s="62"/>
      <c r="M51" s="62"/>
      <c r="N51" s="8"/>
      <c r="O51" s="8"/>
      <c r="P51" s="8"/>
      <c r="Q51" s="8"/>
      <c r="R51" s="8"/>
      <c r="Y51" s="21"/>
    </row>
    <row r="52" spans="1:25" ht="12.75" customHeight="1" x14ac:dyDescent="0.2">
      <c r="A52" s="8"/>
      <c r="B52" s="13"/>
      <c r="C52" s="8"/>
      <c r="D52" s="8"/>
      <c r="E52" s="11"/>
      <c r="F52" s="11"/>
      <c r="G52" s="11"/>
      <c r="I52" s="19" t="s">
        <v>142</v>
      </c>
      <c r="J52" s="63"/>
      <c r="K52" s="64"/>
      <c r="L52" s="55"/>
      <c r="M52" s="55"/>
      <c r="N52" s="65"/>
      <c r="O52" s="8"/>
      <c r="P52" s="8"/>
      <c r="Q52" s="8"/>
      <c r="R52" s="8"/>
      <c r="Y52" s="21"/>
    </row>
    <row r="53" spans="1:25" ht="12.75" customHeight="1" x14ac:dyDescent="0.2">
      <c r="I53" s="19" t="s">
        <v>142</v>
      </c>
      <c r="J53" s="63"/>
      <c r="K53" s="66"/>
      <c r="L53" s="55"/>
      <c r="M53" s="55"/>
      <c r="N53" s="65"/>
      <c r="O53" s="8"/>
      <c r="P53" s="8"/>
      <c r="Q53" s="8"/>
      <c r="R53" s="8"/>
      <c r="Y53" s="21"/>
    </row>
    <row r="54" spans="1:25" ht="12.75" customHeight="1" thickBot="1" x14ac:dyDescent="0.25">
      <c r="I54" s="19" t="s">
        <v>142</v>
      </c>
      <c r="J54" s="67"/>
      <c r="K54" s="68"/>
      <c r="L54" s="69"/>
      <c r="M54" s="69"/>
      <c r="N54" s="70"/>
      <c r="O54" s="33"/>
      <c r="P54" s="33"/>
      <c r="Q54" s="33"/>
      <c r="R54" s="33"/>
      <c r="S54" s="71"/>
      <c r="T54" s="71"/>
      <c r="U54" s="71"/>
      <c r="V54" s="71"/>
      <c r="W54" s="71"/>
      <c r="X54" s="71"/>
      <c r="Y54" s="72"/>
    </row>
    <row r="55" spans="1:25" ht="12.75" hidden="1" customHeight="1" x14ac:dyDescent="0.2">
      <c r="I55" s="19" t="s">
        <v>142</v>
      </c>
      <c r="J55" s="73"/>
      <c r="K55" s="74"/>
      <c r="L55" s="55"/>
      <c r="M55" s="55"/>
      <c r="N55" s="65"/>
      <c r="O55" s="8"/>
      <c r="P55" s="8"/>
      <c r="Q55" s="8"/>
      <c r="R55" s="8"/>
      <c r="S55" s="8"/>
    </row>
    <row r="56" spans="1:25" ht="12.75" hidden="1" customHeight="1" x14ac:dyDescent="0.25">
      <c r="I56" s="19" t="str">
        <f t="shared" ref="I56:I95" si="1">IF($S$70=0,"","F")</f>
        <v/>
      </c>
      <c r="J56" s="526"/>
      <c r="K56" s="523"/>
      <c r="L56" s="523"/>
      <c r="M56" s="523"/>
      <c r="N56" s="523"/>
      <c r="O56" s="523"/>
      <c r="P56" s="523"/>
      <c r="Q56" s="523"/>
      <c r="R56" s="523"/>
      <c r="S56" s="523"/>
    </row>
    <row r="57" spans="1:25" ht="12.75" hidden="1" customHeight="1" x14ac:dyDescent="0.2">
      <c r="I57" s="19" t="str">
        <f t="shared" si="1"/>
        <v/>
      </c>
      <c r="J57" s="8"/>
      <c r="K57" s="8"/>
      <c r="L57" s="8"/>
      <c r="M57" s="8"/>
      <c r="N57" s="8"/>
      <c r="O57" s="8"/>
      <c r="P57" s="8"/>
      <c r="Q57" s="8"/>
      <c r="R57" s="8"/>
      <c r="S57" s="8"/>
    </row>
    <row r="58" spans="1:25" ht="12.75" hidden="1" customHeight="1" x14ac:dyDescent="0.2">
      <c r="I58" s="19" t="str">
        <f t="shared" si="1"/>
        <v/>
      </c>
      <c r="J58" s="527"/>
      <c r="K58" s="418"/>
      <c r="L58" s="418"/>
      <c r="M58" s="418"/>
      <c r="N58" s="418"/>
      <c r="O58" s="418"/>
      <c r="P58" s="418"/>
      <c r="Q58" s="418"/>
      <c r="R58" s="418"/>
      <c r="S58" s="523"/>
    </row>
    <row r="59" spans="1:25" ht="12.75" hidden="1" customHeight="1" x14ac:dyDescent="0.2">
      <c r="I59" s="19" t="str">
        <f t="shared" si="1"/>
        <v/>
      </c>
      <c r="J59" s="8"/>
      <c r="K59" s="8"/>
      <c r="L59" s="8"/>
      <c r="M59" s="8"/>
      <c r="N59" s="8"/>
      <c r="O59" s="8"/>
      <c r="P59" s="8"/>
      <c r="Q59" s="8"/>
      <c r="R59" s="8"/>
      <c r="S59" s="8"/>
    </row>
    <row r="60" spans="1:25" ht="12.75" hidden="1" customHeight="1" x14ac:dyDescent="0.2">
      <c r="I60" s="19" t="str">
        <f t="shared" si="1"/>
        <v/>
      </c>
      <c r="J60" s="528"/>
      <c r="K60" s="523"/>
      <c r="L60" s="523"/>
      <c r="M60" s="523"/>
      <c r="N60" s="523"/>
      <c r="O60" s="523"/>
      <c r="P60" s="523"/>
      <c r="Q60" s="523"/>
      <c r="R60" s="528"/>
      <c r="S60" s="529"/>
    </row>
    <row r="61" spans="1:25" ht="12.75" hidden="1" customHeight="1" x14ac:dyDescent="0.2">
      <c r="I61" s="19" t="str">
        <f t="shared" si="1"/>
        <v/>
      </c>
      <c r="J61" s="523"/>
      <c r="K61" s="523"/>
      <c r="L61" s="523"/>
      <c r="M61" s="523"/>
      <c r="N61" s="523"/>
      <c r="O61" s="523"/>
      <c r="P61" s="523"/>
      <c r="Q61" s="523"/>
      <c r="R61" s="523"/>
      <c r="S61" s="523"/>
      <c r="T61" s="529"/>
      <c r="U61" s="523"/>
      <c r="V61" s="523"/>
      <c r="W61" s="522"/>
      <c r="X61" s="522"/>
      <c r="Y61" s="522"/>
    </row>
    <row r="62" spans="1:25" ht="12.75" hidden="1" customHeight="1" x14ac:dyDescent="0.2">
      <c r="I62" s="19" t="str">
        <f t="shared" si="1"/>
        <v/>
      </c>
      <c r="J62" s="524"/>
      <c r="K62" s="523"/>
      <c r="L62" s="523"/>
      <c r="M62" s="523"/>
      <c r="N62" s="523"/>
      <c r="O62" s="523"/>
      <c r="P62" s="523"/>
      <c r="Q62" s="523"/>
      <c r="R62" s="75"/>
      <c r="S62" s="76"/>
      <c r="T62" s="523"/>
      <c r="U62" s="523"/>
      <c r="V62" s="523"/>
      <c r="W62" s="523"/>
      <c r="X62" s="523"/>
      <c r="Y62" s="523"/>
    </row>
    <row r="63" spans="1:25" ht="15" hidden="1" customHeight="1" x14ac:dyDescent="0.2">
      <c r="I63" s="19" t="str">
        <f t="shared" si="1"/>
        <v/>
      </c>
      <c r="J63" s="524"/>
      <c r="K63" s="523"/>
      <c r="L63" s="523"/>
      <c r="M63" s="523"/>
      <c r="N63" s="523"/>
      <c r="O63" s="523"/>
      <c r="P63" s="523"/>
      <c r="Q63" s="523"/>
      <c r="R63" s="75"/>
      <c r="S63" s="76"/>
      <c r="T63" s="525"/>
      <c r="U63" s="523"/>
      <c r="V63" s="523"/>
      <c r="W63" s="76"/>
      <c r="X63" s="76"/>
      <c r="Y63" s="76"/>
    </row>
    <row r="64" spans="1:25" ht="15" hidden="1" customHeight="1" x14ac:dyDescent="0.2">
      <c r="I64" s="19" t="str">
        <f t="shared" si="1"/>
        <v/>
      </c>
      <c r="J64" s="524"/>
      <c r="K64" s="523"/>
      <c r="L64" s="523"/>
      <c r="M64" s="523"/>
      <c r="N64" s="523"/>
      <c r="O64" s="523"/>
      <c r="P64" s="523"/>
      <c r="Q64" s="523"/>
      <c r="R64" s="75"/>
      <c r="S64" s="76"/>
      <c r="T64" s="525"/>
      <c r="U64" s="523"/>
      <c r="V64" s="523"/>
      <c r="W64" s="76"/>
      <c r="X64" s="76"/>
      <c r="Y64" s="76"/>
    </row>
    <row r="65" spans="9:25" ht="15" hidden="1" customHeight="1" x14ac:dyDescent="0.2">
      <c r="I65" s="19" t="str">
        <f t="shared" si="1"/>
        <v/>
      </c>
      <c r="J65" s="524"/>
      <c r="K65" s="523"/>
      <c r="L65" s="523"/>
      <c r="M65" s="523"/>
      <c r="N65" s="523"/>
      <c r="O65" s="523"/>
      <c r="P65" s="523"/>
      <c r="Q65" s="523"/>
      <c r="R65" s="75"/>
      <c r="S65" s="76"/>
      <c r="T65" s="525"/>
      <c r="U65" s="523"/>
      <c r="V65" s="523"/>
      <c r="W65" s="76"/>
      <c r="X65" s="76"/>
      <c r="Y65" s="76"/>
    </row>
    <row r="66" spans="9:25" ht="15" hidden="1" customHeight="1" x14ac:dyDescent="0.2">
      <c r="I66" s="19" t="str">
        <f t="shared" si="1"/>
        <v/>
      </c>
      <c r="J66" s="524"/>
      <c r="K66" s="523"/>
      <c r="L66" s="523"/>
      <c r="M66" s="523"/>
      <c r="N66" s="523"/>
      <c r="O66" s="523"/>
      <c r="P66" s="523"/>
      <c r="Q66" s="523"/>
      <c r="R66" s="75"/>
      <c r="S66" s="76"/>
      <c r="T66" s="525"/>
      <c r="U66" s="523"/>
      <c r="V66" s="523"/>
      <c r="W66" s="76"/>
      <c r="X66" s="76"/>
      <c r="Y66" s="76"/>
    </row>
    <row r="67" spans="9:25" ht="15" hidden="1" customHeight="1" x14ac:dyDescent="0.2">
      <c r="I67" s="19" t="str">
        <f t="shared" si="1"/>
        <v/>
      </c>
      <c r="J67" s="524"/>
      <c r="K67" s="523"/>
      <c r="L67" s="523"/>
      <c r="M67" s="523"/>
      <c r="N67" s="523"/>
      <c r="O67" s="523"/>
      <c r="P67" s="523"/>
      <c r="Q67" s="523"/>
      <c r="R67" s="75"/>
      <c r="S67" s="76"/>
      <c r="T67" s="525"/>
      <c r="U67" s="523"/>
      <c r="V67" s="523"/>
      <c r="W67" s="76"/>
      <c r="X67" s="76"/>
      <c r="Y67" s="76"/>
    </row>
    <row r="68" spans="9:25" ht="15" hidden="1" customHeight="1" x14ac:dyDescent="0.2">
      <c r="I68" s="19" t="str">
        <f t="shared" si="1"/>
        <v/>
      </c>
      <c r="J68" s="524"/>
      <c r="K68" s="523"/>
      <c r="L68" s="523"/>
      <c r="M68" s="523"/>
      <c r="N68" s="523"/>
      <c r="O68" s="523"/>
      <c r="P68" s="523"/>
      <c r="Q68" s="523"/>
      <c r="R68" s="75"/>
      <c r="S68" s="76"/>
      <c r="T68" s="525"/>
      <c r="U68" s="523"/>
      <c r="V68" s="523"/>
      <c r="W68" s="76"/>
      <c r="X68" s="76"/>
      <c r="Y68" s="76"/>
    </row>
    <row r="69" spans="9:25" ht="15" hidden="1" customHeight="1" x14ac:dyDescent="0.2">
      <c r="I69" s="19" t="str">
        <f t="shared" si="1"/>
        <v/>
      </c>
      <c r="J69" s="524"/>
      <c r="K69" s="523"/>
      <c r="L69" s="523"/>
      <c r="M69" s="523"/>
      <c r="N69" s="523"/>
      <c r="O69" s="523"/>
      <c r="P69" s="523"/>
      <c r="Q69" s="523"/>
      <c r="R69" s="75"/>
      <c r="S69" s="76"/>
      <c r="T69" s="525"/>
      <c r="U69" s="523"/>
      <c r="V69" s="523"/>
      <c r="W69" s="76"/>
      <c r="X69" s="76"/>
      <c r="Y69" s="76"/>
    </row>
    <row r="70" spans="9:25" ht="15" hidden="1" customHeight="1" x14ac:dyDescent="0.2">
      <c r="I70" s="19" t="str">
        <f t="shared" si="1"/>
        <v/>
      </c>
      <c r="J70" s="524"/>
      <c r="K70" s="523"/>
      <c r="L70" s="523"/>
      <c r="M70" s="523"/>
      <c r="N70" s="523"/>
      <c r="O70" s="523"/>
      <c r="P70" s="523"/>
      <c r="Q70" s="523"/>
      <c r="R70" s="77"/>
      <c r="S70" s="76"/>
      <c r="T70" s="525"/>
      <c r="U70" s="523"/>
      <c r="V70" s="523"/>
      <c r="W70" s="78"/>
      <c r="X70" s="78"/>
      <c r="Y70" s="78"/>
    </row>
    <row r="71" spans="9:25" ht="15" hidden="1" customHeight="1" x14ac:dyDescent="0.2">
      <c r="I71" s="19" t="str">
        <f t="shared" si="1"/>
        <v/>
      </c>
      <c r="J71" s="530"/>
      <c r="K71" s="523"/>
      <c r="L71" s="523"/>
      <c r="M71" s="523"/>
      <c r="N71" s="523"/>
      <c r="O71" s="523"/>
      <c r="P71" s="523"/>
      <c r="Q71" s="523"/>
      <c r="R71" s="77"/>
      <c r="S71" s="79"/>
      <c r="T71" s="529"/>
      <c r="U71" s="523"/>
      <c r="V71" s="523"/>
      <c r="W71" s="76"/>
      <c r="X71" s="76"/>
      <c r="Y71" s="76"/>
    </row>
    <row r="72" spans="9:25" ht="15" hidden="1" customHeight="1" x14ac:dyDescent="0.2">
      <c r="I72" s="19" t="str">
        <f t="shared" si="1"/>
        <v/>
      </c>
      <c r="J72" s="8"/>
      <c r="K72" s="8"/>
      <c r="L72" s="8"/>
      <c r="M72" s="8"/>
      <c r="N72" s="8"/>
      <c r="O72" s="8"/>
      <c r="P72" s="8"/>
      <c r="Q72" s="8"/>
      <c r="R72" s="8"/>
      <c r="S72" s="8"/>
    </row>
    <row r="73" spans="9:25" ht="25.5" hidden="1" customHeight="1" x14ac:dyDescent="0.2">
      <c r="I73" s="19" t="str">
        <f t="shared" si="1"/>
        <v/>
      </c>
      <c r="J73" s="80"/>
      <c r="K73" s="531"/>
      <c r="L73" s="418"/>
      <c r="M73" s="418"/>
      <c r="N73" s="418"/>
      <c r="O73" s="418"/>
      <c r="P73" s="418"/>
      <c r="Q73" s="418"/>
      <c r="R73" s="418"/>
      <c r="S73" s="418"/>
    </row>
    <row r="74" spans="9:25" ht="12.75" hidden="1" customHeight="1" x14ac:dyDescent="0.2">
      <c r="I74" s="19" t="str">
        <f t="shared" si="1"/>
        <v/>
      </c>
      <c r="J74" s="8"/>
      <c r="K74" s="8"/>
      <c r="L74" s="8"/>
      <c r="M74" s="8"/>
      <c r="N74" s="8"/>
      <c r="O74" s="8"/>
      <c r="P74" s="8"/>
      <c r="Q74" s="8"/>
      <c r="R74" s="8"/>
      <c r="S74" s="8"/>
    </row>
    <row r="75" spans="9:25" ht="12.75" hidden="1" customHeight="1" x14ac:dyDescent="0.2">
      <c r="I75" s="19" t="str">
        <f t="shared" si="1"/>
        <v/>
      </c>
      <c r="J75" s="532"/>
      <c r="K75" s="418"/>
      <c r="L75" s="418"/>
      <c r="M75" s="418"/>
      <c r="N75" s="418"/>
      <c r="O75" s="418"/>
      <c r="P75" s="418"/>
      <c r="Q75" s="418"/>
      <c r="R75" s="418"/>
      <c r="S75" s="418"/>
    </row>
    <row r="76" spans="9:25" ht="12.75" hidden="1" customHeight="1" x14ac:dyDescent="0.25">
      <c r="I76" s="19" t="str">
        <f t="shared" si="1"/>
        <v/>
      </c>
      <c r="J76" s="81"/>
      <c r="K76" s="81"/>
      <c r="L76" s="81"/>
      <c r="M76" s="539"/>
      <c r="N76" s="540"/>
      <c r="O76" s="418"/>
      <c r="P76" s="418"/>
      <c r="Q76" s="541"/>
      <c r="R76" s="81"/>
      <c r="S76" s="81"/>
    </row>
    <row r="77" spans="9:25" ht="12.75" hidden="1" customHeight="1" x14ac:dyDescent="0.2">
      <c r="I77" s="19" t="str">
        <f t="shared" si="1"/>
        <v/>
      </c>
      <c r="J77" s="81"/>
      <c r="K77" s="81"/>
      <c r="L77" s="81"/>
      <c r="M77" s="418"/>
      <c r="N77" s="542"/>
      <c r="O77" s="418"/>
      <c r="P77" s="418"/>
      <c r="Q77" s="418"/>
      <c r="R77" s="81"/>
      <c r="S77" s="81"/>
    </row>
    <row r="78" spans="9:25" ht="12.75" hidden="1" customHeight="1" x14ac:dyDescent="0.2">
      <c r="I78" s="19" t="str">
        <f t="shared" si="1"/>
        <v/>
      </c>
      <c r="J78" s="81"/>
      <c r="K78" s="81"/>
      <c r="L78" s="81"/>
      <c r="M78" s="82"/>
      <c r="N78" s="83"/>
      <c r="O78" s="83"/>
      <c r="P78" s="83"/>
      <c r="Q78" s="84"/>
      <c r="R78" s="81"/>
      <c r="S78" s="81"/>
    </row>
    <row r="79" spans="9:25" ht="15" hidden="1" customHeight="1" x14ac:dyDescent="0.2">
      <c r="I79" s="19" t="str">
        <f t="shared" si="1"/>
        <v/>
      </c>
      <c r="J79" s="543"/>
      <c r="K79" s="523"/>
      <c r="L79" s="523"/>
      <c r="M79" s="523"/>
      <c r="N79" s="523"/>
      <c r="O79" s="523"/>
      <c r="P79" s="523"/>
      <c r="Q79" s="523"/>
      <c r="R79" s="523"/>
      <c r="S79" s="523"/>
    </row>
    <row r="80" spans="9:25" ht="49.5" hidden="1" customHeight="1" x14ac:dyDescent="0.2">
      <c r="I80" s="19" t="str">
        <f t="shared" si="1"/>
        <v/>
      </c>
      <c r="J80" s="8"/>
      <c r="K80" s="8"/>
      <c r="L80" s="8"/>
      <c r="M80" s="8"/>
      <c r="N80" s="8"/>
      <c r="O80" s="8"/>
      <c r="P80" s="8"/>
      <c r="Q80" s="8"/>
      <c r="R80" s="8"/>
      <c r="S80" s="8"/>
    </row>
    <row r="81" spans="1:19" ht="12.75" hidden="1" customHeight="1" x14ac:dyDescent="0.2">
      <c r="A81" s="85">
        <f ca="1">ROUND((((1+S23+S24+S25)*(1+S26)*(1+S27)/(1-(S28+S29)))-1),4)</f>
        <v>3.7900000000000003E-2</v>
      </c>
      <c r="I81" s="19" t="str">
        <f t="shared" si="1"/>
        <v/>
      </c>
      <c r="J81" s="543"/>
      <c r="K81" s="523"/>
      <c r="L81" s="523"/>
      <c r="M81" s="523"/>
      <c r="N81" s="523"/>
      <c r="O81" s="523"/>
      <c r="P81" s="523"/>
      <c r="Q81" s="523"/>
      <c r="R81" s="523"/>
      <c r="S81" s="523"/>
    </row>
    <row r="82" spans="1:19" ht="49.5" hidden="1" customHeight="1" x14ac:dyDescent="0.2">
      <c r="I82" s="19" t="str">
        <f t="shared" si="1"/>
        <v/>
      </c>
      <c r="J82" s="8"/>
      <c r="K82" s="8"/>
      <c r="L82" s="8"/>
      <c r="M82" s="8"/>
      <c r="N82" s="8"/>
      <c r="O82" s="8"/>
      <c r="P82" s="8"/>
      <c r="Q82" s="8"/>
      <c r="R82" s="8"/>
      <c r="S82" s="8"/>
    </row>
    <row r="83" spans="1:19" ht="12.75" hidden="1" customHeight="1" x14ac:dyDescent="0.2">
      <c r="I83" s="19" t="str">
        <f t="shared" si="1"/>
        <v/>
      </c>
      <c r="J83" s="8"/>
      <c r="K83" s="8"/>
      <c r="L83" s="8"/>
      <c r="M83" s="8"/>
      <c r="N83" s="8"/>
      <c r="O83" s="8"/>
      <c r="P83" s="8"/>
      <c r="Q83" s="8"/>
      <c r="R83" s="8"/>
      <c r="S83" s="8"/>
    </row>
    <row r="84" spans="1:19" ht="12.75" hidden="1" customHeight="1" x14ac:dyDescent="0.2">
      <c r="I84" s="19" t="str">
        <f t="shared" si="1"/>
        <v/>
      </c>
      <c r="J84" s="533"/>
      <c r="K84" s="523"/>
      <c r="L84" s="523"/>
      <c r="M84" s="523"/>
      <c r="N84" s="523"/>
      <c r="O84" s="523"/>
      <c r="P84" s="523"/>
      <c r="Q84" s="523"/>
      <c r="R84" s="523"/>
      <c r="S84" s="523"/>
    </row>
    <row r="85" spans="1:19" ht="99.75" hidden="1" customHeight="1" x14ac:dyDescent="0.2">
      <c r="I85" s="19" t="str">
        <f t="shared" si="1"/>
        <v/>
      </c>
      <c r="J85" s="8"/>
      <c r="K85" s="8"/>
      <c r="L85" s="8"/>
      <c r="M85" s="8"/>
      <c r="N85" s="8"/>
      <c r="O85" s="8"/>
      <c r="P85" s="8"/>
      <c r="Q85" s="8"/>
      <c r="R85" s="8"/>
      <c r="S85" s="8"/>
    </row>
    <row r="86" spans="1:19" ht="12.75" hidden="1" customHeight="1" x14ac:dyDescent="0.2">
      <c r="I86" s="19" t="str">
        <f t="shared" si="1"/>
        <v/>
      </c>
      <c r="J86" s="534"/>
      <c r="K86" s="523"/>
      <c r="L86" s="523"/>
      <c r="M86" s="523"/>
      <c r="N86" s="8"/>
      <c r="O86" s="8"/>
      <c r="P86" s="535"/>
      <c r="Q86" s="523"/>
      <c r="R86" s="523"/>
      <c r="S86" s="523"/>
    </row>
    <row r="87" spans="1:19" ht="12.75" hidden="1" customHeight="1" x14ac:dyDescent="0.2">
      <c r="I87" s="19" t="str">
        <f t="shared" si="1"/>
        <v/>
      </c>
      <c r="J87" s="536"/>
      <c r="K87" s="418"/>
      <c r="L87" s="418"/>
      <c r="M87" s="418"/>
      <c r="N87" s="8"/>
      <c r="O87" s="59"/>
      <c r="P87" s="86"/>
      <c r="Q87" s="8"/>
      <c r="R87" s="8"/>
      <c r="S87" s="8"/>
    </row>
    <row r="88" spans="1:19" ht="12.75" hidden="1" customHeight="1" x14ac:dyDescent="0.2">
      <c r="I88" s="19" t="str">
        <f t="shared" si="1"/>
        <v/>
      </c>
      <c r="J88" s="8"/>
      <c r="K88" s="8"/>
      <c r="L88" s="8"/>
      <c r="M88" s="8"/>
      <c r="N88" s="8"/>
      <c r="O88" s="8"/>
      <c r="P88" s="8"/>
      <c r="Q88" s="8"/>
      <c r="R88" s="8"/>
      <c r="S88" s="8"/>
    </row>
    <row r="89" spans="1:19" ht="30" hidden="1" customHeight="1" x14ac:dyDescent="0.2">
      <c r="I89" s="19" t="str">
        <f t="shared" si="1"/>
        <v/>
      </c>
      <c r="J89" s="537"/>
      <c r="K89" s="418"/>
      <c r="L89" s="418"/>
      <c r="M89" s="418"/>
      <c r="N89" s="65"/>
      <c r="O89" s="8"/>
      <c r="P89" s="8"/>
      <c r="Q89" s="8"/>
      <c r="R89" s="8"/>
      <c r="S89" s="8"/>
    </row>
    <row r="90" spans="1:19" ht="12.75" hidden="1" customHeight="1" x14ac:dyDescent="0.2">
      <c r="I90" s="19" t="str">
        <f t="shared" si="1"/>
        <v/>
      </c>
      <c r="J90" s="538"/>
      <c r="K90" s="523"/>
      <c r="L90" s="523"/>
      <c r="M90" s="523"/>
      <c r="N90" s="8"/>
      <c r="O90" s="8"/>
      <c r="P90" s="8"/>
      <c r="Q90" s="8"/>
      <c r="R90" s="8"/>
      <c r="S90" s="8"/>
    </row>
    <row r="91" spans="1:19" ht="12.75" hidden="1" customHeight="1" x14ac:dyDescent="0.2">
      <c r="I91" s="19" t="str">
        <f t="shared" si="1"/>
        <v/>
      </c>
      <c r="J91" s="73"/>
      <c r="K91" s="64"/>
      <c r="L91" s="55"/>
      <c r="M91" s="55"/>
      <c r="N91" s="65"/>
      <c r="O91" s="8"/>
      <c r="P91" s="8"/>
      <c r="Q91" s="8"/>
      <c r="R91" s="8"/>
      <c r="S91" s="8"/>
    </row>
    <row r="92" spans="1:19" ht="12.75" hidden="1" customHeight="1" x14ac:dyDescent="0.2">
      <c r="I92" s="19" t="str">
        <f t="shared" si="1"/>
        <v/>
      </c>
      <c r="J92" s="73"/>
      <c r="K92" s="66"/>
      <c r="L92" s="55"/>
      <c r="M92" s="55"/>
      <c r="N92" s="65"/>
      <c r="O92" s="8"/>
      <c r="P92" s="8"/>
      <c r="Q92" s="8"/>
      <c r="R92" s="8"/>
      <c r="S92" s="8"/>
    </row>
    <row r="93" spans="1:19" ht="12.75" hidden="1" customHeight="1" x14ac:dyDescent="0.2">
      <c r="I93" s="19" t="str">
        <f t="shared" si="1"/>
        <v/>
      </c>
      <c r="J93" s="73"/>
      <c r="K93" s="66"/>
      <c r="L93" s="55"/>
      <c r="M93" s="55"/>
      <c r="N93" s="65"/>
      <c r="O93" s="8"/>
      <c r="P93" s="8"/>
      <c r="Q93" s="8"/>
      <c r="R93" s="8"/>
      <c r="S93" s="8"/>
    </row>
    <row r="94" spans="1:19" ht="12.75" hidden="1" customHeight="1" x14ac:dyDescent="0.2">
      <c r="I94" s="19" t="str">
        <f t="shared" si="1"/>
        <v/>
      </c>
      <c r="J94" s="73"/>
      <c r="K94" s="74"/>
      <c r="L94" s="55"/>
      <c r="M94" s="55"/>
      <c r="N94" s="65"/>
      <c r="O94" s="8"/>
      <c r="P94" s="8"/>
      <c r="Q94" s="8"/>
      <c r="R94" s="8"/>
      <c r="S94" s="8"/>
    </row>
    <row r="95" spans="1:19" ht="12.75" hidden="1" customHeight="1" x14ac:dyDescent="0.25">
      <c r="I95" s="19" t="str">
        <f t="shared" si="1"/>
        <v/>
      </c>
      <c r="J95" s="526"/>
      <c r="K95" s="523"/>
      <c r="L95" s="523"/>
      <c r="M95" s="523"/>
      <c r="N95" s="523"/>
      <c r="O95" s="523"/>
      <c r="P95" s="523"/>
      <c r="Q95" s="523"/>
      <c r="R95" s="523"/>
      <c r="S95" s="523"/>
    </row>
    <row r="96" spans="1:19" ht="12.75" hidden="1" customHeight="1" x14ac:dyDescent="0.2">
      <c r="I96" s="19" t="str">
        <f t="shared" ref="I96:I134" si="2">IF($S$110=0,"","F")</f>
        <v/>
      </c>
      <c r="J96" s="8"/>
      <c r="K96" s="8"/>
      <c r="L96" s="8"/>
      <c r="M96" s="8"/>
      <c r="N96" s="8"/>
      <c r="O96" s="8"/>
      <c r="P96" s="8"/>
      <c r="Q96" s="8"/>
      <c r="R96" s="8"/>
      <c r="S96" s="8"/>
    </row>
    <row r="97" spans="9:25" ht="12.75" hidden="1" customHeight="1" x14ac:dyDescent="0.2">
      <c r="I97" s="19" t="str">
        <f t="shared" si="2"/>
        <v/>
      </c>
      <c r="J97" s="527"/>
      <c r="K97" s="418"/>
      <c r="L97" s="418"/>
      <c r="M97" s="418"/>
      <c r="N97" s="418"/>
      <c r="O97" s="418"/>
      <c r="P97" s="418"/>
      <c r="Q97" s="418"/>
      <c r="R97" s="418"/>
      <c r="S97" s="523"/>
    </row>
    <row r="98" spans="9:25" ht="12.75" hidden="1" customHeight="1" x14ac:dyDescent="0.2">
      <c r="I98" s="19" t="str">
        <f t="shared" si="2"/>
        <v/>
      </c>
      <c r="J98" s="544"/>
      <c r="K98" s="523"/>
      <c r="L98" s="523"/>
      <c r="M98" s="523"/>
      <c r="N98" s="523"/>
      <c r="O98" s="523"/>
      <c r="P98" s="523"/>
      <c r="Q98" s="523"/>
      <c r="R98" s="523"/>
      <c r="S98" s="523"/>
    </row>
    <row r="99" spans="9:25" ht="12.75" hidden="1" customHeight="1" x14ac:dyDescent="0.2">
      <c r="I99" s="19" t="str">
        <f t="shared" si="2"/>
        <v/>
      </c>
      <c r="J99" s="8"/>
      <c r="K99" s="8"/>
      <c r="L99" s="8"/>
      <c r="M99" s="8"/>
      <c r="N99" s="8"/>
      <c r="O99" s="8"/>
      <c r="P99" s="8"/>
      <c r="Q99" s="8"/>
      <c r="R99" s="8"/>
      <c r="S99" s="8"/>
    </row>
    <row r="100" spans="9:25" ht="12.75" hidden="1" customHeight="1" x14ac:dyDescent="0.2">
      <c r="I100" s="19" t="str">
        <f t="shared" si="2"/>
        <v/>
      </c>
      <c r="J100" s="528"/>
      <c r="K100" s="523"/>
      <c r="L100" s="523"/>
      <c r="M100" s="523"/>
      <c r="N100" s="523"/>
      <c r="O100" s="523"/>
      <c r="P100" s="523"/>
      <c r="Q100" s="523"/>
      <c r="R100" s="528"/>
      <c r="S100" s="529"/>
    </row>
    <row r="101" spans="9:25" ht="12.75" hidden="1" customHeight="1" x14ac:dyDescent="0.2">
      <c r="I101" s="19" t="str">
        <f t="shared" si="2"/>
        <v/>
      </c>
      <c r="J101" s="523"/>
      <c r="K101" s="523"/>
      <c r="L101" s="523"/>
      <c r="M101" s="523"/>
      <c r="N101" s="523"/>
      <c r="O101" s="523"/>
      <c r="P101" s="523"/>
      <c r="Q101" s="523"/>
      <c r="R101" s="523"/>
      <c r="S101" s="523"/>
      <c r="T101" s="529"/>
      <c r="U101" s="523"/>
      <c r="V101" s="523"/>
      <c r="W101" s="522"/>
      <c r="X101" s="522"/>
      <c r="Y101" s="522"/>
    </row>
    <row r="102" spans="9:25" ht="12.75" hidden="1" customHeight="1" x14ac:dyDescent="0.2">
      <c r="I102" s="19" t="str">
        <f t="shared" si="2"/>
        <v/>
      </c>
      <c r="J102" s="524"/>
      <c r="K102" s="523"/>
      <c r="L102" s="523"/>
      <c r="M102" s="523"/>
      <c r="N102" s="523"/>
      <c r="O102" s="523"/>
      <c r="P102" s="523"/>
      <c r="Q102" s="523"/>
      <c r="R102" s="75"/>
      <c r="S102" s="76"/>
      <c r="T102" s="523"/>
      <c r="U102" s="523"/>
      <c r="V102" s="523"/>
      <c r="W102" s="523"/>
      <c r="X102" s="523"/>
      <c r="Y102" s="523"/>
    </row>
    <row r="103" spans="9:25" ht="15" hidden="1" customHeight="1" x14ac:dyDescent="0.2">
      <c r="I103" s="19" t="str">
        <f t="shared" si="2"/>
        <v/>
      </c>
      <c r="J103" s="524"/>
      <c r="K103" s="523"/>
      <c r="L103" s="523"/>
      <c r="M103" s="523"/>
      <c r="N103" s="523"/>
      <c r="O103" s="523"/>
      <c r="P103" s="523"/>
      <c r="Q103" s="523"/>
      <c r="R103" s="75"/>
      <c r="S103" s="76"/>
      <c r="T103" s="525"/>
      <c r="U103" s="523"/>
      <c r="V103" s="523"/>
      <c r="W103" s="76"/>
      <c r="X103" s="76"/>
      <c r="Y103" s="76"/>
    </row>
    <row r="104" spans="9:25" ht="15" hidden="1" customHeight="1" x14ac:dyDescent="0.2">
      <c r="I104" s="19" t="str">
        <f t="shared" si="2"/>
        <v/>
      </c>
      <c r="J104" s="524"/>
      <c r="K104" s="523"/>
      <c r="L104" s="523"/>
      <c r="M104" s="523"/>
      <c r="N104" s="523"/>
      <c r="O104" s="523"/>
      <c r="P104" s="523"/>
      <c r="Q104" s="523"/>
      <c r="R104" s="75"/>
      <c r="S104" s="76"/>
      <c r="T104" s="525"/>
      <c r="U104" s="523"/>
      <c r="V104" s="523"/>
      <c r="W104" s="76"/>
      <c r="X104" s="76"/>
      <c r="Y104" s="76"/>
    </row>
    <row r="105" spans="9:25" ht="15" hidden="1" customHeight="1" x14ac:dyDescent="0.2">
      <c r="I105" s="19" t="str">
        <f t="shared" si="2"/>
        <v/>
      </c>
      <c r="J105" s="524"/>
      <c r="K105" s="523"/>
      <c r="L105" s="523"/>
      <c r="M105" s="523"/>
      <c r="N105" s="523"/>
      <c r="O105" s="523"/>
      <c r="P105" s="523"/>
      <c r="Q105" s="523"/>
      <c r="R105" s="75"/>
      <c r="S105" s="76"/>
      <c r="T105" s="525"/>
      <c r="U105" s="523"/>
      <c r="V105" s="523"/>
      <c r="W105" s="76"/>
      <c r="X105" s="76"/>
      <c r="Y105" s="76"/>
    </row>
    <row r="106" spans="9:25" ht="15" hidden="1" customHeight="1" x14ac:dyDescent="0.2">
      <c r="I106" s="19" t="str">
        <f t="shared" si="2"/>
        <v/>
      </c>
      <c r="J106" s="524"/>
      <c r="K106" s="523"/>
      <c r="L106" s="523"/>
      <c r="M106" s="523"/>
      <c r="N106" s="523"/>
      <c r="O106" s="523"/>
      <c r="P106" s="523"/>
      <c r="Q106" s="523"/>
      <c r="R106" s="75"/>
      <c r="S106" s="76"/>
      <c r="T106" s="525"/>
      <c r="U106" s="523"/>
      <c r="V106" s="523"/>
      <c r="W106" s="76"/>
      <c r="X106" s="76"/>
      <c r="Y106" s="76"/>
    </row>
    <row r="107" spans="9:25" ht="15" hidden="1" customHeight="1" x14ac:dyDescent="0.2">
      <c r="I107" s="19" t="str">
        <f t="shared" si="2"/>
        <v/>
      </c>
      <c r="J107" s="524"/>
      <c r="K107" s="523"/>
      <c r="L107" s="523"/>
      <c r="M107" s="523"/>
      <c r="N107" s="523"/>
      <c r="O107" s="523"/>
      <c r="P107" s="523"/>
      <c r="Q107" s="523"/>
      <c r="R107" s="75"/>
      <c r="S107" s="76"/>
      <c r="T107" s="525"/>
      <c r="U107" s="523"/>
      <c r="V107" s="523"/>
      <c r="W107" s="76"/>
      <c r="X107" s="76"/>
      <c r="Y107" s="76"/>
    </row>
    <row r="108" spans="9:25" ht="15" hidden="1" customHeight="1" x14ac:dyDescent="0.2">
      <c r="I108" s="19" t="str">
        <f t="shared" si="2"/>
        <v/>
      </c>
      <c r="J108" s="524"/>
      <c r="K108" s="523"/>
      <c r="L108" s="523"/>
      <c r="M108" s="523"/>
      <c r="N108" s="523"/>
      <c r="O108" s="523"/>
      <c r="P108" s="523"/>
      <c r="Q108" s="523"/>
      <c r="R108" s="75"/>
      <c r="S108" s="76"/>
      <c r="T108" s="525"/>
      <c r="U108" s="523"/>
      <c r="V108" s="523"/>
      <c r="W108" s="76"/>
      <c r="X108" s="76"/>
      <c r="Y108" s="76"/>
    </row>
    <row r="109" spans="9:25" ht="15" hidden="1" customHeight="1" x14ac:dyDescent="0.2">
      <c r="I109" s="19" t="str">
        <f t="shared" si="2"/>
        <v/>
      </c>
      <c r="J109" s="524"/>
      <c r="K109" s="523"/>
      <c r="L109" s="523"/>
      <c r="M109" s="523"/>
      <c r="N109" s="523"/>
      <c r="O109" s="523"/>
      <c r="P109" s="523"/>
      <c r="Q109" s="523"/>
      <c r="R109" s="75"/>
      <c r="S109" s="76"/>
      <c r="T109" s="525"/>
      <c r="U109" s="523"/>
      <c r="V109" s="523"/>
      <c r="W109" s="76"/>
      <c r="X109" s="76"/>
      <c r="Y109" s="76"/>
    </row>
    <row r="110" spans="9:25" ht="15" hidden="1" customHeight="1" x14ac:dyDescent="0.2">
      <c r="I110" s="19" t="str">
        <f t="shared" si="2"/>
        <v/>
      </c>
      <c r="J110" s="524"/>
      <c r="K110" s="523"/>
      <c r="L110" s="523"/>
      <c r="M110" s="523"/>
      <c r="N110" s="523"/>
      <c r="O110" s="523"/>
      <c r="P110" s="523"/>
      <c r="Q110" s="523"/>
      <c r="R110" s="77"/>
      <c r="S110" s="76"/>
      <c r="T110" s="525"/>
      <c r="U110" s="523"/>
      <c r="V110" s="523"/>
      <c r="W110" s="78"/>
      <c r="X110" s="78"/>
      <c r="Y110" s="78"/>
    </row>
    <row r="111" spans="9:25" ht="15" hidden="1" customHeight="1" x14ac:dyDescent="0.2">
      <c r="I111" s="19" t="str">
        <f t="shared" si="2"/>
        <v/>
      </c>
      <c r="J111" s="530"/>
      <c r="K111" s="523"/>
      <c r="L111" s="523"/>
      <c r="M111" s="523"/>
      <c r="N111" s="523"/>
      <c r="O111" s="523"/>
      <c r="P111" s="523"/>
      <c r="Q111" s="523"/>
      <c r="R111" s="77"/>
      <c r="S111" s="79"/>
      <c r="T111" s="529"/>
      <c r="U111" s="523"/>
      <c r="V111" s="523"/>
      <c r="W111" s="76"/>
      <c r="X111" s="76"/>
      <c r="Y111" s="76"/>
    </row>
    <row r="112" spans="9:25" ht="15" hidden="1" customHeight="1" x14ac:dyDescent="0.2">
      <c r="I112" s="19" t="str">
        <f t="shared" si="2"/>
        <v/>
      </c>
      <c r="J112" s="8"/>
      <c r="K112" s="8"/>
      <c r="L112" s="8"/>
      <c r="M112" s="8"/>
      <c r="N112" s="8"/>
      <c r="O112" s="8"/>
      <c r="P112" s="8"/>
      <c r="Q112" s="8"/>
      <c r="R112" s="8"/>
      <c r="S112" s="8"/>
    </row>
    <row r="113" spans="9:19" ht="25.5" hidden="1" customHeight="1" x14ac:dyDescent="0.2">
      <c r="I113" s="19" t="str">
        <f t="shared" si="2"/>
        <v/>
      </c>
      <c r="J113" s="80"/>
      <c r="K113" s="531"/>
      <c r="L113" s="418"/>
      <c r="M113" s="418"/>
      <c r="N113" s="418"/>
      <c r="O113" s="418"/>
      <c r="P113" s="418"/>
      <c r="Q113" s="418"/>
      <c r="R113" s="418"/>
      <c r="S113" s="418"/>
    </row>
    <row r="114" spans="9:19" ht="12.75" hidden="1" customHeight="1" x14ac:dyDescent="0.2">
      <c r="I114" s="19" t="str">
        <f t="shared" si="2"/>
        <v/>
      </c>
      <c r="J114" s="8"/>
      <c r="K114" s="8"/>
      <c r="L114" s="8"/>
      <c r="M114" s="8"/>
      <c r="N114" s="8"/>
      <c r="O114" s="8"/>
      <c r="P114" s="8"/>
      <c r="Q114" s="8"/>
      <c r="R114" s="8"/>
      <c r="S114" s="8"/>
    </row>
    <row r="115" spans="9:19" ht="12.75" hidden="1" customHeight="1" x14ac:dyDescent="0.2">
      <c r="I115" s="19" t="str">
        <f t="shared" si="2"/>
        <v/>
      </c>
      <c r="J115" s="532"/>
      <c r="K115" s="418"/>
      <c r="L115" s="418"/>
      <c r="M115" s="418"/>
      <c r="N115" s="418"/>
      <c r="O115" s="418"/>
      <c r="P115" s="418"/>
      <c r="Q115" s="418"/>
      <c r="R115" s="418"/>
      <c r="S115" s="418"/>
    </row>
    <row r="116" spans="9:19" ht="12.75" hidden="1" customHeight="1" x14ac:dyDescent="0.25">
      <c r="I116" s="19" t="str">
        <f t="shared" si="2"/>
        <v/>
      </c>
      <c r="J116" s="81"/>
      <c r="K116" s="81"/>
      <c r="L116" s="81"/>
      <c r="M116" s="539"/>
      <c r="N116" s="540"/>
      <c r="O116" s="418"/>
      <c r="P116" s="418"/>
      <c r="Q116" s="541"/>
      <c r="R116" s="81"/>
      <c r="S116" s="81"/>
    </row>
    <row r="117" spans="9:19" ht="12.75" hidden="1" customHeight="1" x14ac:dyDescent="0.2">
      <c r="I117" s="19" t="str">
        <f t="shared" si="2"/>
        <v/>
      </c>
      <c r="J117" s="81"/>
      <c r="K117" s="81"/>
      <c r="L117" s="81"/>
      <c r="M117" s="418"/>
      <c r="N117" s="542"/>
      <c r="O117" s="418"/>
      <c r="P117" s="418"/>
      <c r="Q117" s="418"/>
      <c r="R117" s="81"/>
      <c r="S117" s="81"/>
    </row>
    <row r="118" spans="9:19" ht="12.75" hidden="1" customHeight="1" x14ac:dyDescent="0.2">
      <c r="I118" s="19" t="str">
        <f t="shared" si="2"/>
        <v/>
      </c>
      <c r="J118" s="81"/>
      <c r="K118" s="81"/>
      <c r="L118" s="81"/>
      <c r="M118" s="82"/>
      <c r="N118" s="83"/>
      <c r="O118" s="83"/>
      <c r="P118" s="83"/>
      <c r="Q118" s="84"/>
      <c r="R118" s="81"/>
      <c r="S118" s="81"/>
    </row>
    <row r="119" spans="9:19" ht="15" hidden="1" customHeight="1" x14ac:dyDescent="0.2">
      <c r="I119" s="19" t="str">
        <f t="shared" si="2"/>
        <v/>
      </c>
      <c r="J119" s="543"/>
      <c r="K119" s="523"/>
      <c r="L119" s="523"/>
      <c r="M119" s="523"/>
      <c r="N119" s="523"/>
      <c r="O119" s="523"/>
      <c r="P119" s="523"/>
      <c r="Q119" s="523"/>
      <c r="R119" s="523"/>
      <c r="S119" s="523"/>
    </row>
    <row r="120" spans="9:19" ht="49.5" hidden="1" customHeight="1" x14ac:dyDescent="0.2">
      <c r="I120" s="19" t="str">
        <f t="shared" si="2"/>
        <v/>
      </c>
      <c r="J120" s="8"/>
      <c r="K120" s="8"/>
      <c r="L120" s="8"/>
      <c r="M120" s="8"/>
      <c r="N120" s="8"/>
      <c r="O120" s="8"/>
      <c r="P120" s="8"/>
      <c r="Q120" s="8"/>
      <c r="R120" s="8"/>
      <c r="S120" s="8"/>
    </row>
    <row r="121" spans="9:19" ht="12.75" hidden="1" customHeight="1" x14ac:dyDescent="0.2">
      <c r="I121" s="19" t="str">
        <f t="shared" si="2"/>
        <v/>
      </c>
      <c r="J121" s="543"/>
      <c r="K121" s="523"/>
      <c r="L121" s="523"/>
      <c r="M121" s="523"/>
      <c r="N121" s="523"/>
      <c r="O121" s="523"/>
      <c r="P121" s="523"/>
      <c r="Q121" s="523"/>
      <c r="R121" s="523"/>
      <c r="S121" s="523"/>
    </row>
    <row r="122" spans="9:19" ht="49.5" hidden="1" customHeight="1" x14ac:dyDescent="0.2">
      <c r="I122" s="19" t="str">
        <f t="shared" si="2"/>
        <v/>
      </c>
      <c r="J122" s="8"/>
      <c r="K122" s="8"/>
      <c r="L122" s="8"/>
      <c r="M122" s="8"/>
      <c r="N122" s="8"/>
      <c r="O122" s="8"/>
      <c r="P122" s="8"/>
      <c r="Q122" s="8"/>
      <c r="R122" s="8"/>
      <c r="S122" s="8"/>
    </row>
    <row r="123" spans="9:19" ht="12.75" hidden="1" customHeight="1" x14ac:dyDescent="0.2">
      <c r="I123" s="19" t="str">
        <f t="shared" si="2"/>
        <v/>
      </c>
      <c r="J123" s="8"/>
      <c r="K123" s="8"/>
      <c r="L123" s="8"/>
      <c r="M123" s="8"/>
      <c r="N123" s="8"/>
      <c r="O123" s="8"/>
      <c r="P123" s="8"/>
      <c r="Q123" s="8"/>
      <c r="R123" s="8"/>
      <c r="S123" s="8"/>
    </row>
    <row r="124" spans="9:19" ht="12.75" hidden="1" customHeight="1" x14ac:dyDescent="0.2">
      <c r="I124" s="19" t="str">
        <f t="shared" si="2"/>
        <v/>
      </c>
      <c r="J124" s="533"/>
      <c r="K124" s="523"/>
      <c r="L124" s="523"/>
      <c r="M124" s="523"/>
      <c r="N124" s="523"/>
      <c r="O124" s="523"/>
      <c r="P124" s="523"/>
      <c r="Q124" s="523"/>
      <c r="R124" s="523"/>
      <c r="S124" s="523"/>
    </row>
    <row r="125" spans="9:19" ht="109.5" hidden="1" customHeight="1" x14ac:dyDescent="0.2">
      <c r="I125" s="19" t="str">
        <f t="shared" si="2"/>
        <v/>
      </c>
      <c r="J125" s="8"/>
      <c r="K125" s="8"/>
      <c r="L125" s="8"/>
      <c r="M125" s="8"/>
      <c r="N125" s="8"/>
      <c r="O125" s="8"/>
      <c r="P125" s="8"/>
      <c r="Q125" s="8"/>
      <c r="R125" s="8"/>
      <c r="S125" s="8"/>
    </row>
    <row r="126" spans="9:19" ht="12.75" hidden="1" customHeight="1" x14ac:dyDescent="0.2">
      <c r="I126" s="19" t="str">
        <f t="shared" si="2"/>
        <v/>
      </c>
      <c r="J126" s="534"/>
      <c r="K126" s="523"/>
      <c r="L126" s="523"/>
      <c r="M126" s="523"/>
      <c r="N126" s="8"/>
      <c r="O126" s="8"/>
      <c r="P126" s="535"/>
      <c r="Q126" s="523"/>
      <c r="R126" s="523"/>
      <c r="S126" s="523"/>
    </row>
    <row r="127" spans="9:19" ht="12.75" hidden="1" customHeight="1" x14ac:dyDescent="0.2">
      <c r="I127" s="19" t="str">
        <f t="shared" si="2"/>
        <v/>
      </c>
      <c r="J127" s="536"/>
      <c r="K127" s="418"/>
      <c r="L127" s="418"/>
      <c r="M127" s="418"/>
      <c r="N127" s="8"/>
      <c r="O127" s="59"/>
      <c r="P127" s="86"/>
      <c r="Q127" s="8"/>
      <c r="R127" s="8"/>
      <c r="S127" s="8"/>
    </row>
    <row r="128" spans="9:19" ht="12.75" hidden="1" customHeight="1" x14ac:dyDescent="0.2">
      <c r="I128" s="19" t="str">
        <f t="shared" si="2"/>
        <v/>
      </c>
      <c r="J128" s="8"/>
      <c r="K128" s="8"/>
      <c r="L128" s="8"/>
      <c r="M128" s="8"/>
      <c r="N128" s="8"/>
      <c r="O128" s="8"/>
      <c r="P128" s="8"/>
      <c r="Q128" s="8"/>
      <c r="R128" s="8"/>
      <c r="S128" s="8"/>
    </row>
    <row r="129" spans="1:19" ht="30" hidden="1" customHeight="1" x14ac:dyDescent="0.2">
      <c r="I129" s="19" t="str">
        <f t="shared" si="2"/>
        <v/>
      </c>
      <c r="J129" s="537"/>
      <c r="K129" s="418"/>
      <c r="L129" s="418"/>
      <c r="M129" s="418"/>
      <c r="N129" s="65"/>
      <c r="O129" s="8"/>
      <c r="P129" s="8"/>
      <c r="Q129" s="8"/>
      <c r="R129" s="8"/>
      <c r="S129" s="8"/>
    </row>
    <row r="130" spans="1:19" ht="12.75" hidden="1" customHeight="1" x14ac:dyDescent="0.2">
      <c r="A130" s="7" t="s">
        <v>174</v>
      </c>
      <c r="I130" s="19" t="str">
        <f t="shared" si="2"/>
        <v/>
      </c>
      <c r="J130" s="538"/>
      <c r="K130" s="523"/>
      <c r="L130" s="523"/>
      <c r="M130" s="523"/>
      <c r="N130" s="8"/>
      <c r="O130" s="8"/>
      <c r="P130" s="8"/>
      <c r="Q130" s="8"/>
      <c r="R130" s="8"/>
      <c r="S130" s="8"/>
    </row>
    <row r="131" spans="1:19" ht="12.75" hidden="1" customHeight="1" x14ac:dyDescent="0.2">
      <c r="A131" s="7" t="s">
        <v>163</v>
      </c>
      <c r="I131" s="19" t="str">
        <f t="shared" si="2"/>
        <v/>
      </c>
      <c r="J131" s="73"/>
      <c r="K131" s="64"/>
      <c r="L131" s="55"/>
      <c r="M131" s="55"/>
      <c r="N131" s="65"/>
      <c r="O131" s="8"/>
      <c r="P131" s="8"/>
      <c r="Q131" s="8"/>
      <c r="R131" s="8"/>
      <c r="S131" s="8"/>
    </row>
    <row r="132" spans="1:19" ht="12.75" hidden="1" customHeight="1" x14ac:dyDescent="0.2">
      <c r="A132" s="7" t="s">
        <v>175</v>
      </c>
      <c r="I132" s="19" t="str">
        <f t="shared" si="2"/>
        <v/>
      </c>
      <c r="J132" s="73"/>
      <c r="K132" s="66"/>
      <c r="L132" s="55"/>
      <c r="M132" s="55"/>
      <c r="N132" s="65"/>
      <c r="O132" s="8"/>
      <c r="P132" s="8"/>
      <c r="Q132" s="8"/>
      <c r="R132" s="8"/>
      <c r="S132" s="8"/>
    </row>
    <row r="133" spans="1:19" ht="12.75" hidden="1" customHeight="1" x14ac:dyDescent="0.2">
      <c r="I133" s="19" t="str">
        <f t="shared" si="2"/>
        <v/>
      </c>
      <c r="J133" s="73"/>
      <c r="K133" s="66"/>
      <c r="L133" s="55"/>
      <c r="M133" s="55"/>
      <c r="N133" s="65"/>
      <c r="O133" s="8"/>
      <c r="P133" s="8"/>
      <c r="Q133" s="8"/>
      <c r="R133" s="8"/>
      <c r="S133" s="8"/>
    </row>
    <row r="134" spans="1:19" ht="12.75" hidden="1" customHeight="1" x14ac:dyDescent="0.2">
      <c r="I134" s="19" t="str">
        <f t="shared" si="2"/>
        <v/>
      </c>
      <c r="J134" s="8"/>
      <c r="K134" s="8"/>
      <c r="L134" s="8"/>
      <c r="M134" s="8"/>
      <c r="N134" s="8"/>
      <c r="O134" s="8"/>
      <c r="P134" s="8"/>
      <c r="Q134" s="8"/>
      <c r="R134" s="8"/>
      <c r="S134" s="8"/>
    </row>
    <row r="135" spans="1:19" ht="12.75" hidden="1" customHeight="1" x14ac:dyDescent="0.2">
      <c r="J135" s="8"/>
      <c r="K135" s="8"/>
      <c r="L135" s="8"/>
      <c r="M135" s="8"/>
      <c r="N135" s="8"/>
      <c r="O135" s="8"/>
      <c r="P135" s="8"/>
      <c r="Q135" s="8"/>
      <c r="R135" s="8"/>
      <c r="S135" s="8"/>
    </row>
    <row r="136" spans="1:19" ht="12.75" hidden="1" customHeight="1" x14ac:dyDescent="0.2">
      <c r="J136" s="8"/>
      <c r="K136" s="8"/>
      <c r="L136" s="8"/>
      <c r="M136" s="8"/>
      <c r="N136" s="8"/>
      <c r="O136" s="8"/>
      <c r="P136" s="8"/>
      <c r="Q136" s="8"/>
      <c r="R136" s="8"/>
      <c r="S136" s="8"/>
    </row>
    <row r="137" spans="1:19" ht="12.75" hidden="1" customHeight="1" x14ac:dyDescent="0.2">
      <c r="J137" s="8"/>
      <c r="K137" s="8"/>
      <c r="L137" s="8"/>
      <c r="M137" s="8"/>
      <c r="N137" s="8"/>
      <c r="O137" s="8"/>
      <c r="P137" s="8"/>
      <c r="Q137" s="8"/>
      <c r="R137" s="8"/>
      <c r="S137" s="8"/>
    </row>
    <row r="138" spans="1:19" ht="12.75" hidden="1" customHeight="1" x14ac:dyDescent="0.2">
      <c r="J138" s="8"/>
      <c r="K138" s="8"/>
      <c r="L138" s="8"/>
      <c r="M138" s="8"/>
      <c r="N138" s="8"/>
      <c r="O138" s="8"/>
      <c r="P138" s="8"/>
      <c r="Q138" s="8"/>
      <c r="R138" s="8"/>
      <c r="S138" s="8"/>
    </row>
    <row r="139" spans="1:19" ht="12.75" hidden="1" customHeight="1" x14ac:dyDescent="0.2">
      <c r="J139" s="8"/>
      <c r="K139" s="8"/>
      <c r="L139" s="8"/>
      <c r="M139" s="8"/>
      <c r="N139" s="8"/>
      <c r="O139" s="8"/>
      <c r="P139" s="8"/>
      <c r="Q139" s="8"/>
      <c r="R139" s="8"/>
      <c r="S139" s="8"/>
    </row>
    <row r="140" spans="1:19" ht="12.75" hidden="1" customHeight="1" x14ac:dyDescent="0.2">
      <c r="A140" s="8" t="s">
        <v>174</v>
      </c>
      <c r="B140" s="8"/>
      <c r="C140" s="8"/>
      <c r="D140" s="8"/>
      <c r="E140" s="8"/>
      <c r="F140" s="8"/>
      <c r="G140" s="8"/>
      <c r="J140" s="8"/>
      <c r="K140" s="8"/>
      <c r="L140" s="8"/>
      <c r="M140" s="8"/>
      <c r="N140" s="8"/>
      <c r="O140" s="8"/>
      <c r="P140" s="8"/>
      <c r="Q140" s="8"/>
      <c r="R140" s="8"/>
      <c r="S140" s="8"/>
    </row>
    <row r="141" spans="1:19" ht="12.75" hidden="1" customHeight="1" x14ac:dyDescent="0.2">
      <c r="A141" s="8" t="s">
        <v>128</v>
      </c>
      <c r="B141" s="8"/>
      <c r="C141" s="8"/>
      <c r="D141" s="8"/>
      <c r="E141" s="8"/>
      <c r="F141" s="8"/>
      <c r="G141" s="8"/>
      <c r="J141" s="8"/>
      <c r="K141" s="8"/>
      <c r="L141" s="8"/>
      <c r="M141" s="8"/>
      <c r="N141" s="8"/>
      <c r="O141" s="8"/>
      <c r="P141" s="8"/>
      <c r="Q141" s="8"/>
      <c r="R141" s="8"/>
      <c r="S141" s="8"/>
    </row>
    <row r="142" spans="1:19" ht="12.75" hidden="1" customHeight="1" x14ac:dyDescent="0.2">
      <c r="A142" s="8" t="s">
        <v>138</v>
      </c>
      <c r="B142" s="8"/>
      <c r="C142" s="8"/>
      <c r="D142" s="8"/>
      <c r="E142" s="8"/>
      <c r="F142" s="8"/>
      <c r="G142" s="8"/>
      <c r="J142" s="8"/>
      <c r="K142" s="8"/>
      <c r="L142" s="8"/>
      <c r="M142" s="8"/>
      <c r="N142" s="8"/>
      <c r="O142" s="8"/>
      <c r="P142" s="8"/>
      <c r="Q142" s="8"/>
      <c r="R142" s="8"/>
      <c r="S142" s="8"/>
    </row>
    <row r="143" spans="1:19" ht="12.75" hidden="1" customHeight="1" x14ac:dyDescent="0.2">
      <c r="A143" s="8"/>
      <c r="B143" s="8"/>
      <c r="C143" s="8"/>
      <c r="D143" s="8"/>
      <c r="E143" s="8"/>
      <c r="F143" s="8"/>
      <c r="G143" s="8"/>
      <c r="J143" s="8"/>
      <c r="K143" s="8"/>
      <c r="L143" s="8"/>
      <c r="M143" s="8"/>
      <c r="N143" s="8"/>
      <c r="O143" s="8"/>
      <c r="P143" s="8"/>
      <c r="Q143" s="8"/>
      <c r="R143" s="8"/>
      <c r="S143" s="8"/>
    </row>
    <row r="144" spans="1:19" ht="12.75" hidden="1" customHeight="1" x14ac:dyDescent="0.2">
      <c r="A144" s="8"/>
      <c r="B144" s="8"/>
      <c r="C144" s="8"/>
      <c r="D144" s="8"/>
      <c r="E144" s="8"/>
      <c r="F144" s="8"/>
      <c r="G144" s="8"/>
      <c r="J144" s="8"/>
      <c r="K144" s="8"/>
      <c r="L144" s="8"/>
      <c r="M144" s="8"/>
      <c r="N144" s="8"/>
      <c r="O144" s="8"/>
      <c r="P144" s="8"/>
      <c r="Q144" s="8"/>
      <c r="R144" s="8"/>
      <c r="S144" s="8"/>
    </row>
    <row r="145" spans="1:19" ht="12.75" hidden="1" customHeight="1" x14ac:dyDescent="0.2">
      <c r="A145" s="8"/>
      <c r="B145" s="8"/>
      <c r="C145" s="8"/>
      <c r="D145" s="8"/>
      <c r="E145" s="8"/>
      <c r="F145" s="8"/>
      <c r="G145" s="8"/>
      <c r="J145" s="8"/>
      <c r="K145" s="8"/>
      <c r="L145" s="8"/>
      <c r="M145" s="8"/>
      <c r="N145" s="8"/>
      <c r="O145" s="8"/>
      <c r="P145" s="8"/>
      <c r="Q145" s="8"/>
      <c r="R145" s="8"/>
      <c r="S145" s="8"/>
    </row>
    <row r="146" spans="1:19" ht="12.75" hidden="1" customHeight="1" x14ac:dyDescent="0.2">
      <c r="A146" s="8"/>
      <c r="B146" s="8"/>
      <c r="C146" s="8"/>
      <c r="D146" s="8"/>
      <c r="E146" s="8"/>
      <c r="F146" s="8"/>
      <c r="G146" s="8"/>
      <c r="J146" s="8"/>
      <c r="K146" s="8"/>
      <c r="L146" s="8"/>
      <c r="M146" s="8"/>
      <c r="N146" s="8"/>
      <c r="O146" s="8"/>
      <c r="P146" s="8"/>
      <c r="Q146" s="8"/>
      <c r="R146" s="8"/>
      <c r="S146" s="8"/>
    </row>
    <row r="147" spans="1:19" ht="12.75" hidden="1" customHeight="1" x14ac:dyDescent="0.2">
      <c r="A147" s="8"/>
      <c r="B147" s="8"/>
      <c r="C147" s="8"/>
      <c r="D147" s="8"/>
      <c r="E147" s="8"/>
      <c r="F147" s="8"/>
      <c r="G147" s="8"/>
      <c r="J147" s="8"/>
      <c r="K147" s="8"/>
      <c r="L147" s="8"/>
      <c r="M147" s="8"/>
      <c r="N147" s="8"/>
      <c r="O147" s="8"/>
      <c r="P147" s="8"/>
      <c r="Q147" s="8"/>
      <c r="R147" s="8"/>
      <c r="S147" s="8"/>
    </row>
    <row r="148" spans="1:19" ht="12.75" hidden="1" customHeight="1" x14ac:dyDescent="0.2">
      <c r="A148" s="8"/>
      <c r="B148" s="8"/>
      <c r="C148" s="8"/>
      <c r="D148" s="8"/>
      <c r="E148" s="8"/>
      <c r="F148" s="8"/>
      <c r="G148" s="8"/>
      <c r="J148" s="8"/>
      <c r="K148" s="8"/>
      <c r="L148" s="8"/>
      <c r="M148" s="8"/>
      <c r="N148" s="8"/>
      <c r="O148" s="8"/>
      <c r="P148" s="8"/>
      <c r="Q148" s="8"/>
      <c r="R148" s="8"/>
      <c r="S148" s="8"/>
    </row>
    <row r="149" spans="1:19" ht="12.75" hidden="1" customHeight="1" x14ac:dyDescent="0.2">
      <c r="A149" s="8"/>
      <c r="B149" s="8"/>
      <c r="C149" s="8"/>
      <c r="D149" s="8"/>
      <c r="E149" s="8"/>
      <c r="F149" s="8"/>
      <c r="G149" s="8"/>
      <c r="J149" s="8"/>
      <c r="K149" s="8"/>
      <c r="L149" s="8"/>
      <c r="M149" s="8"/>
      <c r="N149" s="8"/>
      <c r="O149" s="8"/>
      <c r="P149" s="8"/>
      <c r="Q149" s="8"/>
      <c r="R149" s="8"/>
      <c r="S149" s="8"/>
    </row>
    <row r="150" spans="1:19" ht="12.75" hidden="1" customHeight="1" x14ac:dyDescent="0.2">
      <c r="A150" s="8"/>
      <c r="B150" s="8"/>
      <c r="C150" s="8"/>
      <c r="D150" s="8"/>
      <c r="E150" s="8"/>
      <c r="F150" s="8"/>
      <c r="G150" s="8"/>
      <c r="J150" s="8"/>
      <c r="K150" s="8"/>
      <c r="L150" s="8"/>
      <c r="M150" s="8"/>
      <c r="N150" s="8"/>
      <c r="O150" s="8"/>
      <c r="P150" s="8"/>
      <c r="Q150" s="8"/>
      <c r="R150" s="8"/>
      <c r="S150" s="8"/>
    </row>
    <row r="151" spans="1:19" ht="12.75" hidden="1" customHeight="1" x14ac:dyDescent="0.2">
      <c r="A151" s="8"/>
      <c r="B151" s="8"/>
      <c r="C151" s="8"/>
      <c r="D151" s="8"/>
      <c r="E151" s="8"/>
      <c r="F151" s="8"/>
      <c r="G151" s="8"/>
      <c r="J151" s="8"/>
      <c r="K151" s="8"/>
      <c r="L151" s="8"/>
      <c r="M151" s="8"/>
      <c r="N151" s="8"/>
      <c r="O151" s="8"/>
      <c r="P151" s="8"/>
      <c r="Q151" s="8"/>
      <c r="R151" s="8"/>
      <c r="S151" s="8"/>
    </row>
    <row r="152" spans="1:19" ht="12.75" hidden="1" customHeight="1" x14ac:dyDescent="0.2">
      <c r="A152" s="8"/>
      <c r="B152" s="8"/>
      <c r="C152" s="8"/>
      <c r="D152" s="8"/>
      <c r="E152" s="8"/>
      <c r="F152" s="8"/>
      <c r="G152" s="8"/>
      <c r="J152" s="8"/>
      <c r="K152" s="8"/>
      <c r="L152" s="8"/>
      <c r="M152" s="8"/>
      <c r="N152" s="8"/>
      <c r="O152" s="8"/>
      <c r="P152" s="8"/>
      <c r="Q152" s="8"/>
      <c r="R152" s="8"/>
      <c r="S152" s="8"/>
    </row>
    <row r="153" spans="1:19" ht="12.75" hidden="1" customHeight="1" x14ac:dyDescent="0.2">
      <c r="A153" s="8"/>
      <c r="B153" s="8"/>
      <c r="C153" s="8"/>
      <c r="D153" s="8"/>
      <c r="E153" s="8"/>
      <c r="F153" s="8"/>
      <c r="G153" s="8"/>
      <c r="J153" s="8"/>
      <c r="K153" s="8"/>
      <c r="L153" s="8"/>
      <c r="M153" s="8"/>
      <c r="N153" s="8"/>
      <c r="O153" s="8"/>
      <c r="P153" s="8"/>
      <c r="Q153" s="8"/>
      <c r="R153" s="8"/>
      <c r="S153" s="8"/>
    </row>
    <row r="154" spans="1:19" ht="12.75" hidden="1" customHeight="1" x14ac:dyDescent="0.2">
      <c r="A154" s="8"/>
      <c r="B154" s="8"/>
      <c r="C154" s="8"/>
      <c r="D154" s="8"/>
      <c r="E154" s="8"/>
      <c r="F154" s="8"/>
      <c r="G154" s="8"/>
      <c r="J154" s="8"/>
      <c r="K154" s="8"/>
      <c r="L154" s="8"/>
      <c r="M154" s="8"/>
      <c r="N154" s="8"/>
      <c r="O154" s="8"/>
      <c r="P154" s="8"/>
      <c r="Q154" s="8"/>
      <c r="R154" s="8"/>
      <c r="S154" s="8"/>
    </row>
    <row r="155" spans="1:19" ht="12.75" hidden="1" customHeight="1" x14ac:dyDescent="0.2">
      <c r="A155" s="8"/>
      <c r="B155" s="8"/>
      <c r="C155" s="8"/>
      <c r="D155" s="8"/>
      <c r="E155" s="8"/>
      <c r="F155" s="8"/>
      <c r="G155" s="8"/>
      <c r="J155" s="8"/>
      <c r="K155" s="8"/>
      <c r="L155" s="8"/>
      <c r="M155" s="8"/>
      <c r="N155" s="8"/>
      <c r="O155" s="8"/>
      <c r="P155" s="8"/>
      <c r="Q155" s="8"/>
      <c r="R155" s="8"/>
      <c r="S155" s="8"/>
    </row>
    <row r="156" spans="1:19" ht="12.75" hidden="1" customHeight="1" x14ac:dyDescent="0.2">
      <c r="A156" s="8"/>
      <c r="B156" s="8"/>
      <c r="C156" s="8"/>
      <c r="D156" s="8"/>
      <c r="E156" s="8"/>
      <c r="F156" s="8"/>
      <c r="G156" s="8"/>
      <c r="J156" s="8"/>
      <c r="K156" s="8"/>
      <c r="L156" s="8"/>
      <c r="M156" s="8"/>
      <c r="N156" s="8"/>
      <c r="O156" s="8"/>
      <c r="P156" s="8"/>
      <c r="Q156" s="8"/>
      <c r="R156" s="8"/>
      <c r="S156" s="8"/>
    </row>
    <row r="157" spans="1:19" ht="12.75" hidden="1" customHeight="1" x14ac:dyDescent="0.2">
      <c r="A157" s="8"/>
      <c r="B157" s="8"/>
      <c r="C157" s="8"/>
      <c r="D157" s="8"/>
      <c r="E157" s="8"/>
      <c r="F157" s="8"/>
      <c r="G157" s="8"/>
      <c r="J157" s="8"/>
      <c r="K157" s="8"/>
      <c r="L157" s="8"/>
      <c r="M157" s="8"/>
      <c r="N157" s="8"/>
      <c r="O157" s="8"/>
      <c r="P157" s="8"/>
      <c r="Q157" s="8"/>
      <c r="R157" s="8"/>
      <c r="S157" s="8"/>
    </row>
    <row r="158" spans="1:19" ht="12.75" hidden="1" customHeight="1" x14ac:dyDescent="0.2">
      <c r="A158" s="8"/>
      <c r="B158" s="8"/>
      <c r="C158" s="8"/>
      <c r="D158" s="8"/>
      <c r="E158" s="8"/>
      <c r="F158" s="8"/>
      <c r="G158" s="8"/>
      <c r="J158" s="8"/>
      <c r="K158" s="8"/>
      <c r="L158" s="8"/>
      <c r="M158" s="8"/>
      <c r="N158" s="8"/>
      <c r="O158" s="8"/>
      <c r="P158" s="8"/>
      <c r="Q158" s="8"/>
      <c r="R158" s="8"/>
      <c r="S158" s="8"/>
    </row>
    <row r="159" spans="1:19" ht="12.75" hidden="1" customHeight="1" x14ac:dyDescent="0.2">
      <c r="A159" s="8"/>
      <c r="B159" s="8"/>
      <c r="C159" s="8"/>
      <c r="D159" s="8"/>
      <c r="E159" s="8"/>
      <c r="F159" s="8"/>
      <c r="G159" s="8"/>
      <c r="J159" s="8"/>
      <c r="K159" s="8"/>
      <c r="L159" s="8"/>
      <c r="M159" s="8"/>
      <c r="N159" s="8"/>
      <c r="O159" s="8"/>
      <c r="P159" s="8"/>
      <c r="Q159" s="8"/>
      <c r="R159" s="8"/>
      <c r="S159" s="8"/>
    </row>
    <row r="160" spans="1:19" ht="12.75" hidden="1" customHeight="1" x14ac:dyDescent="0.2">
      <c r="A160" s="8"/>
      <c r="B160" s="8"/>
      <c r="C160" s="8"/>
      <c r="D160" s="8"/>
      <c r="E160" s="8"/>
      <c r="F160" s="8"/>
      <c r="G160" s="8"/>
      <c r="J160" s="8"/>
      <c r="K160" s="8"/>
      <c r="L160" s="8"/>
      <c r="M160" s="8"/>
      <c r="N160" s="8"/>
      <c r="O160" s="8"/>
      <c r="P160" s="8"/>
      <c r="Q160" s="8"/>
      <c r="R160" s="8"/>
      <c r="S160" s="8"/>
    </row>
    <row r="161" spans="1:19" ht="12.75" hidden="1" customHeight="1" x14ac:dyDescent="0.2">
      <c r="A161" s="8"/>
      <c r="B161" s="8"/>
      <c r="C161" s="8"/>
      <c r="D161" s="8"/>
      <c r="E161" s="8"/>
      <c r="F161" s="8"/>
      <c r="G161" s="8"/>
      <c r="J161" s="8"/>
      <c r="K161" s="8"/>
      <c r="L161" s="8"/>
      <c r="M161" s="8"/>
      <c r="N161" s="8"/>
      <c r="O161" s="8"/>
      <c r="P161" s="8"/>
      <c r="Q161" s="8"/>
      <c r="R161" s="8"/>
      <c r="S161" s="8"/>
    </row>
    <row r="162" spans="1:19" ht="12.75" hidden="1" customHeight="1" x14ac:dyDescent="0.2">
      <c r="A162" s="8"/>
      <c r="B162" s="8"/>
      <c r="C162" s="8"/>
      <c r="D162" s="8"/>
      <c r="E162" s="8"/>
      <c r="F162" s="8"/>
      <c r="G162" s="8"/>
      <c r="J162" s="8"/>
      <c r="K162" s="8"/>
      <c r="L162" s="8"/>
      <c r="M162" s="8"/>
      <c r="N162" s="8"/>
      <c r="O162" s="8"/>
      <c r="P162" s="8"/>
      <c r="Q162" s="8"/>
      <c r="R162" s="8"/>
      <c r="S162" s="8"/>
    </row>
    <row r="163" spans="1:19" ht="12.75" hidden="1" customHeight="1" x14ac:dyDescent="0.2">
      <c r="A163" s="8"/>
      <c r="B163" s="8"/>
      <c r="C163" s="8"/>
      <c r="D163" s="8"/>
      <c r="E163" s="8"/>
      <c r="F163" s="8"/>
      <c r="G163" s="8"/>
      <c r="J163" s="8"/>
      <c r="K163" s="8"/>
      <c r="L163" s="8"/>
      <c r="M163" s="8"/>
      <c r="N163" s="8"/>
      <c r="O163" s="8"/>
      <c r="P163" s="8"/>
      <c r="Q163" s="8"/>
      <c r="R163" s="8"/>
      <c r="S163" s="8"/>
    </row>
    <row r="164" spans="1:19" ht="12.75" hidden="1" customHeight="1" x14ac:dyDescent="0.2">
      <c r="A164" s="8"/>
      <c r="B164" s="8"/>
      <c r="C164" s="8"/>
      <c r="D164" s="8"/>
      <c r="E164" s="8"/>
      <c r="F164" s="8"/>
      <c r="G164" s="8"/>
      <c r="J164" s="8"/>
      <c r="K164" s="8"/>
      <c r="L164" s="8"/>
      <c r="M164" s="8"/>
      <c r="N164" s="8"/>
      <c r="O164" s="8"/>
      <c r="P164" s="8"/>
      <c r="Q164" s="8"/>
      <c r="R164" s="8"/>
      <c r="S164" s="8"/>
    </row>
    <row r="165" spans="1:19" ht="12.75" hidden="1" customHeight="1" x14ac:dyDescent="0.2">
      <c r="A165" s="8"/>
      <c r="B165" s="8"/>
      <c r="C165" s="8"/>
      <c r="D165" s="8"/>
      <c r="E165" s="8"/>
      <c r="F165" s="8"/>
      <c r="G165" s="8"/>
      <c r="J165" s="8"/>
      <c r="K165" s="8"/>
      <c r="L165" s="8"/>
      <c r="M165" s="8"/>
      <c r="N165" s="8"/>
      <c r="O165" s="8"/>
      <c r="P165" s="8"/>
      <c r="Q165" s="8"/>
      <c r="R165" s="8"/>
      <c r="S165" s="8"/>
    </row>
    <row r="166" spans="1:19" ht="12.75" hidden="1" customHeight="1" x14ac:dyDescent="0.2">
      <c r="A166" s="8"/>
      <c r="B166" s="8"/>
      <c r="C166" s="8"/>
      <c r="D166" s="8"/>
      <c r="E166" s="8"/>
      <c r="F166" s="8"/>
      <c r="G166" s="8"/>
      <c r="J166" s="8"/>
      <c r="K166" s="8"/>
      <c r="L166" s="8"/>
      <c r="M166" s="8"/>
      <c r="N166" s="8"/>
      <c r="O166" s="8"/>
      <c r="P166" s="8"/>
      <c r="Q166" s="8"/>
      <c r="R166" s="8"/>
      <c r="S166" s="8"/>
    </row>
    <row r="167" spans="1:19" ht="12.75" hidden="1" customHeight="1" x14ac:dyDescent="0.2">
      <c r="A167" s="8"/>
      <c r="B167" s="8"/>
      <c r="C167" s="8"/>
      <c r="D167" s="8"/>
      <c r="E167" s="8"/>
      <c r="F167" s="8"/>
      <c r="G167" s="8"/>
      <c r="J167" s="8"/>
      <c r="K167" s="8"/>
      <c r="L167" s="8"/>
      <c r="M167" s="8"/>
      <c r="N167" s="8"/>
      <c r="O167" s="8"/>
      <c r="P167" s="8"/>
      <c r="Q167" s="8"/>
      <c r="R167" s="8"/>
      <c r="S167" s="8"/>
    </row>
    <row r="168" spans="1:19" ht="12.75" hidden="1" customHeight="1" x14ac:dyDescent="0.2">
      <c r="A168" s="8"/>
      <c r="B168" s="8"/>
      <c r="C168" s="8"/>
      <c r="D168" s="8"/>
      <c r="E168" s="8"/>
      <c r="F168" s="8"/>
      <c r="G168" s="8"/>
      <c r="J168" s="8"/>
      <c r="K168" s="8"/>
      <c r="L168" s="8"/>
      <c r="M168" s="8"/>
      <c r="N168" s="8"/>
      <c r="O168" s="8"/>
      <c r="P168" s="8"/>
      <c r="Q168" s="8"/>
      <c r="R168" s="8"/>
      <c r="S168" s="8"/>
    </row>
    <row r="169" spans="1:19" ht="12.75" hidden="1" customHeight="1" x14ac:dyDescent="0.2">
      <c r="A169" s="8"/>
      <c r="B169" s="8"/>
      <c r="C169" s="8"/>
      <c r="D169" s="8"/>
      <c r="E169" s="8"/>
      <c r="F169" s="8"/>
      <c r="G169" s="8"/>
      <c r="J169" s="8"/>
      <c r="K169" s="8"/>
      <c r="L169" s="8"/>
      <c r="M169" s="8"/>
      <c r="N169" s="8"/>
      <c r="O169" s="8"/>
      <c r="P169" s="8"/>
      <c r="Q169" s="8"/>
      <c r="R169" s="8"/>
      <c r="S169" s="8"/>
    </row>
    <row r="170" spans="1:19" ht="12.75" hidden="1" customHeight="1" x14ac:dyDescent="0.2">
      <c r="A170" s="8"/>
      <c r="B170" s="8"/>
      <c r="C170" s="8"/>
      <c r="D170" s="8"/>
      <c r="E170" s="8"/>
      <c r="F170" s="8"/>
      <c r="G170" s="8"/>
      <c r="J170" s="8"/>
      <c r="K170" s="8"/>
      <c r="L170" s="8"/>
      <c r="M170" s="8"/>
      <c r="N170" s="8"/>
      <c r="O170" s="8"/>
      <c r="P170" s="8"/>
      <c r="Q170" s="8"/>
      <c r="R170" s="8"/>
      <c r="S170" s="8"/>
    </row>
    <row r="171" spans="1:19" ht="12.75" hidden="1" customHeight="1" x14ac:dyDescent="0.2">
      <c r="A171" s="8"/>
      <c r="B171" s="8"/>
      <c r="C171" s="8"/>
      <c r="D171" s="8"/>
      <c r="E171" s="8"/>
      <c r="F171" s="8"/>
      <c r="G171" s="8"/>
      <c r="J171" s="8"/>
      <c r="K171" s="8"/>
      <c r="L171" s="8"/>
      <c r="M171" s="8"/>
      <c r="N171" s="8"/>
      <c r="O171" s="8"/>
      <c r="P171" s="8"/>
      <c r="Q171" s="8"/>
      <c r="R171" s="8"/>
      <c r="S171" s="8"/>
    </row>
    <row r="172" spans="1:19" ht="12.75" hidden="1" customHeight="1" x14ac:dyDescent="0.2">
      <c r="A172" s="8"/>
      <c r="B172" s="8"/>
      <c r="C172" s="8"/>
      <c r="D172" s="8"/>
      <c r="E172" s="8"/>
      <c r="F172" s="8"/>
      <c r="G172" s="8"/>
      <c r="J172" s="8"/>
      <c r="K172" s="8"/>
      <c r="L172" s="8"/>
      <c r="M172" s="8"/>
      <c r="N172" s="8"/>
      <c r="O172" s="8"/>
      <c r="P172" s="8"/>
      <c r="Q172" s="8"/>
      <c r="R172" s="8"/>
      <c r="S172" s="8"/>
    </row>
    <row r="173" spans="1:19" ht="12.75" hidden="1" customHeight="1" x14ac:dyDescent="0.2">
      <c r="A173" s="8"/>
      <c r="B173" s="8"/>
      <c r="C173" s="8"/>
      <c r="D173" s="8"/>
      <c r="E173" s="8"/>
      <c r="F173" s="8"/>
      <c r="G173" s="8"/>
      <c r="J173" s="8"/>
      <c r="K173" s="8"/>
      <c r="L173" s="8"/>
      <c r="M173" s="8"/>
      <c r="N173" s="8"/>
      <c r="O173" s="8"/>
      <c r="P173" s="8"/>
      <c r="Q173" s="8"/>
      <c r="R173" s="8"/>
      <c r="S173" s="8"/>
    </row>
    <row r="174" spans="1:19" ht="12.75" hidden="1" customHeight="1" x14ac:dyDescent="0.2">
      <c r="A174" s="8"/>
      <c r="B174" s="8"/>
      <c r="C174" s="8"/>
      <c r="D174" s="8"/>
      <c r="E174" s="8"/>
      <c r="F174" s="8"/>
      <c r="G174" s="8"/>
      <c r="J174" s="8"/>
      <c r="K174" s="8"/>
      <c r="L174" s="8"/>
      <c r="M174" s="8"/>
      <c r="N174" s="8"/>
      <c r="O174" s="8"/>
      <c r="P174" s="8"/>
      <c r="Q174" s="8"/>
      <c r="R174" s="8"/>
      <c r="S174" s="8"/>
    </row>
    <row r="175" spans="1:19" ht="12.75" hidden="1" customHeight="1" x14ac:dyDescent="0.2">
      <c r="A175" s="8"/>
      <c r="B175" s="8"/>
      <c r="C175" s="8"/>
      <c r="D175" s="8"/>
      <c r="E175" s="8"/>
      <c r="F175" s="8"/>
      <c r="G175" s="8"/>
      <c r="J175" s="8"/>
      <c r="K175" s="8"/>
      <c r="L175" s="8"/>
      <c r="M175" s="8"/>
      <c r="N175" s="8"/>
      <c r="O175" s="8"/>
      <c r="P175" s="8"/>
      <c r="Q175" s="8"/>
      <c r="R175" s="8"/>
      <c r="S175" s="8"/>
    </row>
    <row r="176" spans="1:19" ht="12.75" hidden="1" customHeight="1" x14ac:dyDescent="0.2">
      <c r="A176" s="8"/>
      <c r="B176" s="8"/>
      <c r="C176" s="8"/>
      <c r="D176" s="8"/>
      <c r="E176" s="8"/>
      <c r="F176" s="8"/>
      <c r="G176" s="8"/>
      <c r="J176" s="8"/>
      <c r="K176" s="8"/>
      <c r="L176" s="8"/>
      <c r="M176" s="8"/>
      <c r="N176" s="8"/>
      <c r="O176" s="8"/>
      <c r="P176" s="8"/>
      <c r="Q176" s="8"/>
      <c r="R176" s="8"/>
      <c r="S176" s="8"/>
    </row>
    <row r="177" spans="1:19" ht="12.75" hidden="1" customHeight="1" x14ac:dyDescent="0.2">
      <c r="A177" s="8"/>
      <c r="B177" s="8"/>
      <c r="C177" s="8"/>
      <c r="D177" s="8"/>
      <c r="E177" s="8"/>
      <c r="F177" s="8"/>
      <c r="G177" s="8"/>
      <c r="J177" s="8"/>
      <c r="K177" s="8"/>
      <c r="L177" s="8"/>
      <c r="M177" s="8"/>
      <c r="N177" s="8"/>
      <c r="O177" s="8"/>
      <c r="P177" s="8"/>
      <c r="Q177" s="8"/>
      <c r="R177" s="8"/>
      <c r="S177" s="8"/>
    </row>
    <row r="178" spans="1:19" ht="12.75" hidden="1" customHeight="1" x14ac:dyDescent="0.2">
      <c r="A178" s="8"/>
      <c r="B178" s="8"/>
      <c r="C178" s="8"/>
      <c r="D178" s="8"/>
      <c r="E178" s="8"/>
      <c r="F178" s="8"/>
      <c r="G178" s="8"/>
      <c r="J178" s="8"/>
      <c r="K178" s="8"/>
      <c r="L178" s="8"/>
      <c r="M178" s="8"/>
      <c r="N178" s="8"/>
      <c r="O178" s="8"/>
      <c r="P178" s="8"/>
      <c r="Q178" s="8"/>
      <c r="R178" s="8"/>
      <c r="S178" s="8"/>
    </row>
    <row r="179" spans="1:19" ht="12.75" hidden="1" customHeight="1" x14ac:dyDescent="0.2">
      <c r="A179" s="8"/>
      <c r="B179" s="8"/>
      <c r="C179" s="8"/>
      <c r="D179" s="8"/>
      <c r="E179" s="8"/>
      <c r="F179" s="8"/>
      <c r="G179" s="8"/>
      <c r="J179" s="8"/>
      <c r="K179" s="8"/>
      <c r="L179" s="8"/>
      <c r="M179" s="8"/>
      <c r="N179" s="8"/>
      <c r="O179" s="8"/>
      <c r="P179" s="8"/>
      <c r="Q179" s="8"/>
      <c r="R179" s="8"/>
      <c r="S179" s="8"/>
    </row>
    <row r="180" spans="1:19" ht="12.75" hidden="1" customHeight="1" x14ac:dyDescent="0.2">
      <c r="A180" s="8"/>
      <c r="B180" s="8"/>
      <c r="C180" s="8"/>
      <c r="D180" s="8"/>
      <c r="E180" s="8"/>
      <c r="F180" s="8"/>
      <c r="G180" s="8"/>
      <c r="J180" s="8"/>
      <c r="K180" s="8"/>
      <c r="L180" s="8"/>
      <c r="M180" s="8"/>
      <c r="N180" s="8"/>
      <c r="O180" s="8"/>
      <c r="P180" s="8"/>
      <c r="Q180" s="8"/>
      <c r="R180" s="8"/>
      <c r="S180" s="8"/>
    </row>
    <row r="181" spans="1:19" ht="12.75" hidden="1" customHeight="1" x14ac:dyDescent="0.2">
      <c r="A181" s="8"/>
      <c r="B181" s="8"/>
      <c r="C181" s="8"/>
      <c r="D181" s="8"/>
      <c r="E181" s="8"/>
      <c r="F181" s="8"/>
      <c r="G181" s="8"/>
      <c r="J181" s="8"/>
      <c r="K181" s="8"/>
      <c r="L181" s="8"/>
      <c r="M181" s="8"/>
      <c r="N181" s="8"/>
      <c r="O181" s="8"/>
      <c r="P181" s="8"/>
      <c r="Q181" s="8"/>
      <c r="R181" s="8"/>
      <c r="S181" s="8"/>
    </row>
    <row r="182" spans="1:19" ht="12.75" hidden="1" customHeight="1" x14ac:dyDescent="0.2">
      <c r="A182" s="8"/>
      <c r="B182" s="8"/>
      <c r="C182" s="8"/>
      <c r="D182" s="8"/>
      <c r="E182" s="8"/>
      <c r="F182" s="8"/>
      <c r="G182" s="8"/>
      <c r="J182" s="8"/>
      <c r="K182" s="8"/>
      <c r="L182" s="8"/>
      <c r="M182" s="8"/>
      <c r="N182" s="8"/>
      <c r="O182" s="8"/>
      <c r="P182" s="8"/>
      <c r="Q182" s="8"/>
      <c r="R182" s="8"/>
      <c r="S182" s="8"/>
    </row>
    <row r="183" spans="1:19" ht="12.75" hidden="1" customHeight="1" x14ac:dyDescent="0.2">
      <c r="A183" s="8"/>
      <c r="B183" s="8"/>
      <c r="C183" s="8"/>
      <c r="D183" s="8"/>
      <c r="E183" s="8"/>
      <c r="F183" s="8"/>
      <c r="G183" s="8"/>
      <c r="J183" s="8"/>
      <c r="K183" s="8"/>
      <c r="L183" s="8"/>
      <c r="M183" s="8"/>
      <c r="N183" s="8"/>
      <c r="O183" s="8"/>
      <c r="P183" s="8"/>
      <c r="Q183" s="8"/>
      <c r="R183" s="8"/>
      <c r="S183" s="8"/>
    </row>
    <row r="184" spans="1:19" ht="12.75" hidden="1" customHeight="1" x14ac:dyDescent="0.2">
      <c r="A184" s="8"/>
      <c r="B184" s="8"/>
      <c r="C184" s="8"/>
      <c r="D184" s="8"/>
      <c r="E184" s="8"/>
      <c r="F184" s="8"/>
      <c r="G184" s="8"/>
      <c r="J184" s="8"/>
      <c r="K184" s="8"/>
      <c r="L184" s="8"/>
      <c r="M184" s="8"/>
      <c r="N184" s="8"/>
      <c r="O184" s="8"/>
      <c r="P184" s="8"/>
      <c r="Q184" s="8"/>
      <c r="R184" s="8"/>
      <c r="S184" s="8"/>
    </row>
    <row r="185" spans="1:19" ht="12.75" hidden="1" customHeight="1" x14ac:dyDescent="0.2">
      <c r="A185" s="8"/>
      <c r="B185" s="8"/>
      <c r="C185" s="8"/>
      <c r="D185" s="8"/>
      <c r="E185" s="8"/>
      <c r="F185" s="8"/>
      <c r="G185" s="8"/>
      <c r="J185" s="8"/>
      <c r="K185" s="8"/>
      <c r="L185" s="8"/>
      <c r="M185" s="8"/>
      <c r="N185" s="8"/>
      <c r="O185" s="8"/>
      <c r="P185" s="8"/>
      <c r="Q185" s="8"/>
      <c r="R185" s="8"/>
      <c r="S185" s="8"/>
    </row>
    <row r="186" spans="1:19" ht="12.75" hidden="1" customHeight="1" x14ac:dyDescent="0.2">
      <c r="A186" s="8"/>
      <c r="B186" s="8"/>
      <c r="C186" s="8"/>
      <c r="D186" s="8"/>
      <c r="E186" s="8"/>
      <c r="F186" s="8"/>
      <c r="G186" s="8"/>
      <c r="J186" s="8"/>
      <c r="K186" s="8"/>
      <c r="L186" s="8"/>
      <c r="M186" s="8"/>
      <c r="N186" s="8"/>
      <c r="O186" s="8"/>
      <c r="P186" s="8"/>
      <c r="Q186" s="8"/>
      <c r="R186" s="8"/>
      <c r="S186" s="8"/>
    </row>
    <row r="187" spans="1:19" ht="12.75" hidden="1" customHeight="1" x14ac:dyDescent="0.2">
      <c r="A187" s="8"/>
      <c r="B187" s="8"/>
      <c r="C187" s="8"/>
      <c r="D187" s="8"/>
      <c r="E187" s="8"/>
      <c r="F187" s="8"/>
      <c r="G187" s="8"/>
      <c r="J187" s="8"/>
      <c r="K187" s="8"/>
      <c r="L187" s="8"/>
      <c r="M187" s="8"/>
      <c r="N187" s="8"/>
      <c r="O187" s="8"/>
      <c r="P187" s="8"/>
      <c r="Q187" s="8"/>
      <c r="R187" s="8"/>
      <c r="S187" s="8"/>
    </row>
    <row r="188" spans="1:19" ht="12.75" hidden="1" customHeight="1" x14ac:dyDescent="0.2">
      <c r="A188" s="8"/>
      <c r="B188" s="8"/>
      <c r="C188" s="8"/>
      <c r="D188" s="8"/>
      <c r="E188" s="8"/>
      <c r="F188" s="8"/>
      <c r="G188" s="8"/>
      <c r="J188" s="8"/>
      <c r="K188" s="8"/>
      <c r="L188" s="8"/>
      <c r="M188" s="8"/>
      <c r="N188" s="8"/>
      <c r="O188" s="8"/>
      <c r="P188" s="8"/>
      <c r="Q188" s="8"/>
      <c r="R188" s="8"/>
      <c r="S188" s="8"/>
    </row>
    <row r="189" spans="1:19" ht="12.75" hidden="1" customHeight="1" x14ac:dyDescent="0.2">
      <c r="A189" s="8"/>
      <c r="B189" s="8"/>
      <c r="C189" s="8"/>
      <c r="D189" s="8"/>
      <c r="E189" s="8"/>
      <c r="F189" s="8"/>
      <c r="G189" s="8"/>
      <c r="J189" s="8"/>
      <c r="K189" s="8"/>
      <c r="L189" s="8"/>
      <c r="M189" s="8"/>
      <c r="N189" s="8"/>
      <c r="O189" s="8"/>
      <c r="P189" s="8"/>
      <c r="Q189" s="8"/>
      <c r="R189" s="8"/>
      <c r="S189" s="8"/>
    </row>
    <row r="190" spans="1:19" ht="12.75" hidden="1" customHeight="1" x14ac:dyDescent="0.2">
      <c r="A190" s="8"/>
      <c r="B190" s="8"/>
      <c r="C190" s="8"/>
      <c r="D190" s="8"/>
      <c r="E190" s="8"/>
      <c r="F190" s="8"/>
      <c r="G190" s="8"/>
      <c r="J190" s="8"/>
      <c r="K190" s="8"/>
      <c r="L190" s="8"/>
      <c r="M190" s="8"/>
      <c r="N190" s="8"/>
      <c r="O190" s="8"/>
      <c r="P190" s="8"/>
      <c r="Q190" s="8"/>
      <c r="R190" s="8"/>
      <c r="S190" s="8"/>
    </row>
    <row r="191" spans="1:19" ht="12.75" hidden="1" customHeight="1" x14ac:dyDescent="0.2">
      <c r="A191" s="8"/>
      <c r="B191" s="8"/>
      <c r="C191" s="8"/>
      <c r="D191" s="8"/>
      <c r="E191" s="8"/>
      <c r="F191" s="8"/>
      <c r="G191" s="8"/>
      <c r="J191" s="8"/>
      <c r="K191" s="8"/>
      <c r="L191" s="8"/>
      <c r="M191" s="8"/>
      <c r="N191" s="8"/>
      <c r="O191" s="8"/>
      <c r="P191" s="8"/>
      <c r="Q191" s="8"/>
      <c r="R191" s="8"/>
      <c r="S191" s="8"/>
    </row>
    <row r="192" spans="1:19" ht="12.75" hidden="1" customHeight="1" x14ac:dyDescent="0.2">
      <c r="A192" s="8"/>
      <c r="B192" s="8"/>
      <c r="C192" s="8"/>
      <c r="D192" s="8"/>
      <c r="E192" s="8"/>
      <c r="F192" s="8"/>
      <c r="G192" s="8"/>
      <c r="J192" s="8"/>
      <c r="K192" s="8"/>
      <c r="L192" s="8"/>
      <c r="M192" s="8"/>
      <c r="N192" s="8"/>
      <c r="O192" s="8"/>
      <c r="P192" s="8"/>
      <c r="Q192" s="8"/>
      <c r="R192" s="8"/>
      <c r="S192" s="8"/>
    </row>
    <row r="193" spans="1:19" ht="12.75" hidden="1" customHeight="1" x14ac:dyDescent="0.2">
      <c r="A193" s="8"/>
      <c r="B193" s="8"/>
      <c r="C193" s="8"/>
      <c r="D193" s="8"/>
      <c r="E193" s="8"/>
      <c r="F193" s="8"/>
      <c r="G193" s="8"/>
      <c r="J193" s="8"/>
      <c r="K193" s="8"/>
      <c r="L193" s="8"/>
      <c r="M193" s="8"/>
      <c r="N193" s="8"/>
      <c r="O193" s="8"/>
      <c r="P193" s="8"/>
      <c r="Q193" s="8"/>
      <c r="R193" s="8"/>
      <c r="S193" s="8"/>
    </row>
    <row r="194" spans="1:19" ht="12.75" hidden="1" customHeight="1" x14ac:dyDescent="0.2">
      <c r="A194" s="8"/>
      <c r="B194" s="8"/>
      <c r="C194" s="8"/>
      <c r="D194" s="8"/>
      <c r="E194" s="8"/>
      <c r="F194" s="8"/>
      <c r="G194" s="8"/>
      <c r="J194" s="8"/>
      <c r="K194" s="8"/>
      <c r="L194" s="8"/>
      <c r="M194" s="8"/>
      <c r="N194" s="8"/>
      <c r="O194" s="8"/>
      <c r="P194" s="8"/>
      <c r="Q194" s="8"/>
      <c r="R194" s="8"/>
      <c r="S194" s="8"/>
    </row>
    <row r="195" spans="1:19" ht="12.75" hidden="1" customHeight="1" x14ac:dyDescent="0.2">
      <c r="A195" s="8"/>
      <c r="B195" s="8"/>
      <c r="C195" s="8"/>
      <c r="D195" s="8"/>
      <c r="E195" s="8"/>
      <c r="F195" s="8"/>
      <c r="G195" s="8"/>
      <c r="J195" s="8"/>
      <c r="K195" s="8"/>
      <c r="L195" s="8"/>
      <c r="M195" s="8"/>
      <c r="N195" s="8"/>
      <c r="O195" s="8"/>
      <c r="P195" s="8"/>
      <c r="Q195" s="8"/>
      <c r="R195" s="8"/>
      <c r="S195" s="8"/>
    </row>
    <row r="196" spans="1:19" ht="12.75" hidden="1" customHeight="1" x14ac:dyDescent="0.2">
      <c r="A196" s="8"/>
      <c r="B196" s="8"/>
      <c r="C196" s="8"/>
      <c r="D196" s="8"/>
      <c r="E196" s="8"/>
      <c r="F196" s="8"/>
      <c r="G196" s="8"/>
      <c r="J196" s="8"/>
      <c r="K196" s="8"/>
      <c r="L196" s="8"/>
      <c r="M196" s="8"/>
      <c r="N196" s="8"/>
      <c r="O196" s="8"/>
      <c r="P196" s="8"/>
      <c r="Q196" s="8"/>
      <c r="R196" s="8"/>
      <c r="S196" s="8"/>
    </row>
    <row r="197" spans="1:19" ht="12.75" hidden="1" customHeight="1" x14ac:dyDescent="0.2">
      <c r="A197" s="8"/>
      <c r="B197" s="8"/>
      <c r="C197" s="8"/>
      <c r="D197" s="8"/>
      <c r="E197" s="8"/>
      <c r="F197" s="8"/>
      <c r="G197" s="8"/>
      <c r="J197" s="8"/>
      <c r="K197" s="8"/>
      <c r="L197" s="8"/>
      <c r="M197" s="8"/>
      <c r="N197" s="8"/>
      <c r="O197" s="8"/>
      <c r="P197" s="8"/>
      <c r="Q197" s="8"/>
      <c r="R197" s="8"/>
      <c r="S197" s="8"/>
    </row>
    <row r="198" spans="1:19" ht="12.75" hidden="1" customHeight="1" x14ac:dyDescent="0.2">
      <c r="A198" s="8"/>
      <c r="B198" s="8"/>
      <c r="C198" s="8"/>
      <c r="D198" s="8"/>
      <c r="E198" s="8"/>
      <c r="F198" s="8"/>
      <c r="G198" s="8"/>
      <c r="J198" s="8"/>
      <c r="K198" s="8"/>
      <c r="L198" s="8"/>
      <c r="M198" s="8"/>
      <c r="N198" s="8"/>
      <c r="O198" s="8"/>
      <c r="P198" s="8"/>
      <c r="Q198" s="8"/>
      <c r="R198" s="8"/>
      <c r="S198" s="8"/>
    </row>
    <row r="199" spans="1:19" ht="12.75" hidden="1" customHeight="1" x14ac:dyDescent="0.2">
      <c r="A199" s="8"/>
      <c r="B199" s="8"/>
      <c r="C199" s="8"/>
      <c r="D199" s="8"/>
      <c r="E199" s="8"/>
      <c r="F199" s="8"/>
      <c r="G199" s="8"/>
      <c r="J199" s="8"/>
      <c r="K199" s="8"/>
      <c r="L199" s="8"/>
      <c r="M199" s="8"/>
      <c r="N199" s="8"/>
      <c r="O199" s="8"/>
      <c r="P199" s="8"/>
      <c r="Q199" s="8"/>
      <c r="R199" s="8"/>
      <c r="S199" s="8"/>
    </row>
    <row r="200" spans="1:19" ht="12.75" hidden="1" customHeight="1" x14ac:dyDescent="0.2">
      <c r="A200" s="8"/>
      <c r="B200" s="8"/>
      <c r="C200" s="8"/>
      <c r="D200" s="8"/>
      <c r="E200" s="8"/>
      <c r="F200" s="8"/>
      <c r="G200" s="8"/>
      <c r="J200" s="8"/>
      <c r="K200" s="8"/>
      <c r="L200" s="8"/>
      <c r="M200" s="8"/>
      <c r="N200" s="8"/>
      <c r="O200" s="8"/>
      <c r="P200" s="8"/>
      <c r="Q200" s="8"/>
      <c r="R200" s="8"/>
      <c r="S200" s="8"/>
    </row>
    <row r="201" spans="1:19" ht="12.75" hidden="1" customHeight="1" x14ac:dyDescent="0.2">
      <c r="A201" s="8"/>
      <c r="B201" s="8"/>
      <c r="C201" s="8"/>
      <c r="D201" s="8"/>
      <c r="E201" s="8"/>
      <c r="F201" s="8"/>
      <c r="G201" s="8"/>
      <c r="J201" s="8"/>
      <c r="K201" s="8"/>
      <c r="L201" s="8"/>
      <c r="M201" s="8"/>
      <c r="N201" s="8"/>
      <c r="O201" s="8"/>
      <c r="P201" s="8"/>
      <c r="Q201" s="8"/>
      <c r="R201" s="8"/>
      <c r="S201" s="8"/>
    </row>
    <row r="202" spans="1:19" ht="12.75" hidden="1" customHeight="1" x14ac:dyDescent="0.2">
      <c r="A202" s="8"/>
      <c r="B202" s="8"/>
      <c r="C202" s="8"/>
      <c r="D202" s="8"/>
      <c r="E202" s="8"/>
      <c r="F202" s="8"/>
      <c r="G202" s="8"/>
      <c r="J202" s="8"/>
      <c r="K202" s="8"/>
      <c r="L202" s="8"/>
      <c r="M202" s="8"/>
      <c r="N202" s="8"/>
      <c r="O202" s="8"/>
      <c r="P202" s="8"/>
      <c r="Q202" s="8"/>
      <c r="R202" s="8"/>
      <c r="S202" s="8"/>
    </row>
    <row r="203" spans="1:19" ht="12.75" hidden="1" customHeight="1" x14ac:dyDescent="0.2">
      <c r="A203" s="8"/>
      <c r="B203" s="8"/>
      <c r="C203" s="8"/>
      <c r="D203" s="8"/>
      <c r="E203" s="8"/>
      <c r="F203" s="8"/>
      <c r="G203" s="8"/>
      <c r="J203" s="8"/>
      <c r="K203" s="8"/>
      <c r="L203" s="8"/>
      <c r="M203" s="8"/>
      <c r="N203" s="8"/>
      <c r="O203" s="8"/>
      <c r="P203" s="8"/>
      <c r="Q203" s="8"/>
      <c r="R203" s="8"/>
      <c r="S203" s="8"/>
    </row>
    <row r="204" spans="1:19" ht="12.75" hidden="1" customHeight="1" x14ac:dyDescent="0.2">
      <c r="A204" s="8"/>
      <c r="B204" s="8"/>
      <c r="C204" s="8"/>
      <c r="D204" s="8"/>
      <c r="E204" s="8"/>
      <c r="F204" s="8"/>
      <c r="G204" s="8"/>
      <c r="J204" s="8"/>
      <c r="K204" s="8"/>
      <c r="L204" s="8"/>
      <c r="M204" s="8"/>
      <c r="N204" s="8"/>
      <c r="O204" s="8"/>
      <c r="P204" s="8"/>
      <c r="Q204" s="8"/>
      <c r="R204" s="8"/>
      <c r="S204" s="8"/>
    </row>
    <row r="205" spans="1:19" ht="12.75" hidden="1" customHeight="1" x14ac:dyDescent="0.2">
      <c r="A205" s="8"/>
      <c r="B205" s="8"/>
      <c r="C205" s="8"/>
      <c r="D205" s="8"/>
      <c r="E205" s="8"/>
      <c r="F205" s="8"/>
      <c r="G205" s="8"/>
      <c r="J205" s="8"/>
      <c r="K205" s="8"/>
      <c r="L205" s="8"/>
      <c r="M205" s="8"/>
      <c r="N205" s="8"/>
      <c r="O205" s="8"/>
      <c r="P205" s="8"/>
      <c r="Q205" s="8"/>
      <c r="R205" s="8"/>
      <c r="S205" s="8"/>
    </row>
    <row r="206" spans="1:19" ht="12.75" hidden="1" customHeight="1" x14ac:dyDescent="0.2">
      <c r="A206" s="8"/>
      <c r="B206" s="8"/>
      <c r="C206" s="8"/>
      <c r="D206" s="8"/>
      <c r="E206" s="8"/>
      <c r="F206" s="8"/>
      <c r="G206" s="8"/>
      <c r="J206" s="8"/>
      <c r="K206" s="8"/>
      <c r="L206" s="8"/>
      <c r="M206" s="8"/>
      <c r="N206" s="8"/>
      <c r="O206" s="8"/>
      <c r="P206" s="8"/>
      <c r="Q206" s="8"/>
      <c r="R206" s="8"/>
      <c r="S206" s="8"/>
    </row>
    <row r="207" spans="1:19" ht="12.75" hidden="1" customHeight="1" x14ac:dyDescent="0.2">
      <c r="A207" s="8"/>
      <c r="B207" s="8"/>
      <c r="C207" s="8"/>
      <c r="D207" s="8"/>
      <c r="E207" s="8"/>
      <c r="F207" s="8"/>
      <c r="G207" s="8"/>
      <c r="J207" s="8"/>
      <c r="K207" s="8"/>
      <c r="L207" s="8"/>
      <c r="M207" s="8"/>
      <c r="N207" s="8"/>
      <c r="O207" s="8"/>
      <c r="P207" s="8"/>
      <c r="Q207" s="8"/>
      <c r="R207" s="8"/>
      <c r="S207" s="8"/>
    </row>
    <row r="208" spans="1:19" ht="12.75" hidden="1" customHeight="1" x14ac:dyDescent="0.2">
      <c r="A208" s="8"/>
      <c r="B208" s="8"/>
      <c r="C208" s="8"/>
      <c r="D208" s="8"/>
      <c r="E208" s="8"/>
      <c r="F208" s="8"/>
      <c r="G208" s="8"/>
      <c r="J208" s="8"/>
      <c r="K208" s="8"/>
      <c r="L208" s="8"/>
      <c r="M208" s="8"/>
      <c r="N208" s="8"/>
      <c r="O208" s="8"/>
      <c r="P208" s="8"/>
      <c r="Q208" s="8"/>
      <c r="R208" s="8"/>
      <c r="S208" s="8"/>
    </row>
    <row r="209" spans="1:19" ht="12.75" hidden="1" customHeight="1" x14ac:dyDescent="0.2">
      <c r="A209" s="8"/>
      <c r="B209" s="8"/>
      <c r="C209" s="8"/>
      <c r="D209" s="8"/>
      <c r="E209" s="8"/>
      <c r="F209" s="8"/>
      <c r="G209" s="8"/>
      <c r="J209" s="8"/>
      <c r="K209" s="8"/>
      <c r="L209" s="8"/>
      <c r="M209" s="8"/>
      <c r="N209" s="8"/>
      <c r="O209" s="8"/>
      <c r="P209" s="8"/>
      <c r="Q209" s="8"/>
      <c r="R209" s="8"/>
      <c r="S209" s="8"/>
    </row>
    <row r="210" spans="1:19" ht="12.75" hidden="1" customHeight="1" x14ac:dyDescent="0.2">
      <c r="A210" s="8"/>
      <c r="B210" s="8"/>
      <c r="C210" s="8"/>
      <c r="D210" s="8"/>
      <c r="E210" s="8"/>
      <c r="F210" s="8"/>
      <c r="G210" s="8"/>
      <c r="J210" s="8"/>
      <c r="K210" s="8"/>
      <c r="L210" s="8"/>
      <c r="M210" s="8"/>
      <c r="N210" s="8"/>
      <c r="O210" s="8"/>
      <c r="P210" s="8"/>
      <c r="Q210" s="8"/>
      <c r="R210" s="8"/>
      <c r="S210" s="8"/>
    </row>
    <row r="211" spans="1:19" ht="12.75" hidden="1" customHeight="1" x14ac:dyDescent="0.2">
      <c r="A211" s="8"/>
      <c r="B211" s="8"/>
      <c r="C211" s="8"/>
      <c r="D211" s="8"/>
      <c r="E211" s="8"/>
      <c r="F211" s="8"/>
      <c r="G211" s="8"/>
      <c r="J211" s="8"/>
      <c r="K211" s="8"/>
      <c r="L211" s="8"/>
      <c r="M211" s="8"/>
      <c r="N211" s="8"/>
      <c r="O211" s="8"/>
      <c r="P211" s="8"/>
      <c r="Q211" s="8"/>
      <c r="R211" s="8"/>
      <c r="S211" s="8"/>
    </row>
    <row r="212" spans="1:19" ht="12.75" hidden="1" customHeight="1" x14ac:dyDescent="0.2">
      <c r="A212" s="8"/>
      <c r="B212" s="8"/>
      <c r="C212" s="8"/>
      <c r="D212" s="8"/>
      <c r="E212" s="8"/>
      <c r="F212" s="8"/>
      <c r="G212" s="8"/>
      <c r="J212" s="8"/>
      <c r="K212" s="8"/>
      <c r="L212" s="8"/>
      <c r="M212" s="8"/>
      <c r="N212" s="8"/>
      <c r="O212" s="8"/>
      <c r="P212" s="8"/>
      <c r="Q212" s="8"/>
      <c r="R212" s="8"/>
      <c r="S212" s="8"/>
    </row>
    <row r="213" spans="1:19" ht="12.75" hidden="1" customHeight="1" x14ac:dyDescent="0.2">
      <c r="A213" s="8"/>
      <c r="B213" s="8"/>
      <c r="C213" s="8"/>
      <c r="D213" s="8"/>
      <c r="E213" s="8"/>
      <c r="F213" s="8"/>
      <c r="G213" s="8"/>
      <c r="J213" s="8"/>
      <c r="K213" s="8"/>
      <c r="L213" s="8"/>
      <c r="M213" s="8"/>
      <c r="N213" s="8"/>
      <c r="O213" s="8"/>
      <c r="P213" s="8"/>
      <c r="Q213" s="8"/>
      <c r="R213" s="8"/>
      <c r="S213" s="8"/>
    </row>
    <row r="214" spans="1:19" ht="12.75" hidden="1" customHeight="1" x14ac:dyDescent="0.2">
      <c r="A214" s="8"/>
      <c r="B214" s="8"/>
      <c r="C214" s="8"/>
      <c r="D214" s="8"/>
      <c r="E214" s="8"/>
      <c r="F214" s="8"/>
      <c r="G214" s="8"/>
      <c r="J214" s="8"/>
      <c r="K214" s="8"/>
      <c r="L214" s="8"/>
      <c r="M214" s="8"/>
      <c r="N214" s="8"/>
      <c r="O214" s="8"/>
      <c r="P214" s="8"/>
      <c r="Q214" s="8"/>
      <c r="R214" s="8"/>
      <c r="S214" s="8"/>
    </row>
    <row r="215" spans="1:19" ht="12.75" hidden="1" customHeight="1" x14ac:dyDescent="0.2">
      <c r="A215" s="8"/>
      <c r="B215" s="8"/>
      <c r="C215" s="8"/>
      <c r="D215" s="8"/>
      <c r="E215" s="8"/>
      <c r="F215" s="8"/>
      <c r="G215" s="8"/>
      <c r="J215" s="8"/>
      <c r="K215" s="8"/>
      <c r="L215" s="8"/>
      <c r="M215" s="8"/>
      <c r="N215" s="8"/>
      <c r="O215" s="8"/>
      <c r="P215" s="8"/>
      <c r="Q215" s="8"/>
      <c r="R215" s="8"/>
      <c r="S215" s="8"/>
    </row>
    <row r="216" spans="1:19" ht="12.75" hidden="1" customHeight="1" x14ac:dyDescent="0.2">
      <c r="A216" s="8"/>
      <c r="B216" s="8"/>
      <c r="C216" s="8"/>
      <c r="D216" s="8"/>
      <c r="E216" s="8"/>
      <c r="F216" s="8"/>
      <c r="G216" s="8"/>
      <c r="J216" s="8"/>
      <c r="K216" s="8"/>
      <c r="L216" s="8"/>
      <c r="M216" s="8"/>
      <c r="N216" s="8"/>
      <c r="O216" s="8"/>
      <c r="P216" s="8"/>
      <c r="Q216" s="8"/>
      <c r="R216" s="8"/>
      <c r="S216" s="8"/>
    </row>
    <row r="217" spans="1:19" ht="12.75" hidden="1" customHeight="1" x14ac:dyDescent="0.2">
      <c r="A217" s="8"/>
      <c r="B217" s="8"/>
      <c r="C217" s="8"/>
      <c r="D217" s="8"/>
      <c r="E217" s="8"/>
      <c r="F217" s="8"/>
      <c r="G217" s="8"/>
      <c r="J217" s="8"/>
      <c r="K217" s="8"/>
      <c r="L217" s="8"/>
      <c r="M217" s="8"/>
      <c r="N217" s="8"/>
      <c r="O217" s="8"/>
      <c r="P217" s="8"/>
      <c r="Q217" s="8"/>
      <c r="R217" s="8"/>
      <c r="S217" s="8"/>
    </row>
    <row r="218" spans="1:19" ht="12.75" hidden="1" customHeight="1" x14ac:dyDescent="0.2">
      <c r="A218" s="8"/>
      <c r="B218" s="8"/>
      <c r="C218" s="8"/>
      <c r="D218" s="8"/>
      <c r="E218" s="8"/>
      <c r="F218" s="8"/>
      <c r="G218" s="8"/>
      <c r="J218" s="8"/>
      <c r="K218" s="8"/>
      <c r="L218" s="8"/>
      <c r="M218" s="8"/>
      <c r="N218" s="8"/>
      <c r="O218" s="8"/>
      <c r="P218" s="8"/>
      <c r="Q218" s="8"/>
      <c r="R218" s="8"/>
      <c r="S218" s="8"/>
    </row>
    <row r="219" spans="1:19" ht="12.75" hidden="1" customHeight="1" x14ac:dyDescent="0.2">
      <c r="A219" s="8"/>
      <c r="B219" s="8"/>
      <c r="C219" s="8"/>
      <c r="D219" s="8"/>
      <c r="E219" s="8"/>
      <c r="F219" s="8"/>
      <c r="G219" s="8"/>
      <c r="J219" s="8"/>
      <c r="K219" s="8"/>
      <c r="L219" s="8"/>
      <c r="M219" s="8"/>
      <c r="N219" s="8"/>
      <c r="O219" s="8"/>
      <c r="P219" s="8"/>
      <c r="Q219" s="8"/>
      <c r="R219" s="8"/>
      <c r="S219" s="8"/>
    </row>
    <row r="220" spans="1:19" ht="12.75" hidden="1" customHeight="1" x14ac:dyDescent="0.2">
      <c r="A220" s="8"/>
      <c r="B220" s="8"/>
      <c r="C220" s="8"/>
      <c r="D220" s="8"/>
      <c r="E220" s="8"/>
      <c r="F220" s="8"/>
      <c r="G220" s="8"/>
      <c r="J220" s="8"/>
      <c r="K220" s="8"/>
      <c r="L220" s="8"/>
      <c r="M220" s="8"/>
      <c r="N220" s="8"/>
      <c r="O220" s="8"/>
      <c r="P220" s="8"/>
      <c r="Q220" s="8"/>
      <c r="R220" s="8"/>
      <c r="S220" s="8"/>
    </row>
    <row r="221" spans="1:19" ht="12.75" hidden="1" customHeight="1" x14ac:dyDescent="0.2">
      <c r="A221" s="8"/>
      <c r="B221" s="8"/>
      <c r="C221" s="8"/>
      <c r="D221" s="8"/>
      <c r="E221" s="8"/>
      <c r="F221" s="8"/>
      <c r="G221" s="8"/>
      <c r="J221" s="8"/>
      <c r="K221" s="8"/>
      <c r="L221" s="8"/>
      <c r="M221" s="8"/>
      <c r="N221" s="8"/>
      <c r="O221" s="8"/>
      <c r="P221" s="8"/>
      <c r="Q221" s="8"/>
      <c r="R221" s="8"/>
      <c r="S221" s="8"/>
    </row>
    <row r="222" spans="1:19" ht="12.75" hidden="1" customHeight="1" x14ac:dyDescent="0.2">
      <c r="A222" s="8"/>
      <c r="B222" s="8"/>
      <c r="C222" s="8"/>
      <c r="D222" s="8"/>
      <c r="E222" s="8"/>
      <c r="F222" s="8"/>
      <c r="G222" s="8"/>
      <c r="J222" s="8"/>
      <c r="K222" s="8"/>
      <c r="L222" s="8"/>
      <c r="M222" s="8"/>
      <c r="N222" s="8"/>
      <c r="O222" s="8"/>
      <c r="P222" s="8"/>
      <c r="Q222" s="8"/>
      <c r="R222" s="8"/>
      <c r="S222" s="8"/>
    </row>
    <row r="223" spans="1:19" ht="12.75" hidden="1" customHeight="1" x14ac:dyDescent="0.2">
      <c r="A223" s="8"/>
      <c r="B223" s="8"/>
      <c r="C223" s="8"/>
      <c r="D223" s="8"/>
      <c r="E223" s="8"/>
      <c r="F223" s="8"/>
      <c r="G223" s="8"/>
      <c r="J223" s="8"/>
      <c r="K223" s="8"/>
      <c r="L223" s="8"/>
      <c r="M223" s="8"/>
      <c r="N223" s="8"/>
      <c r="O223" s="8"/>
      <c r="P223" s="8"/>
      <c r="Q223" s="8"/>
      <c r="R223" s="8"/>
      <c r="S223" s="8"/>
    </row>
    <row r="224" spans="1:19" ht="12.75" hidden="1" customHeight="1" x14ac:dyDescent="0.2">
      <c r="A224" s="8"/>
      <c r="B224" s="8"/>
      <c r="C224" s="8"/>
      <c r="D224" s="8"/>
      <c r="E224" s="8"/>
      <c r="F224" s="8"/>
      <c r="G224" s="8"/>
      <c r="J224" s="8"/>
      <c r="K224" s="8"/>
      <c r="L224" s="8"/>
      <c r="M224" s="8"/>
      <c r="N224" s="8"/>
      <c r="O224" s="8"/>
      <c r="P224" s="8"/>
      <c r="Q224" s="8"/>
      <c r="R224" s="8"/>
      <c r="S224" s="8"/>
    </row>
    <row r="225" spans="1:19" ht="12.75" hidden="1" customHeight="1" x14ac:dyDescent="0.2">
      <c r="A225" s="8"/>
      <c r="B225" s="8"/>
      <c r="C225" s="8"/>
      <c r="D225" s="8"/>
      <c r="E225" s="8"/>
      <c r="F225" s="8"/>
      <c r="G225" s="8"/>
      <c r="J225" s="8"/>
      <c r="K225" s="8"/>
      <c r="L225" s="8"/>
      <c r="M225" s="8"/>
      <c r="N225" s="8"/>
      <c r="O225" s="8"/>
      <c r="P225" s="8"/>
      <c r="Q225" s="8"/>
      <c r="R225" s="8"/>
      <c r="S225" s="8"/>
    </row>
    <row r="226" spans="1:19" ht="12.75" hidden="1" customHeight="1" x14ac:dyDescent="0.2">
      <c r="A226" s="8"/>
      <c r="B226" s="8"/>
      <c r="C226" s="8"/>
      <c r="D226" s="8"/>
      <c r="E226" s="8"/>
      <c r="F226" s="8"/>
      <c r="G226" s="8"/>
      <c r="J226" s="8"/>
      <c r="K226" s="8"/>
      <c r="L226" s="8"/>
      <c r="M226" s="8"/>
      <c r="N226" s="8"/>
      <c r="O226" s="8"/>
      <c r="P226" s="8"/>
      <c r="Q226" s="8"/>
      <c r="R226" s="8"/>
      <c r="S226" s="8"/>
    </row>
    <row r="227" spans="1:19" ht="12.75" hidden="1" customHeight="1" x14ac:dyDescent="0.2">
      <c r="A227" s="8"/>
      <c r="B227" s="8"/>
      <c r="C227" s="8"/>
      <c r="D227" s="8"/>
      <c r="E227" s="8"/>
      <c r="F227" s="8"/>
      <c r="G227" s="8"/>
      <c r="J227" s="8"/>
      <c r="K227" s="8"/>
      <c r="L227" s="8"/>
      <c r="M227" s="8"/>
      <c r="N227" s="8"/>
      <c r="O227" s="8"/>
      <c r="P227" s="8"/>
      <c r="Q227" s="8"/>
      <c r="R227" s="8"/>
      <c r="S227" s="8"/>
    </row>
    <row r="228" spans="1:19" ht="12.75" hidden="1" customHeight="1" x14ac:dyDescent="0.2">
      <c r="A228" s="8"/>
      <c r="B228" s="8"/>
      <c r="C228" s="8"/>
      <c r="D228" s="8"/>
      <c r="E228" s="8"/>
      <c r="F228" s="8"/>
      <c r="G228" s="8"/>
      <c r="J228" s="8"/>
      <c r="K228" s="8"/>
      <c r="L228" s="8"/>
      <c r="M228" s="8"/>
      <c r="N228" s="8"/>
      <c r="O228" s="8"/>
      <c r="P228" s="8"/>
      <c r="Q228" s="8"/>
      <c r="R228" s="8"/>
      <c r="S228" s="8"/>
    </row>
    <row r="229" spans="1:19" ht="12.75" hidden="1" customHeight="1" x14ac:dyDescent="0.2">
      <c r="A229" s="8"/>
      <c r="B229" s="8"/>
      <c r="C229" s="8"/>
      <c r="D229" s="8"/>
      <c r="E229" s="8"/>
      <c r="F229" s="8"/>
      <c r="G229" s="8"/>
      <c r="J229" s="8"/>
      <c r="K229" s="8"/>
      <c r="L229" s="8"/>
      <c r="M229" s="8"/>
      <c r="N229" s="8"/>
      <c r="O229" s="8"/>
      <c r="P229" s="8"/>
      <c r="Q229" s="8"/>
      <c r="R229" s="8"/>
      <c r="S229" s="8"/>
    </row>
    <row r="230" spans="1:19" ht="12.75" hidden="1" customHeight="1" x14ac:dyDescent="0.2">
      <c r="A230" s="8"/>
      <c r="B230" s="8"/>
      <c r="C230" s="8"/>
      <c r="D230" s="8"/>
      <c r="E230" s="8"/>
      <c r="F230" s="8"/>
      <c r="G230" s="8"/>
      <c r="J230" s="8"/>
      <c r="K230" s="8"/>
      <c r="L230" s="8"/>
      <c r="M230" s="8"/>
      <c r="N230" s="8"/>
      <c r="O230" s="8"/>
      <c r="P230" s="8"/>
      <c r="Q230" s="8"/>
      <c r="R230" s="8"/>
      <c r="S230" s="8"/>
    </row>
    <row r="231" spans="1:19" ht="12.75" hidden="1" customHeight="1" x14ac:dyDescent="0.2">
      <c r="A231" s="8"/>
      <c r="B231" s="8"/>
      <c r="C231" s="8"/>
      <c r="D231" s="8"/>
      <c r="E231" s="8"/>
      <c r="F231" s="8"/>
      <c r="G231" s="8"/>
      <c r="J231" s="8"/>
      <c r="K231" s="8"/>
      <c r="L231" s="8"/>
      <c r="M231" s="8"/>
      <c r="N231" s="8"/>
      <c r="O231" s="8"/>
      <c r="P231" s="8"/>
      <c r="Q231" s="8"/>
      <c r="R231" s="8"/>
      <c r="S231" s="8"/>
    </row>
    <row r="232" spans="1:19" ht="12.75" hidden="1" customHeight="1" x14ac:dyDescent="0.2">
      <c r="A232" s="8"/>
      <c r="B232" s="8"/>
      <c r="C232" s="8"/>
      <c r="D232" s="8"/>
      <c r="E232" s="8"/>
      <c r="F232" s="8"/>
      <c r="G232" s="8"/>
      <c r="J232" s="8"/>
      <c r="K232" s="8"/>
      <c r="L232" s="8"/>
      <c r="M232" s="8"/>
      <c r="N232" s="8"/>
      <c r="O232" s="8"/>
      <c r="P232" s="8"/>
      <c r="Q232" s="8"/>
      <c r="R232" s="8"/>
      <c r="S232" s="8"/>
    </row>
    <row r="233" spans="1:19" ht="12.75" hidden="1" customHeight="1" x14ac:dyDescent="0.2">
      <c r="A233" s="8"/>
      <c r="B233" s="8"/>
      <c r="C233" s="8"/>
      <c r="D233" s="8"/>
      <c r="E233" s="8"/>
      <c r="F233" s="8"/>
      <c r="G233" s="8"/>
      <c r="J233" s="8"/>
      <c r="K233" s="8"/>
      <c r="L233" s="8"/>
      <c r="M233" s="8"/>
      <c r="N233" s="8"/>
      <c r="O233" s="8"/>
      <c r="P233" s="8"/>
      <c r="Q233" s="8"/>
      <c r="R233" s="8"/>
      <c r="S233" s="8"/>
    </row>
    <row r="234" spans="1:19" ht="12.75" hidden="1" customHeight="1" x14ac:dyDescent="0.2">
      <c r="A234" s="8"/>
      <c r="B234" s="8"/>
      <c r="C234" s="8"/>
      <c r="D234" s="8"/>
      <c r="E234" s="8"/>
      <c r="F234" s="8"/>
      <c r="G234" s="8"/>
      <c r="J234" s="8"/>
      <c r="K234" s="8"/>
      <c r="L234" s="8"/>
      <c r="M234" s="8"/>
      <c r="N234" s="8"/>
      <c r="O234" s="8"/>
      <c r="P234" s="8"/>
      <c r="Q234" s="8"/>
      <c r="R234" s="8"/>
      <c r="S234" s="8"/>
    </row>
    <row r="235" spans="1:19" ht="12.75" hidden="1" customHeight="1" x14ac:dyDescent="0.2">
      <c r="A235" s="8"/>
      <c r="B235" s="8"/>
      <c r="C235" s="8"/>
      <c r="D235" s="8"/>
      <c r="E235" s="8"/>
      <c r="F235" s="8"/>
      <c r="G235" s="8"/>
      <c r="J235" s="8"/>
      <c r="K235" s="8"/>
      <c r="L235" s="8"/>
      <c r="M235" s="8"/>
      <c r="N235" s="8"/>
      <c r="O235" s="8"/>
      <c r="P235" s="8"/>
      <c r="Q235" s="8"/>
      <c r="R235" s="8"/>
      <c r="S235" s="8"/>
    </row>
    <row r="236" spans="1:19" ht="12.75" hidden="1" customHeight="1" x14ac:dyDescent="0.2">
      <c r="A236" s="8"/>
      <c r="B236" s="8"/>
      <c r="C236" s="8"/>
      <c r="D236" s="8"/>
      <c r="E236" s="8"/>
      <c r="F236" s="8"/>
      <c r="G236" s="8"/>
      <c r="J236" s="8"/>
      <c r="K236" s="8"/>
      <c r="L236" s="8"/>
      <c r="M236" s="8"/>
      <c r="N236" s="8"/>
      <c r="O236" s="8"/>
      <c r="P236" s="8"/>
      <c r="Q236" s="8"/>
      <c r="R236" s="8"/>
      <c r="S236" s="8"/>
    </row>
    <row r="237" spans="1:19" ht="12.75" hidden="1" customHeight="1" x14ac:dyDescent="0.2">
      <c r="A237" s="8"/>
      <c r="B237" s="8"/>
      <c r="C237" s="8"/>
      <c r="D237" s="8"/>
      <c r="E237" s="8"/>
      <c r="F237" s="8"/>
      <c r="G237" s="8"/>
      <c r="J237" s="8"/>
      <c r="K237" s="8"/>
      <c r="L237" s="8"/>
      <c r="M237" s="8"/>
      <c r="N237" s="8"/>
      <c r="O237" s="8"/>
      <c r="P237" s="8"/>
      <c r="Q237" s="8"/>
      <c r="R237" s="8"/>
      <c r="S237" s="8"/>
    </row>
    <row r="238" spans="1:19" ht="12.75" hidden="1" customHeight="1" x14ac:dyDescent="0.2">
      <c r="A238" s="8"/>
      <c r="B238" s="8"/>
      <c r="C238" s="8"/>
      <c r="D238" s="8"/>
      <c r="E238" s="8"/>
      <c r="F238" s="8"/>
      <c r="G238" s="8"/>
      <c r="J238" s="8"/>
      <c r="K238" s="8"/>
      <c r="L238" s="8"/>
      <c r="M238" s="8"/>
      <c r="N238" s="8"/>
      <c r="O238" s="8"/>
      <c r="P238" s="8"/>
      <c r="Q238" s="8"/>
      <c r="R238" s="8"/>
      <c r="S238" s="8"/>
    </row>
    <row r="239" spans="1:19" ht="12.75" hidden="1" customHeight="1" x14ac:dyDescent="0.2">
      <c r="A239" s="8"/>
      <c r="B239" s="8"/>
      <c r="C239" s="8"/>
      <c r="D239" s="8"/>
      <c r="E239" s="8"/>
      <c r="F239" s="8"/>
      <c r="G239" s="8"/>
      <c r="J239" s="8"/>
      <c r="K239" s="8"/>
      <c r="L239" s="8"/>
      <c r="M239" s="8"/>
      <c r="N239" s="8"/>
      <c r="O239" s="8"/>
      <c r="P239" s="8"/>
      <c r="Q239" s="8"/>
      <c r="R239" s="8"/>
      <c r="S239" s="8"/>
    </row>
    <row r="240" spans="1:19" ht="12.75" hidden="1" customHeight="1" x14ac:dyDescent="0.2">
      <c r="A240" s="8"/>
      <c r="B240" s="8"/>
      <c r="C240" s="8"/>
      <c r="D240" s="8"/>
      <c r="E240" s="8"/>
      <c r="F240" s="8"/>
      <c r="G240" s="8"/>
      <c r="J240" s="8"/>
      <c r="K240" s="8"/>
      <c r="L240" s="8"/>
      <c r="M240" s="8"/>
      <c r="N240" s="8"/>
      <c r="O240" s="8"/>
      <c r="P240" s="8"/>
      <c r="Q240" s="8"/>
      <c r="R240" s="8"/>
      <c r="S240" s="8"/>
    </row>
    <row r="241" spans="1:19" ht="12.75" hidden="1" customHeight="1" x14ac:dyDescent="0.2">
      <c r="A241" s="8"/>
      <c r="B241" s="8"/>
      <c r="C241" s="8"/>
      <c r="D241" s="8"/>
      <c r="E241" s="8"/>
      <c r="F241" s="8"/>
      <c r="G241" s="8"/>
      <c r="J241" s="8"/>
      <c r="K241" s="8"/>
      <c r="L241" s="8"/>
      <c r="M241" s="8"/>
      <c r="N241" s="8"/>
      <c r="O241" s="8"/>
      <c r="P241" s="8"/>
      <c r="Q241" s="8"/>
      <c r="R241" s="8"/>
      <c r="S241" s="8"/>
    </row>
    <row r="242" spans="1:19" ht="12.75" hidden="1" customHeight="1" x14ac:dyDescent="0.2">
      <c r="A242" s="8"/>
      <c r="B242" s="8"/>
      <c r="C242" s="8"/>
      <c r="D242" s="8"/>
      <c r="E242" s="8"/>
      <c r="F242" s="8"/>
      <c r="G242" s="8"/>
      <c r="J242" s="8"/>
      <c r="K242" s="8"/>
      <c r="L242" s="8"/>
      <c r="M242" s="8"/>
      <c r="N242" s="8"/>
      <c r="O242" s="8"/>
      <c r="P242" s="8"/>
      <c r="Q242" s="8"/>
      <c r="R242" s="8"/>
      <c r="S242" s="8"/>
    </row>
    <row r="243" spans="1:19" ht="12.75" hidden="1" customHeight="1" x14ac:dyDescent="0.2">
      <c r="A243" s="8"/>
      <c r="B243" s="8"/>
      <c r="C243" s="8"/>
      <c r="D243" s="8"/>
      <c r="E243" s="8"/>
      <c r="F243" s="8"/>
      <c r="G243" s="8"/>
      <c r="J243" s="8"/>
      <c r="K243" s="8"/>
      <c r="L243" s="8"/>
      <c r="M243" s="8"/>
      <c r="N243" s="8"/>
      <c r="O243" s="8"/>
      <c r="P243" s="8"/>
      <c r="Q243" s="8"/>
      <c r="R243" s="8"/>
      <c r="S243" s="8"/>
    </row>
    <row r="244" spans="1:19" ht="12.75" hidden="1" customHeight="1" x14ac:dyDescent="0.2">
      <c r="A244" s="8"/>
      <c r="B244" s="8"/>
      <c r="C244" s="8"/>
      <c r="D244" s="8"/>
      <c r="E244" s="8"/>
      <c r="F244" s="8"/>
      <c r="G244" s="8"/>
      <c r="J244" s="8"/>
      <c r="K244" s="8"/>
      <c r="L244" s="8"/>
      <c r="M244" s="8"/>
      <c r="N244" s="8"/>
      <c r="O244" s="8"/>
      <c r="P244" s="8"/>
      <c r="Q244" s="8"/>
      <c r="R244" s="8"/>
      <c r="S244" s="8"/>
    </row>
    <row r="245" spans="1:19" ht="12.75" hidden="1" customHeight="1" x14ac:dyDescent="0.2">
      <c r="A245" s="8"/>
      <c r="B245" s="8"/>
      <c r="C245" s="8"/>
      <c r="D245" s="8"/>
      <c r="E245" s="8"/>
      <c r="F245" s="8"/>
      <c r="G245" s="8"/>
      <c r="J245" s="8"/>
      <c r="K245" s="8"/>
      <c r="L245" s="8"/>
      <c r="M245" s="8"/>
      <c r="N245" s="8"/>
      <c r="O245" s="8"/>
      <c r="P245" s="8"/>
      <c r="Q245" s="8"/>
      <c r="R245" s="8"/>
      <c r="S245" s="8"/>
    </row>
    <row r="246" spans="1:19" ht="12.75" hidden="1" customHeight="1" x14ac:dyDescent="0.2">
      <c r="A246" s="8"/>
      <c r="B246" s="8"/>
      <c r="C246" s="8"/>
      <c r="D246" s="8"/>
      <c r="E246" s="8"/>
      <c r="F246" s="8"/>
      <c r="G246" s="8"/>
      <c r="J246" s="8"/>
      <c r="K246" s="8"/>
      <c r="L246" s="8"/>
      <c r="M246" s="8"/>
      <c r="N246" s="8"/>
      <c r="O246" s="8"/>
      <c r="P246" s="8"/>
      <c r="Q246" s="8"/>
      <c r="R246" s="8"/>
      <c r="S246" s="8"/>
    </row>
    <row r="247" spans="1:19" ht="12.75" hidden="1" customHeight="1" x14ac:dyDescent="0.2">
      <c r="A247" s="8"/>
      <c r="B247" s="8"/>
      <c r="C247" s="8"/>
      <c r="D247" s="8"/>
      <c r="E247" s="8"/>
      <c r="F247" s="8"/>
      <c r="G247" s="8"/>
      <c r="J247" s="8"/>
      <c r="K247" s="8"/>
      <c r="L247" s="8"/>
      <c r="M247" s="8"/>
      <c r="N247" s="8"/>
      <c r="O247" s="8"/>
      <c r="P247" s="8"/>
      <c r="Q247" s="8"/>
      <c r="R247" s="8"/>
      <c r="S247" s="8"/>
    </row>
    <row r="248" spans="1:19" ht="12.75" hidden="1" customHeight="1" x14ac:dyDescent="0.2">
      <c r="A248" s="8"/>
      <c r="B248" s="8"/>
      <c r="C248" s="8"/>
      <c r="D248" s="8"/>
      <c r="E248" s="8"/>
      <c r="F248" s="8"/>
      <c r="G248" s="8"/>
      <c r="J248" s="8"/>
      <c r="K248" s="8"/>
      <c r="L248" s="8"/>
      <c r="M248" s="8"/>
      <c r="N248" s="8"/>
      <c r="O248" s="8"/>
      <c r="P248" s="8"/>
      <c r="Q248" s="8"/>
      <c r="R248" s="8"/>
      <c r="S248" s="8"/>
    </row>
    <row r="249" spans="1:19" ht="12.75" hidden="1" customHeight="1" x14ac:dyDescent="0.2">
      <c r="A249" s="8"/>
      <c r="B249" s="8"/>
      <c r="C249" s="8"/>
      <c r="D249" s="8"/>
      <c r="E249" s="8"/>
      <c r="F249" s="8"/>
      <c r="G249" s="8"/>
      <c r="J249" s="8"/>
      <c r="K249" s="8"/>
      <c r="L249" s="8"/>
      <c r="M249" s="8"/>
      <c r="N249" s="8"/>
      <c r="O249" s="8"/>
      <c r="P249" s="8"/>
      <c r="Q249" s="8"/>
      <c r="R249" s="8"/>
      <c r="S249" s="8"/>
    </row>
    <row r="250" spans="1:19" ht="12.75" hidden="1" customHeight="1" x14ac:dyDescent="0.2">
      <c r="A250" s="8"/>
      <c r="B250" s="8"/>
      <c r="C250" s="8"/>
      <c r="D250" s="8"/>
      <c r="E250" s="8"/>
      <c r="F250" s="8"/>
      <c r="G250" s="8"/>
      <c r="J250" s="8"/>
      <c r="K250" s="8"/>
      <c r="L250" s="8"/>
      <c r="M250" s="8"/>
      <c r="N250" s="8"/>
      <c r="O250" s="8"/>
      <c r="P250" s="8"/>
      <c r="Q250" s="8"/>
      <c r="R250" s="8"/>
      <c r="S250" s="8"/>
    </row>
    <row r="251" spans="1:19" ht="12.75" hidden="1" customHeight="1" x14ac:dyDescent="0.2">
      <c r="A251" s="8"/>
      <c r="B251" s="8"/>
      <c r="C251" s="8"/>
      <c r="D251" s="8"/>
      <c r="E251" s="8"/>
      <c r="F251" s="8"/>
      <c r="G251" s="8"/>
      <c r="J251" s="8"/>
      <c r="K251" s="8"/>
      <c r="L251" s="8"/>
      <c r="M251" s="8"/>
      <c r="N251" s="8"/>
      <c r="O251" s="8"/>
      <c r="P251" s="8"/>
      <c r="Q251" s="8"/>
      <c r="R251" s="8"/>
      <c r="S251" s="8"/>
    </row>
    <row r="252" spans="1:19" ht="12.75" hidden="1" customHeight="1" x14ac:dyDescent="0.2">
      <c r="A252" s="8"/>
      <c r="B252" s="8"/>
      <c r="C252" s="8"/>
      <c r="D252" s="8"/>
      <c r="E252" s="8"/>
      <c r="F252" s="8"/>
      <c r="G252" s="8"/>
      <c r="J252" s="8"/>
      <c r="K252" s="8"/>
      <c r="L252" s="8"/>
      <c r="M252" s="8"/>
      <c r="N252" s="8"/>
      <c r="O252" s="8"/>
      <c r="P252" s="8"/>
      <c r="Q252" s="8"/>
      <c r="R252" s="8"/>
      <c r="S252" s="8"/>
    </row>
    <row r="253" spans="1:19" ht="12.75" hidden="1" customHeight="1" x14ac:dyDescent="0.2">
      <c r="A253" s="8"/>
      <c r="B253" s="8"/>
      <c r="C253" s="8"/>
      <c r="D253" s="8"/>
      <c r="E253" s="8"/>
      <c r="F253" s="8"/>
      <c r="G253" s="8"/>
      <c r="J253" s="8"/>
      <c r="K253" s="8"/>
      <c r="L253" s="8"/>
      <c r="M253" s="8"/>
      <c r="N253" s="8"/>
      <c r="O253" s="8"/>
      <c r="P253" s="8"/>
      <c r="Q253" s="8"/>
      <c r="R253" s="8"/>
      <c r="S253" s="8"/>
    </row>
    <row r="254" spans="1:19" ht="12.75" hidden="1" customHeight="1" x14ac:dyDescent="0.2">
      <c r="A254" s="8"/>
      <c r="B254" s="8"/>
      <c r="C254" s="8"/>
      <c r="D254" s="8"/>
      <c r="E254" s="8"/>
      <c r="F254" s="8"/>
      <c r="G254" s="8"/>
      <c r="J254" s="8"/>
      <c r="K254" s="8"/>
      <c r="L254" s="8"/>
      <c r="M254" s="8"/>
      <c r="N254" s="8"/>
      <c r="O254" s="8"/>
      <c r="P254" s="8"/>
      <c r="Q254" s="8"/>
      <c r="R254" s="8"/>
      <c r="S254" s="8"/>
    </row>
    <row r="255" spans="1:19" ht="12.75" hidden="1" customHeight="1" x14ac:dyDescent="0.2">
      <c r="A255" s="8"/>
      <c r="B255" s="8"/>
      <c r="C255" s="8"/>
      <c r="D255" s="8"/>
      <c r="E255" s="8"/>
      <c r="F255" s="8"/>
      <c r="G255" s="8"/>
      <c r="J255" s="8"/>
      <c r="K255" s="8"/>
      <c r="L255" s="8"/>
      <c r="M255" s="8"/>
      <c r="N255" s="8"/>
      <c r="O255" s="8"/>
      <c r="P255" s="8"/>
      <c r="Q255" s="8"/>
      <c r="R255" s="8"/>
      <c r="S255" s="8"/>
    </row>
    <row r="256" spans="1:19" ht="12.75" hidden="1" customHeight="1" x14ac:dyDescent="0.2">
      <c r="A256" s="8"/>
      <c r="B256" s="8"/>
      <c r="C256" s="8"/>
      <c r="D256" s="8"/>
      <c r="E256" s="8"/>
      <c r="F256" s="8"/>
      <c r="G256" s="8"/>
      <c r="J256" s="8"/>
      <c r="K256" s="8"/>
      <c r="L256" s="8"/>
      <c r="M256" s="8"/>
      <c r="N256" s="8"/>
      <c r="O256" s="8"/>
      <c r="P256" s="8"/>
      <c r="Q256" s="8"/>
      <c r="R256" s="8"/>
      <c r="S256" s="8"/>
    </row>
    <row r="257" spans="1:19" ht="12.75" hidden="1" customHeight="1" x14ac:dyDescent="0.2">
      <c r="A257" s="8"/>
      <c r="B257" s="8"/>
      <c r="C257" s="8"/>
      <c r="D257" s="8"/>
      <c r="E257" s="8"/>
      <c r="F257" s="8"/>
      <c r="G257" s="8"/>
      <c r="J257" s="8"/>
      <c r="K257" s="8"/>
      <c r="L257" s="8"/>
      <c r="M257" s="8"/>
      <c r="N257" s="8"/>
      <c r="O257" s="8"/>
      <c r="P257" s="8"/>
      <c r="Q257" s="8"/>
      <c r="R257" s="8"/>
      <c r="S257" s="8"/>
    </row>
    <row r="258" spans="1:19" ht="12.75" hidden="1" customHeight="1" x14ac:dyDescent="0.2">
      <c r="A258" s="8"/>
      <c r="B258" s="8"/>
      <c r="C258" s="8"/>
      <c r="D258" s="8"/>
      <c r="E258" s="8"/>
      <c r="F258" s="8"/>
      <c r="G258" s="8"/>
      <c r="J258" s="8"/>
      <c r="K258" s="8"/>
      <c r="L258" s="8"/>
      <c r="M258" s="8"/>
      <c r="N258" s="8"/>
      <c r="O258" s="8"/>
      <c r="P258" s="8"/>
      <c r="Q258" s="8"/>
      <c r="R258" s="8"/>
      <c r="S258" s="8"/>
    </row>
    <row r="259" spans="1:19" ht="12.75" hidden="1" customHeight="1" x14ac:dyDescent="0.2">
      <c r="A259" s="8"/>
      <c r="B259" s="8"/>
      <c r="C259" s="8"/>
      <c r="D259" s="8"/>
      <c r="E259" s="8"/>
      <c r="F259" s="8"/>
      <c r="G259" s="8"/>
      <c r="J259" s="8"/>
      <c r="K259" s="8"/>
      <c r="L259" s="8"/>
      <c r="M259" s="8"/>
      <c r="N259" s="8"/>
      <c r="O259" s="8"/>
      <c r="P259" s="8"/>
      <c r="Q259" s="8"/>
      <c r="R259" s="8"/>
      <c r="S259" s="8"/>
    </row>
    <row r="260" spans="1:19" ht="12.75" hidden="1" customHeight="1" x14ac:dyDescent="0.2">
      <c r="A260" s="8"/>
      <c r="B260" s="8"/>
      <c r="C260" s="8"/>
      <c r="D260" s="8"/>
      <c r="E260" s="8"/>
      <c r="F260" s="8"/>
      <c r="G260" s="8"/>
      <c r="J260" s="8"/>
      <c r="K260" s="8"/>
      <c r="L260" s="8"/>
      <c r="M260" s="8"/>
      <c r="N260" s="8"/>
      <c r="O260" s="8"/>
      <c r="P260" s="8"/>
      <c r="Q260" s="8"/>
      <c r="R260" s="8"/>
      <c r="S260" s="8"/>
    </row>
    <row r="261" spans="1:19" ht="12.75" hidden="1" customHeight="1" x14ac:dyDescent="0.2">
      <c r="A261" s="8"/>
      <c r="B261" s="8"/>
      <c r="C261" s="8"/>
      <c r="D261" s="8"/>
      <c r="E261" s="8"/>
      <c r="F261" s="8"/>
      <c r="G261" s="8"/>
      <c r="J261" s="8"/>
      <c r="K261" s="8"/>
      <c r="L261" s="8"/>
      <c r="M261" s="8"/>
      <c r="N261" s="8"/>
      <c r="O261" s="8"/>
      <c r="P261" s="8"/>
      <c r="Q261" s="8"/>
      <c r="R261" s="8"/>
      <c r="S261" s="8"/>
    </row>
    <row r="262" spans="1:19" ht="12.75" hidden="1" customHeight="1" x14ac:dyDescent="0.2">
      <c r="A262" s="8"/>
      <c r="B262" s="8"/>
      <c r="C262" s="8"/>
      <c r="D262" s="8"/>
      <c r="E262" s="8"/>
      <c r="F262" s="8"/>
      <c r="G262" s="8"/>
      <c r="J262" s="8"/>
      <c r="K262" s="8"/>
      <c r="L262" s="8"/>
      <c r="M262" s="8"/>
      <c r="N262" s="8"/>
      <c r="O262" s="8"/>
      <c r="P262" s="8"/>
      <c r="Q262" s="8"/>
      <c r="R262" s="8"/>
      <c r="S262" s="8"/>
    </row>
    <row r="263" spans="1:19" ht="12.75" hidden="1" customHeight="1" x14ac:dyDescent="0.2">
      <c r="A263" s="8"/>
      <c r="B263" s="8"/>
      <c r="C263" s="8"/>
      <c r="D263" s="8"/>
      <c r="E263" s="8"/>
      <c r="F263" s="8"/>
      <c r="G263" s="8"/>
      <c r="J263" s="8"/>
      <c r="K263" s="8"/>
      <c r="L263" s="8"/>
      <c r="M263" s="8"/>
      <c r="N263" s="8"/>
      <c r="O263" s="8"/>
      <c r="P263" s="8"/>
      <c r="Q263" s="8"/>
      <c r="R263" s="8"/>
      <c r="S263" s="8"/>
    </row>
    <row r="264" spans="1:19" ht="12.75" hidden="1" customHeight="1" x14ac:dyDescent="0.2">
      <c r="A264" s="8"/>
      <c r="B264" s="8"/>
      <c r="C264" s="8"/>
      <c r="D264" s="8"/>
      <c r="E264" s="8"/>
      <c r="F264" s="8"/>
      <c r="G264" s="8"/>
      <c r="J264" s="8"/>
      <c r="K264" s="8"/>
      <c r="L264" s="8"/>
      <c r="M264" s="8"/>
      <c r="N264" s="8"/>
      <c r="O264" s="8"/>
      <c r="P264" s="8"/>
      <c r="Q264" s="8"/>
      <c r="R264" s="8"/>
      <c r="S264" s="8"/>
    </row>
    <row r="265" spans="1:19" ht="12.75" hidden="1" customHeight="1" x14ac:dyDescent="0.2">
      <c r="A265" s="8"/>
      <c r="B265" s="8"/>
      <c r="C265" s="8"/>
      <c r="D265" s="8"/>
      <c r="E265" s="8"/>
      <c r="F265" s="8"/>
      <c r="G265" s="8"/>
      <c r="J265" s="8"/>
      <c r="K265" s="8"/>
      <c r="L265" s="8"/>
      <c r="M265" s="8"/>
      <c r="N265" s="8"/>
      <c r="O265" s="8"/>
      <c r="P265" s="8"/>
      <c r="Q265" s="8"/>
      <c r="R265" s="8"/>
      <c r="S265" s="8"/>
    </row>
    <row r="266" spans="1:19" ht="12.75" hidden="1" customHeight="1" x14ac:dyDescent="0.2">
      <c r="A266" s="8"/>
      <c r="B266" s="8"/>
      <c r="C266" s="8"/>
      <c r="D266" s="8"/>
      <c r="E266" s="8"/>
      <c r="F266" s="8"/>
      <c r="G266" s="8"/>
      <c r="J266" s="8"/>
      <c r="K266" s="8"/>
      <c r="L266" s="8"/>
      <c r="M266" s="8"/>
      <c r="N266" s="8"/>
      <c r="O266" s="8"/>
      <c r="P266" s="8"/>
      <c r="Q266" s="8"/>
      <c r="R266" s="8"/>
      <c r="S266" s="8"/>
    </row>
    <row r="267" spans="1:19" ht="12.75" hidden="1" customHeight="1" x14ac:dyDescent="0.2">
      <c r="A267" s="8"/>
      <c r="B267" s="8"/>
      <c r="C267" s="8"/>
      <c r="D267" s="8"/>
      <c r="E267" s="8"/>
      <c r="F267" s="8"/>
      <c r="G267" s="8"/>
      <c r="J267" s="8"/>
      <c r="K267" s="8"/>
      <c r="L267" s="8"/>
      <c r="M267" s="8"/>
      <c r="N267" s="8"/>
      <c r="O267" s="8"/>
      <c r="P267" s="8"/>
      <c r="Q267" s="8"/>
      <c r="R267" s="8"/>
      <c r="S267" s="8"/>
    </row>
    <row r="268" spans="1:19" ht="12.75" hidden="1" customHeight="1" x14ac:dyDescent="0.2">
      <c r="A268" s="8"/>
      <c r="B268" s="8"/>
      <c r="C268" s="8"/>
      <c r="D268" s="8"/>
      <c r="E268" s="8"/>
      <c r="F268" s="8"/>
      <c r="G268" s="8"/>
      <c r="J268" s="8"/>
      <c r="K268" s="8"/>
      <c r="L268" s="8"/>
      <c r="M268" s="8"/>
      <c r="N268" s="8"/>
      <c r="O268" s="8"/>
      <c r="P268" s="8"/>
      <c r="Q268" s="8"/>
      <c r="R268" s="8"/>
      <c r="S268" s="8"/>
    </row>
    <row r="269" spans="1:19" ht="12.75" hidden="1" customHeight="1" x14ac:dyDescent="0.2">
      <c r="A269" s="8"/>
      <c r="B269" s="8"/>
      <c r="C269" s="8"/>
      <c r="D269" s="8"/>
      <c r="E269" s="8"/>
      <c r="F269" s="8"/>
      <c r="G269" s="8"/>
      <c r="J269" s="8"/>
      <c r="K269" s="8"/>
      <c r="L269" s="8"/>
      <c r="M269" s="8"/>
      <c r="N269" s="8"/>
      <c r="O269" s="8"/>
      <c r="P269" s="8"/>
      <c r="Q269" s="8"/>
      <c r="R269" s="8"/>
      <c r="S269" s="8"/>
    </row>
    <row r="270" spans="1:19" ht="12.75" hidden="1" customHeight="1" x14ac:dyDescent="0.2">
      <c r="A270" s="8"/>
      <c r="B270" s="8"/>
      <c r="C270" s="8"/>
      <c r="D270" s="8"/>
      <c r="E270" s="8"/>
      <c r="F270" s="8"/>
      <c r="G270" s="8"/>
      <c r="J270" s="8"/>
      <c r="K270" s="8"/>
      <c r="L270" s="8"/>
      <c r="M270" s="8"/>
      <c r="N270" s="8"/>
      <c r="O270" s="8"/>
      <c r="P270" s="8"/>
      <c r="Q270" s="8"/>
      <c r="R270" s="8"/>
      <c r="S270" s="8"/>
    </row>
    <row r="271" spans="1:19" ht="12.75" hidden="1" customHeight="1" x14ac:dyDescent="0.2">
      <c r="A271" s="8"/>
      <c r="B271" s="8"/>
      <c r="C271" s="8"/>
      <c r="D271" s="8"/>
      <c r="E271" s="8"/>
      <c r="F271" s="8"/>
      <c r="G271" s="8"/>
      <c r="J271" s="8"/>
      <c r="K271" s="8"/>
      <c r="L271" s="8"/>
      <c r="M271" s="8"/>
      <c r="N271" s="8"/>
      <c r="O271" s="8"/>
      <c r="P271" s="8"/>
      <c r="Q271" s="8"/>
      <c r="R271" s="8"/>
      <c r="S271" s="8"/>
    </row>
    <row r="272" spans="1:19" ht="12.75" hidden="1" customHeight="1" x14ac:dyDescent="0.2">
      <c r="A272" s="8"/>
      <c r="B272" s="8"/>
      <c r="C272" s="8"/>
      <c r="D272" s="8"/>
      <c r="E272" s="8"/>
      <c r="F272" s="8"/>
      <c r="G272" s="8"/>
      <c r="J272" s="8"/>
      <c r="K272" s="8"/>
      <c r="L272" s="8"/>
      <c r="M272" s="8"/>
      <c r="N272" s="8"/>
      <c r="O272" s="8"/>
      <c r="P272" s="8"/>
      <c r="Q272" s="8"/>
      <c r="R272" s="8"/>
      <c r="S272" s="8"/>
    </row>
    <row r="273" spans="1:19" ht="12.75" hidden="1" customHeight="1" x14ac:dyDescent="0.2">
      <c r="A273" s="8"/>
      <c r="B273" s="8"/>
      <c r="C273" s="8"/>
      <c r="D273" s="8"/>
      <c r="E273" s="8"/>
      <c r="F273" s="8"/>
      <c r="G273" s="8"/>
      <c r="J273" s="8"/>
      <c r="K273" s="8"/>
      <c r="L273" s="8"/>
      <c r="M273" s="8"/>
      <c r="N273" s="8"/>
      <c r="O273" s="8"/>
      <c r="P273" s="8"/>
      <c r="Q273" s="8"/>
      <c r="R273" s="8"/>
      <c r="S273" s="8"/>
    </row>
    <row r="274" spans="1:19" ht="12.75" hidden="1" customHeight="1" x14ac:dyDescent="0.2">
      <c r="A274" s="8"/>
      <c r="B274" s="8"/>
      <c r="C274" s="8"/>
      <c r="D274" s="8"/>
      <c r="E274" s="8"/>
      <c r="F274" s="8"/>
      <c r="G274" s="8"/>
      <c r="J274" s="8"/>
      <c r="K274" s="8"/>
      <c r="L274" s="8"/>
      <c r="M274" s="8"/>
      <c r="N274" s="8"/>
      <c r="O274" s="8"/>
      <c r="P274" s="8"/>
      <c r="Q274" s="8"/>
      <c r="R274" s="8"/>
      <c r="S274" s="8"/>
    </row>
    <row r="275" spans="1:19" ht="12.75" hidden="1" customHeight="1" x14ac:dyDescent="0.2">
      <c r="A275" s="8"/>
      <c r="B275" s="8"/>
      <c r="C275" s="8"/>
      <c r="D275" s="8"/>
      <c r="E275" s="8"/>
      <c r="F275" s="8"/>
      <c r="G275" s="8"/>
      <c r="J275" s="8"/>
      <c r="K275" s="8"/>
      <c r="L275" s="8"/>
      <c r="M275" s="8"/>
      <c r="N275" s="8"/>
      <c r="O275" s="8"/>
      <c r="P275" s="8"/>
      <c r="Q275" s="8"/>
      <c r="R275" s="8"/>
      <c r="S275" s="8"/>
    </row>
    <row r="276" spans="1:19" ht="12.75" hidden="1" customHeight="1" x14ac:dyDescent="0.2">
      <c r="A276" s="8"/>
      <c r="B276" s="8"/>
      <c r="C276" s="8"/>
      <c r="D276" s="8"/>
      <c r="E276" s="8"/>
      <c r="F276" s="8"/>
      <c r="G276" s="8"/>
      <c r="J276" s="8"/>
      <c r="K276" s="8"/>
      <c r="L276" s="8"/>
      <c r="M276" s="8"/>
      <c r="N276" s="8"/>
      <c r="O276" s="8"/>
      <c r="P276" s="8"/>
      <c r="Q276" s="8"/>
      <c r="R276" s="8"/>
      <c r="S276" s="8"/>
    </row>
    <row r="277" spans="1:19" ht="12.75" hidden="1" customHeight="1" x14ac:dyDescent="0.2">
      <c r="A277" s="8"/>
      <c r="B277" s="8"/>
      <c r="C277" s="8"/>
      <c r="D277" s="8"/>
      <c r="E277" s="8"/>
      <c r="F277" s="8"/>
      <c r="G277" s="8"/>
      <c r="J277" s="8"/>
      <c r="K277" s="8"/>
      <c r="L277" s="8"/>
      <c r="M277" s="8"/>
      <c r="N277" s="8"/>
      <c r="O277" s="8"/>
      <c r="P277" s="8"/>
      <c r="Q277" s="8"/>
      <c r="R277" s="8"/>
      <c r="S277" s="8"/>
    </row>
    <row r="278" spans="1:19" ht="12.75" hidden="1" customHeight="1" x14ac:dyDescent="0.2">
      <c r="A278" s="8"/>
      <c r="B278" s="8"/>
      <c r="C278" s="8"/>
      <c r="D278" s="8"/>
      <c r="E278" s="8"/>
      <c r="F278" s="8"/>
      <c r="G278" s="8"/>
      <c r="J278" s="8"/>
      <c r="K278" s="8"/>
      <c r="L278" s="8"/>
      <c r="M278" s="8"/>
      <c r="N278" s="8"/>
      <c r="O278" s="8"/>
      <c r="P278" s="8"/>
      <c r="Q278" s="8"/>
      <c r="R278" s="8"/>
      <c r="S278" s="8"/>
    </row>
    <row r="279" spans="1:19" ht="12.75" hidden="1" customHeight="1" x14ac:dyDescent="0.2">
      <c r="A279" s="8"/>
      <c r="B279" s="8"/>
      <c r="C279" s="8"/>
      <c r="D279" s="8"/>
      <c r="E279" s="8"/>
      <c r="F279" s="8"/>
      <c r="G279" s="8"/>
      <c r="J279" s="8"/>
      <c r="K279" s="8"/>
      <c r="L279" s="8"/>
      <c r="M279" s="8"/>
      <c r="N279" s="8"/>
      <c r="O279" s="8"/>
      <c r="P279" s="8"/>
      <c r="Q279" s="8"/>
      <c r="R279" s="8"/>
      <c r="S279" s="8"/>
    </row>
    <row r="280" spans="1:19" ht="12.75" hidden="1" customHeight="1" x14ac:dyDescent="0.2">
      <c r="A280" s="8"/>
      <c r="B280" s="8"/>
      <c r="C280" s="8"/>
      <c r="D280" s="8"/>
      <c r="E280" s="8"/>
      <c r="F280" s="8"/>
      <c r="G280" s="8"/>
      <c r="J280" s="8"/>
      <c r="K280" s="8"/>
      <c r="L280" s="8"/>
      <c r="M280" s="8"/>
      <c r="N280" s="8"/>
      <c r="O280" s="8"/>
      <c r="P280" s="8"/>
      <c r="Q280" s="8"/>
      <c r="R280" s="8"/>
      <c r="S280" s="8"/>
    </row>
    <row r="281" spans="1:19" ht="12.75" hidden="1" customHeight="1" x14ac:dyDescent="0.2">
      <c r="A281" s="8"/>
      <c r="B281" s="8"/>
      <c r="C281" s="8"/>
      <c r="D281" s="8"/>
      <c r="E281" s="8"/>
      <c r="F281" s="8"/>
      <c r="G281" s="8"/>
      <c r="J281" s="8"/>
      <c r="K281" s="8"/>
      <c r="L281" s="8"/>
      <c r="M281" s="8"/>
      <c r="N281" s="8"/>
      <c r="O281" s="8"/>
      <c r="P281" s="8"/>
      <c r="Q281" s="8"/>
      <c r="R281" s="8"/>
      <c r="S281" s="8"/>
    </row>
    <row r="282" spans="1:19" ht="12.75" hidden="1" customHeight="1" x14ac:dyDescent="0.2">
      <c r="A282" s="8"/>
      <c r="B282" s="8"/>
      <c r="C282" s="8"/>
      <c r="D282" s="8"/>
      <c r="E282" s="8"/>
      <c r="F282" s="8"/>
      <c r="G282" s="8"/>
      <c r="J282" s="8"/>
      <c r="K282" s="8"/>
      <c r="L282" s="8"/>
      <c r="M282" s="8"/>
      <c r="N282" s="8"/>
      <c r="O282" s="8"/>
      <c r="P282" s="8"/>
      <c r="Q282" s="8"/>
      <c r="R282" s="8"/>
      <c r="S282" s="8"/>
    </row>
    <row r="283" spans="1:19" ht="12.75" hidden="1" customHeight="1" x14ac:dyDescent="0.2">
      <c r="A283" s="8"/>
      <c r="B283" s="8"/>
      <c r="C283" s="8"/>
      <c r="D283" s="8"/>
      <c r="E283" s="8"/>
      <c r="F283" s="8"/>
      <c r="G283" s="8"/>
      <c r="J283" s="8"/>
      <c r="K283" s="8"/>
      <c r="L283" s="8"/>
      <c r="M283" s="8"/>
      <c r="N283" s="8"/>
      <c r="O283" s="8"/>
      <c r="P283" s="8"/>
      <c r="Q283" s="8"/>
      <c r="R283" s="8"/>
      <c r="S283" s="8"/>
    </row>
    <row r="284" spans="1:19" ht="12.75" hidden="1" customHeight="1" x14ac:dyDescent="0.2">
      <c r="A284" s="8"/>
      <c r="B284" s="8"/>
      <c r="C284" s="8"/>
      <c r="D284" s="8"/>
      <c r="E284" s="8"/>
      <c r="F284" s="8"/>
      <c r="G284" s="8"/>
      <c r="J284" s="8"/>
      <c r="K284" s="8"/>
      <c r="L284" s="8"/>
      <c r="M284" s="8"/>
      <c r="N284" s="8"/>
      <c r="O284" s="8"/>
      <c r="P284" s="8"/>
      <c r="Q284" s="8"/>
      <c r="R284" s="8"/>
      <c r="S284" s="8"/>
    </row>
    <row r="285" spans="1:19" ht="12.75" hidden="1" customHeight="1" x14ac:dyDescent="0.2">
      <c r="A285" s="8"/>
      <c r="B285" s="8"/>
      <c r="C285" s="8"/>
      <c r="D285" s="8"/>
      <c r="E285" s="8"/>
      <c r="F285" s="8"/>
      <c r="G285" s="8"/>
      <c r="J285" s="8"/>
      <c r="K285" s="8"/>
      <c r="L285" s="8"/>
      <c r="M285" s="8"/>
      <c r="N285" s="8"/>
      <c r="O285" s="8"/>
      <c r="P285" s="8"/>
      <c r="Q285" s="8"/>
      <c r="R285" s="8"/>
      <c r="S285" s="8"/>
    </row>
    <row r="286" spans="1:19" ht="12.75" hidden="1" customHeight="1" x14ac:dyDescent="0.2">
      <c r="A286" s="8"/>
      <c r="B286" s="8"/>
      <c r="C286" s="8"/>
      <c r="D286" s="8"/>
      <c r="E286" s="8"/>
      <c r="F286" s="8"/>
      <c r="G286" s="8"/>
      <c r="J286" s="8"/>
      <c r="K286" s="8"/>
      <c r="L286" s="8"/>
      <c r="M286" s="8"/>
      <c r="N286" s="8"/>
      <c r="O286" s="8"/>
      <c r="P286" s="8"/>
      <c r="Q286" s="8"/>
      <c r="R286" s="8"/>
      <c r="S286" s="8"/>
    </row>
    <row r="287" spans="1:19" ht="12.75" hidden="1" customHeight="1" x14ac:dyDescent="0.2">
      <c r="A287" s="8"/>
      <c r="B287" s="8"/>
      <c r="C287" s="8"/>
      <c r="D287" s="8"/>
      <c r="E287" s="8"/>
      <c r="F287" s="8"/>
      <c r="G287" s="8"/>
      <c r="J287" s="8"/>
      <c r="K287" s="8"/>
      <c r="L287" s="8"/>
      <c r="M287" s="8"/>
      <c r="N287" s="8"/>
      <c r="O287" s="8"/>
      <c r="P287" s="8"/>
      <c r="Q287" s="8"/>
      <c r="R287" s="8"/>
      <c r="S287" s="8"/>
    </row>
    <row r="288" spans="1:19" ht="12.75" hidden="1" customHeight="1" x14ac:dyDescent="0.2">
      <c r="A288" s="8"/>
      <c r="B288" s="8"/>
      <c r="C288" s="8"/>
      <c r="D288" s="8"/>
      <c r="E288" s="8"/>
      <c r="F288" s="8"/>
      <c r="G288" s="8"/>
      <c r="J288" s="8"/>
      <c r="K288" s="8"/>
      <c r="L288" s="8"/>
      <c r="M288" s="8"/>
      <c r="N288" s="8"/>
      <c r="O288" s="8"/>
      <c r="P288" s="8"/>
      <c r="Q288" s="8"/>
      <c r="R288" s="8"/>
      <c r="S288" s="8"/>
    </row>
    <row r="289" spans="1:19" ht="12.75" hidden="1" customHeight="1" x14ac:dyDescent="0.2">
      <c r="A289" s="8"/>
      <c r="B289" s="8"/>
      <c r="C289" s="8"/>
      <c r="D289" s="8"/>
      <c r="E289" s="8"/>
      <c r="F289" s="8"/>
      <c r="G289" s="8"/>
      <c r="J289" s="8"/>
      <c r="K289" s="8"/>
      <c r="L289" s="8"/>
      <c r="M289" s="8"/>
      <c r="N289" s="8"/>
      <c r="O289" s="8"/>
      <c r="P289" s="8"/>
      <c r="Q289" s="8"/>
      <c r="R289" s="8"/>
      <c r="S289" s="8"/>
    </row>
    <row r="290" spans="1:19" ht="12.75" hidden="1" customHeight="1" x14ac:dyDescent="0.2">
      <c r="A290" s="8"/>
      <c r="B290" s="8"/>
      <c r="C290" s="8"/>
      <c r="D290" s="8"/>
      <c r="E290" s="8"/>
      <c r="F290" s="8"/>
      <c r="G290" s="8"/>
      <c r="J290" s="8"/>
      <c r="K290" s="8"/>
      <c r="L290" s="8"/>
      <c r="M290" s="8"/>
      <c r="N290" s="8"/>
      <c r="O290" s="8"/>
      <c r="P290" s="8"/>
      <c r="Q290" s="8"/>
      <c r="R290" s="8"/>
      <c r="S290" s="8"/>
    </row>
    <row r="291" spans="1:19" ht="12.75" hidden="1" customHeight="1" x14ac:dyDescent="0.2">
      <c r="A291" s="8"/>
      <c r="B291" s="8"/>
      <c r="C291" s="8"/>
      <c r="D291" s="8"/>
      <c r="E291" s="8"/>
      <c r="F291" s="8"/>
      <c r="G291" s="8"/>
      <c r="J291" s="8"/>
      <c r="K291" s="8"/>
      <c r="L291" s="8"/>
      <c r="M291" s="8"/>
      <c r="N291" s="8"/>
      <c r="O291" s="8"/>
      <c r="P291" s="8"/>
      <c r="Q291" s="8"/>
      <c r="R291" s="8"/>
      <c r="S291" s="8"/>
    </row>
    <row r="292" spans="1:19" ht="12.75" hidden="1" customHeight="1" x14ac:dyDescent="0.2">
      <c r="A292" s="8"/>
      <c r="B292" s="8"/>
      <c r="C292" s="8"/>
      <c r="D292" s="8"/>
      <c r="E292" s="8"/>
      <c r="F292" s="8"/>
      <c r="G292" s="8"/>
      <c r="J292" s="8"/>
      <c r="K292" s="8"/>
      <c r="L292" s="8"/>
      <c r="M292" s="8"/>
      <c r="N292" s="8"/>
      <c r="O292" s="8"/>
      <c r="P292" s="8"/>
      <c r="Q292" s="8"/>
      <c r="R292" s="8"/>
      <c r="S292" s="8"/>
    </row>
    <row r="293" spans="1:19" ht="12.75" hidden="1" customHeight="1" x14ac:dyDescent="0.2">
      <c r="A293" s="8"/>
      <c r="B293" s="8"/>
      <c r="C293" s="8"/>
      <c r="D293" s="8"/>
      <c r="E293" s="8"/>
      <c r="F293" s="8"/>
      <c r="G293" s="8"/>
      <c r="J293" s="8"/>
      <c r="K293" s="8"/>
      <c r="L293" s="8"/>
      <c r="M293" s="8"/>
      <c r="N293" s="8"/>
      <c r="O293" s="8"/>
      <c r="P293" s="8"/>
      <c r="Q293" s="8"/>
      <c r="R293" s="8"/>
      <c r="S293" s="8"/>
    </row>
    <row r="294" spans="1:19" ht="12.75" hidden="1" customHeight="1" x14ac:dyDescent="0.2">
      <c r="A294" s="8"/>
      <c r="B294" s="8"/>
      <c r="C294" s="8"/>
      <c r="D294" s="8"/>
      <c r="E294" s="8"/>
      <c r="F294" s="8"/>
      <c r="G294" s="8"/>
      <c r="J294" s="8"/>
      <c r="K294" s="8"/>
      <c r="L294" s="8"/>
      <c r="M294" s="8"/>
      <c r="N294" s="8"/>
      <c r="O294" s="8"/>
      <c r="P294" s="8"/>
      <c r="Q294" s="8"/>
      <c r="R294" s="8"/>
      <c r="S294" s="8"/>
    </row>
    <row r="295" spans="1:19" ht="12.75" hidden="1" customHeight="1" x14ac:dyDescent="0.2">
      <c r="A295" s="8"/>
      <c r="B295" s="8"/>
      <c r="C295" s="8"/>
      <c r="D295" s="8"/>
      <c r="E295" s="8"/>
      <c r="F295" s="8"/>
      <c r="G295" s="8"/>
      <c r="J295" s="8"/>
      <c r="K295" s="8"/>
      <c r="L295" s="8"/>
      <c r="M295" s="8"/>
      <c r="N295" s="8"/>
      <c r="O295" s="8"/>
      <c r="P295" s="8"/>
      <c r="Q295" s="8"/>
      <c r="R295" s="8"/>
      <c r="S295" s="8"/>
    </row>
    <row r="296" spans="1:19" ht="12.75" hidden="1" customHeight="1" x14ac:dyDescent="0.2">
      <c r="A296" s="8"/>
      <c r="B296" s="8"/>
      <c r="C296" s="8"/>
      <c r="D296" s="8"/>
      <c r="E296" s="8"/>
      <c r="F296" s="8"/>
      <c r="G296" s="8"/>
      <c r="J296" s="8"/>
      <c r="K296" s="8"/>
      <c r="L296" s="8"/>
      <c r="M296" s="8"/>
      <c r="N296" s="8"/>
      <c r="O296" s="8"/>
      <c r="P296" s="8"/>
      <c r="Q296" s="8"/>
      <c r="R296" s="8"/>
      <c r="S296" s="8"/>
    </row>
    <row r="297" spans="1:19" ht="12.75" hidden="1" customHeight="1" x14ac:dyDescent="0.2">
      <c r="A297" s="8"/>
      <c r="B297" s="8"/>
      <c r="C297" s="8"/>
      <c r="D297" s="8"/>
      <c r="E297" s="8"/>
      <c r="F297" s="8"/>
      <c r="G297" s="8"/>
      <c r="J297" s="8"/>
      <c r="K297" s="8"/>
      <c r="L297" s="8"/>
      <c r="M297" s="8"/>
      <c r="N297" s="8"/>
      <c r="O297" s="8"/>
      <c r="P297" s="8"/>
      <c r="Q297" s="8"/>
      <c r="R297" s="8"/>
      <c r="S297" s="8"/>
    </row>
    <row r="298" spans="1:19" ht="12.75" hidden="1" customHeight="1" x14ac:dyDescent="0.2">
      <c r="A298" s="8"/>
      <c r="B298" s="8"/>
      <c r="C298" s="8"/>
      <c r="D298" s="8"/>
      <c r="E298" s="8"/>
      <c r="F298" s="8"/>
      <c r="G298" s="8"/>
      <c r="J298" s="8"/>
      <c r="K298" s="8"/>
      <c r="L298" s="8"/>
      <c r="M298" s="8"/>
      <c r="N298" s="8"/>
      <c r="O298" s="8"/>
      <c r="P298" s="8"/>
      <c r="Q298" s="8"/>
      <c r="R298" s="8"/>
      <c r="S298" s="8"/>
    </row>
    <row r="299" spans="1:19" ht="12.75" hidden="1" customHeight="1" x14ac:dyDescent="0.2">
      <c r="A299" s="8"/>
      <c r="B299" s="8"/>
      <c r="C299" s="8"/>
      <c r="D299" s="8"/>
      <c r="E299" s="8"/>
      <c r="F299" s="8"/>
      <c r="G299" s="8"/>
      <c r="J299" s="8"/>
      <c r="K299" s="8"/>
      <c r="L299" s="8"/>
      <c r="M299" s="8"/>
      <c r="N299" s="8"/>
      <c r="O299" s="8"/>
      <c r="P299" s="8"/>
      <c r="Q299" s="8"/>
      <c r="R299" s="8"/>
      <c r="S299" s="8"/>
    </row>
    <row r="300" spans="1:19" ht="12.75" hidden="1" customHeight="1" x14ac:dyDescent="0.2">
      <c r="A300" s="8"/>
      <c r="B300" s="8"/>
      <c r="C300" s="8"/>
      <c r="D300" s="8"/>
      <c r="E300" s="8"/>
      <c r="F300" s="8"/>
      <c r="G300" s="8"/>
      <c r="J300" s="8"/>
      <c r="K300" s="8"/>
      <c r="L300" s="8"/>
      <c r="M300" s="8"/>
      <c r="N300" s="8"/>
      <c r="O300" s="8"/>
      <c r="P300" s="8"/>
      <c r="Q300" s="8"/>
      <c r="R300" s="8"/>
      <c r="S300" s="8"/>
    </row>
    <row r="301" spans="1:19" ht="12.75" hidden="1" customHeight="1" x14ac:dyDescent="0.2">
      <c r="A301" s="8"/>
      <c r="B301" s="8"/>
      <c r="C301" s="8"/>
      <c r="D301" s="8"/>
      <c r="E301" s="8"/>
      <c r="F301" s="8"/>
      <c r="G301" s="8"/>
      <c r="J301" s="8"/>
      <c r="K301" s="8"/>
      <c r="L301" s="8"/>
      <c r="M301" s="8"/>
      <c r="N301" s="8"/>
      <c r="O301" s="8"/>
      <c r="P301" s="8"/>
      <c r="Q301" s="8"/>
      <c r="R301" s="8"/>
      <c r="S301" s="8"/>
    </row>
    <row r="302" spans="1:19" ht="12.75" hidden="1" customHeight="1" x14ac:dyDescent="0.2">
      <c r="A302" s="8"/>
      <c r="B302" s="8"/>
      <c r="C302" s="8"/>
      <c r="D302" s="8"/>
      <c r="E302" s="8"/>
      <c r="F302" s="8"/>
      <c r="G302" s="8"/>
      <c r="J302" s="8"/>
      <c r="K302" s="8"/>
      <c r="L302" s="8"/>
      <c r="M302" s="8"/>
      <c r="N302" s="8"/>
      <c r="O302" s="8"/>
      <c r="P302" s="8"/>
      <c r="Q302" s="8"/>
      <c r="R302" s="8"/>
      <c r="S302" s="8"/>
    </row>
    <row r="303" spans="1:19" ht="12.75" hidden="1" customHeight="1" x14ac:dyDescent="0.2">
      <c r="A303" s="8"/>
      <c r="B303" s="8"/>
      <c r="C303" s="8"/>
      <c r="D303" s="8"/>
      <c r="E303" s="8"/>
      <c r="F303" s="8"/>
      <c r="G303" s="8"/>
      <c r="J303" s="8"/>
      <c r="K303" s="8"/>
      <c r="L303" s="8"/>
      <c r="M303" s="8"/>
      <c r="N303" s="8"/>
      <c r="O303" s="8"/>
      <c r="P303" s="8"/>
      <c r="Q303" s="8"/>
      <c r="R303" s="8"/>
      <c r="S303" s="8"/>
    </row>
    <row r="304" spans="1:19" ht="12.75" hidden="1" customHeight="1" x14ac:dyDescent="0.2">
      <c r="A304" s="8"/>
      <c r="B304" s="8"/>
      <c r="C304" s="8"/>
      <c r="D304" s="8"/>
      <c r="E304" s="8"/>
      <c r="F304" s="8"/>
      <c r="G304" s="8"/>
      <c r="J304" s="8"/>
      <c r="K304" s="8"/>
      <c r="L304" s="8"/>
      <c r="M304" s="8"/>
      <c r="N304" s="8"/>
      <c r="O304" s="8"/>
      <c r="P304" s="8"/>
      <c r="Q304" s="8"/>
      <c r="R304" s="8"/>
      <c r="S304" s="8"/>
    </row>
    <row r="305" spans="1:19" ht="12.75" hidden="1" customHeight="1" x14ac:dyDescent="0.2">
      <c r="A305" s="8"/>
      <c r="B305" s="8"/>
      <c r="C305" s="8"/>
      <c r="D305" s="8"/>
      <c r="E305" s="8"/>
      <c r="F305" s="8"/>
      <c r="G305" s="8"/>
      <c r="J305" s="8"/>
      <c r="K305" s="8"/>
      <c r="L305" s="8"/>
      <c r="M305" s="8"/>
      <c r="N305" s="8"/>
      <c r="O305" s="8"/>
      <c r="P305" s="8"/>
      <c r="Q305" s="8"/>
      <c r="R305" s="8"/>
      <c r="S305" s="8"/>
    </row>
    <row r="306" spans="1:19" ht="12.75" hidden="1" customHeight="1" x14ac:dyDescent="0.2">
      <c r="A306" s="8"/>
      <c r="B306" s="8"/>
      <c r="C306" s="8"/>
      <c r="D306" s="8"/>
      <c r="E306" s="8"/>
      <c r="F306" s="8"/>
      <c r="G306" s="8"/>
      <c r="J306" s="8"/>
      <c r="K306" s="8"/>
      <c r="L306" s="8"/>
      <c r="M306" s="8"/>
      <c r="N306" s="8"/>
      <c r="O306" s="8"/>
      <c r="P306" s="8"/>
      <c r="Q306" s="8"/>
      <c r="R306" s="8"/>
      <c r="S306" s="8"/>
    </row>
    <row r="307" spans="1:19" ht="12.75" hidden="1" customHeight="1" x14ac:dyDescent="0.2">
      <c r="A307" s="8"/>
      <c r="B307" s="8"/>
      <c r="C307" s="8"/>
      <c r="D307" s="8"/>
      <c r="E307" s="8"/>
      <c r="F307" s="8"/>
      <c r="G307" s="8"/>
      <c r="J307" s="8"/>
      <c r="K307" s="8"/>
      <c r="L307" s="8"/>
      <c r="M307" s="8"/>
      <c r="N307" s="8"/>
      <c r="O307" s="8"/>
      <c r="P307" s="8"/>
      <c r="Q307" s="8"/>
      <c r="R307" s="8"/>
      <c r="S307" s="8"/>
    </row>
    <row r="308" spans="1:19" ht="12.75" hidden="1" customHeight="1" x14ac:dyDescent="0.2">
      <c r="A308" s="8"/>
      <c r="B308" s="8"/>
      <c r="C308" s="8"/>
      <c r="D308" s="8"/>
      <c r="E308" s="8"/>
      <c r="F308" s="8"/>
      <c r="G308" s="8"/>
      <c r="J308" s="8"/>
      <c r="K308" s="8"/>
      <c r="L308" s="8"/>
      <c r="M308" s="8"/>
      <c r="N308" s="8"/>
      <c r="O308" s="8"/>
      <c r="P308" s="8"/>
      <c r="Q308" s="8"/>
      <c r="R308" s="8"/>
      <c r="S308" s="8"/>
    </row>
    <row r="309" spans="1:19" ht="12.75" hidden="1" customHeight="1" x14ac:dyDescent="0.2">
      <c r="A309" s="8"/>
      <c r="B309" s="8"/>
      <c r="C309" s="8"/>
      <c r="D309" s="8"/>
      <c r="E309" s="8"/>
      <c r="F309" s="8"/>
      <c r="G309" s="8"/>
      <c r="J309" s="8"/>
      <c r="K309" s="8"/>
      <c r="L309" s="8"/>
      <c r="M309" s="8"/>
      <c r="N309" s="8"/>
      <c r="O309" s="8"/>
      <c r="P309" s="8"/>
      <c r="Q309" s="8"/>
      <c r="R309" s="8"/>
      <c r="S309" s="8"/>
    </row>
    <row r="310" spans="1:19" ht="12.75" hidden="1" customHeight="1" x14ac:dyDescent="0.2">
      <c r="A310" s="8"/>
      <c r="B310" s="8"/>
      <c r="C310" s="8"/>
      <c r="D310" s="8"/>
      <c r="E310" s="8"/>
      <c r="F310" s="8"/>
      <c r="G310" s="8"/>
      <c r="J310" s="8"/>
      <c r="K310" s="8"/>
      <c r="L310" s="8"/>
      <c r="M310" s="8"/>
      <c r="N310" s="8"/>
      <c r="O310" s="8"/>
      <c r="P310" s="8"/>
      <c r="Q310" s="8"/>
      <c r="R310" s="8"/>
      <c r="S310" s="8"/>
    </row>
    <row r="311" spans="1:19" ht="12.75" hidden="1" customHeight="1" x14ac:dyDescent="0.2">
      <c r="A311" s="8"/>
      <c r="B311" s="8"/>
      <c r="C311" s="8"/>
      <c r="D311" s="8"/>
      <c r="E311" s="8"/>
      <c r="F311" s="8"/>
      <c r="G311" s="8"/>
      <c r="J311" s="8"/>
      <c r="K311" s="8"/>
      <c r="L311" s="8"/>
      <c r="M311" s="8"/>
      <c r="N311" s="8"/>
      <c r="O311" s="8"/>
      <c r="P311" s="8"/>
      <c r="Q311" s="8"/>
      <c r="R311" s="8"/>
      <c r="S311" s="8"/>
    </row>
    <row r="312" spans="1:19" ht="12.75" hidden="1" customHeight="1" x14ac:dyDescent="0.2">
      <c r="A312" s="8"/>
      <c r="B312" s="8"/>
      <c r="C312" s="8"/>
      <c r="D312" s="8"/>
      <c r="E312" s="8"/>
      <c r="F312" s="8"/>
      <c r="G312" s="8"/>
      <c r="J312" s="8"/>
      <c r="K312" s="8"/>
      <c r="L312" s="8"/>
      <c r="M312" s="8"/>
      <c r="N312" s="8"/>
      <c r="O312" s="8"/>
      <c r="P312" s="8"/>
      <c r="Q312" s="8"/>
      <c r="R312" s="8"/>
      <c r="S312" s="8"/>
    </row>
    <row r="313" spans="1:19" ht="12.75" hidden="1" customHeight="1" x14ac:dyDescent="0.2">
      <c r="A313" s="8"/>
      <c r="B313" s="8"/>
      <c r="C313" s="8"/>
      <c r="D313" s="8"/>
      <c r="E313" s="8"/>
      <c r="F313" s="8"/>
      <c r="G313" s="8"/>
      <c r="J313" s="8"/>
      <c r="K313" s="8"/>
      <c r="L313" s="8"/>
      <c r="M313" s="8"/>
      <c r="N313" s="8"/>
      <c r="O313" s="8"/>
      <c r="P313" s="8"/>
      <c r="Q313" s="8"/>
      <c r="R313" s="8"/>
      <c r="S313" s="8"/>
    </row>
    <row r="314" spans="1:19" ht="12.75" hidden="1" customHeight="1" x14ac:dyDescent="0.2">
      <c r="A314" s="8"/>
      <c r="B314" s="8"/>
      <c r="C314" s="8"/>
      <c r="D314" s="8"/>
      <c r="E314" s="8"/>
      <c r="F314" s="8"/>
      <c r="G314" s="8"/>
      <c r="J314" s="8"/>
      <c r="K314" s="8"/>
      <c r="L314" s="8"/>
      <c r="M314" s="8"/>
      <c r="N314" s="8"/>
      <c r="O314" s="8"/>
      <c r="P314" s="8"/>
      <c r="Q314" s="8"/>
      <c r="R314" s="8"/>
      <c r="S314" s="8"/>
    </row>
    <row r="315" spans="1:19" ht="12.75" hidden="1" customHeight="1" x14ac:dyDescent="0.2">
      <c r="A315" s="8"/>
      <c r="B315" s="8"/>
      <c r="C315" s="8"/>
      <c r="D315" s="8"/>
      <c r="E315" s="8"/>
      <c r="F315" s="8"/>
      <c r="G315" s="8"/>
      <c r="J315" s="8"/>
      <c r="K315" s="8"/>
      <c r="L315" s="8"/>
      <c r="M315" s="8"/>
      <c r="N315" s="8"/>
      <c r="O315" s="8"/>
      <c r="P315" s="8"/>
      <c r="Q315" s="8"/>
      <c r="R315" s="8"/>
      <c r="S315" s="8"/>
    </row>
    <row r="316" spans="1:19" ht="12.75" hidden="1" customHeight="1" x14ac:dyDescent="0.2">
      <c r="A316" s="8"/>
      <c r="B316" s="8"/>
      <c r="C316" s="8"/>
      <c r="D316" s="8"/>
      <c r="E316" s="8"/>
      <c r="F316" s="8"/>
      <c r="G316" s="8"/>
      <c r="J316" s="8"/>
      <c r="K316" s="8"/>
      <c r="L316" s="8"/>
      <c r="M316" s="8"/>
      <c r="N316" s="8"/>
      <c r="O316" s="8"/>
      <c r="P316" s="8"/>
      <c r="Q316" s="8"/>
      <c r="R316" s="8"/>
      <c r="S316" s="8"/>
    </row>
    <row r="317" spans="1:19" ht="12.75" hidden="1" customHeight="1" x14ac:dyDescent="0.2">
      <c r="A317" s="8"/>
      <c r="B317" s="8"/>
      <c r="C317" s="8"/>
      <c r="D317" s="8"/>
      <c r="E317" s="8"/>
      <c r="F317" s="8"/>
      <c r="G317" s="8"/>
      <c r="J317" s="8"/>
      <c r="K317" s="8"/>
      <c r="L317" s="8"/>
      <c r="M317" s="8"/>
      <c r="N317" s="8"/>
      <c r="O317" s="8"/>
      <c r="P317" s="8"/>
      <c r="Q317" s="8"/>
      <c r="R317" s="8"/>
      <c r="S317" s="8"/>
    </row>
    <row r="318" spans="1:19" ht="12.75" hidden="1" customHeight="1" x14ac:dyDescent="0.2">
      <c r="A318" s="8"/>
      <c r="B318" s="8"/>
      <c r="C318" s="8"/>
      <c r="D318" s="8"/>
      <c r="E318" s="8"/>
      <c r="F318" s="8"/>
      <c r="G318" s="8"/>
      <c r="J318" s="8"/>
      <c r="K318" s="8"/>
      <c r="L318" s="8"/>
      <c r="M318" s="8"/>
      <c r="N318" s="8"/>
      <c r="O318" s="8"/>
      <c r="P318" s="8"/>
      <c r="Q318" s="8"/>
      <c r="R318" s="8"/>
      <c r="S318" s="8"/>
    </row>
    <row r="319" spans="1:19" ht="12.75" hidden="1" customHeight="1" x14ac:dyDescent="0.2">
      <c r="A319" s="8"/>
      <c r="B319" s="8"/>
      <c r="C319" s="8"/>
      <c r="D319" s="8"/>
      <c r="E319" s="8"/>
      <c r="F319" s="8"/>
      <c r="G319" s="8"/>
      <c r="J319" s="8"/>
      <c r="K319" s="8"/>
      <c r="L319" s="8"/>
      <c r="M319" s="8"/>
      <c r="N319" s="8"/>
      <c r="O319" s="8"/>
      <c r="P319" s="8"/>
      <c r="Q319" s="8"/>
      <c r="R319" s="8"/>
      <c r="S319" s="8"/>
    </row>
    <row r="320" spans="1:19" ht="12.75" hidden="1" customHeight="1" x14ac:dyDescent="0.2">
      <c r="A320" s="8"/>
      <c r="B320" s="8"/>
      <c r="C320" s="8"/>
      <c r="D320" s="8"/>
      <c r="E320" s="8"/>
      <c r="F320" s="8"/>
      <c r="G320" s="8"/>
      <c r="J320" s="8"/>
      <c r="K320" s="8"/>
      <c r="L320" s="8"/>
      <c r="M320" s="8"/>
      <c r="N320" s="8"/>
      <c r="O320" s="8"/>
      <c r="P320" s="8"/>
      <c r="Q320" s="8"/>
      <c r="R320" s="8"/>
      <c r="S320" s="8"/>
    </row>
    <row r="321" spans="1:19" ht="12.75" hidden="1" customHeight="1" x14ac:dyDescent="0.2">
      <c r="A321" s="8"/>
      <c r="B321" s="8"/>
      <c r="C321" s="8"/>
      <c r="D321" s="8"/>
      <c r="E321" s="8"/>
      <c r="F321" s="8"/>
      <c r="G321" s="8"/>
      <c r="J321" s="8"/>
      <c r="K321" s="8"/>
      <c r="L321" s="8"/>
      <c r="M321" s="8"/>
      <c r="N321" s="8"/>
      <c r="O321" s="8"/>
      <c r="P321" s="8"/>
      <c r="Q321" s="8"/>
      <c r="R321" s="8"/>
      <c r="S321" s="8"/>
    </row>
    <row r="322" spans="1:19" ht="12.75" hidden="1" customHeight="1" x14ac:dyDescent="0.2">
      <c r="A322" s="8"/>
      <c r="B322" s="8"/>
      <c r="C322" s="8"/>
      <c r="D322" s="8"/>
      <c r="E322" s="8"/>
      <c r="F322" s="8"/>
      <c r="G322" s="8"/>
      <c r="J322" s="8"/>
      <c r="K322" s="8"/>
      <c r="L322" s="8"/>
      <c r="M322" s="8"/>
      <c r="N322" s="8"/>
      <c r="O322" s="8"/>
      <c r="P322" s="8"/>
      <c r="Q322" s="8"/>
      <c r="R322" s="8"/>
      <c r="S322" s="8"/>
    </row>
    <row r="323" spans="1:19" ht="12.75" hidden="1" customHeight="1" x14ac:dyDescent="0.2">
      <c r="A323" s="8"/>
      <c r="B323" s="8"/>
      <c r="C323" s="8"/>
      <c r="D323" s="8"/>
      <c r="E323" s="8"/>
      <c r="F323" s="8"/>
      <c r="G323" s="8"/>
      <c r="J323" s="8"/>
      <c r="K323" s="8"/>
      <c r="L323" s="8"/>
      <c r="M323" s="8"/>
      <c r="N323" s="8"/>
      <c r="O323" s="8"/>
      <c r="P323" s="8"/>
      <c r="Q323" s="8"/>
      <c r="R323" s="8"/>
      <c r="S323" s="8"/>
    </row>
    <row r="324" spans="1:19" ht="12.75" hidden="1" customHeight="1" x14ac:dyDescent="0.2">
      <c r="A324" s="8"/>
      <c r="B324" s="8"/>
      <c r="C324" s="8"/>
      <c r="D324" s="8"/>
      <c r="E324" s="8"/>
      <c r="F324" s="8"/>
      <c r="G324" s="8"/>
      <c r="J324" s="8"/>
      <c r="K324" s="8"/>
      <c r="L324" s="8"/>
      <c r="M324" s="8"/>
      <c r="N324" s="8"/>
      <c r="O324" s="8"/>
      <c r="P324" s="8"/>
      <c r="Q324" s="8"/>
      <c r="R324" s="8"/>
      <c r="S324" s="8"/>
    </row>
    <row r="325" spans="1:19" ht="12.75" hidden="1" customHeight="1" x14ac:dyDescent="0.2">
      <c r="A325" s="8"/>
      <c r="B325" s="8"/>
      <c r="C325" s="8"/>
      <c r="D325" s="8"/>
      <c r="E325" s="8"/>
      <c r="F325" s="8"/>
      <c r="G325" s="8"/>
      <c r="J325" s="8"/>
      <c r="K325" s="8"/>
      <c r="L325" s="8"/>
      <c r="M325" s="8"/>
      <c r="N325" s="8"/>
      <c r="O325" s="8"/>
      <c r="P325" s="8"/>
      <c r="Q325" s="8"/>
      <c r="R325" s="8"/>
      <c r="S325" s="8"/>
    </row>
    <row r="326" spans="1:19" ht="12.75" hidden="1" customHeight="1" x14ac:dyDescent="0.2">
      <c r="A326" s="8"/>
      <c r="B326" s="8"/>
      <c r="C326" s="8"/>
      <c r="D326" s="8"/>
      <c r="E326" s="8"/>
      <c r="F326" s="8"/>
      <c r="G326" s="8"/>
      <c r="J326" s="8"/>
      <c r="K326" s="8"/>
      <c r="L326" s="8"/>
      <c r="M326" s="8"/>
      <c r="N326" s="8"/>
      <c r="O326" s="8"/>
      <c r="P326" s="8"/>
      <c r="Q326" s="8"/>
      <c r="R326" s="8"/>
      <c r="S326" s="8"/>
    </row>
    <row r="327" spans="1:19" ht="12.75" hidden="1" customHeight="1" x14ac:dyDescent="0.2">
      <c r="A327" s="8"/>
      <c r="B327" s="8"/>
      <c r="C327" s="8"/>
      <c r="D327" s="8"/>
      <c r="E327" s="8"/>
      <c r="F327" s="8"/>
      <c r="G327" s="8"/>
      <c r="J327" s="8"/>
      <c r="K327" s="8"/>
      <c r="L327" s="8"/>
      <c r="M327" s="8"/>
      <c r="N327" s="8"/>
      <c r="O327" s="8"/>
      <c r="P327" s="8"/>
      <c r="Q327" s="8"/>
      <c r="R327" s="8"/>
      <c r="S327" s="8"/>
    </row>
    <row r="328" spans="1:19" ht="12.75" hidden="1" customHeight="1" x14ac:dyDescent="0.2">
      <c r="A328" s="8"/>
      <c r="B328" s="8"/>
      <c r="C328" s="8"/>
      <c r="D328" s="8"/>
      <c r="E328" s="8"/>
      <c r="F328" s="8"/>
      <c r="G328" s="8"/>
      <c r="J328" s="8"/>
      <c r="K328" s="8"/>
      <c r="L328" s="8"/>
      <c r="M328" s="8"/>
      <c r="N328" s="8"/>
      <c r="O328" s="8"/>
      <c r="P328" s="8"/>
      <c r="Q328" s="8"/>
      <c r="R328" s="8"/>
      <c r="S328" s="8"/>
    </row>
    <row r="329" spans="1:19" ht="12.75" hidden="1" customHeight="1" x14ac:dyDescent="0.2">
      <c r="A329" s="8"/>
      <c r="B329" s="8"/>
      <c r="C329" s="8"/>
      <c r="D329" s="8"/>
      <c r="E329" s="8"/>
      <c r="F329" s="8"/>
      <c r="G329" s="8"/>
      <c r="J329" s="8"/>
      <c r="K329" s="8"/>
      <c r="L329" s="8"/>
      <c r="M329" s="8"/>
      <c r="N329" s="8"/>
      <c r="O329" s="8"/>
      <c r="P329" s="8"/>
      <c r="Q329" s="8"/>
      <c r="R329" s="8"/>
      <c r="S329" s="8"/>
    </row>
    <row r="330" spans="1:19" ht="12.75" hidden="1" customHeight="1" x14ac:dyDescent="0.2">
      <c r="A330" s="8"/>
      <c r="B330" s="8"/>
      <c r="C330" s="8"/>
      <c r="D330" s="8"/>
      <c r="E330" s="8"/>
      <c r="F330" s="8"/>
      <c r="G330" s="8"/>
      <c r="J330" s="8"/>
      <c r="K330" s="8"/>
      <c r="L330" s="8"/>
      <c r="M330" s="8"/>
      <c r="N330" s="8"/>
      <c r="O330" s="8"/>
      <c r="P330" s="8"/>
      <c r="Q330" s="8"/>
      <c r="R330" s="8"/>
      <c r="S330" s="8"/>
    </row>
    <row r="331" spans="1:19" ht="12.75" hidden="1" customHeight="1" x14ac:dyDescent="0.2">
      <c r="A331" s="8"/>
      <c r="B331" s="8"/>
      <c r="C331" s="8"/>
      <c r="D331" s="8"/>
      <c r="E331" s="8"/>
      <c r="F331" s="8"/>
      <c r="G331" s="8"/>
      <c r="J331" s="8"/>
      <c r="K331" s="8"/>
      <c r="L331" s="8"/>
      <c r="M331" s="8"/>
      <c r="N331" s="8"/>
      <c r="O331" s="8"/>
      <c r="P331" s="8"/>
      <c r="Q331" s="8"/>
      <c r="R331" s="8"/>
      <c r="S331" s="8"/>
    </row>
    <row r="332" spans="1:19" ht="12.75" hidden="1" customHeight="1" x14ac:dyDescent="0.2">
      <c r="A332" s="8"/>
      <c r="B332" s="8"/>
      <c r="C332" s="8"/>
      <c r="D332" s="8"/>
      <c r="E332" s="8"/>
      <c r="F332" s="8"/>
      <c r="G332" s="8"/>
      <c r="J332" s="8"/>
      <c r="K332" s="8"/>
      <c r="L332" s="8"/>
      <c r="M332" s="8"/>
      <c r="N332" s="8"/>
      <c r="O332" s="8"/>
      <c r="P332" s="8"/>
      <c r="Q332" s="8"/>
      <c r="R332" s="8"/>
      <c r="S332" s="8"/>
    </row>
    <row r="333" spans="1:19" ht="12.75" hidden="1" customHeight="1" x14ac:dyDescent="0.2">
      <c r="A333" s="8"/>
      <c r="B333" s="8"/>
      <c r="C333" s="8"/>
      <c r="D333" s="8"/>
      <c r="E333" s="8"/>
      <c r="F333" s="8"/>
      <c r="G333" s="8"/>
      <c r="J333" s="8"/>
      <c r="K333" s="8"/>
      <c r="L333" s="8"/>
      <c r="M333" s="8"/>
      <c r="N333" s="8"/>
      <c r="O333" s="8"/>
      <c r="P333" s="8"/>
      <c r="Q333" s="8"/>
      <c r="R333" s="8"/>
      <c r="S333" s="8"/>
    </row>
    <row r="334" spans="1:19" ht="12.75" hidden="1" customHeight="1" x14ac:dyDescent="0.2">
      <c r="A334" s="8"/>
      <c r="B334" s="8"/>
      <c r="C334" s="8"/>
      <c r="D334" s="8"/>
      <c r="E334" s="8"/>
      <c r="F334" s="8"/>
      <c r="G334" s="8"/>
      <c r="J334" s="8"/>
      <c r="K334" s="8"/>
      <c r="L334" s="8"/>
      <c r="M334" s="8"/>
      <c r="N334" s="8"/>
      <c r="O334" s="8"/>
      <c r="P334" s="8"/>
      <c r="Q334" s="8"/>
      <c r="R334" s="8"/>
      <c r="S334" s="8"/>
    </row>
    <row r="335" spans="1:19" ht="12.75" hidden="1" customHeight="1" x14ac:dyDescent="0.2">
      <c r="A335" s="8"/>
      <c r="B335" s="8"/>
      <c r="C335" s="8"/>
      <c r="D335" s="8"/>
      <c r="E335" s="8"/>
      <c r="F335" s="8"/>
      <c r="G335" s="8"/>
      <c r="J335" s="8"/>
      <c r="K335" s="8"/>
      <c r="L335" s="8"/>
      <c r="M335" s="8"/>
      <c r="N335" s="8"/>
      <c r="O335" s="8"/>
      <c r="P335" s="8"/>
      <c r="Q335" s="8"/>
      <c r="R335" s="8"/>
      <c r="S335" s="8"/>
    </row>
    <row r="336" spans="1:19" ht="12.75" hidden="1" customHeight="1" x14ac:dyDescent="0.2">
      <c r="A336" s="8"/>
      <c r="B336" s="8"/>
      <c r="C336" s="8"/>
      <c r="D336" s="8"/>
      <c r="E336" s="8"/>
      <c r="F336" s="8"/>
      <c r="G336" s="8"/>
      <c r="J336" s="8"/>
      <c r="K336" s="8"/>
      <c r="L336" s="8"/>
      <c r="M336" s="8"/>
      <c r="N336" s="8"/>
      <c r="O336" s="8"/>
      <c r="P336" s="8"/>
      <c r="Q336" s="8"/>
      <c r="R336" s="8"/>
      <c r="S336" s="8"/>
    </row>
    <row r="337" spans="1:19" ht="12.75" hidden="1" customHeight="1" x14ac:dyDescent="0.2">
      <c r="A337" s="8"/>
      <c r="B337" s="8"/>
      <c r="C337" s="8"/>
      <c r="D337" s="8"/>
      <c r="E337" s="8"/>
      <c r="F337" s="8"/>
      <c r="G337" s="8"/>
      <c r="J337" s="8"/>
      <c r="K337" s="8"/>
      <c r="L337" s="8"/>
      <c r="M337" s="8"/>
      <c r="N337" s="8"/>
      <c r="O337" s="8"/>
      <c r="P337" s="8"/>
      <c r="Q337" s="8"/>
      <c r="R337" s="8"/>
      <c r="S337" s="8"/>
    </row>
    <row r="338" spans="1:19" ht="12.75" hidden="1" customHeight="1" x14ac:dyDescent="0.2">
      <c r="A338" s="8"/>
      <c r="B338" s="8"/>
      <c r="C338" s="8"/>
      <c r="D338" s="8"/>
      <c r="E338" s="8"/>
      <c r="F338" s="8"/>
      <c r="G338" s="8"/>
      <c r="J338" s="8"/>
      <c r="K338" s="8"/>
      <c r="L338" s="8"/>
      <c r="M338" s="8"/>
      <c r="N338" s="8"/>
      <c r="O338" s="8"/>
      <c r="P338" s="8"/>
      <c r="Q338" s="8"/>
      <c r="R338" s="8"/>
      <c r="S338" s="8"/>
    </row>
    <row r="339" spans="1:19" ht="12.75" hidden="1" customHeight="1" x14ac:dyDescent="0.2">
      <c r="A339" s="8"/>
      <c r="B339" s="8"/>
      <c r="C339" s="8"/>
      <c r="D339" s="8"/>
      <c r="E339" s="8"/>
      <c r="F339" s="8"/>
      <c r="G339" s="8"/>
      <c r="J339" s="8"/>
      <c r="K339" s="8"/>
      <c r="L339" s="8"/>
      <c r="M339" s="8"/>
      <c r="N339" s="8"/>
      <c r="O339" s="8"/>
      <c r="P339" s="8"/>
      <c r="Q339" s="8"/>
      <c r="R339" s="8"/>
      <c r="S339" s="8"/>
    </row>
    <row r="340" spans="1:19" ht="12.75" hidden="1" customHeight="1" x14ac:dyDescent="0.2">
      <c r="A340" s="8"/>
      <c r="B340" s="8"/>
      <c r="C340" s="8"/>
      <c r="D340" s="8"/>
      <c r="E340" s="8"/>
      <c r="F340" s="8"/>
      <c r="G340" s="8"/>
      <c r="J340" s="8"/>
      <c r="K340" s="8"/>
      <c r="L340" s="8"/>
      <c r="M340" s="8"/>
      <c r="N340" s="8"/>
      <c r="O340" s="8"/>
      <c r="P340" s="8"/>
      <c r="Q340" s="8"/>
      <c r="R340" s="8"/>
      <c r="S340" s="8"/>
    </row>
    <row r="341" spans="1:19" ht="12.75" hidden="1" customHeight="1" x14ac:dyDescent="0.2">
      <c r="A341" s="8"/>
      <c r="B341" s="8"/>
      <c r="C341" s="8"/>
      <c r="D341" s="8"/>
      <c r="E341" s="8"/>
      <c r="F341" s="8"/>
      <c r="G341" s="8"/>
      <c r="J341" s="8"/>
      <c r="K341" s="8"/>
      <c r="L341" s="8"/>
      <c r="M341" s="8"/>
      <c r="N341" s="8"/>
      <c r="O341" s="8"/>
      <c r="P341" s="8"/>
      <c r="Q341" s="8"/>
      <c r="R341" s="8"/>
      <c r="S341" s="8"/>
    </row>
    <row r="342" spans="1:19" ht="12.75" hidden="1" customHeight="1" x14ac:dyDescent="0.2">
      <c r="A342" s="8"/>
      <c r="B342" s="8"/>
      <c r="C342" s="8"/>
      <c r="D342" s="8"/>
      <c r="E342" s="8"/>
      <c r="F342" s="8"/>
      <c r="G342" s="8"/>
      <c r="J342" s="8"/>
      <c r="K342" s="8"/>
      <c r="L342" s="8"/>
      <c r="M342" s="8"/>
      <c r="N342" s="8"/>
      <c r="O342" s="8"/>
      <c r="P342" s="8"/>
      <c r="Q342" s="8"/>
      <c r="R342" s="8"/>
      <c r="S342" s="8"/>
    </row>
    <row r="343" spans="1:19" ht="12.75" hidden="1" customHeight="1" x14ac:dyDescent="0.2">
      <c r="A343" s="8"/>
      <c r="B343" s="8"/>
      <c r="C343" s="8"/>
      <c r="D343" s="8"/>
      <c r="E343" s="8"/>
      <c r="F343" s="8"/>
      <c r="G343" s="8"/>
      <c r="J343" s="8"/>
      <c r="K343" s="8"/>
      <c r="L343" s="8"/>
      <c r="M343" s="8"/>
      <c r="N343" s="8"/>
      <c r="O343" s="8"/>
      <c r="P343" s="8"/>
      <c r="Q343" s="8"/>
      <c r="R343" s="8"/>
      <c r="S343" s="8"/>
    </row>
    <row r="344" spans="1:19" ht="12.75" hidden="1" customHeight="1" x14ac:dyDescent="0.2">
      <c r="A344" s="8"/>
      <c r="B344" s="8"/>
      <c r="C344" s="8"/>
      <c r="D344" s="8"/>
      <c r="E344" s="8"/>
      <c r="F344" s="8"/>
      <c r="G344" s="8"/>
      <c r="J344" s="8"/>
      <c r="K344" s="8"/>
      <c r="L344" s="8"/>
      <c r="M344" s="8"/>
      <c r="N344" s="8"/>
      <c r="O344" s="8"/>
      <c r="P344" s="8"/>
      <c r="Q344" s="8"/>
      <c r="R344" s="8"/>
      <c r="S344" s="8"/>
    </row>
    <row r="345" spans="1:19" ht="12.75" hidden="1" customHeight="1" x14ac:dyDescent="0.2">
      <c r="A345" s="8"/>
      <c r="B345" s="8"/>
      <c r="C345" s="8"/>
      <c r="D345" s="8"/>
      <c r="E345" s="8"/>
      <c r="F345" s="8"/>
      <c r="G345" s="8"/>
      <c r="J345" s="8"/>
      <c r="K345" s="8"/>
      <c r="L345" s="8"/>
      <c r="M345" s="8"/>
      <c r="N345" s="8"/>
      <c r="O345" s="8"/>
      <c r="P345" s="8"/>
      <c r="Q345" s="8"/>
      <c r="R345" s="8"/>
      <c r="S345" s="8"/>
    </row>
    <row r="346" spans="1:19" ht="12.75" hidden="1" customHeight="1" x14ac:dyDescent="0.2">
      <c r="A346" s="8"/>
      <c r="B346" s="8"/>
      <c r="C346" s="8"/>
      <c r="D346" s="8"/>
      <c r="E346" s="8"/>
      <c r="F346" s="8"/>
      <c r="G346" s="8"/>
      <c r="J346" s="8"/>
      <c r="K346" s="8"/>
      <c r="L346" s="8"/>
      <c r="M346" s="8"/>
      <c r="N346" s="8"/>
      <c r="O346" s="8"/>
      <c r="P346" s="8"/>
      <c r="Q346" s="8"/>
      <c r="R346" s="8"/>
      <c r="S346" s="8"/>
    </row>
    <row r="347" spans="1:19" ht="12.75" hidden="1" customHeight="1" x14ac:dyDescent="0.2">
      <c r="A347" s="8"/>
      <c r="B347" s="8"/>
      <c r="C347" s="8"/>
      <c r="D347" s="8"/>
      <c r="E347" s="8"/>
      <c r="F347" s="8"/>
      <c r="G347" s="8"/>
      <c r="J347" s="8"/>
      <c r="K347" s="8"/>
      <c r="L347" s="8"/>
      <c r="M347" s="8"/>
      <c r="N347" s="8"/>
      <c r="O347" s="8"/>
      <c r="P347" s="8"/>
      <c r="Q347" s="8"/>
      <c r="R347" s="8"/>
      <c r="S347" s="8"/>
    </row>
    <row r="348" spans="1:19" ht="12.75" hidden="1" customHeight="1" x14ac:dyDescent="0.2">
      <c r="A348" s="8"/>
      <c r="B348" s="8"/>
      <c r="C348" s="8"/>
      <c r="D348" s="8"/>
      <c r="E348" s="8"/>
      <c r="F348" s="8"/>
      <c r="G348" s="8"/>
      <c r="J348" s="8"/>
      <c r="K348" s="8"/>
      <c r="L348" s="8"/>
      <c r="M348" s="8"/>
      <c r="N348" s="8"/>
      <c r="O348" s="8"/>
      <c r="P348" s="8"/>
      <c r="Q348" s="8"/>
      <c r="R348" s="8"/>
      <c r="S348" s="8"/>
    </row>
    <row r="349" spans="1:19" ht="12.75" hidden="1" customHeight="1" x14ac:dyDescent="0.2">
      <c r="A349" s="8"/>
      <c r="B349" s="8"/>
      <c r="C349" s="8"/>
      <c r="D349" s="8"/>
      <c r="E349" s="8"/>
      <c r="F349" s="8"/>
      <c r="G349" s="8"/>
      <c r="J349" s="8"/>
      <c r="K349" s="8"/>
      <c r="L349" s="8"/>
      <c r="M349" s="8"/>
      <c r="N349" s="8"/>
      <c r="O349" s="8"/>
      <c r="P349" s="8"/>
      <c r="Q349" s="8"/>
      <c r="R349" s="8"/>
      <c r="S349" s="8"/>
    </row>
    <row r="350" spans="1:19" ht="12.75" hidden="1" customHeight="1" x14ac:dyDescent="0.2">
      <c r="A350" s="8"/>
      <c r="B350" s="8"/>
      <c r="C350" s="8"/>
      <c r="D350" s="8"/>
      <c r="E350" s="8"/>
      <c r="F350" s="8"/>
      <c r="G350" s="8"/>
      <c r="J350" s="8"/>
      <c r="K350" s="8"/>
      <c r="L350" s="8"/>
      <c r="M350" s="8"/>
      <c r="N350" s="8"/>
      <c r="O350" s="8"/>
      <c r="P350" s="8"/>
      <c r="Q350" s="8"/>
      <c r="R350" s="8"/>
      <c r="S350" s="8"/>
    </row>
    <row r="351" spans="1:19" ht="12.75" hidden="1" customHeight="1" x14ac:dyDescent="0.2">
      <c r="A351" s="8"/>
      <c r="B351" s="8"/>
      <c r="C351" s="8"/>
      <c r="D351" s="8"/>
      <c r="E351" s="8"/>
      <c r="F351" s="8"/>
      <c r="G351" s="8"/>
      <c r="J351" s="8"/>
      <c r="K351" s="8"/>
      <c r="L351" s="8"/>
      <c r="M351" s="8"/>
      <c r="N351" s="8"/>
      <c r="O351" s="8"/>
      <c r="P351" s="8"/>
      <c r="Q351" s="8"/>
      <c r="R351" s="8"/>
      <c r="S351" s="8"/>
    </row>
    <row r="352" spans="1:19" ht="12.75" hidden="1" customHeight="1" x14ac:dyDescent="0.2">
      <c r="A352" s="8"/>
      <c r="B352" s="8"/>
      <c r="C352" s="8"/>
      <c r="D352" s="8"/>
      <c r="E352" s="8"/>
      <c r="F352" s="8"/>
      <c r="G352" s="8"/>
      <c r="J352" s="8"/>
      <c r="K352" s="8"/>
      <c r="L352" s="8"/>
      <c r="M352" s="8"/>
      <c r="N352" s="8"/>
      <c r="O352" s="8"/>
      <c r="P352" s="8"/>
      <c r="Q352" s="8"/>
      <c r="R352" s="8"/>
      <c r="S352" s="8"/>
    </row>
    <row r="353" spans="1:19" ht="12.75" hidden="1" customHeight="1" x14ac:dyDescent="0.2">
      <c r="A353" s="8"/>
      <c r="B353" s="8"/>
      <c r="C353" s="8"/>
      <c r="D353" s="8"/>
      <c r="E353" s="8"/>
      <c r="F353" s="8"/>
      <c r="G353" s="8"/>
      <c r="J353" s="8"/>
      <c r="K353" s="8"/>
      <c r="L353" s="8"/>
      <c r="M353" s="8"/>
      <c r="N353" s="8"/>
      <c r="O353" s="8"/>
      <c r="P353" s="8"/>
      <c r="Q353" s="8"/>
      <c r="R353" s="8"/>
      <c r="S353" s="8"/>
    </row>
    <row r="354" spans="1:19" ht="12.75" hidden="1" customHeight="1" x14ac:dyDescent="0.2">
      <c r="A354" s="8"/>
      <c r="B354" s="8"/>
      <c r="C354" s="8"/>
      <c r="D354" s="8"/>
      <c r="E354" s="8"/>
      <c r="F354" s="8"/>
      <c r="G354" s="8"/>
      <c r="J354" s="8"/>
      <c r="K354" s="8"/>
      <c r="L354" s="8"/>
      <c r="M354" s="8"/>
      <c r="N354" s="8"/>
      <c r="O354" s="8"/>
      <c r="P354" s="8"/>
      <c r="Q354" s="8"/>
      <c r="R354" s="8"/>
      <c r="S354" s="8"/>
    </row>
    <row r="355" spans="1:19" ht="12.75" hidden="1" customHeight="1" x14ac:dyDescent="0.2">
      <c r="A355" s="8"/>
      <c r="B355" s="8"/>
      <c r="C355" s="8"/>
      <c r="D355" s="8"/>
      <c r="E355" s="8"/>
      <c r="F355" s="8"/>
      <c r="G355" s="8"/>
      <c r="J355" s="8"/>
      <c r="K355" s="8"/>
      <c r="L355" s="8"/>
      <c r="M355" s="8"/>
      <c r="N355" s="8"/>
      <c r="O355" s="8"/>
      <c r="P355" s="8"/>
      <c r="Q355" s="8"/>
      <c r="R355" s="8"/>
      <c r="S355" s="8"/>
    </row>
    <row r="356" spans="1:19" ht="12.75" hidden="1" customHeight="1" x14ac:dyDescent="0.2">
      <c r="A356" s="8"/>
      <c r="B356" s="8"/>
      <c r="C356" s="8"/>
      <c r="D356" s="8"/>
      <c r="E356" s="8"/>
      <c r="F356" s="8"/>
      <c r="G356" s="8"/>
      <c r="J356" s="8"/>
      <c r="K356" s="8"/>
      <c r="L356" s="8"/>
      <c r="M356" s="8"/>
      <c r="N356" s="8"/>
      <c r="O356" s="8"/>
      <c r="P356" s="8"/>
      <c r="Q356" s="8"/>
      <c r="R356" s="8"/>
      <c r="S356" s="8"/>
    </row>
    <row r="357" spans="1:19" ht="12.75" hidden="1" customHeight="1" x14ac:dyDescent="0.2">
      <c r="A357" s="8"/>
      <c r="B357" s="8"/>
      <c r="C357" s="8"/>
      <c r="D357" s="8"/>
      <c r="E357" s="8"/>
      <c r="F357" s="8"/>
      <c r="G357" s="8"/>
      <c r="J357" s="8"/>
      <c r="K357" s="8"/>
      <c r="L357" s="8"/>
      <c r="M357" s="8"/>
      <c r="N357" s="8"/>
      <c r="O357" s="8"/>
      <c r="P357" s="8"/>
      <c r="Q357" s="8"/>
      <c r="R357" s="8"/>
      <c r="S357" s="8"/>
    </row>
    <row r="358" spans="1:19" ht="12.75" hidden="1" customHeight="1" x14ac:dyDescent="0.2">
      <c r="A358" s="8"/>
      <c r="B358" s="8"/>
      <c r="C358" s="8"/>
      <c r="D358" s="8"/>
      <c r="E358" s="8"/>
      <c r="F358" s="8"/>
      <c r="G358" s="8"/>
      <c r="J358" s="8"/>
      <c r="K358" s="8"/>
      <c r="L358" s="8"/>
      <c r="M358" s="8"/>
      <c r="N358" s="8"/>
      <c r="O358" s="8"/>
      <c r="P358" s="8"/>
      <c r="Q358" s="8"/>
      <c r="R358" s="8"/>
      <c r="S358" s="8"/>
    </row>
    <row r="359" spans="1:19" ht="12.75" hidden="1" customHeight="1" x14ac:dyDescent="0.2">
      <c r="A359" s="8"/>
      <c r="B359" s="8"/>
      <c r="C359" s="8"/>
      <c r="D359" s="8"/>
      <c r="E359" s="8"/>
      <c r="F359" s="8"/>
      <c r="G359" s="8"/>
      <c r="J359" s="8"/>
      <c r="K359" s="8"/>
      <c r="L359" s="8"/>
      <c r="M359" s="8"/>
      <c r="N359" s="8"/>
      <c r="O359" s="8"/>
      <c r="P359" s="8"/>
      <c r="Q359" s="8"/>
      <c r="R359" s="8"/>
      <c r="S359" s="8"/>
    </row>
    <row r="360" spans="1:19" ht="12.75" hidden="1" customHeight="1" x14ac:dyDescent="0.2">
      <c r="A360" s="8"/>
      <c r="B360" s="8"/>
      <c r="C360" s="8"/>
      <c r="D360" s="8"/>
      <c r="E360" s="8"/>
      <c r="F360" s="8"/>
      <c r="G360" s="8"/>
      <c r="J360" s="8"/>
      <c r="K360" s="8"/>
      <c r="L360" s="8"/>
      <c r="M360" s="8"/>
      <c r="N360" s="8"/>
      <c r="O360" s="8"/>
      <c r="P360" s="8"/>
      <c r="Q360" s="8"/>
      <c r="R360" s="8"/>
      <c r="S360" s="8"/>
    </row>
    <row r="361" spans="1:19" ht="12.75" hidden="1" customHeight="1" x14ac:dyDescent="0.2">
      <c r="A361" s="8"/>
      <c r="B361" s="8"/>
      <c r="C361" s="8"/>
      <c r="D361" s="8"/>
      <c r="E361" s="8"/>
      <c r="F361" s="8"/>
      <c r="G361" s="8"/>
      <c r="J361" s="8"/>
      <c r="K361" s="8"/>
      <c r="L361" s="8"/>
      <c r="M361" s="8"/>
      <c r="N361" s="8"/>
      <c r="O361" s="8"/>
      <c r="P361" s="8"/>
      <c r="Q361" s="8"/>
      <c r="R361" s="8"/>
      <c r="S361" s="8"/>
    </row>
    <row r="362" spans="1:19" ht="12.75" hidden="1" customHeight="1" x14ac:dyDescent="0.2">
      <c r="A362" s="8"/>
      <c r="B362" s="8"/>
      <c r="C362" s="8"/>
      <c r="D362" s="8"/>
      <c r="E362" s="8"/>
      <c r="F362" s="8"/>
      <c r="G362" s="8"/>
      <c r="J362" s="8"/>
      <c r="K362" s="8"/>
      <c r="L362" s="8"/>
      <c r="M362" s="8"/>
      <c r="N362" s="8"/>
      <c r="O362" s="8"/>
      <c r="P362" s="8"/>
      <c r="Q362" s="8"/>
      <c r="R362" s="8"/>
      <c r="S362" s="8"/>
    </row>
    <row r="363" spans="1:19" ht="12.75" hidden="1" customHeight="1" x14ac:dyDescent="0.2">
      <c r="A363" s="8"/>
      <c r="B363" s="8"/>
      <c r="C363" s="8"/>
      <c r="D363" s="8"/>
      <c r="E363" s="8"/>
      <c r="F363" s="8"/>
      <c r="G363" s="8"/>
      <c r="J363" s="8"/>
      <c r="K363" s="8"/>
      <c r="L363" s="8"/>
      <c r="M363" s="8"/>
      <c r="N363" s="8"/>
      <c r="O363" s="8"/>
      <c r="P363" s="8"/>
      <c r="Q363" s="8"/>
      <c r="R363" s="8"/>
      <c r="S363" s="8"/>
    </row>
    <row r="364" spans="1:19" ht="12.75" hidden="1" customHeight="1" x14ac:dyDescent="0.2">
      <c r="A364" s="8"/>
      <c r="B364" s="8"/>
      <c r="C364" s="8"/>
      <c r="D364" s="8"/>
      <c r="E364" s="8"/>
      <c r="F364" s="8"/>
      <c r="G364" s="8"/>
      <c r="J364" s="8"/>
      <c r="K364" s="8"/>
      <c r="L364" s="8"/>
      <c r="M364" s="8"/>
      <c r="N364" s="8"/>
      <c r="O364" s="8"/>
      <c r="P364" s="8"/>
      <c r="Q364" s="8"/>
      <c r="R364" s="8"/>
      <c r="S364" s="8"/>
    </row>
    <row r="365" spans="1:19" ht="12.75" hidden="1" customHeight="1" x14ac:dyDescent="0.2">
      <c r="A365" s="8"/>
      <c r="B365" s="8"/>
      <c r="C365" s="8"/>
      <c r="D365" s="8"/>
      <c r="E365" s="8"/>
      <c r="F365" s="8"/>
      <c r="G365" s="8"/>
      <c r="J365" s="8"/>
      <c r="K365" s="8"/>
      <c r="L365" s="8"/>
      <c r="M365" s="8"/>
      <c r="N365" s="8"/>
      <c r="O365" s="8"/>
      <c r="P365" s="8"/>
      <c r="Q365" s="8"/>
      <c r="R365" s="8"/>
      <c r="S365" s="8"/>
    </row>
    <row r="366" spans="1:19" ht="12.75" hidden="1" customHeight="1" x14ac:dyDescent="0.2">
      <c r="A366" s="8"/>
      <c r="B366" s="8"/>
      <c r="C366" s="8"/>
      <c r="D366" s="8"/>
      <c r="E366" s="8"/>
      <c r="F366" s="8"/>
      <c r="G366" s="8"/>
      <c r="J366" s="8"/>
      <c r="K366" s="8"/>
      <c r="L366" s="8"/>
      <c r="M366" s="8"/>
      <c r="N366" s="8"/>
      <c r="O366" s="8"/>
      <c r="P366" s="8"/>
      <c r="Q366" s="8"/>
      <c r="R366" s="8"/>
      <c r="S366" s="8"/>
    </row>
    <row r="367" spans="1:19" ht="12.75" hidden="1" customHeight="1" x14ac:dyDescent="0.2">
      <c r="A367" s="8"/>
      <c r="B367" s="8"/>
      <c r="C367" s="8"/>
      <c r="D367" s="8"/>
      <c r="E367" s="8"/>
      <c r="F367" s="8"/>
      <c r="G367" s="8"/>
      <c r="J367" s="8"/>
      <c r="K367" s="8"/>
      <c r="L367" s="8"/>
      <c r="M367" s="8"/>
      <c r="N367" s="8"/>
      <c r="O367" s="8"/>
      <c r="P367" s="8"/>
      <c r="Q367" s="8"/>
      <c r="R367" s="8"/>
      <c r="S367" s="8"/>
    </row>
    <row r="368" spans="1:19" ht="12.75" hidden="1" customHeight="1" x14ac:dyDescent="0.2">
      <c r="A368" s="8"/>
      <c r="B368" s="8"/>
      <c r="C368" s="8"/>
      <c r="D368" s="8"/>
      <c r="E368" s="8"/>
      <c r="F368" s="8"/>
      <c r="G368" s="8"/>
      <c r="J368" s="8"/>
      <c r="K368" s="8"/>
      <c r="L368" s="8"/>
      <c r="M368" s="8"/>
      <c r="N368" s="8"/>
      <c r="O368" s="8"/>
      <c r="P368" s="8"/>
      <c r="Q368" s="8"/>
      <c r="R368" s="8"/>
      <c r="S368" s="8"/>
    </row>
    <row r="369" spans="1:19" ht="12.75" hidden="1" customHeight="1" x14ac:dyDescent="0.2">
      <c r="A369" s="8"/>
      <c r="B369" s="8"/>
      <c r="C369" s="8"/>
      <c r="D369" s="8"/>
      <c r="E369" s="8"/>
      <c r="F369" s="8"/>
      <c r="G369" s="8"/>
      <c r="J369" s="8"/>
      <c r="K369" s="8"/>
      <c r="L369" s="8"/>
      <c r="M369" s="8"/>
      <c r="N369" s="8"/>
      <c r="O369" s="8"/>
      <c r="P369" s="8"/>
      <c r="Q369" s="8"/>
      <c r="R369" s="8"/>
      <c r="S369" s="8"/>
    </row>
    <row r="370" spans="1:19" ht="12.75" hidden="1" customHeight="1" x14ac:dyDescent="0.2">
      <c r="A370" s="8"/>
      <c r="B370" s="8"/>
      <c r="C370" s="8"/>
      <c r="D370" s="8"/>
      <c r="E370" s="8"/>
      <c r="F370" s="8"/>
      <c r="G370" s="8"/>
      <c r="J370" s="8"/>
      <c r="K370" s="8"/>
      <c r="L370" s="8"/>
      <c r="M370" s="8"/>
      <c r="N370" s="8"/>
      <c r="O370" s="8"/>
      <c r="P370" s="8"/>
      <c r="Q370" s="8"/>
      <c r="R370" s="8"/>
      <c r="S370" s="8"/>
    </row>
    <row r="371" spans="1:19" ht="12.75" hidden="1" customHeight="1" x14ac:dyDescent="0.2">
      <c r="A371" s="8"/>
      <c r="B371" s="8"/>
      <c r="C371" s="8"/>
      <c r="D371" s="8"/>
      <c r="E371" s="8"/>
      <c r="F371" s="8"/>
      <c r="G371" s="8"/>
      <c r="J371" s="8"/>
      <c r="K371" s="8"/>
      <c r="L371" s="8"/>
      <c r="M371" s="8"/>
      <c r="N371" s="8"/>
      <c r="O371" s="8"/>
      <c r="P371" s="8"/>
      <c r="Q371" s="8"/>
      <c r="R371" s="8"/>
      <c r="S371" s="8"/>
    </row>
    <row r="372" spans="1:19" ht="12.75" hidden="1" customHeight="1" x14ac:dyDescent="0.2">
      <c r="A372" s="8"/>
      <c r="B372" s="8"/>
      <c r="C372" s="8"/>
      <c r="D372" s="8"/>
      <c r="E372" s="8"/>
      <c r="F372" s="8"/>
      <c r="G372" s="8"/>
      <c r="J372" s="8"/>
      <c r="K372" s="8"/>
      <c r="L372" s="8"/>
      <c r="M372" s="8"/>
      <c r="N372" s="8"/>
      <c r="O372" s="8"/>
      <c r="P372" s="8"/>
      <c r="Q372" s="8"/>
      <c r="R372" s="8"/>
      <c r="S372" s="8"/>
    </row>
    <row r="373" spans="1:19" ht="12.75" hidden="1" customHeight="1" x14ac:dyDescent="0.2">
      <c r="A373" s="8"/>
      <c r="B373" s="8"/>
      <c r="C373" s="8"/>
      <c r="D373" s="8"/>
      <c r="E373" s="8"/>
      <c r="F373" s="8"/>
      <c r="G373" s="8"/>
      <c r="J373" s="8"/>
      <c r="K373" s="8"/>
      <c r="L373" s="8"/>
      <c r="M373" s="8"/>
      <c r="N373" s="8"/>
      <c r="O373" s="8"/>
      <c r="P373" s="8"/>
      <c r="Q373" s="8"/>
      <c r="R373" s="8"/>
      <c r="S373" s="8"/>
    </row>
    <row r="374" spans="1:19" ht="12.75" hidden="1" customHeight="1" x14ac:dyDescent="0.2">
      <c r="A374" s="8"/>
      <c r="B374" s="8"/>
      <c r="C374" s="8"/>
      <c r="D374" s="8"/>
      <c r="E374" s="8"/>
      <c r="F374" s="8"/>
      <c r="G374" s="8"/>
      <c r="J374" s="8"/>
      <c r="K374" s="8"/>
      <c r="L374" s="8"/>
      <c r="M374" s="8"/>
      <c r="N374" s="8"/>
      <c r="O374" s="8"/>
      <c r="P374" s="8"/>
      <c r="Q374" s="8"/>
      <c r="R374" s="8"/>
      <c r="S374" s="8"/>
    </row>
    <row r="375" spans="1:19" ht="12.75" hidden="1" customHeight="1" x14ac:dyDescent="0.2">
      <c r="A375" s="8"/>
      <c r="B375" s="8"/>
      <c r="C375" s="8"/>
      <c r="D375" s="8"/>
      <c r="E375" s="8"/>
      <c r="F375" s="8"/>
      <c r="G375" s="8"/>
      <c r="J375" s="8"/>
      <c r="K375" s="8"/>
      <c r="L375" s="8"/>
      <c r="M375" s="8"/>
      <c r="N375" s="8"/>
      <c r="O375" s="8"/>
      <c r="P375" s="8"/>
      <c r="Q375" s="8"/>
      <c r="R375" s="8"/>
      <c r="S375" s="8"/>
    </row>
    <row r="376" spans="1:19" ht="12.75" hidden="1" customHeight="1" x14ac:dyDescent="0.2">
      <c r="A376" s="8"/>
      <c r="B376" s="8"/>
      <c r="C376" s="8"/>
      <c r="D376" s="8"/>
      <c r="E376" s="8"/>
      <c r="F376" s="8"/>
      <c r="G376" s="8"/>
      <c r="J376" s="8"/>
      <c r="K376" s="8"/>
      <c r="L376" s="8"/>
      <c r="M376" s="8"/>
      <c r="N376" s="8"/>
      <c r="O376" s="8"/>
      <c r="P376" s="8"/>
      <c r="Q376" s="8"/>
      <c r="R376" s="8"/>
      <c r="S376" s="8"/>
    </row>
    <row r="377" spans="1:19" ht="12.75" hidden="1" customHeight="1" x14ac:dyDescent="0.2">
      <c r="A377" s="8"/>
      <c r="B377" s="8"/>
      <c r="C377" s="8"/>
      <c r="D377" s="8"/>
      <c r="E377" s="8"/>
      <c r="F377" s="8"/>
      <c r="G377" s="8"/>
      <c r="J377" s="8"/>
      <c r="K377" s="8"/>
      <c r="L377" s="8"/>
      <c r="M377" s="8"/>
      <c r="N377" s="8"/>
      <c r="O377" s="8"/>
      <c r="P377" s="8"/>
      <c r="Q377" s="8"/>
      <c r="R377" s="8"/>
      <c r="S377" s="8"/>
    </row>
    <row r="378" spans="1:19" ht="12.75" hidden="1" customHeight="1" x14ac:dyDescent="0.2">
      <c r="A378" s="8"/>
      <c r="B378" s="8"/>
      <c r="C378" s="8"/>
      <c r="D378" s="8"/>
      <c r="E378" s="8"/>
      <c r="F378" s="8"/>
      <c r="G378" s="8"/>
      <c r="J378" s="8"/>
      <c r="K378" s="8"/>
      <c r="L378" s="8"/>
      <c r="M378" s="8"/>
      <c r="N378" s="8"/>
      <c r="O378" s="8"/>
      <c r="P378" s="8"/>
      <c r="Q378" s="8"/>
      <c r="R378" s="8"/>
      <c r="S378" s="8"/>
    </row>
    <row r="379" spans="1:19" ht="12.75" hidden="1" customHeight="1" x14ac:dyDescent="0.2">
      <c r="A379" s="8"/>
      <c r="B379" s="8"/>
      <c r="C379" s="8"/>
      <c r="D379" s="8"/>
      <c r="E379" s="8"/>
      <c r="F379" s="8"/>
      <c r="G379" s="8"/>
      <c r="J379" s="8"/>
      <c r="K379" s="8"/>
      <c r="L379" s="8"/>
      <c r="M379" s="8"/>
      <c r="N379" s="8"/>
      <c r="O379" s="8"/>
      <c r="P379" s="8"/>
      <c r="Q379" s="8"/>
      <c r="R379" s="8"/>
      <c r="S379" s="8"/>
    </row>
    <row r="380" spans="1:19" ht="12.75" hidden="1" customHeight="1" x14ac:dyDescent="0.2">
      <c r="A380" s="8"/>
      <c r="B380" s="8"/>
      <c r="C380" s="8"/>
      <c r="D380" s="8"/>
      <c r="E380" s="8"/>
      <c r="F380" s="8"/>
      <c r="G380" s="8"/>
      <c r="J380" s="8"/>
      <c r="K380" s="8"/>
      <c r="L380" s="8"/>
      <c r="M380" s="8"/>
      <c r="N380" s="8"/>
      <c r="O380" s="8"/>
      <c r="P380" s="8"/>
      <c r="Q380" s="8"/>
      <c r="R380" s="8"/>
      <c r="S380" s="8"/>
    </row>
    <row r="381" spans="1:19" ht="12.75" hidden="1" customHeight="1" x14ac:dyDescent="0.2">
      <c r="A381" s="8"/>
      <c r="B381" s="8"/>
      <c r="C381" s="8"/>
      <c r="D381" s="8"/>
      <c r="E381" s="8"/>
      <c r="F381" s="8"/>
      <c r="G381" s="8"/>
      <c r="J381" s="8"/>
      <c r="K381" s="8"/>
      <c r="L381" s="8"/>
      <c r="M381" s="8"/>
      <c r="N381" s="8"/>
      <c r="O381" s="8"/>
      <c r="P381" s="8"/>
      <c r="Q381" s="8"/>
      <c r="R381" s="8"/>
      <c r="S381" s="8"/>
    </row>
    <row r="382" spans="1:19" ht="12.75" hidden="1" customHeight="1" x14ac:dyDescent="0.2">
      <c r="A382" s="8"/>
      <c r="B382" s="8"/>
      <c r="C382" s="8"/>
      <c r="D382" s="8"/>
      <c r="E382" s="8"/>
      <c r="F382" s="8"/>
      <c r="G382" s="8"/>
      <c r="J382" s="8"/>
      <c r="K382" s="8"/>
      <c r="L382" s="8"/>
      <c r="M382" s="8"/>
      <c r="N382" s="8"/>
      <c r="O382" s="8"/>
      <c r="P382" s="8"/>
      <c r="Q382" s="8"/>
      <c r="R382" s="8"/>
      <c r="S382" s="8"/>
    </row>
    <row r="383" spans="1:19" ht="12.75" hidden="1" customHeight="1" x14ac:dyDescent="0.2">
      <c r="A383" s="8"/>
      <c r="B383" s="8"/>
      <c r="C383" s="8"/>
      <c r="D383" s="8"/>
      <c r="E383" s="8"/>
      <c r="F383" s="8"/>
      <c r="G383" s="8"/>
      <c r="J383" s="8"/>
      <c r="K383" s="8"/>
      <c r="L383" s="8"/>
      <c r="M383" s="8"/>
      <c r="N383" s="8"/>
      <c r="O383" s="8"/>
      <c r="P383" s="8"/>
      <c r="Q383" s="8"/>
      <c r="R383" s="8"/>
      <c r="S383" s="8"/>
    </row>
    <row r="384" spans="1:19" ht="12.75" hidden="1" customHeight="1" x14ac:dyDescent="0.2">
      <c r="A384" s="8"/>
      <c r="B384" s="8"/>
      <c r="C384" s="8"/>
      <c r="D384" s="8"/>
      <c r="E384" s="8"/>
      <c r="F384" s="8"/>
      <c r="G384" s="8"/>
      <c r="J384" s="8"/>
      <c r="K384" s="8"/>
      <c r="L384" s="8"/>
      <c r="M384" s="8"/>
      <c r="N384" s="8"/>
      <c r="O384" s="8"/>
      <c r="P384" s="8"/>
      <c r="Q384" s="8"/>
      <c r="R384" s="8"/>
      <c r="S384" s="8"/>
    </row>
    <row r="385" spans="1:19" ht="12.75" hidden="1" customHeight="1" x14ac:dyDescent="0.2">
      <c r="A385" s="8"/>
      <c r="B385" s="8"/>
      <c r="C385" s="8"/>
      <c r="D385" s="8"/>
      <c r="E385" s="8"/>
      <c r="F385" s="8"/>
      <c r="G385" s="8"/>
      <c r="J385" s="8"/>
      <c r="K385" s="8"/>
      <c r="L385" s="8"/>
      <c r="M385" s="8"/>
      <c r="N385" s="8"/>
      <c r="O385" s="8"/>
      <c r="P385" s="8"/>
      <c r="Q385" s="8"/>
      <c r="R385" s="8"/>
      <c r="S385" s="8"/>
    </row>
    <row r="386" spans="1:19" ht="12.75" hidden="1" customHeight="1" x14ac:dyDescent="0.2">
      <c r="A386" s="8"/>
      <c r="B386" s="8"/>
      <c r="C386" s="8"/>
      <c r="D386" s="8"/>
      <c r="E386" s="8"/>
      <c r="F386" s="8"/>
      <c r="G386" s="8"/>
      <c r="J386" s="8"/>
      <c r="K386" s="8"/>
      <c r="L386" s="8"/>
      <c r="M386" s="8"/>
      <c r="N386" s="8"/>
      <c r="O386" s="8"/>
      <c r="P386" s="8"/>
      <c r="Q386" s="8"/>
      <c r="R386" s="8"/>
      <c r="S386" s="8"/>
    </row>
    <row r="387" spans="1:19" ht="12.75" hidden="1" customHeight="1" x14ac:dyDescent="0.2">
      <c r="A387" s="8"/>
      <c r="B387" s="8"/>
      <c r="C387" s="8"/>
      <c r="D387" s="8"/>
      <c r="E387" s="8"/>
      <c r="F387" s="8"/>
      <c r="G387" s="8"/>
      <c r="J387" s="8"/>
      <c r="K387" s="8"/>
      <c r="L387" s="8"/>
      <c r="M387" s="8"/>
      <c r="N387" s="8"/>
      <c r="O387" s="8"/>
      <c r="P387" s="8"/>
      <c r="Q387" s="8"/>
      <c r="R387" s="8"/>
      <c r="S387" s="8"/>
    </row>
    <row r="388" spans="1:19" ht="12.75" hidden="1" customHeight="1" x14ac:dyDescent="0.2">
      <c r="A388" s="8"/>
      <c r="B388" s="8"/>
      <c r="C388" s="8"/>
      <c r="D388" s="8"/>
      <c r="E388" s="8"/>
      <c r="F388" s="8"/>
      <c r="G388" s="8"/>
      <c r="J388" s="8"/>
      <c r="K388" s="8"/>
      <c r="L388" s="8"/>
      <c r="M388" s="8"/>
      <c r="N388" s="8"/>
      <c r="O388" s="8"/>
      <c r="P388" s="8"/>
      <c r="Q388" s="8"/>
      <c r="R388" s="8"/>
      <c r="S388" s="8"/>
    </row>
    <row r="389" spans="1:19" ht="12.75" hidden="1" customHeight="1" x14ac:dyDescent="0.2">
      <c r="A389" s="8"/>
      <c r="B389" s="8"/>
      <c r="C389" s="8"/>
      <c r="D389" s="8"/>
      <c r="E389" s="8"/>
      <c r="F389" s="8"/>
      <c r="G389" s="8"/>
      <c r="J389" s="8"/>
      <c r="K389" s="8"/>
      <c r="L389" s="8"/>
      <c r="M389" s="8"/>
      <c r="N389" s="8"/>
      <c r="O389" s="8"/>
      <c r="P389" s="8"/>
      <c r="Q389" s="8"/>
      <c r="R389" s="8"/>
      <c r="S389" s="8"/>
    </row>
    <row r="390" spans="1:19" ht="12.75" hidden="1" customHeight="1" x14ac:dyDescent="0.2">
      <c r="A390" s="8"/>
      <c r="B390" s="8"/>
      <c r="C390" s="8"/>
      <c r="D390" s="8"/>
      <c r="E390" s="8"/>
      <c r="F390" s="8"/>
      <c r="G390" s="8"/>
      <c r="J390" s="8"/>
      <c r="K390" s="8"/>
      <c r="L390" s="8"/>
      <c r="M390" s="8"/>
      <c r="N390" s="8"/>
      <c r="O390" s="8"/>
      <c r="P390" s="8"/>
      <c r="Q390" s="8"/>
      <c r="R390" s="8"/>
      <c r="S390" s="8"/>
    </row>
    <row r="391" spans="1:19" ht="12.75" hidden="1" customHeight="1" x14ac:dyDescent="0.2">
      <c r="A391" s="8"/>
      <c r="B391" s="8"/>
      <c r="C391" s="8"/>
      <c r="D391" s="8"/>
      <c r="E391" s="8"/>
      <c r="F391" s="8"/>
      <c r="G391" s="8"/>
      <c r="J391" s="8"/>
      <c r="K391" s="8"/>
      <c r="L391" s="8"/>
      <c r="M391" s="8"/>
      <c r="N391" s="8"/>
      <c r="O391" s="8"/>
      <c r="P391" s="8"/>
      <c r="Q391" s="8"/>
      <c r="R391" s="8"/>
      <c r="S391" s="8"/>
    </row>
    <row r="392" spans="1:19" ht="12.75" hidden="1" customHeight="1" x14ac:dyDescent="0.2">
      <c r="A392" s="8"/>
      <c r="B392" s="8"/>
      <c r="C392" s="8"/>
      <c r="D392" s="8"/>
      <c r="E392" s="8"/>
      <c r="F392" s="8"/>
      <c r="G392" s="8"/>
      <c r="J392" s="8"/>
      <c r="K392" s="8"/>
      <c r="L392" s="8"/>
      <c r="M392" s="8"/>
      <c r="N392" s="8"/>
      <c r="O392" s="8"/>
      <c r="P392" s="8"/>
      <c r="Q392" s="8"/>
      <c r="R392" s="8"/>
      <c r="S392" s="8"/>
    </row>
    <row r="393" spans="1:19" ht="12.75" hidden="1" customHeight="1" x14ac:dyDescent="0.2">
      <c r="A393" s="8"/>
      <c r="B393" s="8"/>
      <c r="C393" s="8"/>
      <c r="D393" s="8"/>
      <c r="E393" s="8"/>
      <c r="F393" s="8"/>
      <c r="G393" s="8"/>
      <c r="J393" s="8"/>
      <c r="K393" s="8"/>
      <c r="L393" s="8"/>
      <c r="M393" s="8"/>
      <c r="N393" s="8"/>
      <c r="O393" s="8"/>
      <c r="P393" s="8"/>
      <c r="Q393" s="8"/>
      <c r="R393" s="8"/>
      <c r="S393" s="8"/>
    </row>
    <row r="394" spans="1:19" ht="12.75" hidden="1" customHeight="1" x14ac:dyDescent="0.2">
      <c r="A394" s="8"/>
      <c r="B394" s="8"/>
      <c r="C394" s="8"/>
      <c r="D394" s="8"/>
      <c r="E394" s="8"/>
      <c r="F394" s="8"/>
      <c r="G394" s="8"/>
      <c r="J394" s="8"/>
      <c r="K394" s="8"/>
      <c r="L394" s="8"/>
      <c r="M394" s="8"/>
      <c r="N394" s="8"/>
      <c r="O394" s="8"/>
      <c r="P394" s="8"/>
      <c r="Q394" s="8"/>
      <c r="R394" s="8"/>
      <c r="S394" s="8"/>
    </row>
    <row r="395" spans="1:19" ht="12.75" hidden="1" customHeight="1" x14ac:dyDescent="0.2">
      <c r="A395" s="8"/>
      <c r="B395" s="8"/>
      <c r="C395" s="8"/>
      <c r="D395" s="8"/>
      <c r="E395" s="8"/>
      <c r="F395" s="8"/>
      <c r="G395" s="8"/>
      <c r="J395" s="8"/>
      <c r="K395" s="8"/>
      <c r="L395" s="8"/>
      <c r="M395" s="8"/>
      <c r="N395" s="8"/>
      <c r="O395" s="8"/>
      <c r="P395" s="8"/>
      <c r="Q395" s="8"/>
      <c r="R395" s="8"/>
      <c r="S395" s="8"/>
    </row>
    <row r="396" spans="1:19" ht="12.75" hidden="1" customHeight="1" x14ac:dyDescent="0.2">
      <c r="A396" s="8"/>
      <c r="B396" s="8"/>
      <c r="C396" s="8"/>
      <c r="D396" s="8"/>
      <c r="E396" s="8"/>
      <c r="F396" s="8"/>
      <c r="G396" s="8"/>
      <c r="J396" s="8"/>
      <c r="K396" s="8"/>
      <c r="L396" s="8"/>
      <c r="M396" s="8"/>
      <c r="N396" s="8"/>
      <c r="O396" s="8"/>
      <c r="P396" s="8"/>
      <c r="Q396" s="8"/>
      <c r="R396" s="8"/>
      <c r="S396" s="8"/>
    </row>
    <row r="397" spans="1:19" ht="12.75" hidden="1" customHeight="1" x14ac:dyDescent="0.2">
      <c r="A397" s="8"/>
      <c r="B397" s="8"/>
      <c r="C397" s="8"/>
      <c r="D397" s="8"/>
      <c r="E397" s="8"/>
      <c r="F397" s="8"/>
      <c r="G397" s="8"/>
      <c r="J397" s="8"/>
      <c r="K397" s="8"/>
      <c r="L397" s="8"/>
      <c r="M397" s="8"/>
      <c r="N397" s="8"/>
      <c r="O397" s="8"/>
      <c r="P397" s="8"/>
      <c r="Q397" s="8"/>
      <c r="R397" s="8"/>
      <c r="S397" s="8"/>
    </row>
    <row r="398" spans="1:19" ht="12.75" hidden="1" customHeight="1" x14ac:dyDescent="0.2">
      <c r="A398" s="8"/>
      <c r="B398" s="8"/>
      <c r="C398" s="8"/>
      <c r="D398" s="8"/>
      <c r="E398" s="8"/>
      <c r="F398" s="8"/>
      <c r="G398" s="8"/>
      <c r="J398" s="8"/>
      <c r="K398" s="8"/>
      <c r="L398" s="8"/>
      <c r="M398" s="8"/>
      <c r="N398" s="8"/>
      <c r="O398" s="8"/>
      <c r="P398" s="8"/>
      <c r="Q398" s="8"/>
      <c r="R398" s="8"/>
      <c r="S398" s="8"/>
    </row>
    <row r="399" spans="1:19" ht="12.75" hidden="1" customHeight="1" x14ac:dyDescent="0.2">
      <c r="A399" s="8"/>
      <c r="B399" s="8"/>
      <c r="C399" s="8"/>
      <c r="D399" s="8"/>
      <c r="E399" s="8"/>
      <c r="F399" s="8"/>
      <c r="G399" s="8"/>
      <c r="J399" s="8"/>
      <c r="K399" s="8"/>
      <c r="L399" s="8"/>
      <c r="M399" s="8"/>
      <c r="N399" s="8"/>
      <c r="O399" s="8"/>
      <c r="P399" s="8"/>
      <c r="Q399" s="8"/>
      <c r="R399" s="8"/>
      <c r="S399" s="8"/>
    </row>
    <row r="400" spans="1:19" ht="12.75" hidden="1" customHeight="1" x14ac:dyDescent="0.2">
      <c r="A400" s="8"/>
      <c r="B400" s="8"/>
      <c r="C400" s="8"/>
      <c r="D400" s="8"/>
      <c r="E400" s="8"/>
      <c r="F400" s="8"/>
      <c r="G400" s="8"/>
      <c r="J400" s="8"/>
      <c r="K400" s="8"/>
      <c r="L400" s="8"/>
      <c r="M400" s="8"/>
      <c r="N400" s="8"/>
      <c r="O400" s="8"/>
      <c r="P400" s="8"/>
      <c r="Q400" s="8"/>
      <c r="R400" s="8"/>
      <c r="S400" s="8"/>
    </row>
    <row r="401" spans="1:19" ht="12.75" hidden="1" customHeight="1" x14ac:dyDescent="0.2">
      <c r="A401" s="8"/>
      <c r="B401" s="8"/>
      <c r="C401" s="8"/>
      <c r="D401" s="8"/>
      <c r="E401" s="8"/>
      <c r="F401" s="8"/>
      <c r="G401" s="8"/>
      <c r="J401" s="8"/>
      <c r="K401" s="8"/>
      <c r="L401" s="8"/>
      <c r="M401" s="8"/>
      <c r="N401" s="8"/>
      <c r="O401" s="8"/>
      <c r="P401" s="8"/>
      <c r="Q401" s="8"/>
      <c r="R401" s="8"/>
      <c r="S401" s="8"/>
    </row>
    <row r="402" spans="1:19" ht="12.75" hidden="1" customHeight="1" x14ac:dyDescent="0.2">
      <c r="A402" s="8"/>
      <c r="B402" s="8"/>
      <c r="C402" s="8"/>
      <c r="D402" s="8"/>
      <c r="E402" s="8"/>
      <c r="F402" s="8"/>
      <c r="G402" s="8"/>
      <c r="J402" s="8"/>
      <c r="K402" s="8"/>
      <c r="L402" s="8"/>
      <c r="M402" s="8"/>
      <c r="N402" s="8"/>
      <c r="O402" s="8"/>
      <c r="P402" s="8"/>
      <c r="Q402" s="8"/>
      <c r="R402" s="8"/>
      <c r="S402" s="8"/>
    </row>
    <row r="403" spans="1:19" ht="12.75" hidden="1" customHeight="1" x14ac:dyDescent="0.2">
      <c r="A403" s="8"/>
      <c r="B403" s="8"/>
      <c r="C403" s="8"/>
      <c r="D403" s="8"/>
      <c r="E403" s="8"/>
      <c r="F403" s="8"/>
      <c r="G403" s="8"/>
      <c r="J403" s="8"/>
      <c r="K403" s="8"/>
      <c r="L403" s="8"/>
      <c r="M403" s="8"/>
      <c r="N403" s="8"/>
      <c r="O403" s="8"/>
      <c r="P403" s="8"/>
      <c r="Q403" s="8"/>
      <c r="R403" s="8"/>
      <c r="S403" s="8"/>
    </row>
    <row r="404" spans="1:19" ht="12.75" hidden="1" customHeight="1" x14ac:dyDescent="0.2">
      <c r="A404" s="8"/>
      <c r="B404" s="8"/>
      <c r="C404" s="8"/>
      <c r="D404" s="8"/>
      <c r="E404" s="8"/>
      <c r="F404" s="8"/>
      <c r="G404" s="8"/>
      <c r="J404" s="8"/>
      <c r="K404" s="8"/>
      <c r="L404" s="8"/>
      <c r="M404" s="8"/>
      <c r="N404" s="8"/>
      <c r="O404" s="8"/>
      <c r="P404" s="8"/>
      <c r="Q404" s="8"/>
      <c r="R404" s="8"/>
      <c r="S404" s="8"/>
    </row>
    <row r="405" spans="1:19" ht="12.75" hidden="1" customHeight="1" x14ac:dyDescent="0.2">
      <c r="A405" s="8"/>
      <c r="B405" s="8"/>
      <c r="C405" s="8"/>
      <c r="D405" s="8"/>
      <c r="E405" s="8"/>
      <c r="F405" s="8"/>
      <c r="G405" s="8"/>
      <c r="J405" s="8"/>
      <c r="K405" s="8"/>
      <c r="L405" s="8"/>
      <c r="M405" s="8"/>
      <c r="N405" s="8"/>
      <c r="O405" s="8"/>
      <c r="P405" s="8"/>
      <c r="Q405" s="8"/>
      <c r="R405" s="8"/>
      <c r="S405" s="8"/>
    </row>
    <row r="406" spans="1:19" ht="12.75" hidden="1" customHeight="1" x14ac:dyDescent="0.2">
      <c r="A406" s="8"/>
      <c r="B406" s="8"/>
      <c r="C406" s="8"/>
      <c r="D406" s="8"/>
      <c r="E406" s="8"/>
      <c r="F406" s="8"/>
      <c r="G406" s="8"/>
      <c r="J406" s="8"/>
      <c r="K406" s="8"/>
      <c r="L406" s="8"/>
      <c r="M406" s="8"/>
      <c r="N406" s="8"/>
      <c r="O406" s="8"/>
      <c r="P406" s="8"/>
      <c r="Q406" s="8"/>
      <c r="R406" s="8"/>
      <c r="S406" s="8"/>
    </row>
    <row r="407" spans="1:19" ht="12.75" hidden="1" customHeight="1" x14ac:dyDescent="0.2">
      <c r="A407" s="8"/>
      <c r="B407" s="8"/>
      <c r="C407" s="8"/>
      <c r="D407" s="8"/>
      <c r="E407" s="8"/>
      <c r="F407" s="8"/>
      <c r="G407" s="8"/>
      <c r="J407" s="8"/>
      <c r="K407" s="8"/>
      <c r="L407" s="8"/>
      <c r="M407" s="8"/>
      <c r="N407" s="8"/>
      <c r="O407" s="8"/>
      <c r="P407" s="8"/>
      <c r="Q407" s="8"/>
      <c r="R407" s="8"/>
      <c r="S407" s="8"/>
    </row>
    <row r="408" spans="1:19" ht="12.75" hidden="1" customHeight="1" x14ac:dyDescent="0.2">
      <c r="A408" s="8"/>
      <c r="B408" s="8"/>
      <c r="C408" s="8"/>
      <c r="D408" s="8"/>
      <c r="E408" s="8"/>
      <c r="F408" s="8"/>
      <c r="G408" s="8"/>
      <c r="J408" s="8"/>
      <c r="K408" s="8"/>
      <c r="L408" s="8"/>
      <c r="M408" s="8"/>
      <c r="N408" s="8"/>
      <c r="O408" s="8"/>
      <c r="P408" s="8"/>
      <c r="Q408" s="8"/>
      <c r="R408" s="8"/>
      <c r="S408" s="8"/>
    </row>
    <row r="409" spans="1:19" ht="12.75" hidden="1" customHeight="1" x14ac:dyDescent="0.2">
      <c r="A409" s="8"/>
      <c r="B409" s="8"/>
      <c r="C409" s="8"/>
      <c r="D409" s="8"/>
      <c r="E409" s="8"/>
      <c r="F409" s="8"/>
      <c r="G409" s="8"/>
      <c r="J409" s="8"/>
      <c r="K409" s="8"/>
      <c r="L409" s="8"/>
      <c r="M409" s="8"/>
      <c r="N409" s="8"/>
      <c r="O409" s="8"/>
      <c r="P409" s="8"/>
      <c r="Q409" s="8"/>
      <c r="R409" s="8"/>
      <c r="S409" s="8"/>
    </row>
    <row r="410" spans="1:19" ht="12.75" hidden="1" customHeight="1" x14ac:dyDescent="0.2">
      <c r="A410" s="8"/>
      <c r="B410" s="8"/>
      <c r="C410" s="8"/>
      <c r="D410" s="8"/>
      <c r="E410" s="8"/>
      <c r="F410" s="8"/>
      <c r="G410" s="8"/>
      <c r="J410" s="8"/>
      <c r="K410" s="8"/>
      <c r="L410" s="8"/>
      <c r="M410" s="8"/>
      <c r="N410" s="8"/>
      <c r="O410" s="8"/>
      <c r="P410" s="8"/>
      <c r="Q410" s="8"/>
      <c r="R410" s="8"/>
      <c r="S410" s="8"/>
    </row>
    <row r="411" spans="1:19" ht="12.75" hidden="1" customHeight="1" x14ac:dyDescent="0.2">
      <c r="A411" s="8"/>
      <c r="B411" s="8"/>
      <c r="C411" s="8"/>
      <c r="D411" s="8"/>
      <c r="E411" s="8"/>
      <c r="F411" s="8"/>
      <c r="G411" s="8"/>
      <c r="J411" s="8"/>
      <c r="K411" s="8"/>
      <c r="L411" s="8"/>
      <c r="M411" s="8"/>
      <c r="N411" s="8"/>
      <c r="O411" s="8"/>
      <c r="P411" s="8"/>
      <c r="Q411" s="8"/>
      <c r="R411" s="8"/>
      <c r="S411" s="8"/>
    </row>
    <row r="412" spans="1:19" ht="12.75" hidden="1" customHeight="1" x14ac:dyDescent="0.2">
      <c r="A412" s="8"/>
      <c r="B412" s="8"/>
      <c r="C412" s="8"/>
      <c r="D412" s="8"/>
      <c r="E412" s="8"/>
      <c r="F412" s="8"/>
      <c r="G412" s="8"/>
      <c r="J412" s="8"/>
      <c r="K412" s="8"/>
      <c r="L412" s="8"/>
      <c r="M412" s="8"/>
      <c r="N412" s="8"/>
      <c r="O412" s="8"/>
      <c r="P412" s="8"/>
      <c r="Q412" s="8"/>
      <c r="R412" s="8"/>
      <c r="S412" s="8"/>
    </row>
    <row r="413" spans="1:19" ht="12.75" hidden="1" customHeight="1" x14ac:dyDescent="0.2">
      <c r="A413" s="8"/>
      <c r="B413" s="8"/>
      <c r="C413" s="8"/>
      <c r="D413" s="8"/>
      <c r="E413" s="8"/>
      <c r="F413" s="8"/>
      <c r="G413" s="8"/>
      <c r="J413" s="8"/>
      <c r="K413" s="8"/>
      <c r="L413" s="8"/>
      <c r="M413" s="8"/>
      <c r="N413" s="8"/>
      <c r="O413" s="8"/>
      <c r="P413" s="8"/>
      <c r="Q413" s="8"/>
      <c r="R413" s="8"/>
      <c r="S413" s="8"/>
    </row>
    <row r="414" spans="1:19" ht="12.75" hidden="1" customHeight="1" x14ac:dyDescent="0.2">
      <c r="A414" s="8"/>
      <c r="B414" s="8"/>
      <c r="C414" s="8"/>
      <c r="D414" s="8"/>
      <c r="E414" s="8"/>
      <c r="F414" s="8"/>
      <c r="G414" s="8"/>
      <c r="J414" s="8"/>
      <c r="K414" s="8"/>
      <c r="L414" s="8"/>
      <c r="M414" s="8"/>
      <c r="N414" s="8"/>
      <c r="O414" s="8"/>
      <c r="P414" s="8"/>
      <c r="Q414" s="8"/>
      <c r="R414" s="8"/>
      <c r="S414" s="8"/>
    </row>
    <row r="415" spans="1:19" ht="12.75" hidden="1" customHeight="1" x14ac:dyDescent="0.2">
      <c r="A415" s="8"/>
      <c r="B415" s="8"/>
      <c r="C415" s="8"/>
      <c r="D415" s="8"/>
      <c r="E415" s="8"/>
      <c r="F415" s="8"/>
      <c r="G415" s="8"/>
      <c r="J415" s="8"/>
      <c r="K415" s="8"/>
      <c r="L415" s="8"/>
      <c r="M415" s="8"/>
      <c r="N415" s="8"/>
      <c r="O415" s="8"/>
      <c r="P415" s="8"/>
      <c r="Q415" s="8"/>
      <c r="R415" s="8"/>
      <c r="S415" s="8"/>
    </row>
    <row r="416" spans="1:19" ht="12.75" hidden="1" customHeight="1" x14ac:dyDescent="0.2">
      <c r="A416" s="8"/>
      <c r="B416" s="8"/>
      <c r="C416" s="8"/>
      <c r="D416" s="8"/>
      <c r="E416" s="8"/>
      <c r="F416" s="8"/>
      <c r="G416" s="8"/>
      <c r="J416" s="8"/>
      <c r="K416" s="8"/>
      <c r="L416" s="8"/>
      <c r="M416" s="8"/>
      <c r="N416" s="8"/>
      <c r="O416" s="8"/>
      <c r="P416" s="8"/>
      <c r="Q416" s="8"/>
      <c r="R416" s="8"/>
      <c r="S416" s="8"/>
    </row>
    <row r="417" spans="1:19" ht="12.75" hidden="1" customHeight="1" x14ac:dyDescent="0.2">
      <c r="A417" s="8"/>
      <c r="B417" s="8"/>
      <c r="C417" s="8"/>
      <c r="D417" s="8"/>
      <c r="E417" s="8"/>
      <c r="F417" s="8"/>
      <c r="G417" s="8"/>
      <c r="J417" s="8"/>
      <c r="K417" s="8"/>
      <c r="L417" s="8"/>
      <c r="M417" s="8"/>
      <c r="N417" s="8"/>
      <c r="O417" s="8"/>
      <c r="P417" s="8"/>
      <c r="Q417" s="8"/>
      <c r="R417" s="8"/>
      <c r="S417" s="8"/>
    </row>
    <row r="418" spans="1:19" ht="12.75" hidden="1" customHeight="1" x14ac:dyDescent="0.2">
      <c r="A418" s="8"/>
      <c r="B418" s="8"/>
      <c r="C418" s="8"/>
      <c r="D418" s="8"/>
      <c r="E418" s="8"/>
      <c r="F418" s="8"/>
      <c r="G418" s="8"/>
      <c r="J418" s="8"/>
      <c r="K418" s="8"/>
      <c r="L418" s="8"/>
      <c r="M418" s="8"/>
      <c r="N418" s="8"/>
      <c r="O418" s="8"/>
      <c r="P418" s="8"/>
      <c r="Q418" s="8"/>
      <c r="R418" s="8"/>
      <c r="S418" s="8"/>
    </row>
    <row r="419" spans="1:19" ht="12.75" hidden="1" customHeight="1" x14ac:dyDescent="0.2">
      <c r="A419" s="8"/>
      <c r="B419" s="8"/>
      <c r="C419" s="8"/>
      <c r="D419" s="8"/>
      <c r="E419" s="8"/>
      <c r="F419" s="8"/>
      <c r="G419" s="8"/>
      <c r="J419" s="8"/>
      <c r="K419" s="8"/>
      <c r="L419" s="8"/>
      <c r="M419" s="8"/>
      <c r="N419" s="8"/>
      <c r="O419" s="8"/>
      <c r="P419" s="8"/>
      <c r="Q419" s="8"/>
      <c r="R419" s="8"/>
      <c r="S419" s="8"/>
    </row>
    <row r="420" spans="1:19" ht="12.75" hidden="1" customHeight="1" x14ac:dyDescent="0.2">
      <c r="A420" s="8"/>
      <c r="B420" s="8"/>
      <c r="C420" s="8"/>
      <c r="D420" s="8"/>
      <c r="E420" s="8"/>
      <c r="F420" s="8"/>
      <c r="G420" s="8"/>
      <c r="J420" s="8"/>
      <c r="K420" s="8"/>
      <c r="L420" s="8"/>
      <c r="M420" s="8"/>
      <c r="N420" s="8"/>
      <c r="O420" s="8"/>
      <c r="P420" s="8"/>
      <c r="Q420" s="8"/>
      <c r="R420" s="8"/>
      <c r="S420" s="8"/>
    </row>
    <row r="421" spans="1:19" ht="12.75" hidden="1" customHeight="1" x14ac:dyDescent="0.2">
      <c r="A421" s="8"/>
      <c r="B421" s="8"/>
      <c r="C421" s="8"/>
      <c r="D421" s="8"/>
      <c r="E421" s="8"/>
      <c r="F421" s="8"/>
      <c r="G421" s="8"/>
      <c r="J421" s="8"/>
      <c r="K421" s="8"/>
      <c r="L421" s="8"/>
      <c r="M421" s="8"/>
      <c r="N421" s="8"/>
      <c r="O421" s="8"/>
      <c r="P421" s="8"/>
      <c r="Q421" s="8"/>
      <c r="R421" s="8"/>
      <c r="S421" s="8"/>
    </row>
    <row r="422" spans="1:19" ht="12.75" hidden="1" customHeight="1" x14ac:dyDescent="0.2">
      <c r="A422" s="8"/>
      <c r="B422" s="8"/>
      <c r="C422" s="8"/>
      <c r="D422" s="8"/>
      <c r="E422" s="8"/>
      <c r="F422" s="8"/>
      <c r="G422" s="8"/>
      <c r="J422" s="8"/>
      <c r="K422" s="8"/>
      <c r="L422" s="8"/>
      <c r="M422" s="8"/>
      <c r="N422" s="8"/>
      <c r="O422" s="8"/>
      <c r="P422" s="8"/>
      <c r="Q422" s="8"/>
      <c r="R422" s="8"/>
      <c r="S422" s="8"/>
    </row>
    <row r="423" spans="1:19" ht="12.75" hidden="1" customHeight="1" x14ac:dyDescent="0.2">
      <c r="A423" s="8"/>
      <c r="B423" s="8"/>
      <c r="C423" s="8"/>
      <c r="D423" s="8"/>
      <c r="E423" s="8"/>
      <c r="F423" s="8"/>
      <c r="G423" s="8"/>
      <c r="J423" s="8"/>
      <c r="K423" s="8"/>
      <c r="L423" s="8"/>
      <c r="M423" s="8"/>
      <c r="N423" s="8"/>
      <c r="O423" s="8"/>
      <c r="P423" s="8"/>
      <c r="Q423" s="8"/>
      <c r="R423" s="8"/>
      <c r="S423" s="8"/>
    </row>
    <row r="424" spans="1:19" ht="12.75" hidden="1" customHeight="1" x14ac:dyDescent="0.2">
      <c r="A424" s="8"/>
      <c r="B424" s="8"/>
      <c r="C424" s="8"/>
      <c r="D424" s="8"/>
      <c r="E424" s="8"/>
      <c r="F424" s="8"/>
      <c r="G424" s="8"/>
      <c r="J424" s="8"/>
      <c r="K424" s="8"/>
      <c r="L424" s="8"/>
      <c r="M424" s="8"/>
      <c r="N424" s="8"/>
      <c r="O424" s="8"/>
      <c r="P424" s="8"/>
      <c r="Q424" s="8"/>
      <c r="R424" s="8"/>
      <c r="S424" s="8"/>
    </row>
    <row r="425" spans="1:19" ht="12.75" hidden="1" customHeight="1" x14ac:dyDescent="0.2">
      <c r="A425" s="8"/>
      <c r="B425" s="8"/>
      <c r="C425" s="8"/>
      <c r="D425" s="8"/>
      <c r="E425" s="8"/>
      <c r="F425" s="8"/>
      <c r="G425" s="8"/>
      <c r="J425" s="8"/>
      <c r="K425" s="8"/>
      <c r="L425" s="8"/>
      <c r="M425" s="8"/>
      <c r="N425" s="8"/>
      <c r="O425" s="8"/>
      <c r="P425" s="8"/>
      <c r="Q425" s="8"/>
      <c r="R425" s="8"/>
      <c r="S425" s="8"/>
    </row>
    <row r="426" spans="1:19" ht="12.75" hidden="1" customHeight="1" x14ac:dyDescent="0.2">
      <c r="A426" s="8"/>
      <c r="B426" s="8"/>
      <c r="C426" s="8"/>
      <c r="D426" s="8"/>
      <c r="E426" s="8"/>
      <c r="F426" s="8"/>
      <c r="G426" s="8"/>
      <c r="J426" s="8"/>
      <c r="K426" s="8"/>
      <c r="L426" s="8"/>
      <c r="M426" s="8"/>
      <c r="N426" s="8"/>
      <c r="O426" s="8"/>
      <c r="P426" s="8"/>
      <c r="Q426" s="8"/>
      <c r="R426" s="8"/>
      <c r="S426" s="8"/>
    </row>
    <row r="427" spans="1:19" ht="12.75" hidden="1" customHeight="1" x14ac:dyDescent="0.2">
      <c r="A427" s="8"/>
      <c r="B427" s="8"/>
      <c r="C427" s="8"/>
      <c r="D427" s="8"/>
      <c r="E427" s="8"/>
      <c r="F427" s="8"/>
      <c r="G427" s="8"/>
      <c r="J427" s="8"/>
      <c r="K427" s="8"/>
      <c r="L427" s="8"/>
      <c r="M427" s="8"/>
      <c r="N427" s="8"/>
      <c r="O427" s="8"/>
      <c r="P427" s="8"/>
      <c r="Q427" s="8"/>
      <c r="R427" s="8"/>
      <c r="S427" s="8"/>
    </row>
    <row r="428" spans="1:19" ht="12.75" hidden="1" customHeight="1" x14ac:dyDescent="0.2">
      <c r="A428" s="8"/>
      <c r="B428" s="8"/>
      <c r="C428" s="8"/>
      <c r="D428" s="8"/>
      <c r="E428" s="8"/>
      <c r="F428" s="8"/>
      <c r="G428" s="8"/>
      <c r="J428" s="8"/>
      <c r="K428" s="8"/>
      <c r="L428" s="8"/>
      <c r="M428" s="8"/>
      <c r="N428" s="8"/>
      <c r="O428" s="8"/>
      <c r="P428" s="8"/>
      <c r="Q428" s="8"/>
      <c r="R428" s="8"/>
      <c r="S428" s="8"/>
    </row>
    <row r="429" spans="1:19" ht="12.75" hidden="1" customHeight="1" x14ac:dyDescent="0.2">
      <c r="A429" s="8"/>
      <c r="B429" s="8"/>
      <c r="C429" s="8"/>
      <c r="D429" s="8"/>
      <c r="E429" s="8"/>
      <c r="F429" s="8"/>
      <c r="G429" s="8"/>
      <c r="J429" s="8"/>
      <c r="K429" s="8"/>
      <c r="L429" s="8"/>
      <c r="M429" s="8"/>
      <c r="N429" s="8"/>
      <c r="O429" s="8"/>
      <c r="P429" s="8"/>
      <c r="Q429" s="8"/>
      <c r="R429" s="8"/>
      <c r="S429" s="8"/>
    </row>
    <row r="430" spans="1:19" ht="12.75" hidden="1" customHeight="1" x14ac:dyDescent="0.2">
      <c r="A430" s="8"/>
      <c r="B430" s="8"/>
      <c r="C430" s="8"/>
      <c r="D430" s="8"/>
      <c r="E430" s="8"/>
      <c r="F430" s="8"/>
      <c r="G430" s="8"/>
      <c r="J430" s="8"/>
      <c r="K430" s="8"/>
      <c r="L430" s="8"/>
      <c r="M430" s="8"/>
      <c r="N430" s="8"/>
      <c r="O430" s="8"/>
      <c r="P430" s="8"/>
      <c r="Q430" s="8"/>
      <c r="R430" s="8"/>
      <c r="S430" s="8"/>
    </row>
    <row r="431" spans="1:19" ht="12.75" hidden="1" customHeight="1" x14ac:dyDescent="0.2">
      <c r="A431" s="8"/>
      <c r="B431" s="8"/>
      <c r="C431" s="8"/>
      <c r="D431" s="8"/>
      <c r="E431" s="8"/>
      <c r="F431" s="8"/>
      <c r="G431" s="8"/>
      <c r="J431" s="8"/>
      <c r="K431" s="8"/>
      <c r="L431" s="8"/>
      <c r="M431" s="8"/>
      <c r="N431" s="8"/>
      <c r="O431" s="8"/>
      <c r="P431" s="8"/>
      <c r="Q431" s="8"/>
      <c r="R431" s="8"/>
      <c r="S431" s="8"/>
    </row>
    <row r="432" spans="1:19" ht="12.75" hidden="1" customHeight="1" x14ac:dyDescent="0.2">
      <c r="A432" s="8"/>
      <c r="B432" s="8"/>
      <c r="C432" s="8"/>
      <c r="D432" s="8"/>
      <c r="E432" s="8"/>
      <c r="F432" s="8"/>
      <c r="G432" s="8"/>
      <c r="J432" s="8"/>
      <c r="K432" s="8"/>
      <c r="L432" s="8"/>
      <c r="M432" s="8"/>
      <c r="N432" s="8"/>
      <c r="O432" s="8"/>
      <c r="P432" s="8"/>
      <c r="Q432" s="8"/>
      <c r="R432" s="8"/>
      <c r="S432" s="8"/>
    </row>
    <row r="433" spans="1:19" ht="12.75" hidden="1" customHeight="1" x14ac:dyDescent="0.2">
      <c r="A433" s="8"/>
      <c r="B433" s="8"/>
      <c r="C433" s="8"/>
      <c r="D433" s="8"/>
      <c r="E433" s="8"/>
      <c r="F433" s="8"/>
      <c r="G433" s="8"/>
      <c r="J433" s="8"/>
      <c r="K433" s="8"/>
      <c r="L433" s="8"/>
      <c r="M433" s="8"/>
      <c r="N433" s="8"/>
      <c r="O433" s="8"/>
      <c r="P433" s="8"/>
      <c r="Q433" s="8"/>
      <c r="R433" s="8"/>
      <c r="S433" s="8"/>
    </row>
    <row r="434" spans="1:19" ht="12.75" hidden="1" customHeight="1" x14ac:dyDescent="0.2">
      <c r="A434" s="8"/>
      <c r="B434" s="8"/>
      <c r="C434" s="8"/>
      <c r="D434" s="8"/>
      <c r="E434" s="8"/>
      <c r="F434" s="8"/>
      <c r="G434" s="8"/>
      <c r="J434" s="8"/>
      <c r="K434" s="8"/>
      <c r="L434" s="8"/>
      <c r="M434" s="8"/>
      <c r="N434" s="8"/>
      <c r="O434" s="8"/>
      <c r="P434" s="8"/>
      <c r="Q434" s="8"/>
      <c r="R434" s="8"/>
      <c r="S434" s="8"/>
    </row>
    <row r="435" spans="1:19" ht="12.75" hidden="1" customHeight="1" x14ac:dyDescent="0.2">
      <c r="A435" s="8"/>
      <c r="B435" s="8"/>
      <c r="C435" s="8"/>
      <c r="D435" s="8"/>
      <c r="E435" s="8"/>
      <c r="F435" s="8"/>
      <c r="G435" s="8"/>
      <c r="J435" s="8"/>
      <c r="K435" s="8"/>
      <c r="L435" s="8"/>
      <c r="M435" s="8"/>
      <c r="N435" s="8"/>
      <c r="O435" s="8"/>
      <c r="P435" s="8"/>
      <c r="Q435" s="8"/>
      <c r="R435" s="8"/>
      <c r="S435" s="8"/>
    </row>
    <row r="436" spans="1:19" ht="12.75" hidden="1" customHeight="1" x14ac:dyDescent="0.2">
      <c r="A436" s="8"/>
      <c r="B436" s="8"/>
      <c r="C436" s="8"/>
      <c r="D436" s="8"/>
      <c r="E436" s="8"/>
      <c r="F436" s="8"/>
      <c r="G436" s="8"/>
      <c r="J436" s="8"/>
      <c r="K436" s="8"/>
      <c r="L436" s="8"/>
      <c r="M436" s="8"/>
      <c r="N436" s="8"/>
      <c r="O436" s="8"/>
      <c r="P436" s="8"/>
      <c r="Q436" s="8"/>
      <c r="R436" s="8"/>
      <c r="S436" s="8"/>
    </row>
    <row r="437" spans="1:19" ht="12.75" hidden="1" customHeight="1" x14ac:dyDescent="0.2">
      <c r="A437" s="8"/>
      <c r="B437" s="8"/>
      <c r="C437" s="8"/>
      <c r="D437" s="8"/>
      <c r="E437" s="8"/>
      <c r="F437" s="8"/>
      <c r="G437" s="8"/>
      <c r="J437" s="8"/>
      <c r="K437" s="8"/>
      <c r="L437" s="8"/>
      <c r="M437" s="8"/>
      <c r="N437" s="8"/>
      <c r="O437" s="8"/>
      <c r="P437" s="8"/>
      <c r="Q437" s="8"/>
      <c r="R437" s="8"/>
      <c r="S437" s="8"/>
    </row>
    <row r="438" spans="1:19" ht="12.75" hidden="1" customHeight="1" x14ac:dyDescent="0.2">
      <c r="A438" s="8"/>
      <c r="B438" s="8"/>
      <c r="C438" s="8"/>
      <c r="D438" s="8"/>
      <c r="E438" s="8"/>
      <c r="F438" s="8"/>
      <c r="G438" s="8"/>
      <c r="J438" s="8"/>
      <c r="K438" s="8"/>
      <c r="L438" s="8"/>
      <c r="M438" s="8"/>
      <c r="N438" s="8"/>
      <c r="O438" s="8"/>
      <c r="P438" s="8"/>
      <c r="Q438" s="8"/>
      <c r="R438" s="8"/>
      <c r="S438" s="8"/>
    </row>
    <row r="439" spans="1:19" ht="12.75" hidden="1" customHeight="1" x14ac:dyDescent="0.2">
      <c r="A439" s="8"/>
      <c r="B439" s="8"/>
      <c r="C439" s="8"/>
      <c r="D439" s="8"/>
      <c r="E439" s="8"/>
      <c r="F439" s="8"/>
      <c r="G439" s="8"/>
      <c r="J439" s="8"/>
      <c r="K439" s="8"/>
      <c r="L439" s="8"/>
      <c r="M439" s="8"/>
      <c r="N439" s="8"/>
      <c r="O439" s="8"/>
      <c r="P439" s="8"/>
      <c r="Q439" s="8"/>
      <c r="R439" s="8"/>
      <c r="S439" s="8"/>
    </row>
    <row r="440" spans="1:19" ht="12.75" hidden="1" customHeight="1" x14ac:dyDescent="0.2">
      <c r="A440" s="8"/>
      <c r="B440" s="8"/>
      <c r="C440" s="8"/>
      <c r="D440" s="8"/>
      <c r="E440" s="8"/>
      <c r="F440" s="8"/>
      <c r="G440" s="8"/>
      <c r="J440" s="8"/>
      <c r="K440" s="8"/>
      <c r="L440" s="8"/>
      <c r="M440" s="8"/>
      <c r="N440" s="8"/>
      <c r="O440" s="8"/>
      <c r="P440" s="8"/>
      <c r="Q440" s="8"/>
      <c r="R440" s="8"/>
      <c r="S440" s="8"/>
    </row>
    <row r="441" spans="1:19" ht="12.75" hidden="1" customHeight="1" x14ac:dyDescent="0.2">
      <c r="A441" s="8"/>
      <c r="B441" s="8"/>
      <c r="C441" s="8"/>
      <c r="D441" s="8"/>
      <c r="E441" s="8"/>
      <c r="F441" s="8"/>
      <c r="G441" s="8"/>
      <c r="J441" s="8"/>
      <c r="K441" s="8"/>
      <c r="L441" s="8"/>
      <c r="M441" s="8"/>
      <c r="N441" s="8"/>
      <c r="O441" s="8"/>
      <c r="P441" s="8"/>
      <c r="Q441" s="8"/>
      <c r="R441" s="8"/>
      <c r="S441" s="8"/>
    </row>
    <row r="442" spans="1:19" ht="12.75" hidden="1" customHeight="1" x14ac:dyDescent="0.2">
      <c r="A442" s="8"/>
      <c r="B442" s="8"/>
      <c r="C442" s="8"/>
      <c r="D442" s="8"/>
      <c r="E442" s="8"/>
      <c r="F442" s="8"/>
      <c r="G442" s="8"/>
      <c r="J442" s="8"/>
      <c r="K442" s="8"/>
      <c r="L442" s="8"/>
      <c r="M442" s="8"/>
      <c r="N442" s="8"/>
      <c r="O442" s="8"/>
      <c r="P442" s="8"/>
      <c r="Q442" s="8"/>
      <c r="R442" s="8"/>
      <c r="S442" s="8"/>
    </row>
    <row r="443" spans="1:19" ht="12.75" hidden="1" customHeight="1" x14ac:dyDescent="0.2">
      <c r="A443" s="8"/>
      <c r="B443" s="8"/>
      <c r="C443" s="8"/>
      <c r="D443" s="8"/>
      <c r="E443" s="8"/>
      <c r="F443" s="8"/>
      <c r="G443" s="8"/>
      <c r="J443" s="8"/>
      <c r="K443" s="8"/>
      <c r="L443" s="8"/>
      <c r="M443" s="8"/>
      <c r="N443" s="8"/>
      <c r="O443" s="8"/>
      <c r="P443" s="8"/>
      <c r="Q443" s="8"/>
      <c r="R443" s="8"/>
      <c r="S443" s="8"/>
    </row>
    <row r="444" spans="1:19" ht="12.75" hidden="1" customHeight="1" x14ac:dyDescent="0.2">
      <c r="A444" s="8"/>
      <c r="B444" s="8"/>
      <c r="C444" s="8"/>
      <c r="D444" s="8"/>
      <c r="E444" s="8"/>
      <c r="F444" s="8"/>
      <c r="G444" s="8"/>
      <c r="J444" s="8"/>
      <c r="K444" s="8"/>
      <c r="L444" s="8"/>
      <c r="M444" s="8"/>
      <c r="N444" s="8"/>
      <c r="O444" s="8"/>
      <c r="P444" s="8"/>
      <c r="Q444" s="8"/>
      <c r="R444" s="8"/>
      <c r="S444" s="8"/>
    </row>
    <row r="445" spans="1:19" ht="12.75" hidden="1" customHeight="1" x14ac:dyDescent="0.2">
      <c r="A445" s="8"/>
      <c r="B445" s="8"/>
      <c r="C445" s="8"/>
      <c r="D445" s="8"/>
      <c r="E445" s="8"/>
      <c r="F445" s="8"/>
      <c r="G445" s="8"/>
      <c r="J445" s="8"/>
      <c r="K445" s="8"/>
      <c r="L445" s="8"/>
      <c r="M445" s="8"/>
      <c r="N445" s="8"/>
      <c r="O445" s="8"/>
      <c r="P445" s="8"/>
      <c r="Q445" s="8"/>
      <c r="R445" s="8"/>
      <c r="S445" s="8"/>
    </row>
    <row r="446" spans="1:19" ht="12.75" hidden="1" customHeight="1" x14ac:dyDescent="0.2">
      <c r="A446" s="8"/>
      <c r="B446" s="8"/>
      <c r="C446" s="8"/>
      <c r="D446" s="8"/>
      <c r="E446" s="8"/>
      <c r="F446" s="8"/>
      <c r="G446" s="8"/>
      <c r="J446" s="8"/>
      <c r="K446" s="8"/>
      <c r="L446" s="8"/>
      <c r="M446" s="8"/>
      <c r="N446" s="8"/>
      <c r="O446" s="8"/>
      <c r="P446" s="8"/>
      <c r="Q446" s="8"/>
      <c r="R446" s="8"/>
      <c r="S446" s="8"/>
    </row>
    <row r="447" spans="1:19" ht="12.75" hidden="1" customHeight="1" x14ac:dyDescent="0.2">
      <c r="A447" s="8"/>
      <c r="B447" s="8"/>
      <c r="C447" s="8"/>
      <c r="D447" s="8"/>
      <c r="E447" s="8"/>
      <c r="F447" s="8"/>
      <c r="G447" s="8"/>
      <c r="J447" s="8"/>
      <c r="K447" s="8"/>
      <c r="L447" s="8"/>
      <c r="M447" s="8"/>
      <c r="N447" s="8"/>
      <c r="O447" s="8"/>
      <c r="P447" s="8"/>
      <c r="Q447" s="8"/>
      <c r="R447" s="8"/>
      <c r="S447" s="8"/>
    </row>
    <row r="448" spans="1:19" ht="12.75" hidden="1" customHeight="1" x14ac:dyDescent="0.2">
      <c r="A448" s="8"/>
      <c r="B448" s="8"/>
      <c r="C448" s="8"/>
      <c r="D448" s="8"/>
      <c r="E448" s="8"/>
      <c r="F448" s="8"/>
      <c r="G448" s="8"/>
      <c r="J448" s="8"/>
      <c r="K448" s="8"/>
      <c r="L448" s="8"/>
      <c r="M448" s="8"/>
      <c r="N448" s="8"/>
      <c r="O448" s="8"/>
      <c r="P448" s="8"/>
      <c r="Q448" s="8"/>
      <c r="R448" s="8"/>
      <c r="S448" s="8"/>
    </row>
    <row r="449" spans="1:19" ht="12.75" hidden="1" customHeight="1" x14ac:dyDescent="0.2">
      <c r="A449" s="8"/>
      <c r="B449" s="8"/>
      <c r="C449" s="8"/>
      <c r="D449" s="8"/>
      <c r="E449" s="8"/>
      <c r="F449" s="8"/>
      <c r="G449" s="8"/>
      <c r="J449" s="8"/>
      <c r="K449" s="8"/>
      <c r="L449" s="8"/>
      <c r="M449" s="8"/>
      <c r="N449" s="8"/>
      <c r="O449" s="8"/>
      <c r="P449" s="8"/>
      <c r="Q449" s="8"/>
      <c r="R449" s="8"/>
      <c r="S449" s="8"/>
    </row>
    <row r="450" spans="1:19" ht="12.75" hidden="1" customHeight="1" x14ac:dyDescent="0.2">
      <c r="A450" s="8"/>
      <c r="B450" s="8"/>
      <c r="C450" s="8"/>
      <c r="D450" s="8"/>
      <c r="E450" s="8"/>
      <c r="F450" s="8"/>
      <c r="G450" s="8"/>
      <c r="J450" s="8"/>
      <c r="K450" s="8"/>
      <c r="L450" s="8"/>
      <c r="M450" s="8"/>
      <c r="N450" s="8"/>
      <c r="O450" s="8"/>
      <c r="P450" s="8"/>
      <c r="Q450" s="8"/>
      <c r="R450" s="8"/>
      <c r="S450" s="8"/>
    </row>
    <row r="451" spans="1:19" ht="12.75" hidden="1" customHeight="1" x14ac:dyDescent="0.2">
      <c r="A451" s="8"/>
      <c r="B451" s="8"/>
      <c r="C451" s="8"/>
      <c r="D451" s="8"/>
      <c r="E451" s="8"/>
      <c r="F451" s="8"/>
      <c r="G451" s="8"/>
      <c r="J451" s="8"/>
      <c r="K451" s="8"/>
      <c r="L451" s="8"/>
      <c r="M451" s="8"/>
      <c r="N451" s="8"/>
      <c r="O451" s="8"/>
      <c r="P451" s="8"/>
      <c r="Q451" s="8"/>
      <c r="R451" s="8"/>
      <c r="S451" s="8"/>
    </row>
    <row r="452" spans="1:19" ht="12.75" hidden="1" customHeight="1" x14ac:dyDescent="0.2">
      <c r="A452" s="8"/>
      <c r="B452" s="8"/>
      <c r="C452" s="8"/>
      <c r="D452" s="8"/>
      <c r="E452" s="8"/>
      <c r="F452" s="8"/>
      <c r="G452" s="8"/>
      <c r="J452" s="8"/>
      <c r="K452" s="8"/>
      <c r="L452" s="8"/>
      <c r="M452" s="8"/>
      <c r="N452" s="8"/>
      <c r="O452" s="8"/>
      <c r="P452" s="8"/>
      <c r="Q452" s="8"/>
      <c r="R452" s="8"/>
      <c r="S452" s="8"/>
    </row>
    <row r="453" spans="1:19" ht="12.75" hidden="1" customHeight="1" x14ac:dyDescent="0.2">
      <c r="A453" s="8"/>
      <c r="B453" s="8"/>
      <c r="C453" s="8"/>
      <c r="D453" s="8"/>
      <c r="E453" s="8"/>
      <c r="F453" s="8"/>
      <c r="G453" s="8"/>
      <c r="J453" s="8"/>
      <c r="K453" s="8"/>
      <c r="L453" s="8"/>
      <c r="M453" s="8"/>
      <c r="N453" s="8"/>
      <c r="O453" s="8"/>
      <c r="P453" s="8"/>
      <c r="Q453" s="8"/>
      <c r="R453" s="8"/>
      <c r="S453" s="8"/>
    </row>
    <row r="454" spans="1:19" ht="12.75" hidden="1" customHeight="1" x14ac:dyDescent="0.2">
      <c r="A454" s="8"/>
      <c r="B454" s="8"/>
      <c r="C454" s="8"/>
      <c r="D454" s="8"/>
      <c r="E454" s="8"/>
      <c r="F454" s="8"/>
      <c r="G454" s="8"/>
      <c r="J454" s="8"/>
      <c r="K454" s="8"/>
      <c r="L454" s="8"/>
      <c r="M454" s="8"/>
      <c r="N454" s="8"/>
      <c r="O454" s="8"/>
      <c r="P454" s="8"/>
      <c r="Q454" s="8"/>
      <c r="R454" s="8"/>
      <c r="S454" s="8"/>
    </row>
    <row r="455" spans="1:19" ht="12.75" hidden="1" customHeight="1" x14ac:dyDescent="0.2">
      <c r="A455" s="8"/>
      <c r="B455" s="8"/>
      <c r="C455" s="8"/>
      <c r="D455" s="8"/>
      <c r="E455" s="8"/>
      <c r="F455" s="8"/>
      <c r="G455" s="8"/>
      <c r="J455" s="8"/>
      <c r="K455" s="8"/>
      <c r="L455" s="8"/>
      <c r="M455" s="8"/>
      <c r="N455" s="8"/>
      <c r="O455" s="8"/>
      <c r="P455" s="8"/>
      <c r="Q455" s="8"/>
      <c r="R455" s="8"/>
      <c r="S455" s="8"/>
    </row>
    <row r="456" spans="1:19" ht="12.75" hidden="1" customHeight="1" x14ac:dyDescent="0.2">
      <c r="A456" s="8"/>
      <c r="B456" s="8"/>
      <c r="C456" s="8"/>
      <c r="D456" s="8"/>
      <c r="E456" s="8"/>
      <c r="F456" s="8"/>
      <c r="G456" s="8"/>
      <c r="J456" s="8"/>
      <c r="K456" s="8"/>
      <c r="L456" s="8"/>
      <c r="M456" s="8"/>
      <c r="N456" s="8"/>
      <c r="O456" s="8"/>
      <c r="P456" s="8"/>
      <c r="Q456" s="8"/>
      <c r="R456" s="8"/>
      <c r="S456" s="8"/>
    </row>
    <row r="457" spans="1:19" ht="12.75" hidden="1" customHeight="1" x14ac:dyDescent="0.2">
      <c r="A457" s="8"/>
      <c r="B457" s="8"/>
      <c r="C457" s="8"/>
      <c r="D457" s="8"/>
      <c r="E457" s="8"/>
      <c r="F457" s="8"/>
      <c r="G457" s="8"/>
      <c r="J457" s="8"/>
      <c r="K457" s="8"/>
      <c r="L457" s="8"/>
      <c r="M457" s="8"/>
      <c r="N457" s="8"/>
      <c r="O457" s="8"/>
      <c r="P457" s="8"/>
      <c r="Q457" s="8"/>
      <c r="R457" s="8"/>
      <c r="S457" s="8"/>
    </row>
    <row r="458" spans="1:19" ht="12.75" hidden="1" customHeight="1" x14ac:dyDescent="0.2">
      <c r="A458" s="8"/>
      <c r="B458" s="8"/>
      <c r="C458" s="8"/>
      <c r="D458" s="8"/>
      <c r="E458" s="8"/>
      <c r="F458" s="8"/>
      <c r="G458" s="8"/>
      <c r="J458" s="8"/>
      <c r="K458" s="8"/>
      <c r="L458" s="8"/>
      <c r="M458" s="8"/>
      <c r="N458" s="8"/>
      <c r="O458" s="8"/>
      <c r="P458" s="8"/>
      <c r="Q458" s="8"/>
      <c r="R458" s="8"/>
      <c r="S458" s="8"/>
    </row>
    <row r="459" spans="1:19" ht="12.75" hidden="1" customHeight="1" x14ac:dyDescent="0.2">
      <c r="A459" s="8"/>
      <c r="B459" s="8"/>
      <c r="C459" s="8"/>
      <c r="D459" s="8"/>
      <c r="E459" s="8"/>
      <c r="F459" s="8"/>
      <c r="G459" s="8"/>
      <c r="J459" s="8"/>
      <c r="K459" s="8"/>
      <c r="L459" s="8"/>
      <c r="M459" s="8"/>
      <c r="N459" s="8"/>
      <c r="O459" s="8"/>
      <c r="P459" s="8"/>
      <c r="Q459" s="8"/>
      <c r="R459" s="8"/>
      <c r="S459" s="8"/>
    </row>
    <row r="460" spans="1:19" ht="12.75" hidden="1" customHeight="1" x14ac:dyDescent="0.2">
      <c r="A460" s="8"/>
      <c r="B460" s="8"/>
      <c r="C460" s="8"/>
      <c r="D460" s="8"/>
      <c r="E460" s="8"/>
      <c r="F460" s="8"/>
      <c r="G460" s="8"/>
      <c r="J460" s="8"/>
      <c r="K460" s="8"/>
      <c r="L460" s="8"/>
      <c r="M460" s="8"/>
      <c r="N460" s="8"/>
      <c r="O460" s="8"/>
      <c r="P460" s="8"/>
      <c r="Q460" s="8"/>
      <c r="R460" s="8"/>
      <c r="S460" s="8"/>
    </row>
    <row r="461" spans="1:19" ht="12.75" hidden="1" customHeight="1" x14ac:dyDescent="0.2">
      <c r="A461" s="8"/>
      <c r="B461" s="8"/>
      <c r="C461" s="8"/>
      <c r="D461" s="8"/>
      <c r="E461" s="8"/>
      <c r="F461" s="8"/>
      <c r="G461" s="8"/>
      <c r="J461" s="8"/>
      <c r="K461" s="8"/>
      <c r="L461" s="8"/>
      <c r="M461" s="8"/>
      <c r="N461" s="8"/>
      <c r="O461" s="8"/>
      <c r="P461" s="8"/>
      <c r="Q461" s="8"/>
      <c r="R461" s="8"/>
      <c r="S461" s="8"/>
    </row>
    <row r="462" spans="1:19" ht="12.75" hidden="1" customHeight="1" x14ac:dyDescent="0.2">
      <c r="A462" s="8"/>
      <c r="B462" s="8"/>
      <c r="C462" s="8"/>
      <c r="D462" s="8"/>
      <c r="E462" s="8"/>
      <c r="F462" s="8"/>
      <c r="G462" s="8"/>
      <c r="J462" s="8"/>
      <c r="K462" s="8"/>
      <c r="L462" s="8"/>
      <c r="M462" s="8"/>
      <c r="N462" s="8"/>
      <c r="O462" s="8"/>
      <c r="P462" s="8"/>
      <c r="Q462" s="8"/>
      <c r="R462" s="8"/>
      <c r="S462" s="8"/>
    </row>
    <row r="463" spans="1:19" ht="12.75" hidden="1" customHeight="1" x14ac:dyDescent="0.2">
      <c r="A463" s="8"/>
      <c r="B463" s="8"/>
      <c r="C463" s="8"/>
      <c r="D463" s="8"/>
      <c r="E463" s="8"/>
      <c r="F463" s="8"/>
      <c r="G463" s="8"/>
      <c r="J463" s="8"/>
      <c r="K463" s="8"/>
      <c r="L463" s="8"/>
      <c r="M463" s="8"/>
      <c r="N463" s="8"/>
      <c r="O463" s="8"/>
      <c r="P463" s="8"/>
      <c r="Q463" s="8"/>
      <c r="R463" s="8"/>
      <c r="S463" s="8"/>
    </row>
    <row r="464" spans="1:19" ht="12.75" hidden="1" customHeight="1" x14ac:dyDescent="0.2">
      <c r="A464" s="8"/>
      <c r="B464" s="8"/>
      <c r="C464" s="8"/>
      <c r="D464" s="8"/>
      <c r="E464" s="8"/>
      <c r="F464" s="8"/>
      <c r="G464" s="8"/>
      <c r="J464" s="8"/>
      <c r="K464" s="8"/>
      <c r="L464" s="8"/>
      <c r="M464" s="8"/>
      <c r="N464" s="8"/>
      <c r="O464" s="8"/>
      <c r="P464" s="8"/>
      <c r="Q464" s="8"/>
      <c r="R464" s="8"/>
      <c r="S464" s="8"/>
    </row>
    <row r="465" spans="1:19" ht="12.75" hidden="1" customHeight="1" x14ac:dyDescent="0.2">
      <c r="A465" s="8"/>
      <c r="B465" s="8"/>
      <c r="C465" s="8"/>
      <c r="D465" s="8"/>
      <c r="E465" s="8"/>
      <c r="F465" s="8"/>
      <c r="G465" s="8"/>
      <c r="J465" s="8"/>
      <c r="K465" s="8"/>
      <c r="L465" s="8"/>
      <c r="M465" s="8"/>
      <c r="N465" s="8"/>
      <c r="O465" s="8"/>
      <c r="P465" s="8"/>
      <c r="Q465" s="8"/>
      <c r="R465" s="8"/>
      <c r="S465" s="8"/>
    </row>
    <row r="466" spans="1:19" ht="12.75" hidden="1" customHeight="1" x14ac:dyDescent="0.2">
      <c r="A466" s="8"/>
      <c r="B466" s="8"/>
      <c r="C466" s="8"/>
      <c r="D466" s="8"/>
      <c r="E466" s="8"/>
      <c r="F466" s="8"/>
      <c r="G466" s="8"/>
      <c r="J466" s="8"/>
      <c r="K466" s="8"/>
      <c r="L466" s="8"/>
      <c r="M466" s="8"/>
      <c r="N466" s="8"/>
      <c r="O466" s="8"/>
      <c r="P466" s="8"/>
      <c r="Q466" s="8"/>
      <c r="R466" s="8"/>
      <c r="S466" s="8"/>
    </row>
    <row r="467" spans="1:19" ht="12.75" hidden="1" customHeight="1" x14ac:dyDescent="0.2">
      <c r="A467" s="8"/>
      <c r="B467" s="8"/>
      <c r="C467" s="8"/>
      <c r="D467" s="8"/>
      <c r="E467" s="8"/>
      <c r="F467" s="8"/>
      <c r="G467" s="8"/>
      <c r="J467" s="8"/>
      <c r="K467" s="8"/>
      <c r="L467" s="8"/>
      <c r="M467" s="8"/>
      <c r="N467" s="8"/>
      <c r="O467" s="8"/>
      <c r="P467" s="8"/>
      <c r="Q467" s="8"/>
      <c r="R467" s="8"/>
      <c r="S467" s="8"/>
    </row>
    <row r="468" spans="1:19" ht="12.75" hidden="1" customHeight="1" x14ac:dyDescent="0.2">
      <c r="A468" s="8"/>
      <c r="B468" s="8"/>
      <c r="C468" s="8"/>
      <c r="D468" s="8"/>
      <c r="E468" s="8"/>
      <c r="F468" s="8"/>
      <c r="G468" s="8"/>
      <c r="J468" s="8"/>
      <c r="K468" s="8"/>
      <c r="L468" s="8"/>
      <c r="M468" s="8"/>
      <c r="N468" s="8"/>
      <c r="O468" s="8"/>
      <c r="P468" s="8"/>
      <c r="Q468" s="8"/>
      <c r="R468" s="8"/>
      <c r="S468" s="8"/>
    </row>
    <row r="469" spans="1:19" ht="12.75" hidden="1" customHeight="1" x14ac:dyDescent="0.2">
      <c r="A469" s="8"/>
      <c r="B469" s="8"/>
      <c r="C469" s="8"/>
      <c r="D469" s="8"/>
      <c r="E469" s="8"/>
      <c r="F469" s="8"/>
      <c r="G469" s="8"/>
      <c r="J469" s="8"/>
      <c r="K469" s="8"/>
      <c r="L469" s="8"/>
      <c r="M469" s="8"/>
      <c r="N469" s="8"/>
      <c r="O469" s="8"/>
      <c r="P469" s="8"/>
      <c r="Q469" s="8"/>
      <c r="R469" s="8"/>
      <c r="S469" s="8"/>
    </row>
    <row r="470" spans="1:19" ht="12.75" hidden="1" customHeight="1" x14ac:dyDescent="0.2">
      <c r="A470" s="8"/>
      <c r="B470" s="8"/>
      <c r="C470" s="8"/>
      <c r="D470" s="8"/>
      <c r="E470" s="8"/>
      <c r="F470" s="8"/>
      <c r="G470" s="8"/>
      <c r="J470" s="8"/>
      <c r="K470" s="8"/>
      <c r="L470" s="8"/>
      <c r="M470" s="8"/>
      <c r="N470" s="8"/>
      <c r="O470" s="8"/>
      <c r="P470" s="8"/>
      <c r="Q470" s="8"/>
      <c r="R470" s="8"/>
      <c r="S470" s="8"/>
    </row>
    <row r="471" spans="1:19" ht="12.75" hidden="1" customHeight="1" x14ac:dyDescent="0.2">
      <c r="A471" s="8"/>
      <c r="B471" s="8"/>
      <c r="C471" s="8"/>
      <c r="D471" s="8"/>
      <c r="E471" s="8"/>
      <c r="F471" s="8"/>
      <c r="G471" s="8"/>
      <c r="J471" s="8"/>
      <c r="K471" s="8"/>
      <c r="L471" s="8"/>
      <c r="M471" s="8"/>
      <c r="N471" s="8"/>
      <c r="O471" s="8"/>
      <c r="P471" s="8"/>
      <c r="Q471" s="8"/>
      <c r="R471" s="8"/>
      <c r="S471" s="8"/>
    </row>
    <row r="472" spans="1:19" ht="12.75" hidden="1" customHeight="1" x14ac:dyDescent="0.2">
      <c r="A472" s="8"/>
      <c r="B472" s="8"/>
      <c r="C472" s="8"/>
      <c r="D472" s="8"/>
      <c r="E472" s="8"/>
      <c r="F472" s="8"/>
      <c r="G472" s="8"/>
      <c r="J472" s="8"/>
      <c r="K472" s="8"/>
      <c r="L472" s="8"/>
      <c r="M472" s="8"/>
      <c r="N472" s="8"/>
      <c r="O472" s="8"/>
      <c r="P472" s="8"/>
      <c r="Q472" s="8"/>
      <c r="R472" s="8"/>
      <c r="S472" s="8"/>
    </row>
    <row r="473" spans="1:19" ht="12.75" hidden="1" customHeight="1" x14ac:dyDescent="0.2">
      <c r="A473" s="8"/>
      <c r="B473" s="8"/>
      <c r="C473" s="8"/>
      <c r="D473" s="8"/>
      <c r="E473" s="8"/>
      <c r="F473" s="8"/>
      <c r="G473" s="8"/>
      <c r="J473" s="8"/>
      <c r="K473" s="8"/>
      <c r="L473" s="8"/>
      <c r="M473" s="8"/>
      <c r="N473" s="8"/>
      <c r="O473" s="8"/>
      <c r="P473" s="8"/>
      <c r="Q473" s="8"/>
      <c r="R473" s="8"/>
      <c r="S473" s="8"/>
    </row>
    <row r="474" spans="1:19" ht="12.75" hidden="1" customHeight="1" x14ac:dyDescent="0.2">
      <c r="A474" s="8"/>
      <c r="B474" s="8"/>
      <c r="C474" s="8"/>
      <c r="D474" s="8"/>
      <c r="E474" s="8"/>
      <c r="F474" s="8"/>
      <c r="G474" s="8"/>
      <c r="J474" s="8"/>
      <c r="K474" s="8"/>
      <c r="L474" s="8"/>
      <c r="M474" s="8"/>
      <c r="N474" s="8"/>
      <c r="O474" s="8"/>
      <c r="P474" s="8"/>
      <c r="Q474" s="8"/>
      <c r="R474" s="8"/>
      <c r="S474" s="8"/>
    </row>
    <row r="475" spans="1:19" ht="12.75" hidden="1" customHeight="1" x14ac:dyDescent="0.2">
      <c r="A475" s="8"/>
      <c r="B475" s="8"/>
      <c r="C475" s="8"/>
      <c r="D475" s="8"/>
      <c r="E475" s="8"/>
      <c r="F475" s="8"/>
      <c r="G475" s="8"/>
      <c r="J475" s="8"/>
      <c r="K475" s="8"/>
      <c r="L475" s="8"/>
      <c r="M475" s="8"/>
      <c r="N475" s="8"/>
      <c r="O475" s="8"/>
      <c r="P475" s="8"/>
      <c r="Q475" s="8"/>
      <c r="R475" s="8"/>
      <c r="S475" s="8"/>
    </row>
    <row r="476" spans="1:19" ht="12.75" hidden="1" customHeight="1" x14ac:dyDescent="0.2">
      <c r="A476" s="8"/>
      <c r="B476" s="8"/>
      <c r="C476" s="8"/>
      <c r="D476" s="8"/>
      <c r="E476" s="8"/>
      <c r="F476" s="8"/>
      <c r="G476" s="8"/>
      <c r="J476" s="8"/>
      <c r="K476" s="8"/>
      <c r="L476" s="8"/>
      <c r="M476" s="8"/>
      <c r="N476" s="8"/>
      <c r="O476" s="8"/>
      <c r="P476" s="8"/>
      <c r="Q476" s="8"/>
      <c r="R476" s="8"/>
      <c r="S476" s="8"/>
    </row>
    <row r="477" spans="1:19" ht="12.75" hidden="1" customHeight="1" x14ac:dyDescent="0.2">
      <c r="A477" s="8"/>
      <c r="B477" s="8"/>
      <c r="C477" s="8"/>
      <c r="D477" s="8"/>
      <c r="E477" s="8"/>
      <c r="F477" s="8"/>
      <c r="G477" s="8"/>
      <c r="J477" s="8"/>
      <c r="K477" s="8"/>
      <c r="L477" s="8"/>
      <c r="M477" s="8"/>
      <c r="N477" s="8"/>
      <c r="O477" s="8"/>
      <c r="P477" s="8"/>
      <c r="Q477" s="8"/>
      <c r="R477" s="8"/>
      <c r="S477" s="8"/>
    </row>
    <row r="478" spans="1:19" ht="12.75" hidden="1" customHeight="1" x14ac:dyDescent="0.2">
      <c r="A478" s="8"/>
      <c r="B478" s="8"/>
      <c r="C478" s="8"/>
      <c r="D478" s="8"/>
      <c r="E478" s="8"/>
      <c r="F478" s="8"/>
      <c r="G478" s="8"/>
      <c r="J478" s="8"/>
      <c r="K478" s="8"/>
      <c r="L478" s="8"/>
      <c r="M478" s="8"/>
      <c r="N478" s="8"/>
      <c r="O478" s="8"/>
      <c r="P478" s="8"/>
      <c r="Q478" s="8"/>
      <c r="R478" s="8"/>
      <c r="S478" s="8"/>
    </row>
    <row r="479" spans="1:19" ht="12.75" hidden="1" customHeight="1" x14ac:dyDescent="0.2">
      <c r="A479" s="8"/>
      <c r="B479" s="8"/>
      <c r="C479" s="8"/>
      <c r="D479" s="8"/>
      <c r="E479" s="8"/>
      <c r="F479" s="8"/>
      <c r="G479" s="8"/>
      <c r="J479" s="8"/>
      <c r="K479" s="8"/>
      <c r="L479" s="8"/>
      <c r="M479" s="8"/>
      <c r="N479" s="8"/>
      <c r="O479" s="8"/>
      <c r="P479" s="8"/>
      <c r="Q479" s="8"/>
      <c r="R479" s="8"/>
      <c r="S479" s="8"/>
    </row>
    <row r="480" spans="1:19" ht="12.75" hidden="1" customHeight="1" x14ac:dyDescent="0.2">
      <c r="A480" s="8"/>
      <c r="B480" s="8"/>
      <c r="C480" s="8"/>
      <c r="D480" s="8"/>
      <c r="E480" s="8"/>
      <c r="F480" s="8"/>
      <c r="G480" s="8"/>
      <c r="J480" s="8"/>
      <c r="K480" s="8"/>
      <c r="L480" s="8"/>
      <c r="M480" s="8"/>
      <c r="N480" s="8"/>
      <c r="O480" s="8"/>
      <c r="P480" s="8"/>
      <c r="Q480" s="8"/>
      <c r="R480" s="8"/>
      <c r="S480" s="8"/>
    </row>
    <row r="481" spans="1:19" ht="12.75" hidden="1" customHeight="1" x14ac:dyDescent="0.2">
      <c r="A481" s="8"/>
      <c r="B481" s="8"/>
      <c r="C481" s="8"/>
      <c r="D481" s="8"/>
      <c r="E481" s="8"/>
      <c r="F481" s="8"/>
      <c r="G481" s="8"/>
      <c r="J481" s="8"/>
      <c r="K481" s="8"/>
      <c r="L481" s="8"/>
      <c r="M481" s="8"/>
      <c r="N481" s="8"/>
      <c r="O481" s="8"/>
      <c r="P481" s="8"/>
      <c r="Q481" s="8"/>
      <c r="R481" s="8"/>
      <c r="S481" s="8"/>
    </row>
    <row r="482" spans="1:19" ht="12.75" hidden="1" customHeight="1" x14ac:dyDescent="0.2">
      <c r="A482" s="8"/>
      <c r="B482" s="8"/>
      <c r="C482" s="8"/>
      <c r="D482" s="8"/>
      <c r="E482" s="8"/>
      <c r="F482" s="8"/>
      <c r="G482" s="8"/>
      <c r="J482" s="8"/>
      <c r="K482" s="8"/>
      <c r="L482" s="8"/>
      <c r="M482" s="8"/>
      <c r="N482" s="8"/>
      <c r="O482" s="8"/>
      <c r="P482" s="8"/>
      <c r="Q482" s="8"/>
      <c r="R482" s="8"/>
      <c r="S482" s="8"/>
    </row>
    <row r="483" spans="1:19" ht="12.75" hidden="1" customHeight="1" x14ac:dyDescent="0.2">
      <c r="A483" s="8"/>
      <c r="B483" s="8"/>
      <c r="C483" s="8"/>
      <c r="D483" s="8"/>
      <c r="E483" s="8"/>
      <c r="F483" s="8"/>
      <c r="G483" s="8"/>
      <c r="J483" s="8"/>
      <c r="K483" s="8"/>
      <c r="L483" s="8"/>
      <c r="M483" s="8"/>
      <c r="N483" s="8"/>
      <c r="O483" s="8"/>
      <c r="P483" s="8"/>
      <c r="Q483" s="8"/>
      <c r="R483" s="8"/>
      <c r="S483" s="8"/>
    </row>
    <row r="484" spans="1:19" ht="12.75" hidden="1" customHeight="1" x14ac:dyDescent="0.2">
      <c r="A484" s="8"/>
      <c r="B484" s="8"/>
      <c r="C484" s="8"/>
      <c r="D484" s="8"/>
      <c r="E484" s="8"/>
      <c r="F484" s="8"/>
      <c r="G484" s="8"/>
      <c r="J484" s="8"/>
      <c r="K484" s="8"/>
      <c r="L484" s="8"/>
      <c r="M484" s="8"/>
      <c r="N484" s="8"/>
      <c r="O484" s="8"/>
      <c r="P484" s="8"/>
      <c r="Q484" s="8"/>
      <c r="R484" s="8"/>
      <c r="S484" s="8"/>
    </row>
    <row r="485" spans="1:19" ht="12.75" hidden="1" customHeight="1" x14ac:dyDescent="0.2">
      <c r="A485" s="8"/>
      <c r="B485" s="8"/>
      <c r="C485" s="8"/>
      <c r="D485" s="8"/>
      <c r="E485" s="8"/>
      <c r="F485" s="8"/>
      <c r="G485" s="8"/>
      <c r="J485" s="8"/>
      <c r="K485" s="8"/>
      <c r="L485" s="8"/>
      <c r="M485" s="8"/>
      <c r="N485" s="8"/>
      <c r="O485" s="8"/>
      <c r="P485" s="8"/>
      <c r="Q485" s="8"/>
      <c r="R485" s="8"/>
      <c r="S485" s="8"/>
    </row>
    <row r="486" spans="1:19" ht="12.75" hidden="1" customHeight="1" x14ac:dyDescent="0.2">
      <c r="A486" s="8"/>
      <c r="B486" s="8"/>
      <c r="C486" s="8"/>
      <c r="D486" s="8"/>
      <c r="E486" s="8"/>
      <c r="F486" s="8"/>
      <c r="G486" s="8"/>
      <c r="J486" s="8"/>
      <c r="K486" s="8"/>
      <c r="L486" s="8"/>
      <c r="M486" s="8"/>
      <c r="N486" s="8"/>
      <c r="O486" s="8"/>
      <c r="P486" s="8"/>
      <c r="Q486" s="8"/>
      <c r="R486" s="8"/>
      <c r="S486" s="8"/>
    </row>
    <row r="487" spans="1:19" ht="12.75" hidden="1" customHeight="1" x14ac:dyDescent="0.2">
      <c r="A487" s="8"/>
      <c r="B487" s="8"/>
      <c r="C487" s="8"/>
      <c r="D487" s="8"/>
      <c r="E487" s="8"/>
      <c r="F487" s="8"/>
      <c r="G487" s="8"/>
      <c r="J487" s="8"/>
      <c r="K487" s="8"/>
      <c r="L487" s="8"/>
      <c r="M487" s="8"/>
      <c r="N487" s="8"/>
      <c r="O487" s="8"/>
      <c r="P487" s="8"/>
      <c r="Q487" s="8"/>
      <c r="R487" s="8"/>
      <c r="S487" s="8"/>
    </row>
    <row r="488" spans="1:19" ht="12.75" hidden="1" customHeight="1" x14ac:dyDescent="0.2">
      <c r="A488" s="8"/>
      <c r="B488" s="8"/>
      <c r="C488" s="8"/>
      <c r="D488" s="8"/>
      <c r="E488" s="8"/>
      <c r="F488" s="8"/>
      <c r="G488" s="8"/>
      <c r="J488" s="8"/>
      <c r="K488" s="8"/>
      <c r="L488" s="8"/>
      <c r="M488" s="8"/>
      <c r="N488" s="8"/>
      <c r="O488" s="8"/>
      <c r="P488" s="8"/>
      <c r="Q488" s="8"/>
      <c r="R488" s="8"/>
      <c r="S488" s="8"/>
    </row>
    <row r="489" spans="1:19" ht="12.75" hidden="1" customHeight="1" x14ac:dyDescent="0.2">
      <c r="A489" s="8"/>
      <c r="B489" s="8"/>
      <c r="C489" s="8"/>
      <c r="D489" s="8"/>
      <c r="E489" s="8"/>
      <c r="F489" s="8"/>
      <c r="G489" s="8"/>
      <c r="J489" s="8"/>
      <c r="K489" s="8"/>
      <c r="L489" s="8"/>
      <c r="M489" s="8"/>
      <c r="N489" s="8"/>
      <c r="O489" s="8"/>
      <c r="P489" s="8"/>
      <c r="Q489" s="8"/>
      <c r="R489" s="8"/>
      <c r="S489" s="8"/>
    </row>
    <row r="490" spans="1:19" ht="12.75" hidden="1" customHeight="1" x14ac:dyDescent="0.2">
      <c r="A490" s="8"/>
      <c r="B490" s="8"/>
      <c r="C490" s="8"/>
      <c r="D490" s="8"/>
      <c r="E490" s="8"/>
      <c r="F490" s="8"/>
      <c r="G490" s="8"/>
      <c r="J490" s="8"/>
      <c r="K490" s="8"/>
      <c r="L490" s="8"/>
      <c r="M490" s="8"/>
      <c r="N490" s="8"/>
      <c r="O490" s="8"/>
      <c r="P490" s="8"/>
      <c r="Q490" s="8"/>
      <c r="R490" s="8"/>
      <c r="S490" s="8"/>
    </row>
    <row r="491" spans="1:19" ht="12.75" hidden="1" customHeight="1" x14ac:dyDescent="0.2">
      <c r="A491" s="8"/>
      <c r="B491" s="8"/>
      <c r="C491" s="8"/>
      <c r="D491" s="8"/>
      <c r="E491" s="8"/>
      <c r="F491" s="8"/>
      <c r="G491" s="8"/>
      <c r="J491" s="8"/>
      <c r="K491" s="8"/>
      <c r="L491" s="8"/>
      <c r="M491" s="8"/>
      <c r="N491" s="8"/>
      <c r="O491" s="8"/>
      <c r="P491" s="8"/>
      <c r="Q491" s="8"/>
      <c r="R491" s="8"/>
      <c r="S491" s="8"/>
    </row>
    <row r="492" spans="1:19" ht="12.75" hidden="1" customHeight="1" x14ac:dyDescent="0.2">
      <c r="A492" s="8"/>
      <c r="B492" s="8"/>
      <c r="C492" s="8"/>
      <c r="D492" s="8"/>
      <c r="E492" s="8"/>
      <c r="F492" s="8"/>
      <c r="G492" s="8"/>
      <c r="J492" s="8"/>
      <c r="K492" s="8"/>
      <c r="L492" s="8"/>
      <c r="M492" s="8"/>
      <c r="N492" s="8"/>
      <c r="O492" s="8"/>
      <c r="P492" s="8"/>
      <c r="Q492" s="8"/>
      <c r="R492" s="8"/>
      <c r="S492" s="8"/>
    </row>
    <row r="493" spans="1:19" ht="12.75" hidden="1" customHeight="1" x14ac:dyDescent="0.2">
      <c r="A493" s="8"/>
      <c r="B493" s="8"/>
      <c r="C493" s="8"/>
      <c r="D493" s="8"/>
      <c r="E493" s="8"/>
      <c r="F493" s="8"/>
      <c r="G493" s="8"/>
      <c r="J493" s="8"/>
      <c r="K493" s="8"/>
      <c r="L493" s="8"/>
      <c r="M493" s="8"/>
      <c r="N493" s="8"/>
      <c r="O493" s="8"/>
      <c r="P493" s="8"/>
      <c r="Q493" s="8"/>
      <c r="R493" s="8"/>
      <c r="S493" s="8"/>
    </row>
    <row r="494" spans="1:19" ht="12.75" hidden="1" customHeight="1" x14ac:dyDescent="0.2">
      <c r="A494" s="8"/>
      <c r="B494" s="8"/>
      <c r="C494" s="8"/>
      <c r="D494" s="8"/>
      <c r="E494" s="8"/>
      <c r="F494" s="8"/>
      <c r="G494" s="8"/>
      <c r="J494" s="8"/>
      <c r="K494" s="8"/>
      <c r="L494" s="8"/>
      <c r="M494" s="8"/>
      <c r="N494" s="8"/>
      <c r="O494" s="8"/>
      <c r="P494" s="8"/>
      <c r="Q494" s="8"/>
      <c r="R494" s="8"/>
      <c r="S494" s="8"/>
    </row>
    <row r="495" spans="1:19" ht="12.75" hidden="1" customHeight="1" x14ac:dyDescent="0.2">
      <c r="A495" s="8"/>
      <c r="B495" s="8"/>
      <c r="C495" s="8"/>
      <c r="D495" s="8"/>
      <c r="E495" s="8"/>
      <c r="F495" s="8"/>
      <c r="G495" s="8"/>
      <c r="J495" s="8"/>
      <c r="K495" s="8"/>
      <c r="L495" s="8"/>
      <c r="M495" s="8"/>
      <c r="N495" s="8"/>
      <c r="O495" s="8"/>
      <c r="P495" s="8"/>
      <c r="Q495" s="8"/>
      <c r="R495" s="8"/>
      <c r="S495" s="8"/>
    </row>
    <row r="496" spans="1:19" ht="12.75" hidden="1" customHeight="1" x14ac:dyDescent="0.2">
      <c r="A496" s="8"/>
      <c r="B496" s="8"/>
      <c r="C496" s="8"/>
      <c r="D496" s="8"/>
      <c r="E496" s="8"/>
      <c r="F496" s="8"/>
      <c r="G496" s="8"/>
      <c r="J496" s="8"/>
      <c r="K496" s="8"/>
      <c r="L496" s="8"/>
      <c r="M496" s="8"/>
      <c r="N496" s="8"/>
      <c r="O496" s="8"/>
      <c r="P496" s="8"/>
      <c r="Q496" s="8"/>
      <c r="R496" s="8"/>
      <c r="S496" s="8"/>
    </row>
    <row r="497" spans="1:19" ht="12.75" hidden="1" customHeight="1" x14ac:dyDescent="0.2">
      <c r="A497" s="8"/>
      <c r="B497" s="8"/>
      <c r="C497" s="8"/>
      <c r="D497" s="8"/>
      <c r="E497" s="8"/>
      <c r="F497" s="8"/>
      <c r="G497" s="8"/>
      <c r="J497" s="8"/>
      <c r="K497" s="8"/>
      <c r="L497" s="8"/>
      <c r="M497" s="8"/>
      <c r="N497" s="8"/>
      <c r="O497" s="8"/>
      <c r="P497" s="8"/>
      <c r="Q497" s="8"/>
      <c r="R497" s="8"/>
      <c r="S497" s="8"/>
    </row>
    <row r="498" spans="1:19" ht="12.75" hidden="1" customHeight="1" x14ac:dyDescent="0.2">
      <c r="A498" s="8"/>
      <c r="B498" s="8"/>
      <c r="C498" s="8"/>
      <c r="D498" s="8"/>
      <c r="E498" s="8"/>
      <c r="F498" s="8"/>
      <c r="G498" s="8"/>
      <c r="J498" s="8"/>
      <c r="K498" s="8"/>
      <c r="L498" s="8"/>
      <c r="M498" s="8"/>
      <c r="N498" s="8"/>
      <c r="O498" s="8"/>
      <c r="P498" s="8"/>
      <c r="Q498" s="8"/>
      <c r="R498" s="8"/>
      <c r="S498" s="8"/>
    </row>
    <row r="499" spans="1:19" ht="12.75" hidden="1" customHeight="1" x14ac:dyDescent="0.2">
      <c r="A499" s="8"/>
      <c r="B499" s="8"/>
      <c r="C499" s="8"/>
      <c r="D499" s="8"/>
      <c r="E499" s="8"/>
      <c r="F499" s="8"/>
      <c r="G499" s="8"/>
      <c r="J499" s="8"/>
      <c r="K499" s="8"/>
      <c r="L499" s="8"/>
      <c r="M499" s="8"/>
      <c r="N499" s="8"/>
      <c r="O499" s="8"/>
      <c r="P499" s="8"/>
      <c r="Q499" s="8"/>
      <c r="R499" s="8"/>
      <c r="S499" s="8"/>
    </row>
    <row r="500" spans="1:19" ht="12.75" hidden="1" customHeight="1" x14ac:dyDescent="0.2">
      <c r="A500" s="8"/>
      <c r="B500" s="8"/>
      <c r="C500" s="8"/>
      <c r="D500" s="8"/>
      <c r="E500" s="8"/>
      <c r="F500" s="8"/>
      <c r="G500" s="8"/>
      <c r="J500" s="8"/>
      <c r="K500" s="8"/>
      <c r="L500" s="8"/>
      <c r="M500" s="8"/>
      <c r="N500" s="8"/>
      <c r="O500" s="8"/>
      <c r="P500" s="8"/>
      <c r="Q500" s="8"/>
      <c r="R500" s="8"/>
      <c r="S500" s="8"/>
    </row>
    <row r="501" spans="1:19" ht="12.75" hidden="1" customHeight="1" x14ac:dyDescent="0.2">
      <c r="A501" s="8"/>
      <c r="B501" s="8"/>
      <c r="C501" s="8"/>
      <c r="D501" s="8"/>
      <c r="E501" s="8"/>
      <c r="F501" s="8"/>
      <c r="G501" s="8"/>
      <c r="J501" s="8"/>
      <c r="K501" s="8"/>
      <c r="L501" s="8"/>
      <c r="M501" s="8"/>
      <c r="N501" s="8"/>
      <c r="O501" s="8"/>
      <c r="P501" s="8"/>
      <c r="Q501" s="8"/>
      <c r="R501" s="8"/>
      <c r="S501" s="8"/>
    </row>
    <row r="502" spans="1:19" ht="12.75" hidden="1" customHeight="1" x14ac:dyDescent="0.2">
      <c r="A502" s="8"/>
      <c r="B502" s="8"/>
      <c r="C502" s="8"/>
      <c r="D502" s="8"/>
      <c r="E502" s="8"/>
      <c r="F502" s="8"/>
      <c r="G502" s="8"/>
      <c r="J502" s="8"/>
      <c r="K502" s="8"/>
      <c r="L502" s="8"/>
      <c r="M502" s="8"/>
      <c r="N502" s="8"/>
      <c r="O502" s="8"/>
      <c r="P502" s="8"/>
      <c r="Q502" s="8"/>
      <c r="R502" s="8"/>
      <c r="S502" s="8"/>
    </row>
    <row r="503" spans="1:19" ht="12.75" hidden="1" customHeight="1" x14ac:dyDescent="0.2">
      <c r="A503" s="8"/>
      <c r="B503" s="8"/>
      <c r="C503" s="8"/>
      <c r="D503" s="8"/>
      <c r="E503" s="8"/>
      <c r="F503" s="8"/>
      <c r="G503" s="8"/>
      <c r="J503" s="8"/>
      <c r="K503" s="8"/>
      <c r="L503" s="8"/>
      <c r="M503" s="8"/>
      <c r="N503" s="8"/>
      <c r="O503" s="8"/>
      <c r="P503" s="8"/>
      <c r="Q503" s="8"/>
      <c r="R503" s="8"/>
      <c r="S503" s="8"/>
    </row>
    <row r="504" spans="1:19" ht="12.75" hidden="1" customHeight="1" x14ac:dyDescent="0.2">
      <c r="A504" s="8"/>
      <c r="B504" s="8"/>
      <c r="C504" s="8"/>
      <c r="D504" s="8"/>
      <c r="E504" s="8"/>
      <c r="F504" s="8"/>
      <c r="G504" s="8"/>
      <c r="J504" s="8"/>
      <c r="K504" s="8"/>
      <c r="L504" s="8"/>
      <c r="M504" s="8"/>
      <c r="N504" s="8"/>
      <c r="O504" s="8"/>
      <c r="P504" s="8"/>
      <c r="Q504" s="8"/>
      <c r="R504" s="8"/>
      <c r="S504" s="8"/>
    </row>
    <row r="505" spans="1:19" ht="12.75" hidden="1" customHeight="1" x14ac:dyDescent="0.2">
      <c r="A505" s="8"/>
      <c r="B505" s="8"/>
      <c r="C505" s="8"/>
      <c r="D505" s="8"/>
      <c r="E505" s="8"/>
      <c r="F505" s="8"/>
      <c r="G505" s="8"/>
      <c r="J505" s="8"/>
      <c r="K505" s="8"/>
      <c r="L505" s="8"/>
      <c r="M505" s="8"/>
      <c r="N505" s="8"/>
      <c r="O505" s="8"/>
      <c r="P505" s="8"/>
      <c r="Q505" s="8"/>
      <c r="R505" s="8"/>
      <c r="S505" s="8"/>
    </row>
    <row r="506" spans="1:19" ht="12.75" hidden="1" customHeight="1" x14ac:dyDescent="0.2">
      <c r="A506" s="8"/>
      <c r="B506" s="8"/>
      <c r="C506" s="8"/>
      <c r="D506" s="8"/>
      <c r="E506" s="8"/>
      <c r="F506" s="8"/>
      <c r="G506" s="8"/>
      <c r="J506" s="8"/>
      <c r="K506" s="8"/>
      <c r="L506" s="8"/>
      <c r="M506" s="8"/>
      <c r="N506" s="8"/>
      <c r="O506" s="8"/>
      <c r="P506" s="8"/>
      <c r="Q506" s="8"/>
      <c r="R506" s="8"/>
      <c r="S506" s="8"/>
    </row>
    <row r="507" spans="1:19" ht="12.75" hidden="1" customHeight="1" x14ac:dyDescent="0.2">
      <c r="A507" s="8"/>
      <c r="B507" s="8"/>
      <c r="C507" s="8"/>
      <c r="D507" s="8"/>
      <c r="E507" s="8"/>
      <c r="F507" s="8"/>
      <c r="G507" s="8"/>
      <c r="J507" s="8"/>
      <c r="K507" s="8"/>
      <c r="L507" s="8"/>
      <c r="M507" s="8"/>
      <c r="N507" s="8"/>
      <c r="O507" s="8"/>
      <c r="P507" s="8"/>
      <c r="Q507" s="8"/>
      <c r="R507" s="8"/>
      <c r="S507" s="8"/>
    </row>
    <row r="508" spans="1:19" ht="12.75" hidden="1" customHeight="1" x14ac:dyDescent="0.2">
      <c r="A508" s="8"/>
      <c r="B508" s="8"/>
      <c r="C508" s="8"/>
      <c r="D508" s="8"/>
      <c r="E508" s="8"/>
      <c r="F508" s="8"/>
      <c r="G508" s="8"/>
      <c r="J508" s="8"/>
      <c r="K508" s="8"/>
      <c r="L508" s="8"/>
      <c r="M508" s="8"/>
      <c r="N508" s="8"/>
      <c r="O508" s="8"/>
      <c r="P508" s="8"/>
      <c r="Q508" s="8"/>
      <c r="R508" s="8"/>
      <c r="S508" s="8"/>
    </row>
    <row r="509" spans="1:19" ht="12.75" hidden="1" customHeight="1" x14ac:dyDescent="0.2">
      <c r="A509" s="8"/>
      <c r="B509" s="8"/>
      <c r="C509" s="8"/>
      <c r="D509" s="8"/>
      <c r="E509" s="8"/>
      <c r="F509" s="8"/>
      <c r="G509" s="8"/>
      <c r="J509" s="8"/>
      <c r="K509" s="8"/>
      <c r="L509" s="8"/>
      <c r="M509" s="8"/>
      <c r="N509" s="8"/>
      <c r="O509" s="8"/>
      <c r="P509" s="8"/>
      <c r="Q509" s="8"/>
      <c r="R509" s="8"/>
      <c r="S509" s="8"/>
    </row>
    <row r="510" spans="1:19" ht="12.75" hidden="1" customHeight="1" x14ac:dyDescent="0.2">
      <c r="A510" s="8"/>
      <c r="B510" s="8"/>
      <c r="C510" s="8"/>
      <c r="D510" s="8"/>
      <c r="E510" s="8"/>
      <c r="F510" s="8"/>
      <c r="G510" s="8"/>
      <c r="J510" s="8"/>
      <c r="K510" s="8"/>
      <c r="L510" s="8"/>
      <c r="M510" s="8"/>
      <c r="N510" s="8"/>
      <c r="O510" s="8"/>
      <c r="P510" s="8"/>
      <c r="Q510" s="8"/>
      <c r="R510" s="8"/>
      <c r="S510" s="8"/>
    </row>
    <row r="511" spans="1:19" ht="12.75" hidden="1" customHeight="1" x14ac:dyDescent="0.2">
      <c r="A511" s="8"/>
      <c r="B511" s="8"/>
      <c r="C511" s="8"/>
      <c r="D511" s="8"/>
      <c r="E511" s="8"/>
      <c r="F511" s="8"/>
      <c r="G511" s="8"/>
      <c r="J511" s="8"/>
      <c r="K511" s="8"/>
      <c r="L511" s="8"/>
      <c r="M511" s="8"/>
      <c r="N511" s="8"/>
      <c r="O511" s="8"/>
      <c r="P511" s="8"/>
      <c r="Q511" s="8"/>
      <c r="R511" s="8"/>
      <c r="S511" s="8"/>
    </row>
    <row r="512" spans="1:19" ht="12.75" hidden="1" customHeight="1" x14ac:dyDescent="0.2">
      <c r="A512" s="8"/>
      <c r="B512" s="8"/>
      <c r="C512" s="8"/>
      <c r="D512" s="8"/>
      <c r="E512" s="8"/>
      <c r="F512" s="8"/>
      <c r="G512" s="8"/>
      <c r="J512" s="8"/>
      <c r="K512" s="8"/>
      <c r="L512" s="8"/>
      <c r="M512" s="8"/>
      <c r="N512" s="8"/>
      <c r="O512" s="8"/>
      <c r="P512" s="8"/>
      <c r="Q512" s="8"/>
      <c r="R512" s="8"/>
      <c r="S512" s="8"/>
    </row>
    <row r="513" spans="1:19" ht="12.75" hidden="1" customHeight="1" x14ac:dyDescent="0.2">
      <c r="A513" s="8"/>
      <c r="B513" s="8"/>
      <c r="C513" s="8"/>
      <c r="D513" s="8"/>
      <c r="E513" s="8"/>
      <c r="F513" s="8"/>
      <c r="G513" s="8"/>
      <c r="J513" s="8"/>
      <c r="K513" s="8"/>
      <c r="L513" s="8"/>
      <c r="M513" s="8"/>
      <c r="N513" s="8"/>
      <c r="O513" s="8"/>
      <c r="P513" s="8"/>
      <c r="Q513" s="8"/>
      <c r="R513" s="8"/>
      <c r="S513" s="8"/>
    </row>
    <row r="514" spans="1:19" ht="12.75" hidden="1" customHeight="1" x14ac:dyDescent="0.2">
      <c r="A514" s="8"/>
      <c r="B514" s="8"/>
      <c r="C514" s="8"/>
      <c r="D514" s="8"/>
      <c r="E514" s="8"/>
      <c r="F514" s="8"/>
      <c r="G514" s="8"/>
      <c r="J514" s="8"/>
      <c r="K514" s="8"/>
      <c r="L514" s="8"/>
      <c r="M514" s="8"/>
      <c r="N514" s="8"/>
      <c r="O514" s="8"/>
      <c r="P514" s="8"/>
      <c r="Q514" s="8"/>
      <c r="R514" s="8"/>
      <c r="S514" s="8"/>
    </row>
    <row r="515" spans="1:19" ht="12.75" hidden="1" customHeight="1" x14ac:dyDescent="0.2">
      <c r="A515" s="8"/>
      <c r="B515" s="8"/>
      <c r="C515" s="8"/>
      <c r="D515" s="8"/>
      <c r="E515" s="8"/>
      <c r="F515" s="8"/>
      <c r="G515" s="8"/>
      <c r="J515" s="8"/>
      <c r="K515" s="8"/>
      <c r="L515" s="8"/>
      <c r="M515" s="8"/>
      <c r="N515" s="8"/>
      <c r="O515" s="8"/>
      <c r="P515" s="8"/>
      <c r="Q515" s="8"/>
      <c r="R515" s="8"/>
      <c r="S515" s="8"/>
    </row>
    <row r="516" spans="1:19" ht="12.75" hidden="1" customHeight="1" x14ac:dyDescent="0.2">
      <c r="A516" s="8"/>
      <c r="B516" s="8"/>
      <c r="C516" s="8"/>
      <c r="D516" s="8"/>
      <c r="E516" s="8"/>
      <c r="F516" s="8"/>
      <c r="G516" s="8"/>
      <c r="J516" s="8"/>
      <c r="K516" s="8"/>
      <c r="L516" s="8"/>
      <c r="M516" s="8"/>
      <c r="N516" s="8"/>
      <c r="O516" s="8"/>
      <c r="P516" s="8"/>
      <c r="Q516" s="8"/>
      <c r="R516" s="8"/>
      <c r="S516" s="8"/>
    </row>
    <row r="517" spans="1:19" ht="12.75" hidden="1" customHeight="1" x14ac:dyDescent="0.2">
      <c r="A517" s="8"/>
      <c r="B517" s="8"/>
      <c r="C517" s="8"/>
      <c r="D517" s="8"/>
      <c r="E517" s="8"/>
      <c r="F517" s="8"/>
      <c r="G517" s="8"/>
      <c r="J517" s="8"/>
      <c r="K517" s="8"/>
      <c r="L517" s="8"/>
      <c r="M517" s="8"/>
      <c r="N517" s="8"/>
      <c r="O517" s="8"/>
      <c r="P517" s="8"/>
      <c r="Q517" s="8"/>
      <c r="R517" s="8"/>
      <c r="S517" s="8"/>
    </row>
    <row r="518" spans="1:19" ht="12.75" hidden="1" customHeight="1" x14ac:dyDescent="0.2">
      <c r="A518" s="8"/>
      <c r="B518" s="8"/>
      <c r="C518" s="8"/>
      <c r="D518" s="8"/>
      <c r="E518" s="8"/>
      <c r="F518" s="8"/>
      <c r="G518" s="8"/>
      <c r="J518" s="8"/>
      <c r="K518" s="8"/>
      <c r="L518" s="8"/>
      <c r="M518" s="8"/>
      <c r="N518" s="8"/>
      <c r="O518" s="8"/>
      <c r="P518" s="8"/>
      <c r="Q518" s="8"/>
      <c r="R518" s="8"/>
      <c r="S518" s="8"/>
    </row>
    <row r="519" spans="1:19" ht="12.75" hidden="1" customHeight="1" x14ac:dyDescent="0.2">
      <c r="A519" s="8"/>
      <c r="B519" s="8"/>
      <c r="C519" s="8"/>
      <c r="D519" s="8"/>
      <c r="E519" s="8"/>
      <c r="F519" s="8"/>
      <c r="G519" s="8"/>
      <c r="J519" s="8"/>
      <c r="K519" s="8"/>
      <c r="L519" s="8"/>
      <c r="M519" s="8"/>
      <c r="N519" s="8"/>
      <c r="O519" s="8"/>
      <c r="P519" s="8"/>
      <c r="Q519" s="8"/>
      <c r="R519" s="8"/>
      <c r="S519" s="8"/>
    </row>
    <row r="520" spans="1:19" ht="12.75" hidden="1" customHeight="1" x14ac:dyDescent="0.2">
      <c r="A520" s="8"/>
      <c r="B520" s="8"/>
      <c r="C520" s="8"/>
      <c r="D520" s="8"/>
      <c r="E520" s="8"/>
      <c r="F520" s="8"/>
      <c r="G520" s="8"/>
      <c r="J520" s="8"/>
      <c r="K520" s="8"/>
      <c r="L520" s="8"/>
      <c r="M520" s="8"/>
      <c r="N520" s="8"/>
      <c r="O520" s="8"/>
      <c r="P520" s="8"/>
      <c r="Q520" s="8"/>
      <c r="R520" s="8"/>
      <c r="S520" s="8"/>
    </row>
    <row r="521" spans="1:19" ht="12.75" hidden="1" customHeight="1" x14ac:dyDescent="0.2">
      <c r="A521" s="8"/>
      <c r="B521" s="8"/>
      <c r="C521" s="8"/>
      <c r="D521" s="8"/>
      <c r="E521" s="8"/>
      <c r="F521" s="8"/>
      <c r="G521" s="8"/>
      <c r="J521" s="8"/>
      <c r="K521" s="8"/>
      <c r="L521" s="8"/>
      <c r="M521" s="8"/>
      <c r="N521" s="8"/>
      <c r="O521" s="8"/>
      <c r="P521" s="8"/>
      <c r="Q521" s="8"/>
      <c r="R521" s="8"/>
      <c r="S521" s="8"/>
    </row>
    <row r="522" spans="1:19" ht="12.75" hidden="1" customHeight="1" x14ac:dyDescent="0.2">
      <c r="A522" s="8"/>
      <c r="B522" s="8"/>
      <c r="C522" s="8"/>
      <c r="D522" s="8"/>
      <c r="E522" s="8"/>
      <c r="F522" s="8"/>
      <c r="G522" s="8"/>
      <c r="J522" s="8"/>
      <c r="K522" s="8"/>
      <c r="L522" s="8"/>
      <c r="M522" s="8"/>
      <c r="N522" s="8"/>
      <c r="O522" s="8"/>
      <c r="P522" s="8"/>
      <c r="Q522" s="8"/>
      <c r="R522" s="8"/>
      <c r="S522" s="8"/>
    </row>
    <row r="523" spans="1:19" ht="12.75" hidden="1" customHeight="1" x14ac:dyDescent="0.2">
      <c r="A523" s="8"/>
      <c r="B523" s="8"/>
      <c r="C523" s="8"/>
      <c r="D523" s="8"/>
      <c r="E523" s="8"/>
      <c r="F523" s="8"/>
      <c r="G523" s="8"/>
      <c r="J523" s="8"/>
      <c r="K523" s="8"/>
      <c r="L523" s="8"/>
      <c r="M523" s="8"/>
      <c r="N523" s="8"/>
      <c r="O523" s="8"/>
      <c r="P523" s="8"/>
      <c r="Q523" s="8"/>
      <c r="R523" s="8"/>
      <c r="S523" s="8"/>
    </row>
    <row r="524" spans="1:19" ht="12.75" hidden="1" customHeight="1" x14ac:dyDescent="0.2">
      <c r="A524" s="8"/>
      <c r="B524" s="8"/>
      <c r="C524" s="8"/>
      <c r="D524" s="8"/>
      <c r="E524" s="8"/>
      <c r="F524" s="8"/>
      <c r="G524" s="8"/>
      <c r="J524" s="8"/>
      <c r="K524" s="8"/>
      <c r="L524" s="8"/>
      <c r="M524" s="8"/>
      <c r="N524" s="8"/>
      <c r="O524" s="8"/>
      <c r="P524" s="8"/>
      <c r="Q524" s="8"/>
      <c r="R524" s="8"/>
      <c r="S524" s="8"/>
    </row>
    <row r="525" spans="1:19" ht="12.75" hidden="1" customHeight="1" x14ac:dyDescent="0.2">
      <c r="A525" s="8"/>
      <c r="B525" s="8"/>
      <c r="C525" s="8"/>
      <c r="D525" s="8"/>
      <c r="E525" s="8"/>
      <c r="F525" s="8"/>
      <c r="G525" s="8"/>
      <c r="J525" s="8"/>
      <c r="K525" s="8"/>
      <c r="L525" s="8"/>
      <c r="M525" s="8"/>
      <c r="N525" s="8"/>
      <c r="O525" s="8"/>
      <c r="P525" s="8"/>
      <c r="Q525" s="8"/>
      <c r="R525" s="8"/>
      <c r="S525" s="8"/>
    </row>
    <row r="526" spans="1:19" ht="12.75" hidden="1" customHeight="1" x14ac:dyDescent="0.2">
      <c r="A526" s="8"/>
      <c r="B526" s="8"/>
      <c r="C526" s="8"/>
      <c r="D526" s="8"/>
      <c r="E526" s="8"/>
      <c r="F526" s="8"/>
      <c r="G526" s="8"/>
      <c r="J526" s="8"/>
      <c r="K526" s="8"/>
      <c r="L526" s="8"/>
      <c r="M526" s="8"/>
      <c r="N526" s="8"/>
      <c r="O526" s="8"/>
      <c r="P526" s="8"/>
      <c r="Q526" s="8"/>
      <c r="R526" s="8"/>
      <c r="S526" s="8"/>
    </row>
    <row r="527" spans="1:19" ht="12.75" hidden="1" customHeight="1" x14ac:dyDescent="0.2">
      <c r="A527" s="8"/>
      <c r="B527" s="8"/>
      <c r="C527" s="8"/>
      <c r="D527" s="8"/>
      <c r="E527" s="8"/>
      <c r="F527" s="8"/>
      <c r="G527" s="8"/>
      <c r="J527" s="8"/>
      <c r="K527" s="8"/>
      <c r="L527" s="8"/>
      <c r="M527" s="8"/>
      <c r="N527" s="8"/>
      <c r="O527" s="8"/>
      <c r="P527" s="8"/>
      <c r="Q527" s="8"/>
      <c r="R527" s="8"/>
      <c r="S527" s="8"/>
    </row>
    <row r="528" spans="1:19" ht="12.75" hidden="1" customHeight="1" x14ac:dyDescent="0.2">
      <c r="A528" s="8"/>
      <c r="B528" s="8"/>
      <c r="C528" s="8"/>
      <c r="D528" s="8"/>
      <c r="E528" s="8"/>
      <c r="F528" s="8"/>
      <c r="G528" s="8"/>
      <c r="J528" s="8"/>
      <c r="K528" s="8"/>
      <c r="L528" s="8"/>
      <c r="M528" s="8"/>
      <c r="N528" s="8"/>
      <c r="O528" s="8"/>
      <c r="P528" s="8"/>
      <c r="Q528" s="8"/>
      <c r="R528" s="8"/>
      <c r="S528" s="8"/>
    </row>
    <row r="529" spans="1:19" ht="12.75" hidden="1" customHeight="1" x14ac:dyDescent="0.2">
      <c r="A529" s="8"/>
      <c r="B529" s="8"/>
      <c r="C529" s="8"/>
      <c r="D529" s="8"/>
      <c r="E529" s="8"/>
      <c r="F529" s="8"/>
      <c r="G529" s="8"/>
      <c r="J529" s="8"/>
      <c r="K529" s="8"/>
      <c r="L529" s="8"/>
      <c r="M529" s="8"/>
      <c r="N529" s="8"/>
      <c r="O529" s="8"/>
      <c r="P529" s="8"/>
      <c r="Q529" s="8"/>
      <c r="R529" s="8"/>
      <c r="S529" s="8"/>
    </row>
    <row r="530" spans="1:19" ht="12.75" hidden="1" customHeight="1" x14ac:dyDescent="0.2">
      <c r="A530" s="8"/>
      <c r="B530" s="8"/>
      <c r="C530" s="8"/>
      <c r="D530" s="8"/>
      <c r="E530" s="8"/>
      <c r="F530" s="8"/>
      <c r="G530" s="8"/>
      <c r="J530" s="8"/>
      <c r="K530" s="8"/>
      <c r="L530" s="8"/>
      <c r="M530" s="8"/>
      <c r="N530" s="8"/>
      <c r="O530" s="8"/>
      <c r="P530" s="8"/>
      <c r="Q530" s="8"/>
      <c r="R530" s="8"/>
      <c r="S530" s="8"/>
    </row>
    <row r="531" spans="1:19" ht="12.75" hidden="1" customHeight="1" x14ac:dyDescent="0.2">
      <c r="A531" s="8"/>
      <c r="B531" s="8"/>
      <c r="C531" s="8"/>
      <c r="D531" s="8"/>
      <c r="E531" s="8"/>
      <c r="F531" s="8"/>
      <c r="G531" s="8"/>
      <c r="J531" s="8"/>
      <c r="K531" s="8"/>
      <c r="L531" s="8"/>
      <c r="M531" s="8"/>
      <c r="N531" s="8"/>
      <c r="O531" s="8"/>
      <c r="P531" s="8"/>
      <c r="Q531" s="8"/>
      <c r="R531" s="8"/>
      <c r="S531" s="8"/>
    </row>
    <row r="532" spans="1:19" ht="12.75" hidden="1" customHeight="1" x14ac:dyDescent="0.2">
      <c r="A532" s="8"/>
      <c r="B532" s="8"/>
      <c r="C532" s="8"/>
      <c r="D532" s="8"/>
      <c r="E532" s="8"/>
      <c r="F532" s="8"/>
      <c r="G532" s="8"/>
      <c r="J532" s="8"/>
      <c r="K532" s="8"/>
      <c r="L532" s="8"/>
      <c r="M532" s="8"/>
      <c r="N532" s="8"/>
      <c r="O532" s="8"/>
      <c r="P532" s="8"/>
      <c r="Q532" s="8"/>
      <c r="R532" s="8"/>
      <c r="S532" s="8"/>
    </row>
    <row r="533" spans="1:19" ht="12.75" hidden="1" customHeight="1" x14ac:dyDescent="0.2">
      <c r="A533" s="8"/>
      <c r="B533" s="8"/>
      <c r="C533" s="8"/>
      <c r="D533" s="8"/>
      <c r="E533" s="8"/>
      <c r="F533" s="8"/>
      <c r="G533" s="8"/>
      <c r="J533" s="8"/>
      <c r="K533" s="8"/>
      <c r="L533" s="8"/>
      <c r="M533" s="8"/>
      <c r="N533" s="8"/>
      <c r="O533" s="8"/>
      <c r="P533" s="8"/>
      <c r="Q533" s="8"/>
      <c r="R533" s="8"/>
      <c r="S533" s="8"/>
    </row>
    <row r="534" spans="1:19" ht="12.75" hidden="1" customHeight="1" x14ac:dyDescent="0.2">
      <c r="A534" s="8"/>
      <c r="B534" s="8"/>
      <c r="C534" s="8"/>
      <c r="D534" s="8"/>
      <c r="E534" s="8"/>
      <c r="F534" s="8"/>
      <c r="G534" s="8"/>
      <c r="J534" s="8"/>
      <c r="K534" s="8"/>
      <c r="L534" s="8"/>
      <c r="M534" s="8"/>
      <c r="N534" s="8"/>
      <c r="O534" s="8"/>
      <c r="P534" s="8"/>
      <c r="Q534" s="8"/>
      <c r="R534" s="8"/>
      <c r="S534" s="8"/>
    </row>
    <row r="535" spans="1:19" ht="12.75" hidden="1" customHeight="1" x14ac:dyDescent="0.2">
      <c r="A535" s="8"/>
      <c r="B535" s="8"/>
      <c r="C535" s="8"/>
      <c r="D535" s="8"/>
      <c r="E535" s="8"/>
      <c r="F535" s="8"/>
      <c r="G535" s="8"/>
      <c r="J535" s="8"/>
      <c r="K535" s="8"/>
      <c r="L535" s="8"/>
      <c r="M535" s="8"/>
      <c r="N535" s="8"/>
      <c r="O535" s="8"/>
      <c r="P535" s="8"/>
      <c r="Q535" s="8"/>
      <c r="R535" s="8"/>
      <c r="S535" s="8"/>
    </row>
    <row r="536" spans="1:19" ht="12.75" hidden="1" customHeight="1" x14ac:dyDescent="0.2">
      <c r="A536" s="8"/>
      <c r="B536" s="8"/>
      <c r="C536" s="8"/>
      <c r="D536" s="8"/>
      <c r="E536" s="8"/>
      <c r="F536" s="8"/>
      <c r="G536" s="8"/>
      <c r="J536" s="8"/>
      <c r="K536" s="8"/>
      <c r="L536" s="8"/>
      <c r="M536" s="8"/>
      <c r="N536" s="8"/>
      <c r="O536" s="8"/>
      <c r="P536" s="8"/>
      <c r="Q536" s="8"/>
      <c r="R536" s="8"/>
      <c r="S536" s="8"/>
    </row>
    <row r="537" spans="1:19" ht="12.75" hidden="1" customHeight="1" x14ac:dyDescent="0.2">
      <c r="A537" s="8"/>
      <c r="B537" s="8"/>
      <c r="C537" s="8"/>
      <c r="D537" s="8"/>
      <c r="E537" s="8"/>
      <c r="F537" s="8"/>
      <c r="G537" s="8"/>
      <c r="J537" s="8"/>
      <c r="K537" s="8"/>
      <c r="L537" s="8"/>
      <c r="M537" s="8"/>
      <c r="N537" s="8"/>
      <c r="O537" s="8"/>
      <c r="P537" s="8"/>
      <c r="Q537" s="8"/>
      <c r="R537" s="8"/>
      <c r="S537" s="8"/>
    </row>
    <row r="538" spans="1:19" ht="12.75" hidden="1" customHeight="1" x14ac:dyDescent="0.2">
      <c r="A538" s="8"/>
      <c r="B538" s="8"/>
      <c r="C538" s="8"/>
      <c r="D538" s="8"/>
      <c r="E538" s="8"/>
      <c r="F538" s="8"/>
      <c r="G538" s="8"/>
      <c r="J538" s="8"/>
      <c r="K538" s="8"/>
      <c r="L538" s="8"/>
      <c r="M538" s="8"/>
      <c r="N538" s="8"/>
      <c r="O538" s="8"/>
      <c r="P538" s="8"/>
      <c r="Q538" s="8"/>
      <c r="R538" s="8"/>
      <c r="S538" s="8"/>
    </row>
    <row r="539" spans="1:19" ht="12.75" hidden="1" customHeight="1" x14ac:dyDescent="0.2">
      <c r="A539" s="8"/>
      <c r="B539" s="8"/>
      <c r="C539" s="8"/>
      <c r="D539" s="8"/>
      <c r="E539" s="8"/>
      <c r="F539" s="8"/>
      <c r="G539" s="8"/>
      <c r="J539" s="8"/>
      <c r="K539" s="8"/>
      <c r="L539" s="8"/>
      <c r="M539" s="8"/>
      <c r="N539" s="8"/>
      <c r="O539" s="8"/>
      <c r="P539" s="8"/>
      <c r="Q539" s="8"/>
      <c r="R539" s="8"/>
      <c r="S539" s="8"/>
    </row>
    <row r="540" spans="1:19" ht="12.75" hidden="1" customHeight="1" x14ac:dyDescent="0.2">
      <c r="A540" s="8"/>
      <c r="B540" s="8"/>
      <c r="C540" s="8"/>
      <c r="D540" s="8"/>
      <c r="E540" s="8"/>
      <c r="F540" s="8"/>
      <c r="G540" s="8"/>
      <c r="J540" s="8"/>
      <c r="K540" s="8"/>
      <c r="L540" s="8"/>
      <c r="M540" s="8"/>
      <c r="N540" s="8"/>
      <c r="O540" s="8"/>
      <c r="P540" s="8"/>
      <c r="Q540" s="8"/>
      <c r="R540" s="8"/>
      <c r="S540" s="8"/>
    </row>
    <row r="541" spans="1:19" ht="12.75" hidden="1" customHeight="1" x14ac:dyDescent="0.2">
      <c r="A541" s="8"/>
      <c r="B541" s="8"/>
      <c r="C541" s="8"/>
      <c r="D541" s="8"/>
      <c r="E541" s="8"/>
      <c r="F541" s="8"/>
      <c r="G541" s="8"/>
      <c r="J541" s="8"/>
      <c r="K541" s="8"/>
      <c r="L541" s="8"/>
      <c r="M541" s="8"/>
      <c r="N541" s="8"/>
      <c r="O541" s="8"/>
      <c r="P541" s="8"/>
      <c r="Q541" s="8"/>
      <c r="R541" s="8"/>
      <c r="S541" s="8"/>
    </row>
    <row r="542" spans="1:19" ht="12.75" hidden="1" customHeight="1" x14ac:dyDescent="0.2">
      <c r="A542" s="8"/>
      <c r="B542" s="8"/>
      <c r="C542" s="8"/>
      <c r="D542" s="8"/>
      <c r="E542" s="8"/>
      <c r="F542" s="8"/>
      <c r="G542" s="8"/>
      <c r="J542" s="8"/>
      <c r="K542" s="8"/>
      <c r="L542" s="8"/>
      <c r="M542" s="8"/>
      <c r="N542" s="8"/>
      <c r="O542" s="8"/>
      <c r="P542" s="8"/>
      <c r="Q542" s="8"/>
      <c r="R542" s="8"/>
      <c r="S542" s="8"/>
    </row>
    <row r="543" spans="1:19" ht="12.75" hidden="1" customHeight="1" x14ac:dyDescent="0.2">
      <c r="A543" s="8"/>
      <c r="B543" s="8"/>
      <c r="C543" s="8"/>
      <c r="D543" s="8"/>
      <c r="E543" s="8"/>
      <c r="F543" s="8"/>
      <c r="G543" s="8"/>
      <c r="J543" s="8"/>
      <c r="K543" s="8"/>
      <c r="L543" s="8"/>
      <c r="M543" s="8"/>
      <c r="N543" s="8"/>
      <c r="O543" s="8"/>
      <c r="P543" s="8"/>
      <c r="Q543" s="8"/>
      <c r="R543" s="8"/>
      <c r="S543" s="8"/>
    </row>
    <row r="544" spans="1:19" ht="12.75" hidden="1" customHeight="1" x14ac:dyDescent="0.2">
      <c r="A544" s="8"/>
      <c r="B544" s="8"/>
      <c r="C544" s="8"/>
      <c r="D544" s="8"/>
      <c r="E544" s="8"/>
      <c r="F544" s="8"/>
      <c r="G544" s="8"/>
      <c r="J544" s="8"/>
      <c r="K544" s="8"/>
      <c r="L544" s="8"/>
      <c r="M544" s="8"/>
      <c r="N544" s="8"/>
      <c r="O544" s="8"/>
      <c r="P544" s="8"/>
      <c r="Q544" s="8"/>
      <c r="R544" s="8"/>
      <c r="S544" s="8"/>
    </row>
    <row r="545" spans="1:19" ht="12.75" hidden="1" customHeight="1" x14ac:dyDescent="0.2">
      <c r="A545" s="8"/>
      <c r="B545" s="8"/>
      <c r="C545" s="8"/>
      <c r="D545" s="8"/>
      <c r="E545" s="8"/>
      <c r="F545" s="8"/>
      <c r="G545" s="8"/>
      <c r="J545" s="8"/>
      <c r="K545" s="8"/>
      <c r="L545" s="8"/>
      <c r="M545" s="8"/>
      <c r="N545" s="8"/>
      <c r="O545" s="8"/>
      <c r="P545" s="8"/>
      <c r="Q545" s="8"/>
      <c r="R545" s="8"/>
      <c r="S545" s="8"/>
    </row>
    <row r="546" spans="1:19" ht="12.75" hidden="1" customHeight="1" x14ac:dyDescent="0.2">
      <c r="A546" s="8"/>
      <c r="B546" s="8"/>
      <c r="C546" s="8"/>
      <c r="D546" s="8"/>
      <c r="E546" s="8"/>
      <c r="F546" s="8"/>
      <c r="G546" s="8"/>
      <c r="J546" s="8"/>
      <c r="K546" s="8"/>
      <c r="L546" s="8"/>
      <c r="M546" s="8"/>
      <c r="N546" s="8"/>
      <c r="O546" s="8"/>
      <c r="P546" s="8"/>
      <c r="Q546" s="8"/>
      <c r="R546" s="8"/>
      <c r="S546" s="8"/>
    </row>
    <row r="547" spans="1:19" ht="12.75" hidden="1" customHeight="1" x14ac:dyDescent="0.2">
      <c r="A547" s="8"/>
      <c r="B547" s="8"/>
      <c r="C547" s="8"/>
      <c r="D547" s="8"/>
      <c r="E547" s="8"/>
      <c r="F547" s="8"/>
      <c r="G547" s="8"/>
      <c r="J547" s="8"/>
      <c r="K547" s="8"/>
      <c r="L547" s="8"/>
      <c r="M547" s="8"/>
      <c r="N547" s="8"/>
      <c r="O547" s="8"/>
      <c r="P547" s="8"/>
      <c r="Q547" s="8"/>
      <c r="R547" s="8"/>
      <c r="S547" s="8"/>
    </row>
    <row r="548" spans="1:19" ht="12.75" hidden="1" customHeight="1" x14ac:dyDescent="0.2">
      <c r="A548" s="8"/>
      <c r="B548" s="8"/>
      <c r="C548" s="8"/>
      <c r="D548" s="8"/>
      <c r="E548" s="8"/>
      <c r="F548" s="8"/>
      <c r="G548" s="8"/>
      <c r="J548" s="8"/>
      <c r="K548" s="8"/>
      <c r="L548" s="8"/>
      <c r="M548" s="8"/>
      <c r="N548" s="8"/>
      <c r="O548" s="8"/>
      <c r="P548" s="8"/>
      <c r="Q548" s="8"/>
      <c r="R548" s="8"/>
      <c r="S548" s="8"/>
    </row>
    <row r="549" spans="1:19" ht="12.75" hidden="1" customHeight="1" x14ac:dyDescent="0.2">
      <c r="A549" s="8"/>
      <c r="B549" s="8"/>
      <c r="C549" s="8"/>
      <c r="D549" s="8"/>
      <c r="E549" s="8"/>
      <c r="F549" s="8"/>
      <c r="G549" s="8"/>
      <c r="J549" s="8"/>
      <c r="K549" s="8"/>
      <c r="L549" s="8"/>
      <c r="M549" s="8"/>
      <c r="N549" s="8"/>
      <c r="O549" s="8"/>
      <c r="P549" s="8"/>
      <c r="Q549" s="8"/>
      <c r="R549" s="8"/>
      <c r="S549" s="8"/>
    </row>
    <row r="550" spans="1:19" ht="12.75" hidden="1" customHeight="1" x14ac:dyDescent="0.2">
      <c r="A550" s="8"/>
      <c r="B550" s="8"/>
      <c r="C550" s="8"/>
      <c r="D550" s="8"/>
      <c r="E550" s="8"/>
      <c r="F550" s="8"/>
      <c r="G550" s="8"/>
      <c r="J550" s="8"/>
      <c r="K550" s="8"/>
      <c r="L550" s="8"/>
      <c r="M550" s="8"/>
      <c r="N550" s="8"/>
      <c r="O550" s="8"/>
      <c r="P550" s="8"/>
      <c r="Q550" s="8"/>
      <c r="R550" s="8"/>
      <c r="S550" s="8"/>
    </row>
    <row r="551" spans="1:19" ht="12.75" hidden="1" customHeight="1" x14ac:dyDescent="0.2">
      <c r="A551" s="8"/>
      <c r="B551" s="8"/>
      <c r="C551" s="8"/>
      <c r="D551" s="8"/>
      <c r="E551" s="8"/>
      <c r="F551" s="8"/>
      <c r="G551" s="8"/>
      <c r="J551" s="8"/>
      <c r="K551" s="8"/>
      <c r="L551" s="8"/>
      <c r="M551" s="8"/>
      <c r="N551" s="8"/>
      <c r="O551" s="8"/>
      <c r="P551" s="8"/>
      <c r="Q551" s="8"/>
      <c r="R551" s="8"/>
      <c r="S551" s="8"/>
    </row>
    <row r="552" spans="1:19" ht="12.75" hidden="1" customHeight="1" x14ac:dyDescent="0.2">
      <c r="A552" s="8"/>
      <c r="B552" s="8"/>
      <c r="C552" s="8"/>
      <c r="D552" s="8"/>
      <c r="E552" s="8"/>
      <c r="F552" s="8"/>
      <c r="G552" s="8"/>
      <c r="J552" s="8"/>
      <c r="K552" s="8"/>
      <c r="L552" s="8"/>
      <c r="M552" s="8"/>
      <c r="N552" s="8"/>
      <c r="O552" s="8"/>
      <c r="P552" s="8"/>
      <c r="Q552" s="8"/>
      <c r="R552" s="8"/>
      <c r="S552" s="8"/>
    </row>
    <row r="553" spans="1:19" ht="12.75" hidden="1" customHeight="1" x14ac:dyDescent="0.2">
      <c r="A553" s="8"/>
      <c r="B553" s="8"/>
      <c r="C553" s="8"/>
      <c r="D553" s="8"/>
      <c r="E553" s="8"/>
      <c r="F553" s="8"/>
      <c r="G553" s="8"/>
      <c r="J553" s="8"/>
      <c r="K553" s="8"/>
      <c r="L553" s="8"/>
      <c r="M553" s="8"/>
      <c r="N553" s="8"/>
      <c r="O553" s="8"/>
      <c r="P553" s="8"/>
      <c r="Q553" s="8"/>
      <c r="R553" s="8"/>
      <c r="S553" s="8"/>
    </row>
    <row r="554" spans="1:19" ht="12.75" hidden="1" customHeight="1" x14ac:dyDescent="0.2">
      <c r="A554" s="8"/>
      <c r="B554" s="8"/>
      <c r="C554" s="8"/>
      <c r="D554" s="8"/>
      <c r="E554" s="8"/>
      <c r="F554" s="8"/>
      <c r="G554" s="8"/>
      <c r="J554" s="8"/>
      <c r="K554" s="8"/>
      <c r="L554" s="8"/>
      <c r="M554" s="8"/>
      <c r="N554" s="8"/>
      <c r="O554" s="8"/>
      <c r="P554" s="8"/>
      <c r="Q554" s="8"/>
      <c r="R554" s="8"/>
      <c r="S554" s="8"/>
    </row>
    <row r="555" spans="1:19" ht="12.75" hidden="1" customHeight="1" x14ac:dyDescent="0.2">
      <c r="A555" s="8"/>
      <c r="B555" s="8"/>
      <c r="C555" s="8"/>
      <c r="D555" s="8"/>
      <c r="E555" s="8"/>
      <c r="F555" s="8"/>
      <c r="G555" s="8"/>
      <c r="J555" s="8"/>
      <c r="K555" s="8"/>
      <c r="L555" s="8"/>
      <c r="M555" s="8"/>
      <c r="N555" s="8"/>
      <c r="O555" s="8"/>
      <c r="P555" s="8"/>
      <c r="Q555" s="8"/>
      <c r="R555" s="8"/>
      <c r="S555" s="8"/>
    </row>
    <row r="556" spans="1:19" ht="12.75" hidden="1" customHeight="1" x14ac:dyDescent="0.2">
      <c r="A556" s="8"/>
      <c r="B556" s="8"/>
      <c r="C556" s="8"/>
      <c r="D556" s="8"/>
      <c r="E556" s="8"/>
      <c r="F556" s="8"/>
      <c r="G556" s="8"/>
      <c r="J556" s="8"/>
      <c r="K556" s="8"/>
      <c r="L556" s="8"/>
      <c r="M556" s="8"/>
      <c r="N556" s="8"/>
      <c r="O556" s="8"/>
      <c r="P556" s="8"/>
      <c r="Q556" s="8"/>
      <c r="R556" s="8"/>
      <c r="S556" s="8"/>
    </row>
    <row r="557" spans="1:19" ht="12.75" hidden="1" customHeight="1" x14ac:dyDescent="0.2">
      <c r="A557" s="8"/>
      <c r="B557" s="8"/>
      <c r="C557" s="8"/>
      <c r="D557" s="8"/>
      <c r="E557" s="8"/>
      <c r="F557" s="8"/>
      <c r="G557" s="8"/>
      <c r="J557" s="8"/>
      <c r="K557" s="8"/>
      <c r="L557" s="8"/>
      <c r="M557" s="8"/>
      <c r="N557" s="8"/>
      <c r="O557" s="8"/>
      <c r="P557" s="8"/>
      <c r="Q557" s="8"/>
      <c r="R557" s="8"/>
      <c r="S557" s="8"/>
    </row>
    <row r="558" spans="1:19" ht="12.75" hidden="1" customHeight="1" x14ac:dyDescent="0.2">
      <c r="A558" s="8"/>
      <c r="B558" s="8"/>
      <c r="C558" s="8"/>
      <c r="D558" s="8"/>
      <c r="E558" s="8"/>
      <c r="F558" s="8"/>
      <c r="G558" s="8"/>
      <c r="J558" s="8"/>
      <c r="K558" s="8"/>
      <c r="L558" s="8"/>
      <c r="M558" s="8"/>
      <c r="N558" s="8"/>
      <c r="O558" s="8"/>
      <c r="P558" s="8"/>
      <c r="Q558" s="8"/>
      <c r="R558" s="8"/>
      <c r="S558" s="8"/>
    </row>
    <row r="559" spans="1:19" ht="12.75" hidden="1" customHeight="1" x14ac:dyDescent="0.2">
      <c r="A559" s="8"/>
      <c r="B559" s="8"/>
      <c r="C559" s="8"/>
      <c r="D559" s="8"/>
      <c r="E559" s="8"/>
      <c r="F559" s="8"/>
      <c r="G559" s="8"/>
      <c r="J559" s="8"/>
      <c r="K559" s="8"/>
      <c r="L559" s="8"/>
      <c r="M559" s="8"/>
      <c r="N559" s="8"/>
      <c r="O559" s="8"/>
      <c r="P559" s="8"/>
      <c r="Q559" s="8"/>
      <c r="R559" s="8"/>
      <c r="S559" s="8"/>
    </row>
    <row r="560" spans="1:19" ht="12.75" hidden="1" customHeight="1" x14ac:dyDescent="0.2">
      <c r="A560" s="8"/>
      <c r="B560" s="8"/>
      <c r="C560" s="8"/>
      <c r="D560" s="8"/>
      <c r="E560" s="8"/>
      <c r="F560" s="8"/>
      <c r="G560" s="8"/>
      <c r="J560" s="8"/>
      <c r="K560" s="8"/>
      <c r="L560" s="8"/>
      <c r="M560" s="8"/>
      <c r="N560" s="8"/>
      <c r="O560" s="8"/>
      <c r="P560" s="8"/>
      <c r="Q560" s="8"/>
      <c r="R560" s="8"/>
      <c r="S560" s="8"/>
    </row>
    <row r="561" spans="1:19" ht="12.75" hidden="1" customHeight="1" x14ac:dyDescent="0.2">
      <c r="A561" s="8"/>
      <c r="B561" s="8"/>
      <c r="C561" s="8"/>
      <c r="D561" s="8"/>
      <c r="E561" s="8"/>
      <c r="F561" s="8"/>
      <c r="G561" s="8"/>
      <c r="J561" s="8"/>
      <c r="K561" s="8"/>
      <c r="L561" s="8"/>
      <c r="M561" s="8"/>
      <c r="N561" s="8"/>
      <c r="O561" s="8"/>
      <c r="P561" s="8"/>
      <c r="Q561" s="8"/>
      <c r="R561" s="8"/>
      <c r="S561" s="8"/>
    </row>
    <row r="562" spans="1:19" ht="12.75" hidden="1" customHeight="1" x14ac:dyDescent="0.2">
      <c r="A562" s="8"/>
      <c r="B562" s="8"/>
      <c r="C562" s="8"/>
      <c r="D562" s="8"/>
      <c r="E562" s="8"/>
      <c r="F562" s="8"/>
      <c r="G562" s="8"/>
      <c r="J562" s="8"/>
      <c r="K562" s="8"/>
      <c r="L562" s="8"/>
      <c r="M562" s="8"/>
      <c r="N562" s="8"/>
      <c r="O562" s="8"/>
      <c r="P562" s="8"/>
      <c r="Q562" s="8"/>
      <c r="R562" s="8"/>
      <c r="S562" s="8"/>
    </row>
    <row r="563" spans="1:19" ht="12.75" hidden="1" customHeight="1" x14ac:dyDescent="0.2">
      <c r="A563" s="8"/>
      <c r="B563" s="8"/>
      <c r="C563" s="8"/>
      <c r="D563" s="8"/>
      <c r="E563" s="8"/>
      <c r="F563" s="8"/>
      <c r="G563" s="8"/>
      <c r="J563" s="8"/>
      <c r="K563" s="8"/>
      <c r="L563" s="8"/>
      <c r="M563" s="8"/>
      <c r="N563" s="8"/>
      <c r="O563" s="8"/>
      <c r="P563" s="8"/>
      <c r="Q563" s="8"/>
      <c r="R563" s="8"/>
      <c r="S563" s="8"/>
    </row>
    <row r="564" spans="1:19" ht="12.75" hidden="1" customHeight="1" x14ac:dyDescent="0.2">
      <c r="A564" s="8"/>
      <c r="B564" s="8"/>
      <c r="C564" s="8"/>
      <c r="D564" s="8"/>
      <c r="E564" s="8"/>
      <c r="F564" s="8"/>
      <c r="G564" s="8"/>
      <c r="J564" s="8"/>
      <c r="K564" s="8"/>
      <c r="L564" s="8"/>
      <c r="M564" s="8"/>
      <c r="N564" s="8"/>
      <c r="O564" s="8"/>
      <c r="P564" s="8"/>
      <c r="Q564" s="8"/>
      <c r="R564" s="8"/>
      <c r="S564" s="8"/>
    </row>
    <row r="565" spans="1:19" ht="12.75" hidden="1" customHeight="1" x14ac:dyDescent="0.2">
      <c r="A565" s="8"/>
      <c r="B565" s="8"/>
      <c r="C565" s="8"/>
      <c r="D565" s="8"/>
      <c r="E565" s="8"/>
      <c r="F565" s="8"/>
      <c r="G565" s="8"/>
      <c r="J565" s="8"/>
      <c r="K565" s="8"/>
      <c r="L565" s="8"/>
      <c r="M565" s="8"/>
      <c r="N565" s="8"/>
      <c r="O565" s="8"/>
      <c r="P565" s="8"/>
      <c r="Q565" s="8"/>
      <c r="R565" s="8"/>
      <c r="S565" s="8"/>
    </row>
    <row r="566" spans="1:19" ht="12.75" hidden="1" customHeight="1" x14ac:dyDescent="0.2">
      <c r="A566" s="8"/>
      <c r="B566" s="8"/>
      <c r="C566" s="8"/>
      <c r="D566" s="8"/>
      <c r="E566" s="8"/>
      <c r="F566" s="8"/>
      <c r="G566" s="8"/>
      <c r="J566" s="8"/>
      <c r="K566" s="8"/>
      <c r="L566" s="8"/>
      <c r="M566" s="8"/>
      <c r="N566" s="8"/>
      <c r="O566" s="8"/>
      <c r="P566" s="8"/>
      <c r="Q566" s="8"/>
      <c r="R566" s="8"/>
      <c r="S566" s="8"/>
    </row>
    <row r="567" spans="1:19" ht="12.75" hidden="1" customHeight="1" x14ac:dyDescent="0.2">
      <c r="A567" s="8"/>
      <c r="B567" s="8"/>
      <c r="C567" s="8"/>
      <c r="D567" s="8"/>
      <c r="E567" s="8"/>
      <c r="F567" s="8"/>
      <c r="G567" s="8"/>
      <c r="J567" s="8"/>
      <c r="K567" s="8"/>
      <c r="L567" s="8"/>
      <c r="M567" s="8"/>
      <c r="N567" s="8"/>
      <c r="O567" s="8"/>
      <c r="P567" s="8"/>
      <c r="Q567" s="8"/>
      <c r="R567" s="8"/>
      <c r="S567" s="8"/>
    </row>
    <row r="568" spans="1:19" ht="12.75" hidden="1" customHeight="1" x14ac:dyDescent="0.2">
      <c r="A568" s="8"/>
      <c r="B568" s="8"/>
      <c r="C568" s="8"/>
      <c r="D568" s="8"/>
      <c r="E568" s="8"/>
      <c r="F568" s="8"/>
      <c r="G568" s="8"/>
      <c r="J568" s="8"/>
      <c r="K568" s="8"/>
      <c r="L568" s="8"/>
      <c r="M568" s="8"/>
      <c r="N568" s="8"/>
      <c r="O568" s="8"/>
      <c r="P568" s="8"/>
      <c r="Q568" s="8"/>
      <c r="R568" s="8"/>
      <c r="S568" s="8"/>
    </row>
    <row r="569" spans="1:19" ht="12.75" hidden="1" customHeight="1" x14ac:dyDescent="0.2">
      <c r="A569" s="8"/>
      <c r="B569" s="8"/>
      <c r="C569" s="8"/>
      <c r="D569" s="8"/>
      <c r="E569" s="8"/>
      <c r="F569" s="8"/>
      <c r="G569" s="8"/>
      <c r="J569" s="8"/>
      <c r="K569" s="8"/>
      <c r="L569" s="8"/>
      <c r="M569" s="8"/>
      <c r="N569" s="8"/>
      <c r="O569" s="8"/>
      <c r="P569" s="8"/>
      <c r="Q569" s="8"/>
      <c r="R569" s="8"/>
      <c r="S569" s="8"/>
    </row>
    <row r="570" spans="1:19" ht="12.75" hidden="1" customHeight="1" x14ac:dyDescent="0.2">
      <c r="A570" s="8"/>
      <c r="B570" s="8"/>
      <c r="C570" s="8"/>
      <c r="D570" s="8"/>
      <c r="E570" s="8"/>
      <c r="F570" s="8"/>
      <c r="G570" s="8"/>
      <c r="J570" s="8"/>
      <c r="K570" s="8"/>
      <c r="L570" s="8"/>
      <c r="M570" s="8"/>
      <c r="N570" s="8"/>
      <c r="O570" s="8"/>
      <c r="P570" s="8"/>
      <c r="Q570" s="8"/>
      <c r="R570" s="8"/>
      <c r="S570" s="8"/>
    </row>
    <row r="571" spans="1:19" ht="12.75" hidden="1" customHeight="1" x14ac:dyDescent="0.2">
      <c r="A571" s="8"/>
      <c r="B571" s="8"/>
      <c r="C571" s="8"/>
      <c r="D571" s="8"/>
      <c r="E571" s="8"/>
      <c r="F571" s="8"/>
      <c r="G571" s="8"/>
      <c r="J571" s="8"/>
      <c r="K571" s="8"/>
      <c r="L571" s="8"/>
      <c r="M571" s="8"/>
      <c r="N571" s="8"/>
      <c r="O571" s="8"/>
      <c r="P571" s="8"/>
      <c r="Q571" s="8"/>
      <c r="R571" s="8"/>
      <c r="S571" s="8"/>
    </row>
    <row r="572" spans="1:19" ht="12.75" hidden="1" customHeight="1" x14ac:dyDescent="0.2">
      <c r="A572" s="8"/>
      <c r="B572" s="8"/>
      <c r="C572" s="8"/>
      <c r="D572" s="8"/>
      <c r="E572" s="8"/>
      <c r="F572" s="8"/>
      <c r="G572" s="8"/>
      <c r="J572" s="8"/>
      <c r="K572" s="8"/>
      <c r="L572" s="8"/>
      <c r="M572" s="8"/>
      <c r="N572" s="8"/>
      <c r="O572" s="8"/>
      <c r="P572" s="8"/>
      <c r="Q572" s="8"/>
      <c r="R572" s="8"/>
      <c r="S572" s="8"/>
    </row>
    <row r="573" spans="1:19" ht="12.75" hidden="1" customHeight="1" x14ac:dyDescent="0.2">
      <c r="A573" s="8"/>
      <c r="B573" s="8"/>
      <c r="C573" s="8"/>
      <c r="D573" s="8"/>
      <c r="E573" s="8"/>
      <c r="F573" s="8"/>
      <c r="G573" s="8"/>
      <c r="J573" s="8"/>
      <c r="K573" s="8"/>
      <c r="L573" s="8"/>
      <c r="M573" s="8"/>
      <c r="N573" s="8"/>
      <c r="O573" s="8"/>
      <c r="P573" s="8"/>
      <c r="Q573" s="8"/>
      <c r="R573" s="8"/>
      <c r="S573" s="8"/>
    </row>
    <row r="574" spans="1:19" ht="12.75" hidden="1" customHeight="1" x14ac:dyDescent="0.2">
      <c r="A574" s="8"/>
      <c r="B574" s="8"/>
      <c r="C574" s="8"/>
      <c r="D574" s="8"/>
      <c r="E574" s="8"/>
      <c r="F574" s="8"/>
      <c r="G574" s="8"/>
      <c r="J574" s="8"/>
      <c r="K574" s="8"/>
      <c r="L574" s="8"/>
      <c r="M574" s="8"/>
      <c r="N574" s="8"/>
      <c r="O574" s="8"/>
      <c r="P574" s="8"/>
      <c r="Q574" s="8"/>
      <c r="R574" s="8"/>
      <c r="S574" s="8"/>
    </row>
    <row r="575" spans="1:19" ht="12.75" hidden="1" customHeight="1" x14ac:dyDescent="0.2">
      <c r="A575" s="8"/>
      <c r="B575" s="8"/>
      <c r="C575" s="8"/>
      <c r="D575" s="8"/>
      <c r="E575" s="8"/>
      <c r="F575" s="8"/>
      <c r="G575" s="8"/>
      <c r="J575" s="8"/>
      <c r="K575" s="8"/>
      <c r="L575" s="8"/>
      <c r="M575" s="8"/>
      <c r="N575" s="8"/>
      <c r="O575" s="8"/>
      <c r="P575" s="8"/>
      <c r="Q575" s="8"/>
      <c r="R575" s="8"/>
      <c r="S575" s="8"/>
    </row>
    <row r="576" spans="1:19" ht="12.75" hidden="1" customHeight="1" x14ac:dyDescent="0.2">
      <c r="A576" s="8"/>
      <c r="B576" s="8"/>
      <c r="C576" s="8"/>
      <c r="D576" s="8"/>
      <c r="E576" s="8"/>
      <c r="F576" s="8"/>
      <c r="G576" s="8"/>
      <c r="J576" s="8"/>
      <c r="K576" s="8"/>
      <c r="L576" s="8"/>
      <c r="M576" s="8"/>
      <c r="N576" s="8"/>
      <c r="O576" s="8"/>
      <c r="P576" s="8"/>
      <c r="Q576" s="8"/>
      <c r="R576" s="8"/>
      <c r="S576" s="8"/>
    </row>
    <row r="577" spans="1:19" ht="12.75" hidden="1" customHeight="1" x14ac:dyDescent="0.2">
      <c r="A577" s="8"/>
      <c r="B577" s="8"/>
      <c r="C577" s="8"/>
      <c r="D577" s="8"/>
      <c r="E577" s="8"/>
      <c r="F577" s="8"/>
      <c r="G577" s="8"/>
      <c r="J577" s="8"/>
      <c r="K577" s="8"/>
      <c r="L577" s="8"/>
      <c r="M577" s="8"/>
      <c r="N577" s="8"/>
      <c r="O577" s="8"/>
      <c r="P577" s="8"/>
      <c r="Q577" s="8"/>
      <c r="R577" s="8"/>
      <c r="S577" s="8"/>
    </row>
    <row r="578" spans="1:19" ht="12.75" hidden="1" customHeight="1" x14ac:dyDescent="0.2">
      <c r="A578" s="8"/>
      <c r="B578" s="8"/>
      <c r="C578" s="8"/>
      <c r="D578" s="8"/>
      <c r="E578" s="8"/>
      <c r="F578" s="8"/>
      <c r="G578" s="8"/>
      <c r="J578" s="8"/>
      <c r="K578" s="8"/>
      <c r="L578" s="8"/>
      <c r="M578" s="8"/>
      <c r="N578" s="8"/>
      <c r="O578" s="8"/>
      <c r="P578" s="8"/>
      <c r="Q578" s="8"/>
      <c r="R578" s="8"/>
      <c r="S578" s="8"/>
    </row>
    <row r="579" spans="1:19" ht="12.75" hidden="1" customHeight="1" x14ac:dyDescent="0.2">
      <c r="A579" s="8"/>
      <c r="B579" s="8"/>
      <c r="C579" s="8"/>
      <c r="D579" s="8"/>
      <c r="E579" s="8"/>
      <c r="F579" s="8"/>
      <c r="G579" s="8"/>
      <c r="J579" s="8"/>
      <c r="K579" s="8"/>
      <c r="L579" s="8"/>
      <c r="M579" s="8"/>
      <c r="N579" s="8"/>
      <c r="O579" s="8"/>
      <c r="P579" s="8"/>
      <c r="Q579" s="8"/>
      <c r="R579" s="8"/>
      <c r="S579" s="8"/>
    </row>
    <row r="580" spans="1:19" ht="12.75" hidden="1" customHeight="1" x14ac:dyDescent="0.2">
      <c r="A580" s="8"/>
      <c r="B580" s="8"/>
      <c r="C580" s="8"/>
      <c r="D580" s="8"/>
      <c r="E580" s="8"/>
      <c r="F580" s="8"/>
      <c r="G580" s="8"/>
      <c r="J580" s="8"/>
      <c r="K580" s="8"/>
      <c r="L580" s="8"/>
      <c r="M580" s="8"/>
      <c r="N580" s="8"/>
      <c r="O580" s="8"/>
      <c r="P580" s="8"/>
      <c r="Q580" s="8"/>
      <c r="R580" s="8"/>
      <c r="S580" s="8"/>
    </row>
    <row r="581" spans="1:19" ht="12.75" hidden="1" customHeight="1" x14ac:dyDescent="0.2">
      <c r="A581" s="8"/>
      <c r="B581" s="8"/>
      <c r="C581" s="8"/>
      <c r="D581" s="8"/>
      <c r="E581" s="8"/>
      <c r="F581" s="8"/>
      <c r="G581" s="8"/>
      <c r="J581" s="8"/>
      <c r="K581" s="8"/>
      <c r="L581" s="8"/>
      <c r="M581" s="8"/>
      <c r="N581" s="8"/>
      <c r="O581" s="8"/>
      <c r="P581" s="8"/>
      <c r="Q581" s="8"/>
      <c r="R581" s="8"/>
      <c r="S581" s="8"/>
    </row>
    <row r="582" spans="1:19" ht="12.75" hidden="1" customHeight="1" x14ac:dyDescent="0.2">
      <c r="A582" s="8"/>
      <c r="B582" s="8"/>
      <c r="C582" s="8"/>
      <c r="D582" s="8"/>
      <c r="E582" s="8"/>
      <c r="F582" s="8"/>
      <c r="G582" s="8"/>
      <c r="J582" s="8"/>
      <c r="K582" s="8"/>
      <c r="L582" s="8"/>
      <c r="M582" s="8"/>
      <c r="N582" s="8"/>
      <c r="O582" s="8"/>
      <c r="P582" s="8"/>
      <c r="Q582" s="8"/>
      <c r="R582" s="8"/>
      <c r="S582" s="8"/>
    </row>
    <row r="583" spans="1:19" ht="12.75" hidden="1" customHeight="1" x14ac:dyDescent="0.2">
      <c r="A583" s="8"/>
      <c r="B583" s="8"/>
      <c r="C583" s="8"/>
      <c r="D583" s="8"/>
      <c r="E583" s="8"/>
      <c r="F583" s="8"/>
      <c r="G583" s="8"/>
      <c r="J583" s="8"/>
      <c r="K583" s="8"/>
      <c r="L583" s="8"/>
      <c r="M583" s="8"/>
      <c r="N583" s="8"/>
      <c r="O583" s="8"/>
      <c r="P583" s="8"/>
      <c r="Q583" s="8"/>
      <c r="R583" s="8"/>
      <c r="S583" s="8"/>
    </row>
    <row r="584" spans="1:19" ht="12.75" hidden="1" customHeight="1" x14ac:dyDescent="0.2">
      <c r="A584" s="8"/>
      <c r="B584" s="8"/>
      <c r="C584" s="8"/>
      <c r="D584" s="8"/>
      <c r="E584" s="8"/>
      <c r="F584" s="8"/>
      <c r="G584" s="8"/>
      <c r="J584" s="8"/>
      <c r="K584" s="8"/>
      <c r="L584" s="8"/>
      <c r="M584" s="8"/>
      <c r="N584" s="8"/>
      <c r="O584" s="8"/>
      <c r="P584" s="8"/>
      <c r="Q584" s="8"/>
      <c r="R584" s="8"/>
      <c r="S584" s="8"/>
    </row>
    <row r="585" spans="1:19" ht="12.75" hidden="1" customHeight="1" x14ac:dyDescent="0.2">
      <c r="A585" s="8"/>
      <c r="B585" s="8"/>
      <c r="C585" s="8"/>
      <c r="D585" s="8"/>
      <c r="E585" s="8"/>
      <c r="F585" s="8"/>
      <c r="G585" s="8"/>
      <c r="J585" s="8"/>
      <c r="K585" s="8"/>
      <c r="L585" s="8"/>
      <c r="M585" s="8"/>
      <c r="N585" s="8"/>
      <c r="O585" s="8"/>
      <c r="P585" s="8"/>
      <c r="Q585" s="8"/>
      <c r="R585" s="8"/>
      <c r="S585" s="8"/>
    </row>
    <row r="586" spans="1:19" ht="12.75" hidden="1" customHeight="1" x14ac:dyDescent="0.2">
      <c r="A586" s="8"/>
      <c r="B586" s="8"/>
      <c r="C586" s="8"/>
      <c r="D586" s="8"/>
      <c r="E586" s="8"/>
      <c r="F586" s="8"/>
      <c r="G586" s="8"/>
      <c r="J586" s="8"/>
      <c r="K586" s="8"/>
      <c r="L586" s="8"/>
      <c r="M586" s="8"/>
      <c r="N586" s="8"/>
      <c r="O586" s="8"/>
      <c r="P586" s="8"/>
      <c r="Q586" s="8"/>
      <c r="R586" s="8"/>
      <c r="S586" s="8"/>
    </row>
    <row r="587" spans="1:19" ht="12.75" hidden="1" customHeight="1" x14ac:dyDescent="0.2">
      <c r="A587" s="8"/>
      <c r="B587" s="8"/>
      <c r="C587" s="8"/>
      <c r="D587" s="8"/>
      <c r="E587" s="8"/>
      <c r="F587" s="8"/>
      <c r="G587" s="8"/>
      <c r="J587" s="8"/>
      <c r="K587" s="8"/>
      <c r="L587" s="8"/>
      <c r="M587" s="8"/>
      <c r="N587" s="8"/>
      <c r="O587" s="8"/>
      <c r="P587" s="8"/>
      <c r="Q587" s="8"/>
      <c r="R587" s="8"/>
      <c r="S587" s="8"/>
    </row>
    <row r="588" spans="1:19" ht="12.75" hidden="1" customHeight="1" x14ac:dyDescent="0.2">
      <c r="A588" s="8"/>
      <c r="B588" s="8"/>
      <c r="C588" s="8"/>
      <c r="D588" s="8"/>
      <c r="E588" s="8"/>
      <c r="F588" s="8"/>
      <c r="G588" s="8"/>
      <c r="J588" s="8"/>
      <c r="K588" s="8"/>
      <c r="L588" s="8"/>
      <c r="M588" s="8"/>
      <c r="N588" s="8"/>
      <c r="O588" s="8"/>
      <c r="P588" s="8"/>
      <c r="Q588" s="8"/>
      <c r="R588" s="8"/>
      <c r="S588" s="8"/>
    </row>
    <row r="589" spans="1:19" ht="12.75" hidden="1" customHeight="1" x14ac:dyDescent="0.2">
      <c r="A589" s="8"/>
      <c r="B589" s="8"/>
      <c r="C589" s="8"/>
      <c r="D589" s="8"/>
      <c r="E589" s="8"/>
      <c r="F589" s="8"/>
      <c r="G589" s="8"/>
      <c r="J589" s="8"/>
      <c r="K589" s="8"/>
      <c r="L589" s="8"/>
      <c r="M589" s="8"/>
      <c r="N589" s="8"/>
      <c r="O589" s="8"/>
      <c r="P589" s="8"/>
      <c r="Q589" s="8"/>
      <c r="R589" s="8"/>
      <c r="S589" s="8"/>
    </row>
    <row r="590" spans="1:19" ht="12.75" hidden="1" customHeight="1" x14ac:dyDescent="0.2">
      <c r="A590" s="8"/>
      <c r="B590" s="8"/>
      <c r="C590" s="8"/>
      <c r="D590" s="8"/>
      <c r="E590" s="8"/>
      <c r="F590" s="8"/>
      <c r="G590" s="8"/>
      <c r="J590" s="8"/>
      <c r="K590" s="8"/>
      <c r="L590" s="8"/>
      <c r="M590" s="8"/>
      <c r="N590" s="8"/>
      <c r="O590" s="8"/>
      <c r="P590" s="8"/>
      <c r="Q590" s="8"/>
      <c r="R590" s="8"/>
      <c r="S590" s="8"/>
    </row>
    <row r="591" spans="1:19" ht="12.75" hidden="1" customHeight="1" x14ac:dyDescent="0.2">
      <c r="A591" s="8"/>
      <c r="B591" s="8"/>
      <c r="C591" s="8"/>
      <c r="D591" s="8"/>
      <c r="E591" s="8"/>
      <c r="F591" s="8"/>
      <c r="G591" s="8"/>
      <c r="J591" s="8"/>
      <c r="K591" s="8"/>
      <c r="L591" s="8"/>
      <c r="M591" s="8"/>
      <c r="N591" s="8"/>
      <c r="O591" s="8"/>
      <c r="P591" s="8"/>
      <c r="Q591" s="8"/>
      <c r="R591" s="8"/>
      <c r="S591" s="8"/>
    </row>
    <row r="592" spans="1:19" ht="12.75" hidden="1" customHeight="1" x14ac:dyDescent="0.2">
      <c r="A592" s="8"/>
      <c r="B592" s="8"/>
      <c r="C592" s="8"/>
      <c r="D592" s="8"/>
      <c r="E592" s="8"/>
      <c r="F592" s="8"/>
      <c r="G592" s="8"/>
      <c r="J592" s="8"/>
      <c r="K592" s="8"/>
      <c r="L592" s="8"/>
      <c r="M592" s="8"/>
      <c r="N592" s="8"/>
      <c r="O592" s="8"/>
      <c r="P592" s="8"/>
      <c r="Q592" s="8"/>
      <c r="R592" s="8"/>
      <c r="S592" s="8"/>
    </row>
    <row r="593" spans="1:19" ht="12.75" hidden="1" customHeight="1" x14ac:dyDescent="0.2">
      <c r="A593" s="8"/>
      <c r="B593" s="8"/>
      <c r="C593" s="8"/>
      <c r="D593" s="8"/>
      <c r="E593" s="8"/>
      <c r="F593" s="8"/>
      <c r="G593" s="8"/>
      <c r="J593" s="8"/>
      <c r="K593" s="8"/>
      <c r="L593" s="8"/>
      <c r="M593" s="8"/>
      <c r="N593" s="8"/>
      <c r="O593" s="8"/>
      <c r="P593" s="8"/>
      <c r="Q593" s="8"/>
      <c r="R593" s="8"/>
      <c r="S593" s="8"/>
    </row>
    <row r="594" spans="1:19" ht="12.75" hidden="1" customHeight="1" x14ac:dyDescent="0.2">
      <c r="A594" s="8"/>
      <c r="B594" s="8"/>
      <c r="C594" s="8"/>
      <c r="D594" s="8"/>
      <c r="E594" s="8"/>
      <c r="F594" s="8"/>
      <c r="G594" s="8"/>
      <c r="J594" s="8"/>
      <c r="K594" s="8"/>
      <c r="L594" s="8"/>
      <c r="M594" s="8"/>
      <c r="N594" s="8"/>
      <c r="O594" s="8"/>
      <c r="P594" s="8"/>
      <c r="Q594" s="8"/>
      <c r="R594" s="8"/>
      <c r="S594" s="8"/>
    </row>
    <row r="595" spans="1:19" ht="12.75" hidden="1" customHeight="1" x14ac:dyDescent="0.2">
      <c r="A595" s="8"/>
      <c r="B595" s="8"/>
      <c r="C595" s="8"/>
      <c r="D595" s="8"/>
      <c r="E595" s="8"/>
      <c r="F595" s="8"/>
      <c r="G595" s="8"/>
      <c r="J595" s="8"/>
      <c r="K595" s="8"/>
      <c r="L595" s="8"/>
      <c r="M595" s="8"/>
      <c r="N595" s="8"/>
      <c r="O595" s="8"/>
      <c r="P595" s="8"/>
      <c r="Q595" s="8"/>
      <c r="R595" s="8"/>
      <c r="S595" s="8"/>
    </row>
    <row r="596" spans="1:19" ht="12.75" hidden="1" customHeight="1" x14ac:dyDescent="0.2">
      <c r="A596" s="8"/>
      <c r="B596" s="8"/>
      <c r="C596" s="8"/>
      <c r="D596" s="8"/>
      <c r="E596" s="8"/>
      <c r="F596" s="8"/>
      <c r="G596" s="8"/>
      <c r="J596" s="8"/>
      <c r="K596" s="8"/>
      <c r="L596" s="8"/>
      <c r="M596" s="8"/>
      <c r="N596" s="8"/>
      <c r="O596" s="8"/>
      <c r="P596" s="8"/>
      <c r="Q596" s="8"/>
      <c r="R596" s="8"/>
      <c r="S596" s="8"/>
    </row>
    <row r="597" spans="1:19" ht="12.75" hidden="1" customHeight="1" x14ac:dyDescent="0.2">
      <c r="A597" s="8"/>
      <c r="B597" s="8"/>
      <c r="C597" s="8"/>
      <c r="D597" s="8"/>
      <c r="E597" s="8"/>
      <c r="F597" s="8"/>
      <c r="G597" s="8"/>
      <c r="J597" s="8"/>
      <c r="K597" s="8"/>
      <c r="L597" s="8"/>
      <c r="M597" s="8"/>
      <c r="N597" s="8"/>
      <c r="O597" s="8"/>
      <c r="P597" s="8"/>
      <c r="Q597" s="8"/>
      <c r="R597" s="8"/>
      <c r="S597" s="8"/>
    </row>
    <row r="598" spans="1:19" ht="12.75" hidden="1" customHeight="1" x14ac:dyDescent="0.2">
      <c r="A598" s="8"/>
      <c r="B598" s="8"/>
      <c r="C598" s="8"/>
      <c r="D598" s="8"/>
      <c r="E598" s="8"/>
      <c r="F598" s="8"/>
      <c r="G598" s="8"/>
      <c r="J598" s="8"/>
      <c r="K598" s="8"/>
      <c r="L598" s="8"/>
      <c r="M598" s="8"/>
      <c r="N598" s="8"/>
      <c r="O598" s="8"/>
      <c r="P598" s="8"/>
      <c r="Q598" s="8"/>
      <c r="R598" s="8"/>
      <c r="S598" s="8"/>
    </row>
    <row r="599" spans="1:19" ht="12.75" hidden="1" customHeight="1" x14ac:dyDescent="0.2">
      <c r="A599" s="8"/>
      <c r="B599" s="8"/>
      <c r="C599" s="8"/>
      <c r="D599" s="8"/>
      <c r="E599" s="8"/>
      <c r="F599" s="8"/>
      <c r="G599" s="8"/>
      <c r="J599" s="8"/>
      <c r="K599" s="8"/>
      <c r="L599" s="8"/>
      <c r="M599" s="8"/>
      <c r="N599" s="8"/>
      <c r="O599" s="8"/>
      <c r="P599" s="8"/>
      <c r="Q599" s="8"/>
      <c r="R599" s="8"/>
      <c r="S599" s="8"/>
    </row>
    <row r="600" spans="1:19" ht="12.75" hidden="1" customHeight="1" x14ac:dyDescent="0.2">
      <c r="A600" s="8"/>
      <c r="B600" s="8"/>
      <c r="C600" s="8"/>
      <c r="D600" s="8"/>
      <c r="E600" s="8"/>
      <c r="F600" s="8"/>
      <c r="G600" s="8"/>
      <c r="J600" s="8"/>
      <c r="K600" s="8"/>
      <c r="L600" s="8"/>
      <c r="M600" s="8"/>
      <c r="N600" s="8"/>
      <c r="O600" s="8"/>
      <c r="P600" s="8"/>
      <c r="Q600" s="8"/>
      <c r="R600" s="8"/>
      <c r="S600" s="8"/>
    </row>
    <row r="601" spans="1:19" ht="12.75" hidden="1" customHeight="1" x14ac:dyDescent="0.2">
      <c r="A601" s="8"/>
      <c r="B601" s="8"/>
      <c r="C601" s="8"/>
      <c r="D601" s="8"/>
      <c r="E601" s="8"/>
      <c r="F601" s="8"/>
      <c r="G601" s="8"/>
      <c r="J601" s="8"/>
      <c r="K601" s="8"/>
      <c r="L601" s="8"/>
      <c r="M601" s="8"/>
      <c r="N601" s="8"/>
      <c r="O601" s="8"/>
      <c r="P601" s="8"/>
      <c r="Q601" s="8"/>
      <c r="R601" s="8"/>
      <c r="S601" s="8"/>
    </row>
    <row r="602" spans="1:19" ht="12.75" hidden="1" customHeight="1" x14ac:dyDescent="0.2">
      <c r="A602" s="8"/>
      <c r="B602" s="8"/>
      <c r="C602" s="8"/>
      <c r="D602" s="8"/>
      <c r="E602" s="8"/>
      <c r="F602" s="8"/>
      <c r="G602" s="8"/>
      <c r="J602" s="8"/>
      <c r="K602" s="8"/>
      <c r="L602" s="8"/>
      <c r="M602" s="8"/>
      <c r="N602" s="8"/>
      <c r="O602" s="8"/>
      <c r="P602" s="8"/>
      <c r="Q602" s="8"/>
      <c r="R602" s="8"/>
      <c r="S602" s="8"/>
    </row>
    <row r="603" spans="1:19" ht="12.75" hidden="1" customHeight="1" x14ac:dyDescent="0.2">
      <c r="A603" s="8"/>
      <c r="B603" s="8"/>
      <c r="C603" s="8"/>
      <c r="D603" s="8"/>
      <c r="E603" s="8"/>
      <c r="F603" s="8"/>
      <c r="G603" s="8"/>
      <c r="J603" s="8"/>
      <c r="K603" s="8"/>
      <c r="L603" s="8"/>
      <c r="M603" s="8"/>
      <c r="N603" s="8"/>
      <c r="O603" s="8"/>
      <c r="P603" s="8"/>
      <c r="Q603" s="8"/>
      <c r="R603" s="8"/>
      <c r="S603" s="8"/>
    </row>
    <row r="604" spans="1:19" ht="12.75" hidden="1" customHeight="1" x14ac:dyDescent="0.2">
      <c r="A604" s="8"/>
      <c r="B604" s="8"/>
      <c r="C604" s="8"/>
      <c r="D604" s="8"/>
      <c r="E604" s="8"/>
      <c r="F604" s="8"/>
      <c r="G604" s="8"/>
      <c r="J604" s="8"/>
      <c r="K604" s="8"/>
      <c r="L604" s="8"/>
      <c r="M604" s="8"/>
      <c r="N604" s="8"/>
      <c r="O604" s="8"/>
      <c r="P604" s="8"/>
      <c r="Q604" s="8"/>
      <c r="R604" s="8"/>
      <c r="S604" s="8"/>
    </row>
    <row r="605" spans="1:19" ht="12.75" hidden="1" customHeight="1" x14ac:dyDescent="0.2">
      <c r="A605" s="8"/>
      <c r="B605" s="8"/>
      <c r="C605" s="8"/>
      <c r="D605" s="8"/>
      <c r="E605" s="8"/>
      <c r="F605" s="8"/>
      <c r="G605" s="8"/>
      <c r="J605" s="8"/>
      <c r="K605" s="8"/>
      <c r="L605" s="8"/>
      <c r="M605" s="8"/>
      <c r="N605" s="8"/>
      <c r="O605" s="8"/>
      <c r="P605" s="8"/>
      <c r="Q605" s="8"/>
      <c r="R605" s="8"/>
      <c r="S605" s="8"/>
    </row>
    <row r="606" spans="1:19" ht="12.75" hidden="1" customHeight="1" x14ac:dyDescent="0.2">
      <c r="A606" s="8"/>
      <c r="B606" s="8"/>
      <c r="C606" s="8"/>
      <c r="D606" s="8"/>
      <c r="E606" s="8"/>
      <c r="F606" s="8"/>
      <c r="G606" s="8"/>
      <c r="J606" s="8"/>
      <c r="K606" s="8"/>
      <c r="L606" s="8"/>
      <c r="M606" s="8"/>
      <c r="N606" s="8"/>
      <c r="O606" s="8"/>
      <c r="P606" s="8"/>
      <c r="Q606" s="8"/>
      <c r="R606" s="8"/>
      <c r="S606" s="8"/>
    </row>
    <row r="607" spans="1:19" ht="12.75" hidden="1" customHeight="1" x14ac:dyDescent="0.2">
      <c r="A607" s="8"/>
      <c r="B607" s="8"/>
      <c r="C607" s="8"/>
      <c r="D607" s="8"/>
      <c r="E607" s="8"/>
      <c r="F607" s="8"/>
      <c r="G607" s="8"/>
      <c r="J607" s="8"/>
      <c r="K607" s="8"/>
      <c r="L607" s="8"/>
      <c r="M607" s="8"/>
      <c r="N607" s="8"/>
      <c r="O607" s="8"/>
      <c r="P607" s="8"/>
      <c r="Q607" s="8"/>
      <c r="R607" s="8"/>
      <c r="S607" s="8"/>
    </row>
    <row r="608" spans="1:19" ht="12.75" hidden="1" customHeight="1" x14ac:dyDescent="0.2">
      <c r="A608" s="8"/>
      <c r="B608" s="8"/>
      <c r="C608" s="8"/>
      <c r="D608" s="8"/>
      <c r="E608" s="8"/>
      <c r="F608" s="8"/>
      <c r="G608" s="8"/>
      <c r="J608" s="8"/>
      <c r="K608" s="8"/>
      <c r="L608" s="8"/>
      <c r="M608" s="8"/>
      <c r="N608" s="8"/>
      <c r="O608" s="8"/>
      <c r="P608" s="8"/>
      <c r="Q608" s="8"/>
      <c r="R608" s="8"/>
      <c r="S608" s="8"/>
    </row>
    <row r="609" spans="1:19" ht="12.75" hidden="1" customHeight="1" x14ac:dyDescent="0.2">
      <c r="A609" s="8"/>
      <c r="B609" s="8"/>
      <c r="C609" s="8"/>
      <c r="D609" s="8"/>
      <c r="E609" s="8"/>
      <c r="F609" s="8"/>
      <c r="G609" s="8"/>
      <c r="J609" s="8"/>
      <c r="K609" s="8"/>
      <c r="L609" s="8"/>
      <c r="M609" s="8"/>
      <c r="N609" s="8"/>
      <c r="O609" s="8"/>
      <c r="P609" s="8"/>
      <c r="Q609" s="8"/>
      <c r="R609" s="8"/>
      <c r="S609" s="8"/>
    </row>
    <row r="610" spans="1:19" ht="12.75" hidden="1" customHeight="1" x14ac:dyDescent="0.2">
      <c r="A610" s="8"/>
      <c r="B610" s="8"/>
      <c r="C610" s="8"/>
      <c r="D610" s="8"/>
      <c r="E610" s="8"/>
      <c r="F610" s="8"/>
      <c r="G610" s="8"/>
      <c r="J610" s="8"/>
      <c r="K610" s="8"/>
      <c r="L610" s="8"/>
      <c r="M610" s="8"/>
      <c r="N610" s="8"/>
      <c r="O610" s="8"/>
      <c r="P610" s="8"/>
      <c r="Q610" s="8"/>
      <c r="R610" s="8"/>
      <c r="S610" s="8"/>
    </row>
    <row r="611" spans="1:19" ht="12.75" hidden="1" customHeight="1" x14ac:dyDescent="0.2">
      <c r="A611" s="8"/>
      <c r="B611" s="8"/>
      <c r="C611" s="8"/>
      <c r="D611" s="8"/>
      <c r="E611" s="8"/>
      <c r="F611" s="8"/>
      <c r="G611" s="8"/>
      <c r="J611" s="8"/>
      <c r="K611" s="8"/>
      <c r="L611" s="8"/>
      <c r="M611" s="8"/>
      <c r="N611" s="8"/>
      <c r="O611" s="8"/>
      <c r="P611" s="8"/>
      <c r="Q611" s="8"/>
      <c r="R611" s="8"/>
      <c r="S611" s="8"/>
    </row>
    <row r="612" spans="1:19" ht="12.75" hidden="1" customHeight="1" x14ac:dyDescent="0.2">
      <c r="A612" s="8"/>
      <c r="B612" s="8"/>
      <c r="C612" s="8"/>
      <c r="D612" s="8"/>
      <c r="E612" s="8"/>
      <c r="F612" s="8"/>
      <c r="G612" s="8"/>
      <c r="J612" s="8"/>
      <c r="K612" s="8"/>
      <c r="L612" s="8"/>
      <c r="M612" s="8"/>
      <c r="N612" s="8"/>
      <c r="O612" s="8"/>
      <c r="P612" s="8"/>
      <c r="Q612" s="8"/>
      <c r="R612" s="8"/>
      <c r="S612" s="8"/>
    </row>
    <row r="613" spans="1:19" ht="12.75" hidden="1" customHeight="1" x14ac:dyDescent="0.2">
      <c r="A613" s="8"/>
      <c r="B613" s="8"/>
      <c r="C613" s="8"/>
      <c r="D613" s="8"/>
      <c r="E613" s="8"/>
      <c r="F613" s="8"/>
      <c r="G613" s="8"/>
      <c r="J613" s="8"/>
      <c r="K613" s="8"/>
      <c r="L613" s="8"/>
      <c r="M613" s="8"/>
      <c r="N613" s="8"/>
      <c r="O613" s="8"/>
      <c r="P613" s="8"/>
      <c r="Q613" s="8"/>
      <c r="R613" s="8"/>
      <c r="S613" s="8"/>
    </row>
    <row r="614" spans="1:19" ht="12.75" hidden="1" customHeight="1" x14ac:dyDescent="0.2">
      <c r="A614" s="8"/>
      <c r="B614" s="8"/>
      <c r="C614" s="8"/>
      <c r="D614" s="8"/>
      <c r="E614" s="8"/>
      <c r="F614" s="8"/>
      <c r="G614" s="8"/>
      <c r="J614" s="8"/>
      <c r="K614" s="8"/>
      <c r="L614" s="8"/>
      <c r="M614" s="8"/>
      <c r="N614" s="8"/>
      <c r="O614" s="8"/>
      <c r="P614" s="8"/>
      <c r="Q614" s="8"/>
      <c r="R614" s="8"/>
      <c r="S614" s="8"/>
    </row>
    <row r="615" spans="1:19" ht="12.75" hidden="1" customHeight="1" x14ac:dyDescent="0.2">
      <c r="A615" s="8"/>
      <c r="B615" s="8"/>
      <c r="C615" s="8"/>
      <c r="D615" s="8"/>
      <c r="E615" s="8"/>
      <c r="F615" s="8"/>
      <c r="G615" s="8"/>
      <c r="J615" s="8"/>
      <c r="K615" s="8"/>
      <c r="L615" s="8"/>
      <c r="M615" s="8"/>
      <c r="N615" s="8"/>
      <c r="O615" s="8"/>
      <c r="P615" s="8"/>
      <c r="Q615" s="8"/>
      <c r="R615" s="8"/>
      <c r="S615" s="8"/>
    </row>
    <row r="616" spans="1:19" ht="12.75" hidden="1" customHeight="1" x14ac:dyDescent="0.2">
      <c r="A616" s="8"/>
      <c r="B616" s="8"/>
      <c r="C616" s="8"/>
      <c r="D616" s="8"/>
      <c r="E616" s="8"/>
      <c r="F616" s="8"/>
      <c r="G616" s="8"/>
      <c r="J616" s="8"/>
      <c r="K616" s="8"/>
      <c r="L616" s="8"/>
      <c r="M616" s="8"/>
      <c r="N616" s="8"/>
      <c r="O616" s="8"/>
      <c r="P616" s="8"/>
      <c r="Q616" s="8"/>
      <c r="R616" s="8"/>
      <c r="S616" s="8"/>
    </row>
    <row r="617" spans="1:19" ht="12.75" hidden="1" customHeight="1" x14ac:dyDescent="0.2">
      <c r="A617" s="8"/>
      <c r="B617" s="8"/>
      <c r="C617" s="8"/>
      <c r="D617" s="8"/>
      <c r="E617" s="8"/>
      <c r="F617" s="8"/>
      <c r="G617" s="8"/>
      <c r="J617" s="8"/>
      <c r="K617" s="8"/>
      <c r="L617" s="8"/>
      <c r="M617" s="8"/>
      <c r="N617" s="8"/>
      <c r="O617" s="8"/>
      <c r="P617" s="8"/>
      <c r="Q617" s="8"/>
      <c r="R617" s="8"/>
      <c r="S617" s="8"/>
    </row>
    <row r="618" spans="1:19" ht="12.75" hidden="1" customHeight="1" x14ac:dyDescent="0.2">
      <c r="A618" s="8"/>
      <c r="B618" s="8"/>
      <c r="C618" s="8"/>
      <c r="D618" s="8"/>
      <c r="E618" s="8"/>
      <c r="F618" s="8"/>
      <c r="G618" s="8"/>
      <c r="J618" s="8"/>
      <c r="K618" s="8"/>
      <c r="L618" s="8"/>
      <c r="M618" s="8"/>
      <c r="N618" s="8"/>
      <c r="O618" s="8"/>
      <c r="P618" s="8"/>
      <c r="Q618" s="8"/>
      <c r="R618" s="8"/>
      <c r="S618" s="8"/>
    </row>
    <row r="619" spans="1:19" ht="12.75" hidden="1" customHeight="1" x14ac:dyDescent="0.2">
      <c r="A619" s="8"/>
      <c r="B619" s="8"/>
      <c r="C619" s="8"/>
      <c r="D619" s="8"/>
      <c r="E619" s="8"/>
      <c r="F619" s="8"/>
      <c r="G619" s="8"/>
      <c r="J619" s="8"/>
      <c r="K619" s="8"/>
      <c r="L619" s="8"/>
      <c r="M619" s="8"/>
      <c r="N619" s="8"/>
      <c r="O619" s="8"/>
      <c r="P619" s="8"/>
      <c r="Q619" s="8"/>
      <c r="R619" s="8"/>
      <c r="S619" s="8"/>
    </row>
    <row r="620" spans="1:19" ht="12.75" hidden="1" customHeight="1" x14ac:dyDescent="0.2">
      <c r="A620" s="8"/>
      <c r="B620" s="8"/>
      <c r="C620" s="8"/>
      <c r="D620" s="8"/>
      <c r="E620" s="8"/>
      <c r="F620" s="8"/>
      <c r="G620" s="8"/>
      <c r="J620" s="8"/>
      <c r="K620" s="8"/>
      <c r="L620" s="8"/>
      <c r="M620" s="8"/>
      <c r="N620" s="8"/>
      <c r="O620" s="8"/>
      <c r="P620" s="8"/>
      <c r="Q620" s="8"/>
      <c r="R620" s="8"/>
      <c r="S620" s="8"/>
    </row>
    <row r="621" spans="1:19" ht="12.75" hidden="1" customHeight="1" x14ac:dyDescent="0.2">
      <c r="A621" s="8"/>
      <c r="B621" s="8"/>
      <c r="C621" s="8"/>
      <c r="D621" s="8"/>
      <c r="E621" s="8"/>
      <c r="F621" s="8"/>
      <c r="G621" s="8"/>
      <c r="J621" s="8"/>
      <c r="K621" s="8"/>
      <c r="L621" s="8"/>
      <c r="M621" s="8"/>
      <c r="N621" s="8"/>
      <c r="O621" s="8"/>
      <c r="P621" s="8"/>
      <c r="Q621" s="8"/>
      <c r="R621" s="8"/>
      <c r="S621" s="8"/>
    </row>
    <row r="622" spans="1:19" ht="12.75" hidden="1" customHeight="1" x14ac:dyDescent="0.2">
      <c r="A622" s="8"/>
      <c r="B622" s="8"/>
      <c r="C622" s="8"/>
      <c r="D622" s="8"/>
      <c r="E622" s="8"/>
      <c r="F622" s="8"/>
      <c r="G622" s="8"/>
      <c r="J622" s="8"/>
      <c r="K622" s="8"/>
      <c r="L622" s="8"/>
      <c r="M622" s="8"/>
      <c r="N622" s="8"/>
      <c r="O622" s="8"/>
      <c r="P622" s="8"/>
      <c r="Q622" s="8"/>
      <c r="R622" s="8"/>
      <c r="S622" s="8"/>
    </row>
    <row r="623" spans="1:19" ht="12.75" hidden="1" customHeight="1" x14ac:dyDescent="0.2">
      <c r="A623" s="8"/>
      <c r="B623" s="8"/>
      <c r="C623" s="8"/>
      <c r="D623" s="8"/>
      <c r="E623" s="8"/>
      <c r="F623" s="8"/>
      <c r="G623" s="8"/>
      <c r="J623" s="8"/>
      <c r="K623" s="8"/>
      <c r="L623" s="8"/>
      <c r="M623" s="8"/>
      <c r="N623" s="8"/>
      <c r="O623" s="8"/>
      <c r="P623" s="8"/>
      <c r="Q623" s="8"/>
      <c r="R623" s="8"/>
      <c r="S623" s="8"/>
    </row>
    <row r="624" spans="1:19" ht="12.75" hidden="1" customHeight="1" x14ac:dyDescent="0.2">
      <c r="A624" s="8"/>
      <c r="B624" s="8"/>
      <c r="C624" s="8"/>
      <c r="D624" s="8"/>
      <c r="E624" s="8"/>
      <c r="F624" s="8"/>
      <c r="G624" s="8"/>
      <c r="J624" s="8"/>
      <c r="K624" s="8"/>
      <c r="L624" s="8"/>
      <c r="M624" s="8"/>
      <c r="N624" s="8"/>
      <c r="O624" s="8"/>
      <c r="P624" s="8"/>
      <c r="Q624" s="8"/>
      <c r="R624" s="8"/>
      <c r="S624" s="8"/>
    </row>
    <row r="625" spans="1:19" ht="12.75" hidden="1" customHeight="1" x14ac:dyDescent="0.2">
      <c r="A625" s="8"/>
      <c r="B625" s="8"/>
      <c r="C625" s="8"/>
      <c r="D625" s="8"/>
      <c r="E625" s="8"/>
      <c r="F625" s="8"/>
      <c r="G625" s="8"/>
      <c r="J625" s="8"/>
      <c r="K625" s="8"/>
      <c r="L625" s="8"/>
      <c r="M625" s="8"/>
      <c r="N625" s="8"/>
      <c r="O625" s="8"/>
      <c r="P625" s="8"/>
      <c r="Q625" s="8"/>
      <c r="R625" s="8"/>
      <c r="S625" s="8"/>
    </row>
    <row r="626" spans="1:19" ht="12.75" hidden="1" customHeight="1" x14ac:dyDescent="0.2">
      <c r="A626" s="8"/>
      <c r="B626" s="8"/>
      <c r="C626" s="8"/>
      <c r="D626" s="8"/>
      <c r="E626" s="8"/>
      <c r="F626" s="8"/>
      <c r="G626" s="8"/>
      <c r="J626" s="8"/>
      <c r="K626" s="8"/>
      <c r="L626" s="8"/>
      <c r="M626" s="8"/>
      <c r="N626" s="8"/>
      <c r="O626" s="8"/>
      <c r="P626" s="8"/>
      <c r="Q626" s="8"/>
      <c r="R626" s="8"/>
      <c r="S626" s="8"/>
    </row>
    <row r="627" spans="1:19" ht="12.75" hidden="1" customHeight="1" x14ac:dyDescent="0.2">
      <c r="A627" s="8"/>
      <c r="B627" s="8"/>
      <c r="C627" s="8"/>
      <c r="D627" s="8"/>
      <c r="E627" s="8"/>
      <c r="F627" s="8"/>
      <c r="G627" s="8"/>
      <c r="J627" s="8"/>
      <c r="K627" s="8"/>
      <c r="L627" s="8"/>
      <c r="M627" s="8"/>
      <c r="N627" s="8"/>
      <c r="O627" s="8"/>
      <c r="P627" s="8"/>
      <c r="Q627" s="8"/>
      <c r="R627" s="8"/>
      <c r="S627" s="8"/>
    </row>
    <row r="628" spans="1:19" ht="12.75" hidden="1" customHeight="1" x14ac:dyDescent="0.2">
      <c r="A628" s="8"/>
      <c r="B628" s="8"/>
      <c r="C628" s="8"/>
      <c r="D628" s="8"/>
      <c r="E628" s="8"/>
      <c r="F628" s="8"/>
      <c r="G628" s="8"/>
      <c r="J628" s="8"/>
      <c r="K628" s="8"/>
      <c r="L628" s="8"/>
      <c r="M628" s="8"/>
      <c r="N628" s="8"/>
      <c r="O628" s="8"/>
      <c r="P628" s="8"/>
      <c r="Q628" s="8"/>
      <c r="R628" s="8"/>
      <c r="S628" s="8"/>
    </row>
    <row r="629" spans="1:19" ht="12.75" hidden="1" customHeight="1" x14ac:dyDescent="0.2">
      <c r="A629" s="8"/>
      <c r="B629" s="8"/>
      <c r="C629" s="8"/>
      <c r="D629" s="8"/>
      <c r="E629" s="8"/>
      <c r="F629" s="8"/>
      <c r="G629" s="8"/>
      <c r="J629" s="8"/>
      <c r="K629" s="8"/>
      <c r="L629" s="8"/>
      <c r="M629" s="8"/>
      <c r="N629" s="8"/>
      <c r="O629" s="8"/>
      <c r="P629" s="8"/>
      <c r="Q629" s="8"/>
      <c r="R629" s="8"/>
      <c r="S629" s="8"/>
    </row>
    <row r="630" spans="1:19" ht="12.75" hidden="1" customHeight="1" x14ac:dyDescent="0.2">
      <c r="A630" s="8"/>
      <c r="B630" s="8"/>
      <c r="C630" s="8"/>
      <c r="D630" s="8"/>
      <c r="E630" s="8"/>
      <c r="F630" s="8"/>
      <c r="G630" s="8"/>
      <c r="J630" s="8"/>
      <c r="K630" s="8"/>
      <c r="L630" s="8"/>
      <c r="M630" s="8"/>
      <c r="N630" s="8"/>
      <c r="O630" s="8"/>
      <c r="P630" s="8"/>
      <c r="Q630" s="8"/>
      <c r="R630" s="8"/>
      <c r="S630" s="8"/>
    </row>
    <row r="631" spans="1:19" ht="12.75" hidden="1" customHeight="1" x14ac:dyDescent="0.2">
      <c r="A631" s="8"/>
      <c r="B631" s="8"/>
      <c r="C631" s="8"/>
      <c r="D631" s="8"/>
      <c r="E631" s="8"/>
      <c r="F631" s="8"/>
      <c r="G631" s="8"/>
      <c r="J631" s="8"/>
      <c r="K631" s="8"/>
      <c r="L631" s="8"/>
      <c r="M631" s="8"/>
      <c r="N631" s="8"/>
      <c r="O631" s="8"/>
      <c r="P631" s="8"/>
      <c r="Q631" s="8"/>
      <c r="R631" s="8"/>
      <c r="S631" s="8"/>
    </row>
    <row r="632" spans="1:19" ht="12.75" hidden="1" customHeight="1" x14ac:dyDescent="0.2">
      <c r="A632" s="8"/>
      <c r="B632" s="8"/>
      <c r="C632" s="8"/>
      <c r="D632" s="8"/>
      <c r="E632" s="8"/>
      <c r="F632" s="8"/>
      <c r="G632" s="8"/>
      <c r="J632" s="8"/>
      <c r="K632" s="8"/>
      <c r="L632" s="8"/>
      <c r="M632" s="8"/>
      <c r="N632" s="8"/>
      <c r="O632" s="8"/>
      <c r="P632" s="8"/>
      <c r="Q632" s="8"/>
      <c r="R632" s="8"/>
      <c r="S632" s="8"/>
    </row>
    <row r="633" spans="1:19" ht="12.75" hidden="1" customHeight="1" x14ac:dyDescent="0.2">
      <c r="A633" s="8"/>
      <c r="B633" s="8"/>
      <c r="C633" s="8"/>
      <c r="D633" s="8"/>
      <c r="E633" s="8"/>
      <c r="F633" s="8"/>
      <c r="G633" s="8"/>
      <c r="J633" s="8"/>
      <c r="K633" s="8"/>
      <c r="L633" s="8"/>
      <c r="M633" s="8"/>
      <c r="N633" s="8"/>
      <c r="O633" s="8"/>
      <c r="P633" s="8"/>
      <c r="Q633" s="8"/>
      <c r="R633" s="8"/>
      <c r="S633" s="8"/>
    </row>
    <row r="634" spans="1:19" ht="12.75" hidden="1" customHeight="1" x14ac:dyDescent="0.2">
      <c r="A634" s="8"/>
      <c r="B634" s="8"/>
      <c r="C634" s="8"/>
      <c r="D634" s="8"/>
      <c r="E634" s="8"/>
      <c r="F634" s="8"/>
      <c r="G634" s="8"/>
      <c r="J634" s="8"/>
      <c r="K634" s="8"/>
      <c r="L634" s="8"/>
      <c r="M634" s="8"/>
      <c r="N634" s="8"/>
      <c r="O634" s="8"/>
      <c r="P634" s="8"/>
      <c r="Q634" s="8"/>
      <c r="R634" s="8"/>
      <c r="S634" s="8"/>
    </row>
    <row r="635" spans="1:19" ht="12.75" hidden="1" customHeight="1" x14ac:dyDescent="0.2">
      <c r="A635" s="8"/>
      <c r="B635" s="8"/>
      <c r="C635" s="8"/>
      <c r="D635" s="8"/>
      <c r="E635" s="8"/>
      <c r="F635" s="8"/>
      <c r="G635" s="8"/>
      <c r="J635" s="8"/>
      <c r="K635" s="8"/>
      <c r="L635" s="8"/>
      <c r="M635" s="8"/>
      <c r="N635" s="8"/>
      <c r="O635" s="8"/>
      <c r="P635" s="8"/>
      <c r="Q635" s="8"/>
      <c r="R635" s="8"/>
      <c r="S635" s="8"/>
    </row>
    <row r="636" spans="1:19" ht="12.75" hidden="1" customHeight="1" x14ac:dyDescent="0.2">
      <c r="A636" s="8"/>
      <c r="B636" s="8"/>
      <c r="C636" s="8"/>
      <c r="D636" s="8"/>
      <c r="E636" s="8"/>
      <c r="F636" s="8"/>
      <c r="G636" s="8"/>
      <c r="J636" s="8"/>
      <c r="K636" s="8"/>
      <c r="L636" s="8"/>
      <c r="M636" s="8"/>
      <c r="N636" s="8"/>
      <c r="O636" s="8"/>
      <c r="P636" s="8"/>
      <c r="Q636" s="8"/>
      <c r="R636" s="8"/>
      <c r="S636" s="8"/>
    </row>
    <row r="637" spans="1:19" ht="12.75" hidden="1" customHeight="1" x14ac:dyDescent="0.2">
      <c r="A637" s="8"/>
      <c r="B637" s="8"/>
      <c r="C637" s="8"/>
      <c r="D637" s="8"/>
      <c r="E637" s="8"/>
      <c r="F637" s="8"/>
      <c r="G637" s="8"/>
      <c r="J637" s="8"/>
      <c r="K637" s="8"/>
      <c r="L637" s="8"/>
      <c r="M637" s="8"/>
      <c r="N637" s="8"/>
      <c r="O637" s="8"/>
      <c r="P637" s="8"/>
      <c r="Q637" s="8"/>
      <c r="R637" s="8"/>
      <c r="S637" s="8"/>
    </row>
    <row r="638" spans="1:19" ht="12.75" hidden="1" customHeight="1" x14ac:dyDescent="0.2">
      <c r="A638" s="8"/>
      <c r="B638" s="8"/>
      <c r="C638" s="8"/>
      <c r="D638" s="8"/>
      <c r="E638" s="8"/>
      <c r="F638" s="8"/>
      <c r="G638" s="8"/>
      <c r="J638" s="8"/>
      <c r="K638" s="8"/>
      <c r="L638" s="8"/>
      <c r="M638" s="8"/>
      <c r="N638" s="8"/>
      <c r="O638" s="8"/>
      <c r="P638" s="8"/>
      <c r="Q638" s="8"/>
      <c r="R638" s="8"/>
      <c r="S638" s="8"/>
    </row>
    <row r="639" spans="1:19" ht="12.75" hidden="1" customHeight="1" x14ac:dyDescent="0.2">
      <c r="A639" s="8"/>
      <c r="B639" s="8"/>
      <c r="C639" s="8"/>
      <c r="D639" s="8"/>
      <c r="E639" s="8"/>
      <c r="F639" s="8"/>
      <c r="G639" s="8"/>
      <c r="J639" s="8"/>
      <c r="K639" s="8"/>
      <c r="L639" s="8"/>
      <c r="M639" s="8"/>
      <c r="N639" s="8"/>
      <c r="O639" s="8"/>
      <c r="P639" s="8"/>
      <c r="Q639" s="8"/>
      <c r="R639" s="8"/>
      <c r="S639" s="8"/>
    </row>
    <row r="640" spans="1:19" ht="12.75" hidden="1" customHeight="1" x14ac:dyDescent="0.2">
      <c r="A640" s="8"/>
      <c r="B640" s="8"/>
      <c r="C640" s="8"/>
      <c r="D640" s="8"/>
      <c r="E640" s="8"/>
      <c r="F640" s="8"/>
      <c r="G640" s="8"/>
      <c r="J640" s="8"/>
      <c r="K640" s="8"/>
      <c r="L640" s="8"/>
      <c r="M640" s="8"/>
      <c r="N640" s="8"/>
      <c r="O640" s="8"/>
      <c r="P640" s="8"/>
      <c r="Q640" s="8"/>
      <c r="R640" s="8"/>
      <c r="S640" s="8"/>
    </row>
    <row r="641" spans="1:19" ht="12.75" hidden="1" customHeight="1" x14ac:dyDescent="0.2">
      <c r="A641" s="8"/>
      <c r="B641" s="8"/>
      <c r="C641" s="8"/>
      <c r="D641" s="8"/>
      <c r="E641" s="8"/>
      <c r="F641" s="8"/>
      <c r="G641" s="8"/>
      <c r="J641" s="8"/>
      <c r="K641" s="8"/>
      <c r="L641" s="8"/>
      <c r="M641" s="8"/>
      <c r="N641" s="8"/>
      <c r="O641" s="8"/>
      <c r="P641" s="8"/>
      <c r="Q641" s="8"/>
      <c r="R641" s="8"/>
      <c r="S641" s="8"/>
    </row>
    <row r="642" spans="1:19" ht="12.75" hidden="1" customHeight="1" x14ac:dyDescent="0.2">
      <c r="A642" s="8"/>
      <c r="B642" s="8"/>
      <c r="C642" s="8"/>
      <c r="D642" s="8"/>
      <c r="E642" s="8"/>
      <c r="F642" s="8"/>
      <c r="G642" s="8"/>
      <c r="J642" s="8"/>
      <c r="K642" s="8"/>
      <c r="L642" s="8"/>
      <c r="M642" s="8"/>
      <c r="N642" s="8"/>
      <c r="O642" s="8"/>
      <c r="P642" s="8"/>
      <c r="Q642" s="8"/>
      <c r="R642" s="8"/>
      <c r="S642" s="8"/>
    </row>
    <row r="643" spans="1:19" ht="12.75" hidden="1" customHeight="1" x14ac:dyDescent="0.2">
      <c r="A643" s="8"/>
      <c r="B643" s="8"/>
      <c r="C643" s="8"/>
      <c r="D643" s="8"/>
      <c r="E643" s="8"/>
      <c r="F643" s="8"/>
      <c r="G643" s="8"/>
      <c r="J643" s="8"/>
      <c r="K643" s="8"/>
      <c r="L643" s="8"/>
      <c r="M643" s="8"/>
      <c r="N643" s="8"/>
      <c r="O643" s="8"/>
      <c r="P643" s="8"/>
      <c r="Q643" s="8"/>
      <c r="R643" s="8"/>
      <c r="S643" s="8"/>
    </row>
    <row r="644" spans="1:19" ht="12.75" hidden="1" customHeight="1" x14ac:dyDescent="0.2">
      <c r="A644" s="8"/>
      <c r="B644" s="8"/>
      <c r="C644" s="8"/>
      <c r="D644" s="8"/>
      <c r="E644" s="8"/>
      <c r="F644" s="8"/>
      <c r="G644" s="8"/>
      <c r="J644" s="8"/>
      <c r="K644" s="8"/>
      <c r="L644" s="8"/>
      <c r="M644" s="8"/>
      <c r="N644" s="8"/>
      <c r="O644" s="8"/>
      <c r="P644" s="8"/>
      <c r="Q644" s="8"/>
      <c r="R644" s="8"/>
      <c r="S644" s="8"/>
    </row>
    <row r="645" spans="1:19" ht="12.75" hidden="1" customHeight="1" x14ac:dyDescent="0.2">
      <c r="A645" s="8"/>
      <c r="B645" s="8"/>
      <c r="C645" s="8"/>
      <c r="D645" s="8"/>
      <c r="E645" s="8"/>
      <c r="F645" s="8"/>
      <c r="G645" s="8"/>
      <c r="J645" s="8"/>
      <c r="K645" s="8"/>
      <c r="L645" s="8"/>
      <c r="M645" s="8"/>
      <c r="N645" s="8"/>
      <c r="O645" s="8"/>
      <c r="P645" s="8"/>
      <c r="Q645" s="8"/>
      <c r="R645" s="8"/>
      <c r="S645" s="8"/>
    </row>
    <row r="646" spans="1:19" ht="12.75" hidden="1" customHeight="1" x14ac:dyDescent="0.2">
      <c r="A646" s="8"/>
      <c r="B646" s="8"/>
      <c r="C646" s="8"/>
      <c r="D646" s="8"/>
      <c r="E646" s="8"/>
      <c r="F646" s="8"/>
      <c r="G646" s="8"/>
      <c r="J646" s="8"/>
      <c r="K646" s="8"/>
      <c r="L646" s="8"/>
      <c r="M646" s="8"/>
      <c r="N646" s="8"/>
      <c r="O646" s="8"/>
      <c r="P646" s="8"/>
      <c r="Q646" s="8"/>
      <c r="R646" s="8"/>
      <c r="S646" s="8"/>
    </row>
    <row r="647" spans="1:19" ht="12.75" hidden="1" customHeight="1" x14ac:dyDescent="0.2">
      <c r="A647" s="8"/>
      <c r="B647" s="8"/>
      <c r="C647" s="8"/>
      <c r="D647" s="8"/>
      <c r="E647" s="8"/>
      <c r="F647" s="8"/>
      <c r="G647" s="8"/>
      <c r="J647" s="8"/>
      <c r="K647" s="8"/>
      <c r="L647" s="8"/>
      <c r="M647" s="8"/>
      <c r="N647" s="8"/>
      <c r="O647" s="8"/>
      <c r="P647" s="8"/>
      <c r="Q647" s="8"/>
      <c r="R647" s="8"/>
      <c r="S647" s="8"/>
    </row>
    <row r="648" spans="1:19" ht="12.75" hidden="1" customHeight="1" x14ac:dyDescent="0.2">
      <c r="A648" s="8"/>
      <c r="B648" s="8"/>
      <c r="C648" s="8"/>
      <c r="D648" s="8"/>
      <c r="E648" s="8"/>
      <c r="F648" s="8"/>
      <c r="G648" s="8"/>
      <c r="J648" s="8"/>
      <c r="K648" s="8"/>
      <c r="L648" s="8"/>
      <c r="M648" s="8"/>
      <c r="N648" s="8"/>
      <c r="O648" s="8"/>
      <c r="P648" s="8"/>
      <c r="Q648" s="8"/>
      <c r="R648" s="8"/>
      <c r="S648" s="8"/>
    </row>
    <row r="649" spans="1:19" ht="12.75" hidden="1" customHeight="1" x14ac:dyDescent="0.2">
      <c r="A649" s="8"/>
      <c r="B649" s="8"/>
      <c r="C649" s="8"/>
      <c r="D649" s="8"/>
      <c r="E649" s="8"/>
      <c r="F649" s="8"/>
      <c r="G649" s="8"/>
      <c r="J649" s="8"/>
      <c r="K649" s="8"/>
      <c r="L649" s="8"/>
      <c r="M649" s="8"/>
      <c r="N649" s="8"/>
      <c r="O649" s="8"/>
      <c r="P649" s="8"/>
      <c r="Q649" s="8"/>
      <c r="R649" s="8"/>
      <c r="S649" s="8"/>
    </row>
    <row r="650" spans="1:19" ht="12.75" hidden="1" customHeight="1" x14ac:dyDescent="0.2">
      <c r="A650" s="8"/>
      <c r="B650" s="8"/>
      <c r="C650" s="8"/>
      <c r="D650" s="8"/>
      <c r="E650" s="8"/>
      <c r="F650" s="8"/>
      <c r="G650" s="8"/>
      <c r="J650" s="8"/>
      <c r="K650" s="8"/>
      <c r="L650" s="8"/>
      <c r="M650" s="8"/>
      <c r="N650" s="8"/>
      <c r="O650" s="8"/>
      <c r="P650" s="8"/>
      <c r="Q650" s="8"/>
      <c r="R650" s="8"/>
      <c r="S650" s="8"/>
    </row>
    <row r="651" spans="1:19" ht="12.75" hidden="1" customHeight="1" x14ac:dyDescent="0.2">
      <c r="A651" s="8"/>
      <c r="B651" s="8"/>
      <c r="C651" s="8"/>
      <c r="D651" s="8"/>
      <c r="E651" s="8"/>
      <c r="F651" s="8"/>
      <c r="G651" s="8"/>
      <c r="J651" s="8"/>
      <c r="K651" s="8"/>
      <c r="L651" s="8"/>
      <c r="M651" s="8"/>
      <c r="N651" s="8"/>
      <c r="O651" s="8"/>
      <c r="P651" s="8"/>
      <c r="Q651" s="8"/>
      <c r="R651" s="8"/>
      <c r="S651" s="8"/>
    </row>
    <row r="652" spans="1:19" ht="12.75" hidden="1" customHeight="1" x14ac:dyDescent="0.2">
      <c r="A652" s="8"/>
      <c r="B652" s="8"/>
      <c r="C652" s="8"/>
      <c r="D652" s="8"/>
      <c r="E652" s="8"/>
      <c r="F652" s="8"/>
      <c r="G652" s="8"/>
      <c r="J652" s="8"/>
      <c r="K652" s="8"/>
      <c r="L652" s="8"/>
      <c r="M652" s="8"/>
      <c r="N652" s="8"/>
      <c r="O652" s="8"/>
      <c r="P652" s="8"/>
      <c r="Q652" s="8"/>
      <c r="R652" s="8"/>
      <c r="S652" s="8"/>
    </row>
    <row r="653" spans="1:19" ht="12.75" hidden="1" customHeight="1" x14ac:dyDescent="0.2">
      <c r="A653" s="8"/>
      <c r="B653" s="8"/>
      <c r="C653" s="8"/>
      <c r="D653" s="8"/>
      <c r="E653" s="8"/>
      <c r="F653" s="8"/>
      <c r="G653" s="8"/>
      <c r="J653" s="8"/>
      <c r="K653" s="8"/>
      <c r="L653" s="8"/>
      <c r="M653" s="8"/>
      <c r="N653" s="8"/>
      <c r="O653" s="8"/>
      <c r="P653" s="8"/>
      <c r="Q653" s="8"/>
      <c r="R653" s="8"/>
      <c r="S653" s="8"/>
    </row>
    <row r="654" spans="1:19" ht="12.75" hidden="1" customHeight="1" x14ac:dyDescent="0.2">
      <c r="A654" s="8"/>
      <c r="B654" s="8"/>
      <c r="C654" s="8"/>
      <c r="D654" s="8"/>
      <c r="E654" s="8"/>
      <c r="F654" s="8"/>
      <c r="G654" s="8"/>
      <c r="J654" s="8"/>
      <c r="K654" s="8"/>
      <c r="L654" s="8"/>
      <c r="M654" s="8"/>
      <c r="N654" s="8"/>
      <c r="O654" s="8"/>
      <c r="P654" s="8"/>
      <c r="Q654" s="8"/>
      <c r="R654" s="8"/>
      <c r="S654" s="8"/>
    </row>
    <row r="655" spans="1:19" ht="12.75" hidden="1" customHeight="1" x14ac:dyDescent="0.2">
      <c r="A655" s="8"/>
      <c r="B655" s="8"/>
      <c r="C655" s="8"/>
      <c r="D655" s="8"/>
      <c r="E655" s="8"/>
      <c r="F655" s="8"/>
      <c r="G655" s="8"/>
      <c r="J655" s="8"/>
      <c r="K655" s="8"/>
      <c r="L655" s="8"/>
      <c r="M655" s="8"/>
      <c r="N655" s="8"/>
      <c r="O655" s="8"/>
      <c r="P655" s="8"/>
      <c r="Q655" s="8"/>
      <c r="R655" s="8"/>
      <c r="S655" s="8"/>
    </row>
    <row r="656" spans="1:19" ht="12.75" hidden="1" customHeight="1" x14ac:dyDescent="0.2">
      <c r="A656" s="8"/>
      <c r="B656" s="8"/>
      <c r="C656" s="8"/>
      <c r="D656" s="8"/>
      <c r="E656" s="8"/>
      <c r="F656" s="8"/>
      <c r="G656" s="8"/>
      <c r="J656" s="8"/>
      <c r="K656" s="8"/>
      <c r="L656" s="8"/>
      <c r="M656" s="8"/>
      <c r="N656" s="8"/>
      <c r="O656" s="8"/>
      <c r="P656" s="8"/>
      <c r="Q656" s="8"/>
      <c r="R656" s="8"/>
      <c r="S656" s="8"/>
    </row>
    <row r="657" spans="1:19" ht="12.75" hidden="1" customHeight="1" x14ac:dyDescent="0.2">
      <c r="A657" s="8"/>
      <c r="B657" s="8"/>
      <c r="C657" s="8"/>
      <c r="D657" s="8"/>
      <c r="E657" s="8"/>
      <c r="F657" s="8"/>
      <c r="G657" s="8"/>
      <c r="J657" s="8"/>
      <c r="K657" s="8"/>
      <c r="L657" s="8"/>
      <c r="M657" s="8"/>
      <c r="N657" s="8"/>
      <c r="O657" s="8"/>
      <c r="P657" s="8"/>
      <c r="Q657" s="8"/>
      <c r="R657" s="8"/>
      <c r="S657" s="8"/>
    </row>
    <row r="658" spans="1:19" ht="12.75" hidden="1" customHeight="1" x14ac:dyDescent="0.2">
      <c r="A658" s="8"/>
      <c r="B658" s="8"/>
      <c r="C658" s="8"/>
      <c r="D658" s="8"/>
      <c r="E658" s="8"/>
      <c r="F658" s="8"/>
      <c r="G658" s="8"/>
      <c r="J658" s="8"/>
      <c r="K658" s="8"/>
      <c r="L658" s="8"/>
      <c r="M658" s="8"/>
      <c r="N658" s="8"/>
      <c r="O658" s="8"/>
      <c r="P658" s="8"/>
      <c r="Q658" s="8"/>
      <c r="R658" s="8"/>
      <c r="S658" s="8"/>
    </row>
    <row r="659" spans="1:19" ht="12.75" hidden="1" customHeight="1" x14ac:dyDescent="0.2">
      <c r="A659" s="8"/>
      <c r="B659" s="8"/>
      <c r="C659" s="8"/>
      <c r="D659" s="8"/>
      <c r="E659" s="8"/>
      <c r="F659" s="8"/>
      <c r="G659" s="8"/>
      <c r="J659" s="8"/>
      <c r="K659" s="8"/>
      <c r="L659" s="8"/>
      <c r="M659" s="8"/>
      <c r="N659" s="8"/>
      <c r="O659" s="8"/>
      <c r="P659" s="8"/>
      <c r="Q659" s="8"/>
      <c r="R659" s="8"/>
      <c r="S659" s="8"/>
    </row>
    <row r="660" spans="1:19" ht="12.75" hidden="1" customHeight="1" x14ac:dyDescent="0.2">
      <c r="A660" s="8"/>
      <c r="B660" s="8"/>
      <c r="C660" s="8"/>
      <c r="D660" s="8"/>
      <c r="E660" s="8"/>
      <c r="F660" s="8"/>
      <c r="G660" s="8"/>
      <c r="J660" s="8"/>
      <c r="K660" s="8"/>
      <c r="L660" s="8"/>
      <c r="M660" s="8"/>
      <c r="N660" s="8"/>
      <c r="O660" s="8"/>
      <c r="P660" s="8"/>
      <c r="Q660" s="8"/>
      <c r="R660" s="8"/>
      <c r="S660" s="8"/>
    </row>
    <row r="661" spans="1:19" ht="12.75" hidden="1" customHeight="1" x14ac:dyDescent="0.2">
      <c r="A661" s="8"/>
      <c r="B661" s="8"/>
      <c r="C661" s="8"/>
      <c r="D661" s="8"/>
      <c r="E661" s="8"/>
      <c r="F661" s="8"/>
      <c r="G661" s="8"/>
      <c r="J661" s="8"/>
      <c r="K661" s="8"/>
      <c r="L661" s="8"/>
      <c r="M661" s="8"/>
      <c r="N661" s="8"/>
      <c r="O661" s="8"/>
      <c r="P661" s="8"/>
      <c r="Q661" s="8"/>
      <c r="R661" s="8"/>
      <c r="S661" s="8"/>
    </row>
    <row r="662" spans="1:19" ht="12.75" hidden="1" customHeight="1" x14ac:dyDescent="0.2">
      <c r="A662" s="8"/>
      <c r="B662" s="8"/>
      <c r="C662" s="8"/>
      <c r="D662" s="8"/>
      <c r="E662" s="8"/>
      <c r="F662" s="8"/>
      <c r="G662" s="8"/>
      <c r="J662" s="8"/>
      <c r="K662" s="8"/>
      <c r="L662" s="8"/>
      <c r="M662" s="8"/>
      <c r="N662" s="8"/>
      <c r="O662" s="8"/>
      <c r="P662" s="8"/>
      <c r="Q662" s="8"/>
      <c r="R662" s="8"/>
      <c r="S662" s="8"/>
    </row>
    <row r="663" spans="1:19" ht="12.75" hidden="1" customHeight="1" x14ac:dyDescent="0.2">
      <c r="A663" s="8"/>
      <c r="B663" s="8"/>
      <c r="C663" s="8"/>
      <c r="D663" s="8"/>
      <c r="E663" s="8"/>
      <c r="F663" s="8"/>
      <c r="G663" s="8"/>
      <c r="J663" s="8"/>
      <c r="K663" s="8"/>
      <c r="L663" s="8"/>
      <c r="M663" s="8"/>
      <c r="N663" s="8"/>
      <c r="O663" s="8"/>
      <c r="P663" s="8"/>
      <c r="Q663" s="8"/>
      <c r="R663" s="8"/>
      <c r="S663" s="8"/>
    </row>
    <row r="664" spans="1:19" ht="12.75" hidden="1" customHeight="1" x14ac:dyDescent="0.2">
      <c r="A664" s="8"/>
      <c r="B664" s="8"/>
      <c r="C664" s="8"/>
      <c r="D664" s="8"/>
      <c r="E664" s="8"/>
      <c r="F664" s="8"/>
      <c r="G664" s="8"/>
      <c r="J664" s="8"/>
      <c r="K664" s="8"/>
      <c r="L664" s="8"/>
      <c r="M664" s="8"/>
      <c r="N664" s="8"/>
      <c r="O664" s="8"/>
      <c r="P664" s="8"/>
      <c r="Q664" s="8"/>
      <c r="R664" s="8"/>
      <c r="S664" s="8"/>
    </row>
    <row r="665" spans="1:19" ht="12.75" hidden="1" customHeight="1" x14ac:dyDescent="0.2">
      <c r="A665" s="8"/>
      <c r="B665" s="8"/>
      <c r="C665" s="8"/>
      <c r="D665" s="8"/>
      <c r="E665" s="8"/>
      <c r="F665" s="8"/>
      <c r="G665" s="8"/>
      <c r="J665" s="8"/>
      <c r="K665" s="8"/>
      <c r="L665" s="8"/>
      <c r="M665" s="8"/>
      <c r="N665" s="8"/>
      <c r="O665" s="8"/>
      <c r="P665" s="8"/>
      <c r="Q665" s="8"/>
      <c r="R665" s="8"/>
      <c r="S665" s="8"/>
    </row>
    <row r="666" spans="1:19" ht="12.75" hidden="1" customHeight="1" x14ac:dyDescent="0.2">
      <c r="A666" s="8"/>
      <c r="B666" s="8"/>
      <c r="C666" s="8"/>
      <c r="D666" s="8"/>
      <c r="E666" s="8"/>
      <c r="F666" s="8"/>
      <c r="G666" s="8"/>
      <c r="J666" s="8"/>
      <c r="K666" s="8"/>
      <c r="L666" s="8"/>
      <c r="M666" s="8"/>
      <c r="N666" s="8"/>
      <c r="O666" s="8"/>
      <c r="P666" s="8"/>
      <c r="Q666" s="8"/>
      <c r="R666" s="8"/>
      <c r="S666" s="8"/>
    </row>
    <row r="667" spans="1:19" ht="12.75" hidden="1" customHeight="1" x14ac:dyDescent="0.2">
      <c r="A667" s="8"/>
      <c r="B667" s="8"/>
      <c r="C667" s="8"/>
      <c r="D667" s="8"/>
      <c r="E667" s="8"/>
      <c r="F667" s="8"/>
      <c r="G667" s="8"/>
      <c r="J667" s="8"/>
      <c r="K667" s="8"/>
      <c r="L667" s="8"/>
      <c r="M667" s="8"/>
      <c r="N667" s="8"/>
      <c r="O667" s="8"/>
      <c r="P667" s="8"/>
      <c r="Q667" s="8"/>
      <c r="R667" s="8"/>
      <c r="S667" s="8"/>
    </row>
    <row r="668" spans="1:19" ht="12.75" hidden="1" customHeight="1" x14ac:dyDescent="0.2">
      <c r="A668" s="8"/>
      <c r="B668" s="8"/>
      <c r="C668" s="8"/>
      <c r="D668" s="8"/>
      <c r="E668" s="8"/>
      <c r="F668" s="8"/>
      <c r="G668" s="8"/>
      <c r="J668" s="8"/>
      <c r="K668" s="8"/>
      <c r="L668" s="8"/>
      <c r="M668" s="8"/>
      <c r="N668" s="8"/>
      <c r="O668" s="8"/>
      <c r="P668" s="8"/>
      <c r="Q668" s="8"/>
      <c r="R668" s="8"/>
      <c r="S668" s="8"/>
    </row>
    <row r="669" spans="1:19" ht="12.75" hidden="1" customHeight="1" x14ac:dyDescent="0.2">
      <c r="A669" s="8"/>
      <c r="B669" s="8"/>
      <c r="C669" s="8"/>
      <c r="D669" s="8"/>
      <c r="E669" s="8"/>
      <c r="F669" s="8"/>
      <c r="G669" s="8"/>
      <c r="J669" s="8"/>
      <c r="K669" s="8"/>
      <c r="L669" s="8"/>
      <c r="M669" s="8"/>
      <c r="N669" s="8"/>
      <c r="O669" s="8"/>
      <c r="P669" s="8"/>
      <c r="Q669" s="8"/>
      <c r="R669" s="8"/>
      <c r="S669" s="8"/>
    </row>
    <row r="670" spans="1:19" ht="12.75" hidden="1" customHeight="1" x14ac:dyDescent="0.2">
      <c r="A670" s="8"/>
      <c r="B670" s="8"/>
      <c r="C670" s="8"/>
      <c r="D670" s="8"/>
      <c r="E670" s="8"/>
      <c r="F670" s="8"/>
      <c r="G670" s="8"/>
      <c r="J670" s="8"/>
      <c r="K670" s="8"/>
      <c r="L670" s="8"/>
      <c r="M670" s="8"/>
      <c r="N670" s="8"/>
      <c r="O670" s="8"/>
      <c r="P670" s="8"/>
      <c r="Q670" s="8"/>
      <c r="R670" s="8"/>
      <c r="S670" s="8"/>
    </row>
    <row r="671" spans="1:19" ht="12.75" hidden="1" customHeight="1" x14ac:dyDescent="0.2">
      <c r="A671" s="8"/>
      <c r="B671" s="8"/>
      <c r="C671" s="8"/>
      <c r="D671" s="8"/>
      <c r="E671" s="8"/>
      <c r="F671" s="8"/>
      <c r="G671" s="8"/>
      <c r="J671" s="8"/>
      <c r="K671" s="8"/>
      <c r="L671" s="8"/>
      <c r="M671" s="8"/>
      <c r="N671" s="8"/>
      <c r="O671" s="8"/>
      <c r="P671" s="8"/>
      <c r="Q671" s="8"/>
      <c r="R671" s="8"/>
      <c r="S671" s="8"/>
    </row>
    <row r="672" spans="1:19" ht="12.75" hidden="1" customHeight="1" x14ac:dyDescent="0.2">
      <c r="A672" s="8"/>
      <c r="B672" s="8"/>
      <c r="C672" s="8"/>
      <c r="D672" s="8"/>
      <c r="E672" s="8"/>
      <c r="F672" s="8"/>
      <c r="G672" s="8"/>
      <c r="J672" s="8"/>
      <c r="K672" s="8"/>
      <c r="L672" s="8"/>
      <c r="M672" s="8"/>
      <c r="N672" s="8"/>
      <c r="O672" s="8"/>
      <c r="P672" s="8"/>
      <c r="Q672" s="8"/>
      <c r="R672" s="8"/>
      <c r="S672" s="8"/>
    </row>
    <row r="673" spans="1:19" ht="12.75" hidden="1" customHeight="1" x14ac:dyDescent="0.2">
      <c r="A673" s="8"/>
      <c r="B673" s="8"/>
      <c r="C673" s="8"/>
      <c r="D673" s="8"/>
      <c r="E673" s="8"/>
      <c r="F673" s="8"/>
      <c r="G673" s="8"/>
      <c r="J673" s="8"/>
      <c r="K673" s="8"/>
      <c r="L673" s="8"/>
      <c r="M673" s="8"/>
      <c r="N673" s="8"/>
      <c r="O673" s="8"/>
      <c r="P673" s="8"/>
      <c r="Q673" s="8"/>
      <c r="R673" s="8"/>
      <c r="S673" s="8"/>
    </row>
    <row r="674" spans="1:19" ht="12.75" hidden="1" customHeight="1" x14ac:dyDescent="0.2">
      <c r="A674" s="8"/>
      <c r="B674" s="8"/>
      <c r="C674" s="8"/>
      <c r="D674" s="8"/>
      <c r="E674" s="8"/>
      <c r="F674" s="8"/>
      <c r="G674" s="8"/>
      <c r="J674" s="8"/>
      <c r="K674" s="8"/>
      <c r="L674" s="8"/>
      <c r="M674" s="8"/>
      <c r="N674" s="8"/>
      <c r="O674" s="8"/>
      <c r="P674" s="8"/>
      <c r="Q674" s="8"/>
      <c r="R674" s="8"/>
      <c r="S674" s="8"/>
    </row>
    <row r="675" spans="1:19" ht="12.75" hidden="1" customHeight="1" x14ac:dyDescent="0.2">
      <c r="A675" s="8"/>
      <c r="B675" s="8"/>
      <c r="C675" s="8"/>
      <c r="D675" s="8"/>
      <c r="E675" s="8"/>
      <c r="F675" s="8"/>
      <c r="G675" s="8"/>
      <c r="J675" s="8"/>
      <c r="K675" s="8"/>
      <c r="L675" s="8"/>
      <c r="M675" s="8"/>
      <c r="N675" s="8"/>
      <c r="O675" s="8"/>
      <c r="P675" s="8"/>
      <c r="Q675" s="8"/>
      <c r="R675" s="8"/>
      <c r="S675" s="8"/>
    </row>
    <row r="676" spans="1:19" ht="12.75" hidden="1" customHeight="1" x14ac:dyDescent="0.2">
      <c r="A676" s="8"/>
      <c r="B676" s="8"/>
      <c r="C676" s="8"/>
      <c r="D676" s="8"/>
      <c r="E676" s="8"/>
      <c r="F676" s="8"/>
      <c r="G676" s="8"/>
      <c r="J676" s="8"/>
      <c r="K676" s="8"/>
      <c r="L676" s="8"/>
      <c r="M676" s="8"/>
      <c r="N676" s="8"/>
      <c r="O676" s="8"/>
      <c r="P676" s="8"/>
      <c r="Q676" s="8"/>
      <c r="R676" s="8"/>
      <c r="S676" s="8"/>
    </row>
    <row r="677" spans="1:19" ht="12.75" hidden="1" customHeight="1" x14ac:dyDescent="0.2">
      <c r="A677" s="8"/>
      <c r="B677" s="8"/>
      <c r="C677" s="8"/>
      <c r="D677" s="8"/>
      <c r="E677" s="8"/>
      <c r="F677" s="8"/>
      <c r="G677" s="8"/>
      <c r="J677" s="8"/>
      <c r="K677" s="8"/>
      <c r="L677" s="8"/>
      <c r="M677" s="8"/>
      <c r="N677" s="8"/>
      <c r="O677" s="8"/>
      <c r="P677" s="8"/>
      <c r="Q677" s="8"/>
      <c r="R677" s="8"/>
      <c r="S677" s="8"/>
    </row>
    <row r="678" spans="1:19" ht="12.75" hidden="1" customHeight="1" x14ac:dyDescent="0.2">
      <c r="A678" s="8"/>
      <c r="B678" s="8"/>
      <c r="C678" s="8"/>
      <c r="D678" s="8"/>
      <c r="E678" s="8"/>
      <c r="F678" s="8"/>
      <c r="G678" s="8"/>
      <c r="J678" s="8"/>
      <c r="K678" s="8"/>
      <c r="L678" s="8"/>
      <c r="M678" s="8"/>
      <c r="N678" s="8"/>
      <c r="O678" s="8"/>
      <c r="P678" s="8"/>
      <c r="Q678" s="8"/>
      <c r="R678" s="8"/>
      <c r="S678" s="8"/>
    </row>
    <row r="679" spans="1:19" ht="12.75" hidden="1" customHeight="1" x14ac:dyDescent="0.2">
      <c r="A679" s="8"/>
      <c r="B679" s="8"/>
      <c r="C679" s="8"/>
      <c r="D679" s="8"/>
      <c r="E679" s="8"/>
      <c r="F679" s="8"/>
      <c r="G679" s="8"/>
      <c r="J679" s="8"/>
      <c r="K679" s="8"/>
      <c r="L679" s="8"/>
      <c r="M679" s="8"/>
      <c r="N679" s="8"/>
      <c r="O679" s="8"/>
      <c r="P679" s="8"/>
      <c r="Q679" s="8"/>
      <c r="R679" s="8"/>
      <c r="S679" s="8"/>
    </row>
    <row r="680" spans="1:19" ht="12.75" hidden="1" customHeight="1" x14ac:dyDescent="0.2">
      <c r="A680" s="8"/>
      <c r="B680" s="8"/>
      <c r="C680" s="8"/>
      <c r="D680" s="8"/>
      <c r="E680" s="8"/>
      <c r="F680" s="8"/>
      <c r="G680" s="8"/>
      <c r="J680" s="8"/>
      <c r="K680" s="8"/>
      <c r="L680" s="8"/>
      <c r="M680" s="8"/>
      <c r="N680" s="8"/>
      <c r="O680" s="8"/>
      <c r="P680" s="8"/>
      <c r="Q680" s="8"/>
      <c r="R680" s="8"/>
      <c r="S680" s="8"/>
    </row>
    <row r="681" spans="1:19" ht="12.75" hidden="1" customHeight="1" x14ac:dyDescent="0.2">
      <c r="A681" s="8"/>
      <c r="B681" s="8"/>
      <c r="C681" s="8"/>
      <c r="D681" s="8"/>
      <c r="E681" s="8"/>
      <c r="F681" s="8"/>
      <c r="G681" s="8"/>
      <c r="J681" s="8"/>
      <c r="K681" s="8"/>
      <c r="L681" s="8"/>
      <c r="M681" s="8"/>
      <c r="N681" s="8"/>
      <c r="O681" s="8"/>
      <c r="P681" s="8"/>
      <c r="Q681" s="8"/>
      <c r="R681" s="8"/>
      <c r="S681" s="8"/>
    </row>
    <row r="682" spans="1:19" ht="12.75" hidden="1" customHeight="1" x14ac:dyDescent="0.2">
      <c r="A682" s="8"/>
      <c r="B682" s="8"/>
      <c r="C682" s="8"/>
      <c r="D682" s="8"/>
      <c r="E682" s="8"/>
      <c r="F682" s="8"/>
      <c r="G682" s="8"/>
      <c r="J682" s="8"/>
      <c r="K682" s="8"/>
      <c r="L682" s="8"/>
      <c r="M682" s="8"/>
      <c r="N682" s="8"/>
      <c r="O682" s="8"/>
      <c r="P682" s="8"/>
      <c r="Q682" s="8"/>
      <c r="R682" s="8"/>
      <c r="S682" s="8"/>
    </row>
    <row r="683" spans="1:19" ht="12.75" hidden="1" customHeight="1" x14ac:dyDescent="0.2">
      <c r="A683" s="8"/>
      <c r="B683" s="8"/>
      <c r="C683" s="8"/>
      <c r="D683" s="8"/>
      <c r="E683" s="8"/>
      <c r="F683" s="8"/>
      <c r="G683" s="8"/>
      <c r="J683" s="8"/>
      <c r="K683" s="8"/>
      <c r="L683" s="8"/>
      <c r="M683" s="8"/>
      <c r="N683" s="8"/>
      <c r="O683" s="8"/>
      <c r="P683" s="8"/>
      <c r="Q683" s="8"/>
      <c r="R683" s="8"/>
      <c r="S683" s="8"/>
    </row>
    <row r="684" spans="1:19" ht="12.75" hidden="1" customHeight="1" x14ac:dyDescent="0.2">
      <c r="A684" s="8"/>
      <c r="B684" s="8"/>
      <c r="C684" s="8"/>
      <c r="D684" s="8"/>
      <c r="E684" s="8"/>
      <c r="F684" s="8"/>
      <c r="G684" s="8"/>
      <c r="J684" s="8"/>
      <c r="K684" s="8"/>
      <c r="L684" s="8"/>
      <c r="M684" s="8"/>
      <c r="N684" s="8"/>
      <c r="O684" s="8"/>
      <c r="P684" s="8"/>
      <c r="Q684" s="8"/>
      <c r="R684" s="8"/>
      <c r="S684" s="8"/>
    </row>
    <row r="685" spans="1:19" ht="12.75" hidden="1" customHeight="1" x14ac:dyDescent="0.2">
      <c r="A685" s="8"/>
      <c r="B685" s="8"/>
      <c r="C685" s="8"/>
      <c r="D685" s="8"/>
      <c r="E685" s="8"/>
      <c r="F685" s="8"/>
      <c r="G685" s="8"/>
      <c r="J685" s="8"/>
      <c r="K685" s="8"/>
      <c r="L685" s="8"/>
      <c r="M685" s="8"/>
      <c r="N685" s="8"/>
      <c r="O685" s="8"/>
      <c r="P685" s="8"/>
      <c r="Q685" s="8"/>
      <c r="R685" s="8"/>
      <c r="S685" s="8"/>
    </row>
    <row r="686" spans="1:19" ht="12.75" hidden="1" customHeight="1" x14ac:dyDescent="0.2">
      <c r="A686" s="8"/>
      <c r="B686" s="8"/>
      <c r="C686" s="8"/>
      <c r="D686" s="8"/>
      <c r="E686" s="8"/>
      <c r="F686" s="8"/>
      <c r="G686" s="8"/>
      <c r="J686" s="8"/>
      <c r="K686" s="8"/>
      <c r="L686" s="8"/>
      <c r="M686" s="8"/>
      <c r="N686" s="8"/>
      <c r="O686" s="8"/>
      <c r="P686" s="8"/>
      <c r="Q686" s="8"/>
      <c r="R686" s="8"/>
      <c r="S686" s="8"/>
    </row>
    <row r="687" spans="1:19" ht="12.75" hidden="1" customHeight="1" x14ac:dyDescent="0.2">
      <c r="A687" s="8"/>
      <c r="B687" s="8"/>
      <c r="C687" s="8"/>
      <c r="D687" s="8"/>
      <c r="E687" s="8"/>
      <c r="F687" s="8"/>
      <c r="G687" s="8"/>
      <c r="J687" s="8"/>
      <c r="K687" s="8"/>
      <c r="L687" s="8"/>
      <c r="M687" s="8"/>
      <c r="N687" s="8"/>
      <c r="O687" s="8"/>
      <c r="P687" s="8"/>
      <c r="Q687" s="8"/>
      <c r="R687" s="8"/>
      <c r="S687" s="8"/>
    </row>
    <row r="688" spans="1:19" ht="12.75" hidden="1" customHeight="1" x14ac:dyDescent="0.2">
      <c r="A688" s="8"/>
      <c r="B688" s="8"/>
      <c r="C688" s="8"/>
      <c r="D688" s="8"/>
      <c r="E688" s="8"/>
      <c r="F688" s="8"/>
      <c r="G688" s="8"/>
      <c r="J688" s="8"/>
      <c r="K688" s="8"/>
      <c r="L688" s="8"/>
      <c r="M688" s="8"/>
      <c r="N688" s="8"/>
      <c r="O688" s="8"/>
      <c r="P688" s="8"/>
      <c r="Q688" s="8"/>
      <c r="R688" s="8"/>
      <c r="S688" s="8"/>
    </row>
    <row r="689" spans="1:19" ht="12.75" hidden="1" customHeight="1" x14ac:dyDescent="0.2">
      <c r="A689" s="8"/>
      <c r="B689" s="8"/>
      <c r="C689" s="8"/>
      <c r="D689" s="8"/>
      <c r="E689" s="8"/>
      <c r="F689" s="8"/>
      <c r="G689" s="8"/>
      <c r="J689" s="8"/>
      <c r="K689" s="8"/>
      <c r="L689" s="8"/>
      <c r="M689" s="8"/>
      <c r="N689" s="8"/>
      <c r="O689" s="8"/>
      <c r="P689" s="8"/>
      <c r="Q689" s="8"/>
      <c r="R689" s="8"/>
      <c r="S689" s="8"/>
    </row>
    <row r="690" spans="1:19" ht="12.75" hidden="1" customHeight="1" x14ac:dyDescent="0.2">
      <c r="A690" s="8"/>
      <c r="B690" s="8"/>
      <c r="C690" s="8"/>
      <c r="D690" s="8"/>
      <c r="E690" s="8"/>
      <c r="F690" s="8"/>
      <c r="G690" s="8"/>
      <c r="J690" s="8"/>
      <c r="K690" s="8"/>
      <c r="L690" s="8"/>
      <c r="M690" s="8"/>
      <c r="N690" s="8"/>
      <c r="O690" s="8"/>
      <c r="P690" s="8"/>
      <c r="Q690" s="8"/>
      <c r="R690" s="8"/>
      <c r="S690" s="8"/>
    </row>
    <row r="691" spans="1:19" ht="12.75" hidden="1" customHeight="1" x14ac:dyDescent="0.2">
      <c r="A691" s="8"/>
      <c r="B691" s="8"/>
      <c r="C691" s="8"/>
      <c r="D691" s="8"/>
      <c r="E691" s="8"/>
      <c r="F691" s="8"/>
      <c r="G691" s="8"/>
      <c r="J691" s="8"/>
      <c r="K691" s="8"/>
      <c r="L691" s="8"/>
      <c r="M691" s="8"/>
      <c r="N691" s="8"/>
      <c r="O691" s="8"/>
      <c r="P691" s="8"/>
      <c r="Q691" s="8"/>
      <c r="R691" s="8"/>
      <c r="S691" s="8"/>
    </row>
    <row r="692" spans="1:19" ht="12.75" hidden="1" customHeight="1" x14ac:dyDescent="0.2">
      <c r="A692" s="8"/>
      <c r="B692" s="8"/>
      <c r="C692" s="8"/>
      <c r="D692" s="8"/>
      <c r="E692" s="8"/>
      <c r="F692" s="8"/>
      <c r="G692" s="8"/>
      <c r="J692" s="8"/>
      <c r="K692" s="8"/>
      <c r="L692" s="8"/>
      <c r="M692" s="8"/>
      <c r="N692" s="8"/>
      <c r="O692" s="8"/>
      <c r="P692" s="8"/>
      <c r="Q692" s="8"/>
      <c r="R692" s="8"/>
      <c r="S692" s="8"/>
    </row>
    <row r="693" spans="1:19" ht="12.75" hidden="1" customHeight="1" x14ac:dyDescent="0.2">
      <c r="A693" s="8"/>
      <c r="B693" s="8"/>
      <c r="C693" s="8"/>
      <c r="D693" s="8"/>
      <c r="E693" s="8"/>
      <c r="F693" s="8"/>
      <c r="G693" s="8"/>
      <c r="J693" s="8"/>
      <c r="K693" s="8"/>
      <c r="L693" s="8"/>
      <c r="M693" s="8"/>
      <c r="N693" s="8"/>
      <c r="O693" s="8"/>
      <c r="P693" s="8"/>
      <c r="Q693" s="8"/>
      <c r="R693" s="8"/>
      <c r="S693" s="8"/>
    </row>
    <row r="694" spans="1:19" ht="12.75" hidden="1" customHeight="1" x14ac:dyDescent="0.2">
      <c r="A694" s="8"/>
      <c r="B694" s="8"/>
      <c r="C694" s="8"/>
      <c r="D694" s="8"/>
      <c r="E694" s="8"/>
      <c r="F694" s="8"/>
      <c r="G694" s="8"/>
      <c r="J694" s="8"/>
      <c r="K694" s="8"/>
      <c r="L694" s="8"/>
      <c r="M694" s="8"/>
      <c r="N694" s="8"/>
      <c r="O694" s="8"/>
      <c r="P694" s="8"/>
      <c r="Q694" s="8"/>
      <c r="R694" s="8"/>
      <c r="S694" s="8"/>
    </row>
    <row r="695" spans="1:19" ht="12.75" hidden="1" customHeight="1" x14ac:dyDescent="0.2">
      <c r="A695" s="8"/>
      <c r="B695" s="8"/>
      <c r="C695" s="8"/>
      <c r="D695" s="8"/>
      <c r="E695" s="8"/>
      <c r="F695" s="8"/>
      <c r="G695" s="8"/>
      <c r="J695" s="8"/>
      <c r="K695" s="8"/>
      <c r="L695" s="8"/>
      <c r="M695" s="8"/>
      <c r="N695" s="8"/>
      <c r="O695" s="8"/>
      <c r="P695" s="8"/>
      <c r="Q695" s="8"/>
      <c r="R695" s="8"/>
      <c r="S695" s="8"/>
    </row>
    <row r="696" spans="1:19" ht="12.75" hidden="1" customHeight="1" x14ac:dyDescent="0.2">
      <c r="A696" s="8"/>
      <c r="B696" s="8"/>
      <c r="C696" s="8"/>
      <c r="D696" s="8"/>
      <c r="E696" s="8"/>
      <c r="F696" s="8"/>
      <c r="G696" s="8"/>
      <c r="J696" s="8"/>
      <c r="K696" s="8"/>
      <c r="L696" s="8"/>
      <c r="M696" s="8"/>
      <c r="N696" s="8"/>
      <c r="O696" s="8"/>
      <c r="P696" s="8"/>
      <c r="Q696" s="8"/>
      <c r="R696" s="8"/>
      <c r="S696" s="8"/>
    </row>
    <row r="697" spans="1:19" ht="12.75" hidden="1" customHeight="1" x14ac:dyDescent="0.2">
      <c r="A697" s="8"/>
      <c r="B697" s="8"/>
      <c r="C697" s="8"/>
      <c r="D697" s="8"/>
      <c r="E697" s="8"/>
      <c r="F697" s="8"/>
      <c r="G697" s="8"/>
      <c r="J697" s="8"/>
      <c r="K697" s="8"/>
      <c r="L697" s="8"/>
      <c r="M697" s="8"/>
      <c r="N697" s="8"/>
      <c r="O697" s="8"/>
      <c r="P697" s="8"/>
      <c r="Q697" s="8"/>
      <c r="R697" s="8"/>
      <c r="S697" s="8"/>
    </row>
    <row r="698" spans="1:19" ht="12.75" hidden="1" customHeight="1" x14ac:dyDescent="0.2">
      <c r="A698" s="8"/>
      <c r="B698" s="8"/>
      <c r="C698" s="8"/>
      <c r="D698" s="8"/>
      <c r="E698" s="8"/>
      <c r="F698" s="8"/>
      <c r="G698" s="8"/>
      <c r="J698" s="8"/>
      <c r="K698" s="8"/>
      <c r="L698" s="8"/>
      <c r="M698" s="8"/>
      <c r="N698" s="8"/>
      <c r="O698" s="8"/>
      <c r="P698" s="8"/>
      <c r="Q698" s="8"/>
      <c r="R698" s="8"/>
      <c r="S698" s="8"/>
    </row>
    <row r="699" spans="1:19" ht="12.75" hidden="1" customHeight="1" x14ac:dyDescent="0.2">
      <c r="A699" s="8"/>
      <c r="B699" s="8"/>
      <c r="C699" s="8"/>
      <c r="D699" s="8"/>
      <c r="E699" s="8"/>
      <c r="F699" s="8"/>
      <c r="G699" s="8"/>
      <c r="J699" s="8"/>
      <c r="K699" s="8"/>
      <c r="L699" s="8"/>
      <c r="M699" s="8"/>
      <c r="N699" s="8"/>
      <c r="O699" s="8"/>
      <c r="P699" s="8"/>
      <c r="Q699" s="8"/>
      <c r="R699" s="8"/>
      <c r="S699" s="8"/>
    </row>
    <row r="700" spans="1:19" ht="12.75" hidden="1" customHeight="1" x14ac:dyDescent="0.2">
      <c r="A700" s="8"/>
      <c r="B700" s="8"/>
      <c r="C700" s="8"/>
      <c r="D700" s="8"/>
      <c r="E700" s="8"/>
      <c r="F700" s="8"/>
      <c r="G700" s="8"/>
      <c r="J700" s="8"/>
      <c r="K700" s="8"/>
      <c r="L700" s="8"/>
      <c r="M700" s="8"/>
      <c r="N700" s="8"/>
      <c r="O700" s="8"/>
      <c r="P700" s="8"/>
      <c r="Q700" s="8"/>
      <c r="R700" s="8"/>
      <c r="S700" s="8"/>
    </row>
    <row r="701" spans="1:19" ht="12.75" hidden="1" customHeight="1" x14ac:dyDescent="0.2">
      <c r="A701" s="8"/>
      <c r="B701" s="8"/>
      <c r="C701" s="8"/>
      <c r="D701" s="8"/>
      <c r="E701" s="8"/>
      <c r="F701" s="8"/>
      <c r="G701" s="8"/>
      <c r="J701" s="8"/>
      <c r="K701" s="8"/>
      <c r="L701" s="8"/>
      <c r="M701" s="8"/>
      <c r="N701" s="8"/>
      <c r="O701" s="8"/>
      <c r="P701" s="8"/>
      <c r="Q701" s="8"/>
      <c r="R701" s="8"/>
      <c r="S701" s="8"/>
    </row>
    <row r="702" spans="1:19" ht="12.75" hidden="1" customHeight="1" x14ac:dyDescent="0.2">
      <c r="A702" s="8"/>
      <c r="B702" s="8"/>
      <c r="C702" s="8"/>
      <c r="D702" s="8"/>
      <c r="E702" s="8"/>
      <c r="F702" s="8"/>
      <c r="G702" s="8"/>
      <c r="J702" s="8"/>
      <c r="K702" s="8"/>
      <c r="L702" s="8"/>
      <c r="M702" s="8"/>
      <c r="N702" s="8"/>
      <c r="O702" s="8"/>
      <c r="P702" s="8"/>
      <c r="Q702" s="8"/>
      <c r="R702" s="8"/>
      <c r="S702" s="8"/>
    </row>
    <row r="703" spans="1:19" ht="12.75" hidden="1" customHeight="1" x14ac:dyDescent="0.2">
      <c r="A703" s="8"/>
      <c r="B703" s="8"/>
      <c r="C703" s="8"/>
      <c r="D703" s="8"/>
      <c r="E703" s="8"/>
      <c r="F703" s="8"/>
      <c r="G703" s="8"/>
      <c r="J703" s="8"/>
      <c r="K703" s="8"/>
      <c r="L703" s="8"/>
      <c r="M703" s="8"/>
      <c r="N703" s="8"/>
      <c r="O703" s="8"/>
      <c r="P703" s="8"/>
      <c r="Q703" s="8"/>
      <c r="R703" s="8"/>
      <c r="S703" s="8"/>
    </row>
    <row r="704" spans="1:19" ht="12.75" hidden="1" customHeight="1" x14ac:dyDescent="0.2">
      <c r="A704" s="8"/>
      <c r="B704" s="8"/>
      <c r="C704" s="8"/>
      <c r="D704" s="8"/>
      <c r="E704" s="8"/>
      <c r="F704" s="8"/>
      <c r="G704" s="8"/>
      <c r="J704" s="8"/>
      <c r="K704" s="8"/>
      <c r="L704" s="8"/>
      <c r="M704" s="8"/>
      <c r="N704" s="8"/>
      <c r="O704" s="8"/>
      <c r="P704" s="8"/>
      <c r="Q704" s="8"/>
      <c r="R704" s="8"/>
      <c r="S704" s="8"/>
    </row>
    <row r="705" spans="1:19" ht="12.75" hidden="1" customHeight="1" x14ac:dyDescent="0.2">
      <c r="A705" s="8"/>
      <c r="B705" s="8"/>
      <c r="C705" s="8"/>
      <c r="D705" s="8"/>
      <c r="E705" s="8"/>
      <c r="F705" s="8"/>
      <c r="G705" s="8"/>
      <c r="J705" s="8"/>
      <c r="K705" s="8"/>
      <c r="L705" s="8"/>
      <c r="M705" s="8"/>
      <c r="N705" s="8"/>
      <c r="O705" s="8"/>
      <c r="P705" s="8"/>
      <c r="Q705" s="8"/>
      <c r="R705" s="8"/>
      <c r="S705" s="8"/>
    </row>
    <row r="706" spans="1:19" ht="12.75" hidden="1" customHeight="1" x14ac:dyDescent="0.2">
      <c r="A706" s="8"/>
      <c r="B706" s="8"/>
      <c r="C706" s="8"/>
      <c r="D706" s="8"/>
      <c r="E706" s="8"/>
      <c r="F706" s="8"/>
      <c r="G706" s="8"/>
      <c r="J706" s="8"/>
      <c r="K706" s="8"/>
      <c r="L706" s="8"/>
      <c r="M706" s="8"/>
      <c r="N706" s="8"/>
      <c r="O706" s="8"/>
      <c r="P706" s="8"/>
      <c r="Q706" s="8"/>
      <c r="R706" s="8"/>
      <c r="S706" s="8"/>
    </row>
    <row r="707" spans="1:19" ht="12.75" hidden="1" customHeight="1" x14ac:dyDescent="0.2">
      <c r="A707" s="8"/>
      <c r="B707" s="8"/>
      <c r="C707" s="8"/>
      <c r="D707" s="8"/>
      <c r="E707" s="8"/>
      <c r="F707" s="8"/>
      <c r="G707" s="8"/>
      <c r="J707" s="8"/>
      <c r="K707" s="8"/>
      <c r="L707" s="8"/>
      <c r="M707" s="8"/>
      <c r="N707" s="8"/>
      <c r="O707" s="8"/>
      <c r="P707" s="8"/>
      <c r="Q707" s="8"/>
      <c r="R707" s="8"/>
      <c r="S707" s="8"/>
    </row>
    <row r="708" spans="1:19" ht="12.75" hidden="1" customHeight="1" x14ac:dyDescent="0.2">
      <c r="A708" s="8"/>
      <c r="B708" s="8"/>
      <c r="C708" s="8"/>
      <c r="D708" s="8"/>
      <c r="E708" s="8"/>
      <c r="F708" s="8"/>
      <c r="G708" s="8"/>
      <c r="J708" s="8"/>
      <c r="K708" s="8"/>
      <c r="L708" s="8"/>
      <c r="M708" s="8"/>
      <c r="N708" s="8"/>
      <c r="O708" s="8"/>
      <c r="P708" s="8"/>
      <c r="Q708" s="8"/>
      <c r="R708" s="8"/>
      <c r="S708" s="8"/>
    </row>
    <row r="709" spans="1:19" ht="12.75" hidden="1" customHeight="1" x14ac:dyDescent="0.2">
      <c r="A709" s="8"/>
      <c r="B709" s="8"/>
      <c r="C709" s="8"/>
      <c r="D709" s="8"/>
      <c r="E709" s="8"/>
      <c r="F709" s="8"/>
      <c r="G709" s="8"/>
      <c r="J709" s="8"/>
      <c r="K709" s="8"/>
      <c r="L709" s="8"/>
      <c r="M709" s="8"/>
      <c r="N709" s="8"/>
      <c r="O709" s="8"/>
      <c r="P709" s="8"/>
      <c r="Q709" s="8"/>
      <c r="R709" s="8"/>
      <c r="S709" s="8"/>
    </row>
    <row r="710" spans="1:19" ht="12.75" hidden="1" customHeight="1" x14ac:dyDescent="0.2">
      <c r="A710" s="8"/>
      <c r="B710" s="8"/>
      <c r="C710" s="8"/>
      <c r="D710" s="8"/>
      <c r="E710" s="8"/>
      <c r="F710" s="8"/>
      <c r="G710" s="8"/>
      <c r="J710" s="8"/>
      <c r="K710" s="8"/>
      <c r="L710" s="8"/>
      <c r="M710" s="8"/>
      <c r="N710" s="8"/>
      <c r="O710" s="8"/>
      <c r="P710" s="8"/>
      <c r="Q710" s="8"/>
      <c r="R710" s="8"/>
      <c r="S710" s="8"/>
    </row>
    <row r="711" spans="1:19" ht="12.75" hidden="1" customHeight="1" x14ac:dyDescent="0.2">
      <c r="A711" s="8"/>
      <c r="B711" s="8"/>
      <c r="C711" s="8"/>
      <c r="D711" s="8"/>
      <c r="E711" s="8"/>
      <c r="F711" s="8"/>
      <c r="G711" s="8"/>
      <c r="J711" s="8"/>
      <c r="K711" s="8"/>
      <c r="L711" s="8"/>
      <c r="M711" s="8"/>
      <c r="N711" s="8"/>
      <c r="O711" s="8"/>
      <c r="P711" s="8"/>
      <c r="Q711" s="8"/>
      <c r="R711" s="8"/>
      <c r="S711" s="8"/>
    </row>
    <row r="712" spans="1:19" ht="12.75" hidden="1" customHeight="1" x14ac:dyDescent="0.2">
      <c r="A712" s="8"/>
      <c r="B712" s="8"/>
      <c r="C712" s="8"/>
      <c r="D712" s="8"/>
      <c r="E712" s="8"/>
      <c r="F712" s="8"/>
      <c r="G712" s="8"/>
      <c r="J712" s="8"/>
      <c r="K712" s="8"/>
      <c r="L712" s="8"/>
      <c r="M712" s="8"/>
      <c r="N712" s="8"/>
      <c r="O712" s="8"/>
      <c r="P712" s="8"/>
      <c r="Q712" s="8"/>
      <c r="R712" s="8"/>
      <c r="S712" s="8"/>
    </row>
    <row r="713" spans="1:19" ht="12.75" hidden="1" customHeight="1" x14ac:dyDescent="0.2">
      <c r="A713" s="8"/>
      <c r="B713" s="8"/>
      <c r="C713" s="8"/>
      <c r="D713" s="8"/>
      <c r="E713" s="8"/>
      <c r="F713" s="8"/>
      <c r="G713" s="8"/>
      <c r="J713" s="8"/>
      <c r="K713" s="8"/>
      <c r="L713" s="8"/>
      <c r="M713" s="8"/>
      <c r="N713" s="8"/>
      <c r="O713" s="8"/>
      <c r="P713" s="8"/>
      <c r="Q713" s="8"/>
      <c r="R713" s="8"/>
      <c r="S713" s="8"/>
    </row>
    <row r="714" spans="1:19" ht="12.75" hidden="1" customHeight="1" x14ac:dyDescent="0.2">
      <c r="A714" s="8"/>
      <c r="B714" s="8"/>
      <c r="C714" s="8"/>
      <c r="D714" s="8"/>
      <c r="E714" s="8"/>
      <c r="F714" s="8"/>
      <c r="G714" s="8"/>
      <c r="J714" s="8"/>
      <c r="K714" s="8"/>
      <c r="L714" s="8"/>
      <c r="M714" s="8"/>
      <c r="N714" s="8"/>
      <c r="O714" s="8"/>
      <c r="P714" s="8"/>
      <c r="Q714" s="8"/>
      <c r="R714" s="8"/>
      <c r="S714" s="8"/>
    </row>
    <row r="715" spans="1:19" ht="12.75" hidden="1" customHeight="1" x14ac:dyDescent="0.2">
      <c r="A715" s="8"/>
      <c r="B715" s="8"/>
      <c r="C715" s="8"/>
      <c r="D715" s="8"/>
      <c r="E715" s="8"/>
      <c r="F715" s="8"/>
      <c r="G715" s="8"/>
      <c r="J715" s="8"/>
      <c r="K715" s="8"/>
      <c r="L715" s="8"/>
      <c r="M715" s="8"/>
      <c r="N715" s="8"/>
      <c r="O715" s="8"/>
      <c r="P715" s="8"/>
      <c r="Q715" s="8"/>
      <c r="R715" s="8"/>
      <c r="S715" s="8"/>
    </row>
    <row r="716" spans="1:19" ht="12.75" hidden="1" customHeight="1" x14ac:dyDescent="0.2">
      <c r="A716" s="8"/>
      <c r="B716" s="8"/>
      <c r="C716" s="8"/>
      <c r="D716" s="8"/>
      <c r="E716" s="8"/>
      <c r="F716" s="8"/>
      <c r="G716" s="8"/>
      <c r="J716" s="8"/>
      <c r="K716" s="8"/>
      <c r="L716" s="8"/>
      <c r="M716" s="8"/>
      <c r="N716" s="8"/>
      <c r="O716" s="8"/>
      <c r="P716" s="8"/>
      <c r="Q716" s="8"/>
      <c r="R716" s="8"/>
      <c r="S716" s="8"/>
    </row>
    <row r="717" spans="1:19" ht="12.75" hidden="1" customHeight="1" x14ac:dyDescent="0.2">
      <c r="A717" s="8"/>
      <c r="B717" s="8"/>
      <c r="C717" s="8"/>
      <c r="D717" s="8"/>
      <c r="E717" s="8"/>
      <c r="F717" s="8"/>
      <c r="G717" s="8"/>
      <c r="J717" s="8"/>
      <c r="K717" s="8"/>
      <c r="L717" s="8"/>
      <c r="M717" s="8"/>
      <c r="N717" s="8"/>
      <c r="O717" s="8"/>
      <c r="P717" s="8"/>
      <c r="Q717" s="8"/>
      <c r="R717" s="8"/>
      <c r="S717" s="8"/>
    </row>
    <row r="718" spans="1:19" ht="12.75" hidden="1" customHeight="1" x14ac:dyDescent="0.2">
      <c r="A718" s="8"/>
      <c r="B718" s="8"/>
      <c r="C718" s="8"/>
      <c r="D718" s="8"/>
      <c r="E718" s="8"/>
      <c r="F718" s="8"/>
      <c r="G718" s="8"/>
      <c r="J718" s="8"/>
      <c r="K718" s="8"/>
      <c r="L718" s="8"/>
      <c r="M718" s="8"/>
      <c r="N718" s="8"/>
      <c r="O718" s="8"/>
      <c r="P718" s="8"/>
      <c r="Q718" s="8"/>
      <c r="R718" s="8"/>
      <c r="S718" s="8"/>
    </row>
    <row r="719" spans="1:19" ht="12.75" hidden="1" customHeight="1" x14ac:dyDescent="0.2">
      <c r="A719" s="8"/>
      <c r="B719" s="8"/>
      <c r="C719" s="8"/>
      <c r="D719" s="8"/>
      <c r="E719" s="8"/>
      <c r="F719" s="8"/>
      <c r="G719" s="8"/>
      <c r="J719" s="8"/>
      <c r="K719" s="8"/>
      <c r="L719" s="8"/>
      <c r="M719" s="8"/>
      <c r="N719" s="8"/>
      <c r="O719" s="8"/>
      <c r="P719" s="8"/>
      <c r="Q719" s="8"/>
      <c r="R719" s="8"/>
      <c r="S719" s="8"/>
    </row>
    <row r="720" spans="1:19" ht="12.75" hidden="1" customHeight="1" x14ac:dyDescent="0.2">
      <c r="A720" s="8"/>
      <c r="B720" s="8"/>
      <c r="C720" s="8"/>
      <c r="D720" s="8"/>
      <c r="E720" s="8"/>
      <c r="F720" s="8"/>
      <c r="G720" s="8"/>
      <c r="J720" s="8"/>
      <c r="K720" s="8"/>
      <c r="L720" s="8"/>
      <c r="M720" s="8"/>
      <c r="N720" s="8"/>
      <c r="O720" s="8"/>
      <c r="P720" s="8"/>
      <c r="Q720" s="8"/>
      <c r="R720" s="8"/>
      <c r="S720" s="8"/>
    </row>
    <row r="721" spans="1:19" ht="12.75" hidden="1" customHeight="1" x14ac:dyDescent="0.2">
      <c r="A721" s="8"/>
      <c r="B721" s="8"/>
      <c r="C721" s="8"/>
      <c r="D721" s="8"/>
      <c r="E721" s="8"/>
      <c r="F721" s="8"/>
      <c r="G721" s="8"/>
      <c r="J721" s="8"/>
      <c r="K721" s="8"/>
      <c r="L721" s="8"/>
      <c r="M721" s="8"/>
      <c r="N721" s="8"/>
      <c r="O721" s="8"/>
      <c r="P721" s="8"/>
      <c r="Q721" s="8"/>
      <c r="R721" s="8"/>
      <c r="S721" s="8"/>
    </row>
    <row r="722" spans="1:19" ht="12.75" hidden="1" customHeight="1" x14ac:dyDescent="0.2">
      <c r="A722" s="8"/>
      <c r="B722" s="8"/>
      <c r="C722" s="8"/>
      <c r="D722" s="8"/>
      <c r="E722" s="8"/>
      <c r="F722" s="8"/>
      <c r="G722" s="8"/>
      <c r="J722" s="8"/>
      <c r="K722" s="8"/>
      <c r="L722" s="8"/>
      <c r="M722" s="8"/>
      <c r="N722" s="8"/>
      <c r="O722" s="8"/>
      <c r="P722" s="8"/>
      <c r="Q722" s="8"/>
      <c r="R722" s="8"/>
      <c r="S722" s="8"/>
    </row>
    <row r="723" spans="1:19" ht="12.75" hidden="1" customHeight="1" x14ac:dyDescent="0.2">
      <c r="A723" s="8"/>
      <c r="B723" s="8"/>
      <c r="C723" s="8"/>
      <c r="D723" s="8"/>
      <c r="E723" s="8"/>
      <c r="F723" s="8"/>
      <c r="G723" s="8"/>
      <c r="J723" s="8"/>
      <c r="K723" s="8"/>
      <c r="L723" s="8"/>
      <c r="M723" s="8"/>
      <c r="N723" s="8"/>
      <c r="O723" s="8"/>
      <c r="P723" s="8"/>
      <c r="Q723" s="8"/>
      <c r="R723" s="8"/>
      <c r="S723" s="8"/>
    </row>
    <row r="724" spans="1:19" ht="12.75" hidden="1" customHeight="1" x14ac:dyDescent="0.2">
      <c r="A724" s="8"/>
      <c r="B724" s="8"/>
      <c r="C724" s="8"/>
      <c r="D724" s="8"/>
      <c r="E724" s="8"/>
      <c r="F724" s="8"/>
      <c r="G724" s="8"/>
      <c r="J724" s="8"/>
      <c r="K724" s="8"/>
      <c r="L724" s="8"/>
      <c r="M724" s="8"/>
      <c r="N724" s="8"/>
      <c r="O724" s="8"/>
      <c r="P724" s="8"/>
      <c r="Q724" s="8"/>
      <c r="R724" s="8"/>
      <c r="S724" s="8"/>
    </row>
    <row r="725" spans="1:19" ht="12.75" hidden="1" customHeight="1" x14ac:dyDescent="0.2">
      <c r="A725" s="8"/>
      <c r="B725" s="8"/>
      <c r="C725" s="8"/>
      <c r="D725" s="8"/>
      <c r="E725" s="8"/>
      <c r="F725" s="8"/>
      <c r="G725" s="8"/>
      <c r="J725" s="8"/>
      <c r="K725" s="8"/>
      <c r="L725" s="8"/>
      <c r="M725" s="8"/>
      <c r="N725" s="8"/>
      <c r="O725" s="8"/>
      <c r="P725" s="8"/>
      <c r="Q725" s="8"/>
      <c r="R725" s="8"/>
      <c r="S725" s="8"/>
    </row>
    <row r="726" spans="1:19" ht="12.75" hidden="1" customHeight="1" x14ac:dyDescent="0.2">
      <c r="A726" s="8"/>
      <c r="B726" s="8"/>
      <c r="C726" s="8"/>
      <c r="D726" s="8"/>
      <c r="E726" s="8"/>
      <c r="F726" s="8"/>
      <c r="G726" s="8"/>
      <c r="J726" s="8"/>
      <c r="K726" s="8"/>
      <c r="L726" s="8"/>
      <c r="M726" s="8"/>
      <c r="N726" s="8"/>
      <c r="O726" s="8"/>
      <c r="P726" s="8"/>
      <c r="Q726" s="8"/>
      <c r="R726" s="8"/>
      <c r="S726" s="8"/>
    </row>
    <row r="727" spans="1:19" ht="12.75" hidden="1" customHeight="1" x14ac:dyDescent="0.2">
      <c r="A727" s="8"/>
      <c r="B727" s="8"/>
      <c r="C727" s="8"/>
      <c r="D727" s="8"/>
      <c r="E727" s="8"/>
      <c r="F727" s="8"/>
      <c r="G727" s="8"/>
      <c r="J727" s="8"/>
      <c r="K727" s="8"/>
      <c r="L727" s="8"/>
      <c r="M727" s="8"/>
      <c r="N727" s="8"/>
      <c r="O727" s="8"/>
      <c r="P727" s="8"/>
      <c r="Q727" s="8"/>
      <c r="R727" s="8"/>
      <c r="S727" s="8"/>
    </row>
    <row r="728" spans="1:19" ht="12.75" hidden="1" customHeight="1" x14ac:dyDescent="0.2">
      <c r="A728" s="8"/>
      <c r="B728" s="8"/>
      <c r="C728" s="8"/>
      <c r="D728" s="8"/>
      <c r="E728" s="8"/>
      <c r="F728" s="8"/>
      <c r="G728" s="8"/>
      <c r="J728" s="8"/>
      <c r="K728" s="8"/>
      <c r="L728" s="8"/>
      <c r="M728" s="8"/>
      <c r="N728" s="8"/>
      <c r="O728" s="8"/>
      <c r="P728" s="8"/>
      <c r="Q728" s="8"/>
      <c r="R728" s="8"/>
      <c r="S728" s="8"/>
    </row>
    <row r="729" spans="1:19" ht="12.75" hidden="1" customHeight="1" x14ac:dyDescent="0.2">
      <c r="A729" s="8"/>
      <c r="B729" s="8"/>
      <c r="C729" s="8"/>
      <c r="D729" s="8"/>
      <c r="E729" s="8"/>
      <c r="F729" s="8"/>
      <c r="G729" s="8"/>
      <c r="J729" s="8"/>
      <c r="K729" s="8"/>
      <c r="L729" s="8"/>
      <c r="M729" s="8"/>
      <c r="N729" s="8"/>
      <c r="O729" s="8"/>
      <c r="P729" s="8"/>
      <c r="Q729" s="8"/>
      <c r="R729" s="8"/>
      <c r="S729" s="8"/>
    </row>
    <row r="730" spans="1:19" ht="12.75" hidden="1" customHeight="1" x14ac:dyDescent="0.2">
      <c r="A730" s="8"/>
      <c r="B730" s="8"/>
      <c r="C730" s="8"/>
      <c r="D730" s="8"/>
      <c r="E730" s="8"/>
      <c r="F730" s="8"/>
      <c r="G730" s="8"/>
      <c r="J730" s="8"/>
      <c r="K730" s="8"/>
      <c r="L730" s="8"/>
      <c r="M730" s="8"/>
      <c r="N730" s="8"/>
      <c r="O730" s="8"/>
      <c r="P730" s="8"/>
      <c r="Q730" s="8"/>
      <c r="R730" s="8"/>
      <c r="S730" s="8"/>
    </row>
    <row r="731" spans="1:19" ht="12.75" hidden="1" customHeight="1" x14ac:dyDescent="0.2">
      <c r="A731" s="8"/>
      <c r="B731" s="8"/>
      <c r="C731" s="8"/>
      <c r="D731" s="8"/>
      <c r="E731" s="8"/>
      <c r="F731" s="8"/>
      <c r="G731" s="8"/>
      <c r="J731" s="8"/>
      <c r="K731" s="8"/>
      <c r="L731" s="8"/>
      <c r="M731" s="8"/>
      <c r="N731" s="8"/>
      <c r="O731" s="8"/>
      <c r="P731" s="8"/>
      <c r="Q731" s="8"/>
      <c r="R731" s="8"/>
      <c r="S731" s="8"/>
    </row>
    <row r="732" spans="1:19" ht="12.75" hidden="1" customHeight="1" x14ac:dyDescent="0.2">
      <c r="A732" s="8"/>
      <c r="B732" s="8"/>
      <c r="C732" s="8"/>
      <c r="D732" s="8"/>
      <c r="E732" s="8"/>
      <c r="F732" s="8"/>
      <c r="G732" s="8"/>
      <c r="J732" s="8"/>
      <c r="K732" s="8"/>
      <c r="L732" s="8"/>
      <c r="M732" s="8"/>
      <c r="N732" s="8"/>
      <c r="O732" s="8"/>
      <c r="P732" s="8"/>
      <c r="Q732" s="8"/>
      <c r="R732" s="8"/>
      <c r="S732" s="8"/>
    </row>
    <row r="733" spans="1:19" ht="12.75" hidden="1" customHeight="1" x14ac:dyDescent="0.2">
      <c r="A733" s="8"/>
      <c r="B733" s="8"/>
      <c r="C733" s="8"/>
      <c r="D733" s="8"/>
      <c r="E733" s="8"/>
      <c r="F733" s="8"/>
      <c r="G733" s="8"/>
      <c r="J733" s="8"/>
      <c r="K733" s="8"/>
      <c r="L733" s="8"/>
      <c r="M733" s="8"/>
      <c r="N733" s="8"/>
      <c r="O733" s="8"/>
      <c r="P733" s="8"/>
      <c r="Q733" s="8"/>
      <c r="R733" s="8"/>
      <c r="S733" s="8"/>
    </row>
    <row r="734" spans="1:19" ht="12.75" hidden="1" customHeight="1" x14ac:dyDescent="0.2">
      <c r="A734" s="8"/>
      <c r="B734" s="8"/>
      <c r="C734" s="8"/>
      <c r="D734" s="8"/>
      <c r="E734" s="8"/>
      <c r="F734" s="8"/>
      <c r="G734" s="8"/>
      <c r="J734" s="8"/>
      <c r="K734" s="8"/>
      <c r="L734" s="8"/>
      <c r="M734" s="8"/>
      <c r="N734" s="8"/>
      <c r="O734" s="8"/>
      <c r="P734" s="8"/>
      <c r="Q734" s="8"/>
      <c r="R734" s="8"/>
      <c r="S734" s="8"/>
    </row>
    <row r="735" spans="1:19" ht="12.75" hidden="1" customHeight="1" x14ac:dyDescent="0.2">
      <c r="A735" s="8"/>
      <c r="B735" s="8"/>
      <c r="C735" s="8"/>
      <c r="D735" s="8"/>
      <c r="E735" s="8"/>
      <c r="F735" s="8"/>
      <c r="G735" s="8"/>
      <c r="J735" s="8"/>
      <c r="K735" s="8"/>
      <c r="L735" s="8"/>
      <c r="M735" s="8"/>
      <c r="N735" s="8"/>
      <c r="O735" s="8"/>
      <c r="P735" s="8"/>
      <c r="Q735" s="8"/>
      <c r="R735" s="8"/>
      <c r="S735" s="8"/>
    </row>
    <row r="736" spans="1:19" ht="12.75" hidden="1" customHeight="1" x14ac:dyDescent="0.2">
      <c r="A736" s="8"/>
      <c r="B736" s="8"/>
      <c r="C736" s="8"/>
      <c r="D736" s="8"/>
      <c r="E736" s="8"/>
      <c r="F736" s="8"/>
      <c r="G736" s="8"/>
      <c r="J736" s="8"/>
      <c r="K736" s="8"/>
      <c r="L736" s="8"/>
      <c r="M736" s="8"/>
      <c r="N736" s="8"/>
      <c r="O736" s="8"/>
      <c r="P736" s="8"/>
      <c r="Q736" s="8"/>
      <c r="R736" s="8"/>
      <c r="S736" s="8"/>
    </row>
    <row r="737" spans="1:19" ht="12.75" hidden="1" customHeight="1" x14ac:dyDescent="0.2">
      <c r="A737" s="8"/>
      <c r="B737" s="8"/>
      <c r="C737" s="8"/>
      <c r="D737" s="8"/>
      <c r="E737" s="8"/>
      <c r="F737" s="8"/>
      <c r="G737" s="8"/>
      <c r="J737" s="8"/>
      <c r="K737" s="8"/>
      <c r="L737" s="8"/>
      <c r="M737" s="8"/>
      <c r="N737" s="8"/>
      <c r="O737" s="8"/>
      <c r="P737" s="8"/>
      <c r="Q737" s="8"/>
      <c r="R737" s="8"/>
      <c r="S737" s="8"/>
    </row>
    <row r="738" spans="1:19" ht="12.75" hidden="1" customHeight="1" x14ac:dyDescent="0.2">
      <c r="A738" s="8"/>
      <c r="B738" s="8"/>
      <c r="C738" s="8"/>
      <c r="D738" s="8"/>
      <c r="E738" s="8"/>
      <c r="F738" s="8"/>
      <c r="G738" s="8"/>
      <c r="J738" s="8"/>
      <c r="K738" s="8"/>
      <c r="L738" s="8"/>
      <c r="M738" s="8"/>
      <c r="N738" s="8"/>
      <c r="O738" s="8"/>
      <c r="P738" s="8"/>
      <c r="Q738" s="8"/>
      <c r="R738" s="8"/>
      <c r="S738" s="8"/>
    </row>
    <row r="739" spans="1:19" ht="12.75" hidden="1" customHeight="1" x14ac:dyDescent="0.2">
      <c r="A739" s="8"/>
      <c r="B739" s="8"/>
      <c r="C739" s="8"/>
      <c r="D739" s="8"/>
      <c r="E739" s="8"/>
      <c r="F739" s="8"/>
      <c r="G739" s="8"/>
      <c r="J739" s="8"/>
      <c r="K739" s="8"/>
      <c r="L739" s="8"/>
      <c r="M739" s="8"/>
      <c r="N739" s="8"/>
      <c r="O739" s="8"/>
      <c r="P739" s="8"/>
      <c r="Q739" s="8"/>
      <c r="R739" s="8"/>
      <c r="S739" s="8"/>
    </row>
    <row r="740" spans="1:19" ht="12.75" hidden="1" customHeight="1" x14ac:dyDescent="0.2">
      <c r="A740" s="8"/>
      <c r="B740" s="8"/>
      <c r="C740" s="8"/>
      <c r="D740" s="8"/>
      <c r="E740" s="8"/>
      <c r="F740" s="8"/>
      <c r="G740" s="8"/>
      <c r="J740" s="8"/>
      <c r="K740" s="8"/>
      <c r="L740" s="8"/>
      <c r="M740" s="8"/>
      <c r="N740" s="8"/>
      <c r="O740" s="8"/>
      <c r="P740" s="8"/>
      <c r="Q740" s="8"/>
      <c r="R740" s="8"/>
      <c r="S740" s="8"/>
    </row>
    <row r="741" spans="1:19" ht="12.75" hidden="1" customHeight="1" x14ac:dyDescent="0.2">
      <c r="A741" s="8"/>
      <c r="B741" s="8"/>
      <c r="C741" s="8"/>
      <c r="D741" s="8"/>
      <c r="E741" s="8"/>
      <c r="F741" s="8"/>
      <c r="G741" s="8"/>
      <c r="J741" s="8"/>
      <c r="K741" s="8"/>
      <c r="L741" s="8"/>
      <c r="M741" s="8"/>
      <c r="N741" s="8"/>
      <c r="O741" s="8"/>
      <c r="P741" s="8"/>
      <c r="Q741" s="8"/>
      <c r="R741" s="8"/>
      <c r="S741" s="8"/>
    </row>
    <row r="742" spans="1:19" ht="12.75" hidden="1" customHeight="1" x14ac:dyDescent="0.2">
      <c r="A742" s="8"/>
      <c r="B742" s="8"/>
      <c r="C742" s="8"/>
      <c r="D742" s="8"/>
      <c r="E742" s="8"/>
      <c r="F742" s="8"/>
      <c r="G742" s="8"/>
      <c r="J742" s="8"/>
      <c r="K742" s="8"/>
      <c r="L742" s="8"/>
      <c r="M742" s="8"/>
      <c r="N742" s="8"/>
      <c r="O742" s="8"/>
      <c r="P742" s="8"/>
      <c r="Q742" s="8"/>
      <c r="R742" s="8"/>
      <c r="S742" s="8"/>
    </row>
    <row r="743" spans="1:19" ht="12.75" hidden="1" customHeight="1" x14ac:dyDescent="0.2">
      <c r="A743" s="8"/>
      <c r="B743" s="8"/>
      <c r="C743" s="8"/>
      <c r="D743" s="8"/>
      <c r="E743" s="8"/>
      <c r="F743" s="8"/>
      <c r="G743" s="8"/>
      <c r="J743" s="8"/>
      <c r="K743" s="8"/>
      <c r="L743" s="8"/>
      <c r="M743" s="8"/>
      <c r="N743" s="8"/>
      <c r="O743" s="8"/>
      <c r="P743" s="8"/>
      <c r="Q743" s="8"/>
      <c r="R743" s="8"/>
      <c r="S743" s="8"/>
    </row>
    <row r="744" spans="1:19" ht="12.75" hidden="1" customHeight="1" x14ac:dyDescent="0.2">
      <c r="A744" s="8"/>
      <c r="B744" s="8"/>
      <c r="C744" s="8"/>
      <c r="D744" s="8"/>
      <c r="E744" s="8"/>
      <c r="F744" s="8"/>
      <c r="G744" s="8"/>
      <c r="J744" s="8"/>
      <c r="K744" s="8"/>
      <c r="L744" s="8"/>
      <c r="M744" s="8"/>
      <c r="N744" s="8"/>
      <c r="O744" s="8"/>
      <c r="P744" s="8"/>
      <c r="Q744" s="8"/>
      <c r="R744" s="8"/>
      <c r="S744" s="8"/>
    </row>
    <row r="745" spans="1:19" ht="12.75" hidden="1" customHeight="1" x14ac:dyDescent="0.2">
      <c r="A745" s="8"/>
      <c r="B745" s="8"/>
      <c r="C745" s="8"/>
      <c r="D745" s="8"/>
      <c r="E745" s="8"/>
      <c r="F745" s="8"/>
      <c r="G745" s="8"/>
      <c r="J745" s="8"/>
      <c r="K745" s="8"/>
      <c r="L745" s="8"/>
      <c r="M745" s="8"/>
      <c r="N745" s="8"/>
      <c r="O745" s="8"/>
      <c r="P745" s="8"/>
      <c r="Q745" s="8"/>
      <c r="R745" s="8"/>
      <c r="S745" s="8"/>
    </row>
    <row r="746" spans="1:19" ht="12.75" hidden="1" customHeight="1" x14ac:dyDescent="0.2">
      <c r="A746" s="8"/>
      <c r="B746" s="8"/>
      <c r="C746" s="8"/>
      <c r="D746" s="8"/>
      <c r="E746" s="8"/>
      <c r="F746" s="8"/>
      <c r="G746" s="8"/>
      <c r="J746" s="8"/>
      <c r="K746" s="8"/>
      <c r="L746" s="8"/>
      <c r="M746" s="8"/>
      <c r="N746" s="8"/>
      <c r="O746" s="8"/>
      <c r="P746" s="8"/>
      <c r="Q746" s="8"/>
      <c r="R746" s="8"/>
      <c r="S746" s="8"/>
    </row>
    <row r="747" spans="1:19" ht="12.75" hidden="1" customHeight="1" x14ac:dyDescent="0.2">
      <c r="A747" s="8"/>
      <c r="B747" s="8"/>
      <c r="C747" s="8"/>
      <c r="D747" s="8"/>
      <c r="E747" s="8"/>
      <c r="F747" s="8"/>
      <c r="G747" s="8"/>
      <c r="J747" s="8"/>
      <c r="K747" s="8"/>
      <c r="L747" s="8"/>
      <c r="M747" s="8"/>
      <c r="N747" s="8"/>
      <c r="O747" s="8"/>
      <c r="P747" s="8"/>
      <c r="Q747" s="8"/>
      <c r="R747" s="8"/>
      <c r="S747" s="8"/>
    </row>
    <row r="748" spans="1:19" ht="12.75" hidden="1" customHeight="1" x14ac:dyDescent="0.2">
      <c r="A748" s="8"/>
      <c r="B748" s="8"/>
      <c r="C748" s="8"/>
      <c r="D748" s="8"/>
      <c r="E748" s="8"/>
      <c r="F748" s="8"/>
      <c r="G748" s="8"/>
      <c r="J748" s="8"/>
      <c r="K748" s="8"/>
      <c r="L748" s="8"/>
      <c r="M748" s="8"/>
      <c r="N748" s="8"/>
      <c r="O748" s="8"/>
      <c r="P748" s="8"/>
      <c r="Q748" s="8"/>
      <c r="R748" s="8"/>
      <c r="S748" s="8"/>
    </row>
    <row r="749" spans="1:19" ht="12.75" hidden="1" customHeight="1" x14ac:dyDescent="0.2">
      <c r="A749" s="8"/>
      <c r="B749" s="8"/>
      <c r="C749" s="8"/>
      <c r="D749" s="8"/>
      <c r="E749" s="8"/>
      <c r="F749" s="8"/>
      <c r="G749" s="8"/>
      <c r="J749" s="8"/>
      <c r="K749" s="8"/>
      <c r="L749" s="8"/>
      <c r="M749" s="8"/>
      <c r="N749" s="8"/>
      <c r="O749" s="8"/>
      <c r="P749" s="8"/>
      <c r="Q749" s="8"/>
      <c r="R749" s="8"/>
      <c r="S749" s="8"/>
    </row>
    <row r="750" spans="1:19" ht="12.75" hidden="1" customHeight="1" x14ac:dyDescent="0.2">
      <c r="A750" s="8"/>
      <c r="B750" s="8"/>
      <c r="C750" s="8"/>
      <c r="D750" s="8"/>
      <c r="E750" s="8"/>
      <c r="F750" s="8"/>
      <c r="G750" s="8"/>
      <c r="J750" s="8"/>
      <c r="K750" s="8"/>
      <c r="L750" s="8"/>
      <c r="M750" s="8"/>
      <c r="N750" s="8"/>
      <c r="O750" s="8"/>
      <c r="P750" s="8"/>
      <c r="Q750" s="8"/>
      <c r="R750" s="8"/>
      <c r="S750" s="8"/>
    </row>
    <row r="751" spans="1:19" ht="12.75" hidden="1" customHeight="1" x14ac:dyDescent="0.2">
      <c r="A751" s="8"/>
      <c r="B751" s="8"/>
      <c r="C751" s="8"/>
      <c r="D751" s="8"/>
      <c r="E751" s="8"/>
      <c r="F751" s="8"/>
      <c r="G751" s="8"/>
      <c r="J751" s="8"/>
      <c r="K751" s="8"/>
      <c r="L751" s="8"/>
      <c r="M751" s="8"/>
      <c r="N751" s="8"/>
      <c r="O751" s="8"/>
      <c r="P751" s="8"/>
      <c r="Q751" s="8"/>
      <c r="R751" s="8"/>
      <c r="S751" s="8"/>
    </row>
    <row r="752" spans="1:19" ht="12.75" hidden="1" customHeight="1" x14ac:dyDescent="0.2">
      <c r="A752" s="8"/>
      <c r="B752" s="8"/>
      <c r="C752" s="8"/>
      <c r="D752" s="8"/>
      <c r="E752" s="8"/>
      <c r="F752" s="8"/>
      <c r="G752" s="8"/>
      <c r="J752" s="8"/>
      <c r="K752" s="8"/>
      <c r="L752" s="8"/>
      <c r="M752" s="8"/>
      <c r="N752" s="8"/>
      <c r="O752" s="8"/>
      <c r="P752" s="8"/>
      <c r="Q752" s="8"/>
      <c r="R752" s="8"/>
      <c r="S752" s="8"/>
    </row>
    <row r="753" spans="1:19" ht="12.75" hidden="1" customHeight="1" x14ac:dyDescent="0.2">
      <c r="A753" s="8"/>
      <c r="B753" s="8"/>
      <c r="C753" s="8"/>
      <c r="D753" s="8"/>
      <c r="E753" s="8"/>
      <c r="F753" s="8"/>
      <c r="G753" s="8"/>
      <c r="J753" s="8"/>
      <c r="K753" s="8"/>
      <c r="L753" s="8"/>
      <c r="M753" s="8"/>
      <c r="N753" s="8"/>
      <c r="O753" s="8"/>
      <c r="P753" s="8"/>
      <c r="Q753" s="8"/>
      <c r="R753" s="8"/>
      <c r="S753" s="8"/>
    </row>
    <row r="754" spans="1:19" ht="12.75" hidden="1" customHeight="1" x14ac:dyDescent="0.2">
      <c r="A754" s="8"/>
      <c r="B754" s="8"/>
      <c r="C754" s="8"/>
      <c r="D754" s="8"/>
      <c r="E754" s="8"/>
      <c r="F754" s="8"/>
      <c r="G754" s="8"/>
      <c r="J754" s="8"/>
      <c r="K754" s="8"/>
      <c r="L754" s="8"/>
      <c r="M754" s="8"/>
      <c r="N754" s="8"/>
      <c r="O754" s="8"/>
      <c r="P754" s="8"/>
      <c r="Q754" s="8"/>
      <c r="R754" s="8"/>
      <c r="S754" s="8"/>
    </row>
    <row r="755" spans="1:19" ht="12.75" hidden="1" customHeight="1" x14ac:dyDescent="0.2">
      <c r="A755" s="8"/>
      <c r="B755" s="8"/>
      <c r="C755" s="8"/>
      <c r="D755" s="8"/>
      <c r="E755" s="8"/>
      <c r="F755" s="8"/>
      <c r="G755" s="8"/>
      <c r="J755" s="8"/>
      <c r="K755" s="8"/>
      <c r="L755" s="8"/>
      <c r="M755" s="8"/>
      <c r="N755" s="8"/>
      <c r="O755" s="8"/>
      <c r="P755" s="8"/>
      <c r="Q755" s="8"/>
      <c r="R755" s="8"/>
      <c r="S755" s="8"/>
    </row>
    <row r="756" spans="1:19" ht="12.75" hidden="1" customHeight="1" x14ac:dyDescent="0.2">
      <c r="A756" s="8"/>
      <c r="B756" s="8"/>
      <c r="C756" s="8"/>
      <c r="D756" s="8"/>
      <c r="E756" s="8"/>
      <c r="F756" s="8"/>
      <c r="G756" s="8"/>
      <c r="J756" s="8"/>
      <c r="K756" s="8"/>
      <c r="L756" s="8"/>
      <c r="M756" s="8"/>
      <c r="N756" s="8"/>
      <c r="O756" s="8"/>
      <c r="P756" s="8"/>
      <c r="Q756" s="8"/>
      <c r="R756" s="8"/>
      <c r="S756" s="8"/>
    </row>
    <row r="757" spans="1:19" ht="12.75" hidden="1" customHeight="1" x14ac:dyDescent="0.2">
      <c r="A757" s="8"/>
      <c r="B757" s="8"/>
      <c r="C757" s="8"/>
      <c r="D757" s="8"/>
      <c r="E757" s="8"/>
      <c r="F757" s="8"/>
      <c r="G757" s="8"/>
      <c r="J757" s="8"/>
      <c r="K757" s="8"/>
      <c r="L757" s="8"/>
      <c r="M757" s="8"/>
      <c r="N757" s="8"/>
      <c r="O757" s="8"/>
      <c r="P757" s="8"/>
      <c r="Q757" s="8"/>
      <c r="R757" s="8"/>
      <c r="S757" s="8"/>
    </row>
    <row r="758" spans="1:19" ht="12.75" hidden="1" customHeight="1" x14ac:dyDescent="0.2">
      <c r="A758" s="8"/>
      <c r="B758" s="8"/>
      <c r="C758" s="8"/>
      <c r="D758" s="8"/>
      <c r="E758" s="8"/>
      <c r="F758" s="8"/>
      <c r="G758" s="8"/>
      <c r="J758" s="8"/>
      <c r="K758" s="8"/>
      <c r="L758" s="8"/>
      <c r="M758" s="8"/>
      <c r="N758" s="8"/>
      <c r="O758" s="8"/>
      <c r="P758" s="8"/>
      <c r="Q758" s="8"/>
      <c r="R758" s="8"/>
      <c r="S758" s="8"/>
    </row>
    <row r="759" spans="1:19" ht="12.75" hidden="1" customHeight="1" x14ac:dyDescent="0.2">
      <c r="A759" s="8"/>
      <c r="B759" s="8"/>
      <c r="C759" s="8"/>
      <c r="D759" s="8"/>
      <c r="E759" s="8"/>
      <c r="F759" s="8"/>
      <c r="G759" s="8"/>
      <c r="J759" s="8"/>
      <c r="K759" s="8"/>
      <c r="L759" s="8"/>
      <c r="M759" s="8"/>
      <c r="N759" s="8"/>
      <c r="O759" s="8"/>
      <c r="P759" s="8"/>
      <c r="Q759" s="8"/>
      <c r="R759" s="8"/>
      <c r="S759" s="8"/>
    </row>
    <row r="760" spans="1:19" ht="12.75" hidden="1" customHeight="1" x14ac:dyDescent="0.2">
      <c r="A760" s="8"/>
      <c r="B760" s="8"/>
      <c r="C760" s="8"/>
      <c r="D760" s="8"/>
      <c r="E760" s="8"/>
      <c r="F760" s="8"/>
      <c r="G760" s="8"/>
      <c r="J760" s="8"/>
      <c r="K760" s="8"/>
      <c r="L760" s="8"/>
      <c r="M760" s="8"/>
      <c r="N760" s="8"/>
      <c r="O760" s="8"/>
      <c r="P760" s="8"/>
      <c r="Q760" s="8"/>
      <c r="R760" s="8"/>
      <c r="S760" s="8"/>
    </row>
    <row r="761" spans="1:19" ht="12.75" hidden="1" customHeight="1" x14ac:dyDescent="0.2">
      <c r="A761" s="8"/>
      <c r="B761" s="8"/>
      <c r="C761" s="8"/>
      <c r="D761" s="8"/>
      <c r="E761" s="8"/>
      <c r="F761" s="8"/>
      <c r="G761" s="8"/>
      <c r="J761" s="8"/>
      <c r="K761" s="8"/>
      <c r="L761" s="8"/>
      <c r="M761" s="8"/>
      <c r="N761" s="8"/>
      <c r="O761" s="8"/>
      <c r="P761" s="8"/>
      <c r="Q761" s="8"/>
      <c r="R761" s="8"/>
      <c r="S761" s="8"/>
    </row>
    <row r="762" spans="1:19" ht="12.75" hidden="1" customHeight="1" x14ac:dyDescent="0.2">
      <c r="A762" s="8"/>
      <c r="B762" s="8"/>
      <c r="C762" s="8"/>
      <c r="D762" s="8"/>
      <c r="E762" s="8"/>
      <c r="F762" s="8"/>
      <c r="G762" s="8"/>
      <c r="J762" s="8"/>
      <c r="K762" s="8"/>
      <c r="L762" s="8"/>
      <c r="M762" s="8"/>
      <c r="N762" s="8"/>
      <c r="O762" s="8"/>
      <c r="P762" s="8"/>
      <c r="Q762" s="8"/>
      <c r="R762" s="8"/>
      <c r="S762" s="8"/>
    </row>
    <row r="763" spans="1:19" ht="12.75" hidden="1" customHeight="1" x14ac:dyDescent="0.2">
      <c r="A763" s="8"/>
      <c r="B763" s="8"/>
      <c r="C763" s="8"/>
      <c r="D763" s="8"/>
      <c r="E763" s="8"/>
      <c r="F763" s="8"/>
      <c r="G763" s="8"/>
      <c r="J763" s="8"/>
      <c r="K763" s="8"/>
      <c r="L763" s="8"/>
      <c r="M763" s="8"/>
      <c r="N763" s="8"/>
      <c r="O763" s="8"/>
      <c r="P763" s="8"/>
      <c r="Q763" s="8"/>
      <c r="R763" s="8"/>
      <c r="S763" s="8"/>
    </row>
    <row r="764" spans="1:19" ht="12.75" hidden="1" customHeight="1" x14ac:dyDescent="0.2">
      <c r="A764" s="8"/>
      <c r="B764" s="8"/>
      <c r="C764" s="8"/>
      <c r="D764" s="8"/>
      <c r="E764" s="8"/>
      <c r="F764" s="8"/>
      <c r="G764" s="8"/>
      <c r="J764" s="8"/>
      <c r="K764" s="8"/>
      <c r="L764" s="8"/>
      <c r="M764" s="8"/>
      <c r="N764" s="8"/>
      <c r="O764" s="8"/>
      <c r="P764" s="8"/>
      <c r="Q764" s="8"/>
      <c r="R764" s="8"/>
      <c r="S764" s="8"/>
    </row>
    <row r="765" spans="1:19" ht="12.75" hidden="1" customHeight="1" x14ac:dyDescent="0.2">
      <c r="A765" s="8"/>
      <c r="B765" s="8"/>
      <c r="C765" s="8"/>
      <c r="D765" s="8"/>
      <c r="E765" s="8"/>
      <c r="F765" s="8"/>
      <c r="G765" s="8"/>
      <c r="J765" s="8"/>
      <c r="K765" s="8"/>
      <c r="L765" s="8"/>
      <c r="M765" s="8"/>
      <c r="N765" s="8"/>
      <c r="O765" s="8"/>
      <c r="P765" s="8"/>
      <c r="Q765" s="8"/>
      <c r="R765" s="8"/>
      <c r="S765" s="8"/>
    </row>
    <row r="766" spans="1:19" ht="12.75" hidden="1" customHeight="1" x14ac:dyDescent="0.2">
      <c r="A766" s="8"/>
      <c r="B766" s="8"/>
      <c r="C766" s="8"/>
      <c r="D766" s="8"/>
      <c r="E766" s="8"/>
      <c r="F766" s="8"/>
      <c r="G766" s="8"/>
      <c r="J766" s="8"/>
      <c r="K766" s="8"/>
      <c r="L766" s="8"/>
      <c r="M766" s="8"/>
      <c r="N766" s="8"/>
      <c r="O766" s="8"/>
      <c r="P766" s="8"/>
      <c r="Q766" s="8"/>
      <c r="R766" s="8"/>
      <c r="S766" s="8"/>
    </row>
    <row r="767" spans="1:19" ht="12.75" hidden="1" customHeight="1" x14ac:dyDescent="0.2">
      <c r="A767" s="8"/>
      <c r="B767" s="8"/>
      <c r="C767" s="8"/>
      <c r="D767" s="8"/>
      <c r="E767" s="8"/>
      <c r="F767" s="8"/>
      <c r="G767" s="8"/>
      <c r="J767" s="8"/>
      <c r="K767" s="8"/>
      <c r="L767" s="8"/>
      <c r="M767" s="8"/>
      <c r="N767" s="8"/>
      <c r="O767" s="8"/>
      <c r="P767" s="8"/>
      <c r="Q767" s="8"/>
      <c r="R767" s="8"/>
      <c r="S767" s="8"/>
    </row>
    <row r="768" spans="1:19" ht="12.75" hidden="1" customHeight="1" x14ac:dyDescent="0.2">
      <c r="A768" s="8"/>
      <c r="B768" s="8"/>
      <c r="C768" s="8"/>
      <c r="D768" s="8"/>
      <c r="E768" s="8"/>
      <c r="F768" s="8"/>
      <c r="G768" s="8"/>
      <c r="J768" s="8"/>
      <c r="K768" s="8"/>
      <c r="L768" s="8"/>
      <c r="M768" s="8"/>
      <c r="N768" s="8"/>
      <c r="O768" s="8"/>
      <c r="P768" s="8"/>
      <c r="Q768" s="8"/>
      <c r="R768" s="8"/>
      <c r="S768" s="8"/>
    </row>
    <row r="769" spans="1:19" ht="12.75" hidden="1" customHeight="1" x14ac:dyDescent="0.2">
      <c r="A769" s="8"/>
      <c r="B769" s="8"/>
      <c r="C769" s="8"/>
      <c r="D769" s="8"/>
      <c r="E769" s="8"/>
      <c r="F769" s="8"/>
      <c r="G769" s="8"/>
      <c r="J769" s="8"/>
      <c r="K769" s="8"/>
      <c r="L769" s="8"/>
      <c r="M769" s="8"/>
      <c r="N769" s="8"/>
      <c r="O769" s="8"/>
      <c r="P769" s="8"/>
      <c r="Q769" s="8"/>
      <c r="R769" s="8"/>
      <c r="S769" s="8"/>
    </row>
    <row r="770" spans="1:19" ht="12.75" hidden="1" customHeight="1" x14ac:dyDescent="0.2">
      <c r="A770" s="8"/>
      <c r="B770" s="8"/>
      <c r="C770" s="8"/>
      <c r="D770" s="8"/>
      <c r="E770" s="8"/>
      <c r="F770" s="8"/>
      <c r="G770" s="8"/>
      <c r="J770" s="8"/>
      <c r="K770" s="8"/>
      <c r="L770" s="8"/>
      <c r="M770" s="8"/>
      <c r="N770" s="8"/>
      <c r="O770" s="8"/>
      <c r="P770" s="8"/>
      <c r="Q770" s="8"/>
      <c r="R770" s="8"/>
      <c r="S770" s="8"/>
    </row>
    <row r="771" spans="1:19" ht="12.75" hidden="1" customHeight="1" x14ac:dyDescent="0.2">
      <c r="A771" s="8"/>
      <c r="B771" s="8"/>
      <c r="C771" s="8"/>
      <c r="D771" s="8"/>
      <c r="E771" s="8"/>
      <c r="F771" s="8"/>
      <c r="G771" s="8"/>
      <c r="J771" s="8"/>
      <c r="K771" s="8"/>
      <c r="L771" s="8"/>
      <c r="M771" s="8"/>
      <c r="N771" s="8"/>
      <c r="O771" s="8"/>
      <c r="P771" s="8"/>
      <c r="Q771" s="8"/>
      <c r="R771" s="8"/>
      <c r="S771" s="8"/>
    </row>
    <row r="772" spans="1:19" ht="12.75" hidden="1" customHeight="1" x14ac:dyDescent="0.2">
      <c r="A772" s="8"/>
      <c r="B772" s="8"/>
      <c r="C772" s="8"/>
      <c r="D772" s="8"/>
      <c r="E772" s="8"/>
      <c r="F772" s="8"/>
      <c r="G772" s="8"/>
      <c r="J772" s="8"/>
      <c r="K772" s="8"/>
      <c r="L772" s="8"/>
      <c r="M772" s="8"/>
      <c r="N772" s="8"/>
      <c r="O772" s="8"/>
      <c r="P772" s="8"/>
      <c r="Q772" s="8"/>
      <c r="R772" s="8"/>
      <c r="S772" s="8"/>
    </row>
    <row r="773" spans="1:19" ht="12.75" hidden="1" customHeight="1" x14ac:dyDescent="0.2">
      <c r="A773" s="8"/>
      <c r="B773" s="8"/>
      <c r="C773" s="8"/>
      <c r="D773" s="8"/>
      <c r="E773" s="8"/>
      <c r="F773" s="8"/>
      <c r="G773" s="8"/>
      <c r="J773" s="8"/>
      <c r="K773" s="8"/>
      <c r="L773" s="8"/>
      <c r="M773" s="8"/>
      <c r="N773" s="8"/>
      <c r="O773" s="8"/>
      <c r="P773" s="8"/>
      <c r="Q773" s="8"/>
      <c r="R773" s="8"/>
      <c r="S773" s="8"/>
    </row>
    <row r="774" spans="1:19" ht="12.75" hidden="1" customHeight="1" x14ac:dyDescent="0.2">
      <c r="A774" s="8"/>
      <c r="B774" s="8"/>
      <c r="C774" s="8"/>
      <c r="D774" s="8"/>
      <c r="E774" s="8"/>
      <c r="F774" s="8"/>
      <c r="G774" s="8"/>
      <c r="J774" s="8"/>
      <c r="K774" s="8"/>
      <c r="L774" s="8"/>
      <c r="M774" s="8"/>
      <c r="N774" s="8"/>
      <c r="O774" s="8"/>
      <c r="P774" s="8"/>
      <c r="Q774" s="8"/>
      <c r="R774" s="8"/>
      <c r="S774" s="8"/>
    </row>
    <row r="775" spans="1:19" ht="12.75" hidden="1" customHeight="1" x14ac:dyDescent="0.2">
      <c r="A775" s="8"/>
      <c r="B775" s="8"/>
      <c r="C775" s="8"/>
      <c r="D775" s="8"/>
      <c r="E775" s="8"/>
      <c r="F775" s="8"/>
      <c r="G775" s="8"/>
      <c r="J775" s="8"/>
      <c r="K775" s="8"/>
      <c r="L775" s="8"/>
      <c r="M775" s="8"/>
      <c r="N775" s="8"/>
      <c r="O775" s="8"/>
      <c r="P775" s="8"/>
      <c r="Q775" s="8"/>
      <c r="R775" s="8"/>
      <c r="S775" s="8"/>
    </row>
    <row r="776" spans="1:19" ht="12.75" hidden="1" customHeight="1" x14ac:dyDescent="0.2">
      <c r="A776" s="8"/>
      <c r="B776" s="8"/>
      <c r="C776" s="8"/>
      <c r="D776" s="8"/>
      <c r="E776" s="8"/>
      <c r="F776" s="8"/>
      <c r="G776" s="8"/>
      <c r="J776" s="8"/>
      <c r="K776" s="8"/>
      <c r="L776" s="8"/>
      <c r="M776" s="8"/>
      <c r="N776" s="8"/>
      <c r="O776" s="8"/>
      <c r="P776" s="8"/>
      <c r="Q776" s="8"/>
      <c r="R776" s="8"/>
      <c r="S776" s="8"/>
    </row>
    <row r="777" spans="1:19" ht="12.75" hidden="1" customHeight="1" x14ac:dyDescent="0.2">
      <c r="A777" s="8"/>
      <c r="B777" s="8"/>
      <c r="C777" s="8"/>
      <c r="D777" s="8"/>
      <c r="E777" s="8"/>
      <c r="F777" s="8"/>
      <c r="G777" s="8"/>
      <c r="J777" s="8"/>
      <c r="K777" s="8"/>
      <c r="L777" s="8"/>
      <c r="M777" s="8"/>
      <c r="N777" s="8"/>
      <c r="O777" s="8"/>
      <c r="P777" s="8"/>
      <c r="Q777" s="8"/>
      <c r="R777" s="8"/>
      <c r="S777" s="8"/>
    </row>
    <row r="778" spans="1:19" ht="12.75" hidden="1" customHeight="1" x14ac:dyDescent="0.2">
      <c r="A778" s="8"/>
      <c r="B778" s="8"/>
      <c r="C778" s="8"/>
      <c r="D778" s="8"/>
      <c r="E778" s="8"/>
      <c r="F778" s="8"/>
      <c r="G778" s="8"/>
      <c r="J778" s="8"/>
      <c r="K778" s="8"/>
      <c r="L778" s="8"/>
      <c r="M778" s="8"/>
      <c r="N778" s="8"/>
      <c r="O778" s="8"/>
      <c r="P778" s="8"/>
      <c r="Q778" s="8"/>
      <c r="R778" s="8"/>
      <c r="S778" s="8"/>
    </row>
    <row r="779" spans="1:19" ht="12.75" hidden="1" customHeight="1" x14ac:dyDescent="0.2">
      <c r="A779" s="8"/>
      <c r="B779" s="8"/>
      <c r="C779" s="8"/>
      <c r="D779" s="8"/>
      <c r="E779" s="8"/>
      <c r="F779" s="8"/>
      <c r="G779" s="8"/>
      <c r="J779" s="8"/>
      <c r="K779" s="8"/>
      <c r="L779" s="8"/>
      <c r="M779" s="8"/>
      <c r="N779" s="8"/>
      <c r="O779" s="8"/>
      <c r="P779" s="8"/>
      <c r="Q779" s="8"/>
      <c r="R779" s="8"/>
      <c r="S779" s="8"/>
    </row>
    <row r="780" spans="1:19" ht="12.75" hidden="1" customHeight="1" x14ac:dyDescent="0.2">
      <c r="A780" s="8"/>
      <c r="B780" s="8"/>
      <c r="C780" s="8"/>
      <c r="D780" s="8"/>
      <c r="E780" s="8"/>
      <c r="F780" s="8"/>
      <c r="G780" s="8"/>
      <c r="J780" s="8"/>
      <c r="K780" s="8"/>
      <c r="L780" s="8"/>
      <c r="M780" s="8"/>
      <c r="N780" s="8"/>
      <c r="O780" s="8"/>
      <c r="P780" s="8"/>
      <c r="Q780" s="8"/>
      <c r="R780" s="8"/>
      <c r="S780" s="8"/>
    </row>
    <row r="781" spans="1:19" ht="12.75" hidden="1" customHeight="1" x14ac:dyDescent="0.2">
      <c r="A781" s="8"/>
      <c r="B781" s="8"/>
      <c r="C781" s="8"/>
      <c r="D781" s="8"/>
      <c r="E781" s="8"/>
      <c r="F781" s="8"/>
      <c r="G781" s="8"/>
      <c r="J781" s="8"/>
      <c r="K781" s="8"/>
      <c r="L781" s="8"/>
      <c r="M781" s="8"/>
      <c r="N781" s="8"/>
      <c r="O781" s="8"/>
      <c r="P781" s="8"/>
      <c r="Q781" s="8"/>
      <c r="R781" s="8"/>
      <c r="S781" s="8"/>
    </row>
    <row r="782" spans="1:19" ht="12.75" hidden="1" customHeight="1" x14ac:dyDescent="0.2">
      <c r="A782" s="8"/>
      <c r="B782" s="8"/>
      <c r="C782" s="8"/>
      <c r="D782" s="8"/>
      <c r="E782" s="8"/>
      <c r="F782" s="8"/>
      <c r="G782" s="8"/>
      <c r="J782" s="8"/>
      <c r="K782" s="8"/>
      <c r="L782" s="8"/>
      <c r="M782" s="8"/>
      <c r="N782" s="8"/>
      <c r="O782" s="8"/>
      <c r="P782" s="8"/>
      <c r="Q782" s="8"/>
      <c r="R782" s="8"/>
      <c r="S782" s="8"/>
    </row>
    <row r="783" spans="1:19" ht="12.75" hidden="1" customHeight="1" x14ac:dyDescent="0.2">
      <c r="A783" s="8"/>
      <c r="B783" s="8"/>
      <c r="C783" s="8"/>
      <c r="D783" s="8"/>
      <c r="E783" s="8"/>
      <c r="F783" s="8"/>
      <c r="G783" s="8"/>
      <c r="J783" s="8"/>
      <c r="K783" s="8"/>
      <c r="L783" s="8"/>
      <c r="M783" s="8"/>
      <c r="N783" s="8"/>
      <c r="O783" s="8"/>
      <c r="P783" s="8"/>
      <c r="Q783" s="8"/>
      <c r="R783" s="8"/>
      <c r="S783" s="8"/>
    </row>
    <row r="784" spans="1:19" ht="12.75" hidden="1" customHeight="1" x14ac:dyDescent="0.2">
      <c r="A784" s="8"/>
      <c r="B784" s="8"/>
      <c r="C784" s="8"/>
      <c r="D784" s="8"/>
      <c r="E784" s="8"/>
      <c r="F784" s="8"/>
      <c r="G784" s="8"/>
      <c r="J784" s="8"/>
      <c r="K784" s="8"/>
      <c r="L784" s="8"/>
      <c r="M784" s="8"/>
      <c r="N784" s="8"/>
      <c r="O784" s="8"/>
      <c r="P784" s="8"/>
      <c r="Q784" s="8"/>
      <c r="R784" s="8"/>
      <c r="S784" s="8"/>
    </row>
    <row r="785" spans="1:19" ht="12.75" hidden="1" customHeight="1" x14ac:dyDescent="0.2">
      <c r="A785" s="8"/>
      <c r="B785" s="8"/>
      <c r="C785" s="8"/>
      <c r="D785" s="8"/>
      <c r="E785" s="8"/>
      <c r="F785" s="8"/>
      <c r="G785" s="8"/>
      <c r="J785" s="8"/>
      <c r="K785" s="8"/>
      <c r="L785" s="8"/>
      <c r="M785" s="8"/>
      <c r="N785" s="8"/>
      <c r="O785" s="8"/>
      <c r="P785" s="8"/>
      <c r="Q785" s="8"/>
      <c r="R785" s="8"/>
      <c r="S785" s="8"/>
    </row>
    <row r="786" spans="1:19" ht="12.75" hidden="1" customHeight="1" x14ac:dyDescent="0.2">
      <c r="A786" s="8"/>
      <c r="B786" s="8"/>
      <c r="C786" s="8"/>
      <c r="D786" s="8"/>
      <c r="E786" s="8"/>
      <c r="F786" s="8"/>
      <c r="G786" s="8"/>
      <c r="J786" s="8"/>
      <c r="K786" s="8"/>
      <c r="L786" s="8"/>
      <c r="M786" s="8"/>
      <c r="N786" s="8"/>
      <c r="O786" s="8"/>
      <c r="P786" s="8"/>
      <c r="Q786" s="8"/>
      <c r="R786" s="8"/>
      <c r="S786" s="8"/>
    </row>
    <row r="787" spans="1:19" ht="12.75" hidden="1" customHeight="1" x14ac:dyDescent="0.2">
      <c r="A787" s="8"/>
      <c r="B787" s="8"/>
      <c r="C787" s="8"/>
      <c r="D787" s="8"/>
      <c r="E787" s="8"/>
      <c r="F787" s="8"/>
      <c r="G787" s="8"/>
      <c r="J787" s="8"/>
      <c r="K787" s="8"/>
      <c r="L787" s="8"/>
      <c r="M787" s="8"/>
      <c r="N787" s="8"/>
      <c r="O787" s="8"/>
      <c r="P787" s="8"/>
      <c r="Q787" s="8"/>
      <c r="R787" s="8"/>
      <c r="S787" s="8"/>
    </row>
    <row r="788" spans="1:19" ht="12.75" hidden="1" customHeight="1" x14ac:dyDescent="0.2">
      <c r="A788" s="8"/>
      <c r="B788" s="8"/>
      <c r="C788" s="8"/>
      <c r="D788" s="8"/>
      <c r="E788" s="8"/>
      <c r="F788" s="8"/>
      <c r="G788" s="8"/>
      <c r="J788" s="8"/>
      <c r="K788" s="8"/>
      <c r="L788" s="8"/>
      <c r="M788" s="8"/>
      <c r="N788" s="8"/>
      <c r="O788" s="8"/>
      <c r="P788" s="8"/>
      <c r="Q788" s="8"/>
      <c r="R788" s="8"/>
      <c r="S788" s="8"/>
    </row>
    <row r="789" spans="1:19" ht="12.75" hidden="1" customHeight="1" x14ac:dyDescent="0.2">
      <c r="A789" s="8"/>
      <c r="B789" s="8"/>
      <c r="C789" s="8"/>
      <c r="D789" s="8"/>
      <c r="E789" s="8"/>
      <c r="F789" s="8"/>
      <c r="G789" s="8"/>
      <c r="J789" s="8"/>
      <c r="K789" s="8"/>
      <c r="L789" s="8"/>
      <c r="M789" s="8"/>
      <c r="N789" s="8"/>
      <c r="O789" s="8"/>
      <c r="P789" s="8"/>
      <c r="Q789" s="8"/>
      <c r="R789" s="8"/>
      <c r="S789" s="8"/>
    </row>
    <row r="790" spans="1:19" ht="12.75" hidden="1" customHeight="1" x14ac:dyDescent="0.2">
      <c r="A790" s="8"/>
      <c r="B790" s="8"/>
      <c r="C790" s="8"/>
      <c r="D790" s="8"/>
      <c r="E790" s="8"/>
      <c r="F790" s="8"/>
      <c r="G790" s="8"/>
      <c r="J790" s="8"/>
      <c r="K790" s="8"/>
      <c r="L790" s="8"/>
      <c r="M790" s="8"/>
      <c r="N790" s="8"/>
      <c r="O790" s="8"/>
      <c r="P790" s="8"/>
      <c r="Q790" s="8"/>
      <c r="R790" s="8"/>
      <c r="S790" s="8"/>
    </row>
    <row r="791" spans="1:19" ht="12.75" hidden="1" customHeight="1" x14ac:dyDescent="0.2">
      <c r="A791" s="8"/>
      <c r="B791" s="8"/>
      <c r="C791" s="8"/>
      <c r="D791" s="8"/>
      <c r="E791" s="8"/>
      <c r="F791" s="8"/>
      <c r="G791" s="8"/>
      <c r="J791" s="8"/>
      <c r="K791" s="8"/>
      <c r="L791" s="8"/>
      <c r="M791" s="8"/>
      <c r="N791" s="8"/>
      <c r="O791" s="8"/>
      <c r="P791" s="8"/>
      <c r="Q791" s="8"/>
      <c r="R791" s="8"/>
      <c r="S791" s="8"/>
    </row>
    <row r="792" spans="1:19" ht="12.75" hidden="1" customHeight="1" x14ac:dyDescent="0.2">
      <c r="A792" s="8"/>
      <c r="B792" s="8"/>
      <c r="C792" s="8"/>
      <c r="D792" s="8"/>
      <c r="E792" s="8"/>
      <c r="F792" s="8"/>
      <c r="G792" s="8"/>
      <c r="J792" s="8"/>
      <c r="K792" s="8"/>
      <c r="L792" s="8"/>
      <c r="M792" s="8"/>
      <c r="N792" s="8"/>
      <c r="O792" s="8"/>
      <c r="P792" s="8"/>
      <c r="Q792" s="8"/>
      <c r="R792" s="8"/>
      <c r="S792" s="8"/>
    </row>
    <row r="793" spans="1:19" ht="12.75" hidden="1" customHeight="1" x14ac:dyDescent="0.2">
      <c r="A793" s="8"/>
      <c r="B793" s="8"/>
      <c r="C793" s="8"/>
      <c r="D793" s="8"/>
      <c r="E793" s="8"/>
      <c r="F793" s="8"/>
      <c r="G793" s="8"/>
      <c r="J793" s="8"/>
      <c r="K793" s="8"/>
      <c r="L793" s="8"/>
      <c r="M793" s="8"/>
      <c r="N793" s="8"/>
      <c r="O793" s="8"/>
      <c r="P793" s="8"/>
      <c r="Q793" s="8"/>
      <c r="R793" s="8"/>
      <c r="S793" s="8"/>
    </row>
    <row r="794" spans="1:19" ht="12.75" hidden="1" customHeight="1" x14ac:dyDescent="0.2">
      <c r="A794" s="8"/>
      <c r="B794" s="8"/>
      <c r="C794" s="8"/>
      <c r="D794" s="8"/>
      <c r="E794" s="8"/>
      <c r="F794" s="8"/>
      <c r="G794" s="8"/>
      <c r="J794" s="8"/>
      <c r="K794" s="8"/>
      <c r="L794" s="8"/>
      <c r="M794" s="8"/>
      <c r="N794" s="8"/>
      <c r="O794" s="8"/>
      <c r="P794" s="8"/>
      <c r="Q794" s="8"/>
      <c r="R794" s="8"/>
      <c r="S794" s="8"/>
    </row>
    <row r="795" spans="1:19" ht="12.75" hidden="1" customHeight="1" x14ac:dyDescent="0.2">
      <c r="A795" s="8"/>
      <c r="B795" s="8"/>
      <c r="C795" s="8"/>
      <c r="D795" s="8"/>
      <c r="E795" s="8"/>
      <c r="F795" s="8"/>
      <c r="G795" s="8"/>
      <c r="J795" s="8"/>
      <c r="K795" s="8"/>
      <c r="L795" s="8"/>
      <c r="M795" s="8"/>
      <c r="N795" s="8"/>
      <c r="O795" s="8"/>
      <c r="P795" s="8"/>
      <c r="Q795" s="8"/>
      <c r="R795" s="8"/>
      <c r="S795" s="8"/>
    </row>
    <row r="796" spans="1:19" ht="12.75" hidden="1" customHeight="1" x14ac:dyDescent="0.2">
      <c r="A796" s="8"/>
      <c r="B796" s="8"/>
      <c r="C796" s="8"/>
      <c r="D796" s="8"/>
      <c r="E796" s="8"/>
      <c r="F796" s="8"/>
      <c r="G796" s="8"/>
      <c r="J796" s="8"/>
      <c r="K796" s="8"/>
      <c r="L796" s="8"/>
      <c r="M796" s="8"/>
      <c r="N796" s="8"/>
      <c r="O796" s="8"/>
      <c r="P796" s="8"/>
      <c r="Q796" s="8"/>
      <c r="R796" s="8"/>
      <c r="S796" s="8"/>
    </row>
    <row r="797" spans="1:19" ht="12.75" hidden="1" customHeight="1" x14ac:dyDescent="0.2">
      <c r="A797" s="8"/>
      <c r="B797" s="8"/>
      <c r="C797" s="8"/>
      <c r="D797" s="8"/>
      <c r="E797" s="8"/>
      <c r="F797" s="8"/>
      <c r="G797" s="8"/>
      <c r="J797" s="8"/>
      <c r="K797" s="8"/>
      <c r="L797" s="8"/>
      <c r="M797" s="8"/>
      <c r="N797" s="8"/>
      <c r="O797" s="8"/>
      <c r="P797" s="8"/>
      <c r="Q797" s="8"/>
      <c r="R797" s="8"/>
      <c r="S797" s="8"/>
    </row>
    <row r="798" spans="1:19" ht="12.75" hidden="1" customHeight="1" x14ac:dyDescent="0.2">
      <c r="A798" s="8"/>
      <c r="B798" s="8"/>
      <c r="C798" s="8"/>
      <c r="D798" s="8"/>
      <c r="E798" s="8"/>
      <c r="F798" s="8"/>
      <c r="G798" s="8"/>
      <c r="J798" s="8"/>
      <c r="K798" s="8"/>
      <c r="L798" s="8"/>
      <c r="M798" s="8"/>
      <c r="N798" s="8"/>
      <c r="O798" s="8"/>
      <c r="P798" s="8"/>
      <c r="Q798" s="8"/>
      <c r="R798" s="8"/>
      <c r="S798" s="8"/>
    </row>
    <row r="799" spans="1:19" ht="12.75" hidden="1" customHeight="1" x14ac:dyDescent="0.2">
      <c r="A799" s="8"/>
      <c r="B799" s="8"/>
      <c r="C799" s="8"/>
      <c r="D799" s="8"/>
      <c r="E799" s="8"/>
      <c r="F799" s="8"/>
      <c r="G799" s="8"/>
      <c r="J799" s="8"/>
      <c r="K799" s="8"/>
      <c r="L799" s="8"/>
      <c r="M799" s="8"/>
      <c r="N799" s="8"/>
      <c r="O799" s="8"/>
      <c r="P799" s="8"/>
      <c r="Q799" s="8"/>
      <c r="R799" s="8"/>
      <c r="S799" s="8"/>
    </row>
    <row r="800" spans="1:19" ht="12.75" hidden="1" customHeight="1" x14ac:dyDescent="0.2">
      <c r="A800" s="8"/>
      <c r="B800" s="8"/>
      <c r="C800" s="8"/>
      <c r="D800" s="8"/>
      <c r="E800" s="8"/>
      <c r="F800" s="8"/>
      <c r="G800" s="8"/>
      <c r="J800" s="8"/>
      <c r="K800" s="8"/>
      <c r="L800" s="8"/>
      <c r="M800" s="8"/>
      <c r="N800" s="8"/>
      <c r="O800" s="8"/>
      <c r="P800" s="8"/>
      <c r="Q800" s="8"/>
      <c r="R800" s="8"/>
      <c r="S800" s="8"/>
    </row>
    <row r="801" spans="1:19" ht="12.75" hidden="1" customHeight="1" x14ac:dyDescent="0.2">
      <c r="A801" s="8"/>
      <c r="B801" s="8"/>
      <c r="C801" s="8"/>
      <c r="D801" s="8"/>
      <c r="E801" s="8"/>
      <c r="F801" s="8"/>
      <c r="G801" s="8"/>
      <c r="J801" s="8"/>
      <c r="K801" s="8"/>
      <c r="L801" s="8"/>
      <c r="M801" s="8"/>
      <c r="N801" s="8"/>
      <c r="O801" s="8"/>
      <c r="P801" s="8"/>
      <c r="Q801" s="8"/>
      <c r="R801" s="8"/>
      <c r="S801" s="8"/>
    </row>
    <row r="802" spans="1:19" ht="12.75" hidden="1" customHeight="1" x14ac:dyDescent="0.2">
      <c r="A802" s="8"/>
      <c r="B802" s="8"/>
      <c r="C802" s="8"/>
      <c r="D802" s="8"/>
      <c r="E802" s="8"/>
      <c r="F802" s="8"/>
      <c r="G802" s="8"/>
      <c r="J802" s="8"/>
      <c r="K802" s="8"/>
      <c r="L802" s="8"/>
      <c r="M802" s="8"/>
      <c r="N802" s="8"/>
      <c r="O802" s="8"/>
      <c r="P802" s="8"/>
      <c r="Q802" s="8"/>
      <c r="R802" s="8"/>
      <c r="S802" s="8"/>
    </row>
    <row r="803" spans="1:19" ht="12.75" hidden="1" customHeight="1" x14ac:dyDescent="0.2">
      <c r="A803" s="8"/>
      <c r="B803" s="8"/>
      <c r="C803" s="8"/>
      <c r="D803" s="8"/>
      <c r="E803" s="8"/>
      <c r="F803" s="8"/>
      <c r="G803" s="8"/>
      <c r="J803" s="8"/>
      <c r="K803" s="8"/>
      <c r="L803" s="8"/>
      <c r="M803" s="8"/>
      <c r="N803" s="8"/>
      <c r="O803" s="8"/>
      <c r="P803" s="8"/>
      <c r="Q803" s="8"/>
      <c r="R803" s="8"/>
      <c r="S803" s="8"/>
    </row>
    <row r="804" spans="1:19" ht="12.75" hidden="1" customHeight="1" x14ac:dyDescent="0.2">
      <c r="A804" s="8"/>
      <c r="B804" s="8"/>
      <c r="C804" s="8"/>
      <c r="D804" s="8"/>
      <c r="E804" s="8"/>
      <c r="F804" s="8"/>
      <c r="G804" s="8"/>
      <c r="J804" s="8"/>
      <c r="K804" s="8"/>
      <c r="L804" s="8"/>
      <c r="M804" s="8"/>
      <c r="N804" s="8"/>
      <c r="O804" s="8"/>
      <c r="P804" s="8"/>
      <c r="Q804" s="8"/>
      <c r="R804" s="8"/>
      <c r="S804" s="8"/>
    </row>
    <row r="805" spans="1:19" ht="12.75" hidden="1" customHeight="1" x14ac:dyDescent="0.2">
      <c r="A805" s="8"/>
      <c r="B805" s="8"/>
      <c r="C805" s="8"/>
      <c r="D805" s="8"/>
      <c r="E805" s="8"/>
      <c r="F805" s="8"/>
      <c r="G805" s="8"/>
      <c r="J805" s="8"/>
      <c r="K805" s="8"/>
      <c r="L805" s="8"/>
      <c r="M805" s="8"/>
      <c r="N805" s="8"/>
      <c r="O805" s="8"/>
      <c r="P805" s="8"/>
      <c r="Q805" s="8"/>
      <c r="R805" s="8"/>
      <c r="S805" s="8"/>
    </row>
    <row r="806" spans="1:19" ht="12.75" hidden="1" customHeight="1" x14ac:dyDescent="0.2">
      <c r="A806" s="8"/>
      <c r="B806" s="8"/>
      <c r="C806" s="8"/>
      <c r="D806" s="8"/>
      <c r="E806" s="8"/>
      <c r="F806" s="8"/>
      <c r="G806" s="8"/>
      <c r="J806" s="8"/>
      <c r="K806" s="8"/>
      <c r="L806" s="8"/>
      <c r="M806" s="8"/>
      <c r="N806" s="8"/>
      <c r="O806" s="8"/>
      <c r="P806" s="8"/>
      <c r="Q806" s="8"/>
      <c r="R806" s="8"/>
      <c r="S806" s="8"/>
    </row>
    <row r="807" spans="1:19" ht="12.75" hidden="1" customHeight="1" x14ac:dyDescent="0.2">
      <c r="A807" s="8"/>
      <c r="B807" s="8"/>
      <c r="C807" s="8"/>
      <c r="D807" s="8"/>
      <c r="E807" s="8"/>
      <c r="F807" s="8"/>
      <c r="G807" s="8"/>
      <c r="J807" s="8"/>
      <c r="K807" s="8"/>
      <c r="L807" s="8"/>
      <c r="M807" s="8"/>
      <c r="N807" s="8"/>
      <c r="O807" s="8"/>
      <c r="P807" s="8"/>
      <c r="Q807" s="8"/>
      <c r="R807" s="8"/>
      <c r="S807" s="8"/>
    </row>
    <row r="808" spans="1:19" ht="12.75" hidden="1" customHeight="1" x14ac:dyDescent="0.2">
      <c r="A808" s="8"/>
      <c r="B808" s="8"/>
      <c r="C808" s="8"/>
      <c r="D808" s="8"/>
      <c r="E808" s="8"/>
      <c r="F808" s="8"/>
      <c r="G808" s="8"/>
      <c r="J808" s="8"/>
      <c r="K808" s="8"/>
      <c r="L808" s="8"/>
      <c r="M808" s="8"/>
      <c r="N808" s="8"/>
      <c r="O808" s="8"/>
      <c r="P808" s="8"/>
      <c r="Q808" s="8"/>
      <c r="R808" s="8"/>
      <c r="S808" s="8"/>
    </row>
    <row r="809" spans="1:19" ht="12.75" hidden="1" customHeight="1" x14ac:dyDescent="0.2">
      <c r="A809" s="8"/>
      <c r="B809" s="8"/>
      <c r="C809" s="8"/>
      <c r="D809" s="8"/>
      <c r="E809" s="8"/>
      <c r="F809" s="8"/>
      <c r="G809" s="8"/>
      <c r="J809" s="8"/>
      <c r="K809" s="8"/>
      <c r="L809" s="8"/>
      <c r="M809" s="8"/>
      <c r="N809" s="8"/>
      <c r="O809" s="8"/>
      <c r="P809" s="8"/>
      <c r="Q809" s="8"/>
      <c r="R809" s="8"/>
      <c r="S809" s="8"/>
    </row>
    <row r="810" spans="1:19" ht="12.75" hidden="1" customHeight="1" x14ac:dyDescent="0.2">
      <c r="A810" s="8"/>
      <c r="B810" s="8"/>
      <c r="C810" s="8"/>
      <c r="D810" s="8"/>
      <c r="E810" s="8"/>
      <c r="F810" s="8"/>
      <c r="G810" s="8"/>
      <c r="J810" s="8"/>
      <c r="K810" s="8"/>
      <c r="L810" s="8"/>
      <c r="M810" s="8"/>
      <c r="N810" s="8"/>
      <c r="O810" s="8"/>
      <c r="P810" s="8"/>
      <c r="Q810" s="8"/>
      <c r="R810" s="8"/>
      <c r="S810" s="8"/>
    </row>
    <row r="811" spans="1:19" ht="12.75" hidden="1" customHeight="1" x14ac:dyDescent="0.2">
      <c r="A811" s="8"/>
      <c r="B811" s="8"/>
      <c r="C811" s="8"/>
      <c r="D811" s="8"/>
      <c r="E811" s="8"/>
      <c r="F811" s="8"/>
      <c r="G811" s="8"/>
      <c r="J811" s="8"/>
      <c r="K811" s="8"/>
      <c r="L811" s="8"/>
      <c r="M811" s="8"/>
      <c r="N811" s="8"/>
      <c r="O811" s="8"/>
      <c r="P811" s="8"/>
      <c r="Q811" s="8"/>
      <c r="R811" s="8"/>
      <c r="S811" s="8"/>
    </row>
    <row r="812" spans="1:19" ht="12.75" hidden="1" customHeight="1" x14ac:dyDescent="0.2">
      <c r="A812" s="8"/>
      <c r="B812" s="8"/>
      <c r="C812" s="8"/>
      <c r="D812" s="8"/>
      <c r="E812" s="8"/>
      <c r="F812" s="8"/>
      <c r="G812" s="8"/>
      <c r="J812" s="8"/>
      <c r="K812" s="8"/>
      <c r="L812" s="8"/>
      <c r="M812" s="8"/>
      <c r="N812" s="8"/>
      <c r="O812" s="8"/>
      <c r="P812" s="8"/>
      <c r="Q812" s="8"/>
      <c r="R812" s="8"/>
      <c r="S812" s="8"/>
    </row>
    <row r="813" spans="1:19" ht="12.75" hidden="1" customHeight="1" x14ac:dyDescent="0.2">
      <c r="A813" s="8"/>
      <c r="B813" s="8"/>
      <c r="C813" s="8"/>
      <c r="D813" s="8"/>
      <c r="E813" s="8"/>
      <c r="F813" s="8"/>
      <c r="G813" s="8"/>
      <c r="J813" s="8"/>
      <c r="K813" s="8"/>
      <c r="L813" s="8"/>
      <c r="M813" s="8"/>
      <c r="N813" s="8"/>
      <c r="O813" s="8"/>
      <c r="P813" s="8"/>
      <c r="Q813" s="8"/>
      <c r="R813" s="8"/>
      <c r="S813" s="8"/>
    </row>
    <row r="814" spans="1:19" ht="12.75" hidden="1" customHeight="1" x14ac:dyDescent="0.2">
      <c r="A814" s="8"/>
      <c r="B814" s="8"/>
      <c r="C814" s="8"/>
      <c r="D814" s="8"/>
      <c r="E814" s="8"/>
      <c r="F814" s="8"/>
      <c r="G814" s="8"/>
      <c r="J814" s="8"/>
      <c r="K814" s="8"/>
      <c r="L814" s="8"/>
      <c r="M814" s="8"/>
      <c r="N814" s="8"/>
      <c r="O814" s="8"/>
      <c r="P814" s="8"/>
      <c r="Q814" s="8"/>
      <c r="R814" s="8"/>
      <c r="S814" s="8"/>
    </row>
    <row r="815" spans="1:19" ht="12.75" hidden="1" customHeight="1" x14ac:dyDescent="0.2">
      <c r="A815" s="8"/>
      <c r="B815" s="8"/>
      <c r="C815" s="8"/>
      <c r="D815" s="8"/>
      <c r="E815" s="8"/>
      <c r="F815" s="8"/>
      <c r="G815" s="8"/>
      <c r="J815" s="8"/>
      <c r="K815" s="8"/>
      <c r="L815" s="8"/>
      <c r="M815" s="8"/>
      <c r="N815" s="8"/>
      <c r="O815" s="8"/>
      <c r="P815" s="8"/>
      <c r="Q815" s="8"/>
      <c r="R815" s="8"/>
      <c r="S815" s="8"/>
    </row>
    <row r="816" spans="1:19" ht="12.75" hidden="1" customHeight="1" x14ac:dyDescent="0.2">
      <c r="A816" s="8"/>
      <c r="B816" s="8"/>
      <c r="C816" s="8"/>
      <c r="D816" s="8"/>
      <c r="E816" s="8"/>
      <c r="F816" s="8"/>
      <c r="G816" s="8"/>
      <c r="J816" s="8"/>
      <c r="K816" s="8"/>
      <c r="L816" s="8"/>
      <c r="M816" s="8"/>
      <c r="N816" s="8"/>
      <c r="O816" s="8"/>
      <c r="P816" s="8"/>
      <c r="Q816" s="8"/>
      <c r="R816" s="8"/>
      <c r="S816" s="8"/>
    </row>
    <row r="817" spans="1:19" ht="12.75" hidden="1" customHeight="1" x14ac:dyDescent="0.2">
      <c r="A817" s="8"/>
      <c r="B817" s="8"/>
      <c r="C817" s="8"/>
      <c r="D817" s="8"/>
      <c r="E817" s="8"/>
      <c r="F817" s="8"/>
      <c r="G817" s="8"/>
      <c r="J817" s="8"/>
      <c r="K817" s="8"/>
      <c r="L817" s="8"/>
      <c r="M817" s="8"/>
      <c r="N817" s="8"/>
      <c r="O817" s="8"/>
      <c r="P817" s="8"/>
      <c r="Q817" s="8"/>
      <c r="R817" s="8"/>
      <c r="S817" s="8"/>
    </row>
    <row r="818" spans="1:19" ht="12.75" hidden="1" customHeight="1" x14ac:dyDescent="0.2">
      <c r="A818" s="8"/>
      <c r="B818" s="8"/>
      <c r="C818" s="8"/>
      <c r="D818" s="8"/>
      <c r="E818" s="8"/>
      <c r="F818" s="8"/>
      <c r="G818" s="8"/>
      <c r="J818" s="8"/>
      <c r="K818" s="8"/>
      <c r="L818" s="8"/>
      <c r="M818" s="8"/>
      <c r="N818" s="8"/>
      <c r="O818" s="8"/>
      <c r="P818" s="8"/>
      <c r="Q818" s="8"/>
      <c r="R818" s="8"/>
      <c r="S818" s="8"/>
    </row>
    <row r="819" spans="1:19" ht="12.75" hidden="1" customHeight="1" x14ac:dyDescent="0.2">
      <c r="A819" s="8"/>
      <c r="B819" s="8"/>
      <c r="C819" s="8"/>
      <c r="D819" s="8"/>
      <c r="E819" s="8"/>
      <c r="F819" s="8"/>
      <c r="G819" s="8"/>
      <c r="J819" s="8"/>
      <c r="K819" s="8"/>
      <c r="L819" s="8"/>
      <c r="M819" s="8"/>
      <c r="N819" s="8"/>
      <c r="O819" s="8"/>
      <c r="P819" s="8"/>
      <c r="Q819" s="8"/>
      <c r="R819" s="8"/>
      <c r="S819" s="8"/>
    </row>
    <row r="820" spans="1:19" ht="12.75" hidden="1" customHeight="1" x14ac:dyDescent="0.2">
      <c r="A820" s="8"/>
      <c r="B820" s="8"/>
      <c r="C820" s="8"/>
      <c r="D820" s="8"/>
      <c r="E820" s="8"/>
      <c r="F820" s="8"/>
      <c r="G820" s="8"/>
      <c r="J820" s="8"/>
      <c r="K820" s="8"/>
      <c r="L820" s="8"/>
      <c r="M820" s="8"/>
      <c r="N820" s="8"/>
      <c r="O820" s="8"/>
      <c r="P820" s="8"/>
      <c r="Q820" s="8"/>
      <c r="R820" s="8"/>
      <c r="S820" s="8"/>
    </row>
    <row r="821" spans="1:19" ht="12.75" hidden="1" customHeight="1" x14ac:dyDescent="0.2">
      <c r="A821" s="8"/>
      <c r="B821" s="8"/>
      <c r="C821" s="8"/>
      <c r="D821" s="8"/>
      <c r="E821" s="8"/>
      <c r="F821" s="8"/>
      <c r="G821" s="8"/>
      <c r="J821" s="8"/>
      <c r="K821" s="8"/>
      <c r="L821" s="8"/>
      <c r="M821" s="8"/>
      <c r="N821" s="8"/>
      <c r="O821" s="8"/>
      <c r="P821" s="8"/>
      <c r="Q821" s="8"/>
      <c r="R821" s="8"/>
      <c r="S821" s="8"/>
    </row>
    <row r="822" spans="1:19" ht="12.75" hidden="1" customHeight="1" x14ac:dyDescent="0.2">
      <c r="A822" s="8"/>
      <c r="B822" s="8"/>
      <c r="C822" s="8"/>
      <c r="D822" s="8"/>
      <c r="E822" s="8"/>
      <c r="F822" s="8"/>
      <c r="G822" s="8"/>
      <c r="J822" s="8"/>
      <c r="K822" s="8"/>
      <c r="L822" s="8"/>
      <c r="M822" s="8"/>
      <c r="N822" s="8"/>
      <c r="O822" s="8"/>
      <c r="P822" s="8"/>
      <c r="Q822" s="8"/>
      <c r="R822" s="8"/>
      <c r="S822" s="8"/>
    </row>
    <row r="823" spans="1:19" ht="12.75" hidden="1" customHeight="1" x14ac:dyDescent="0.2">
      <c r="A823" s="8"/>
      <c r="B823" s="8"/>
      <c r="C823" s="8"/>
      <c r="D823" s="8"/>
      <c r="E823" s="8"/>
      <c r="F823" s="8"/>
      <c r="G823" s="8"/>
      <c r="J823" s="8"/>
      <c r="K823" s="8"/>
      <c r="L823" s="8"/>
      <c r="M823" s="8"/>
      <c r="N823" s="8"/>
      <c r="O823" s="8"/>
      <c r="P823" s="8"/>
      <c r="Q823" s="8"/>
      <c r="R823" s="8"/>
      <c r="S823" s="8"/>
    </row>
    <row r="824" spans="1:19" ht="12.75" hidden="1" customHeight="1" x14ac:dyDescent="0.2">
      <c r="A824" s="8"/>
      <c r="B824" s="8"/>
      <c r="C824" s="8"/>
      <c r="D824" s="8"/>
      <c r="E824" s="8"/>
      <c r="F824" s="8"/>
      <c r="G824" s="8"/>
      <c r="J824" s="8"/>
      <c r="K824" s="8"/>
      <c r="L824" s="8"/>
      <c r="M824" s="8"/>
      <c r="N824" s="8"/>
      <c r="O824" s="8"/>
      <c r="P824" s="8"/>
      <c r="Q824" s="8"/>
      <c r="R824" s="8"/>
      <c r="S824" s="8"/>
    </row>
    <row r="825" spans="1:19" ht="12.75" hidden="1" customHeight="1" x14ac:dyDescent="0.2">
      <c r="A825" s="8"/>
      <c r="B825" s="8"/>
      <c r="C825" s="8"/>
      <c r="D825" s="8"/>
      <c r="E825" s="8"/>
      <c r="F825" s="8"/>
      <c r="G825" s="8"/>
      <c r="J825" s="8"/>
      <c r="K825" s="8"/>
      <c r="L825" s="8"/>
      <c r="M825" s="8"/>
      <c r="N825" s="8"/>
      <c r="O825" s="8"/>
      <c r="P825" s="8"/>
      <c r="Q825" s="8"/>
      <c r="R825" s="8"/>
      <c r="S825" s="8"/>
    </row>
    <row r="826" spans="1:19" ht="12.75" hidden="1" customHeight="1" x14ac:dyDescent="0.2">
      <c r="A826" s="8"/>
      <c r="B826" s="8"/>
      <c r="C826" s="8"/>
      <c r="D826" s="8"/>
      <c r="E826" s="8"/>
      <c r="F826" s="8"/>
      <c r="G826" s="8"/>
      <c r="J826" s="8"/>
      <c r="K826" s="8"/>
      <c r="L826" s="8"/>
      <c r="M826" s="8"/>
      <c r="N826" s="8"/>
      <c r="O826" s="8"/>
      <c r="P826" s="8"/>
      <c r="Q826" s="8"/>
      <c r="R826" s="8"/>
      <c r="S826" s="8"/>
    </row>
    <row r="827" spans="1:19" ht="12.75" hidden="1" customHeight="1" x14ac:dyDescent="0.2">
      <c r="A827" s="8"/>
      <c r="B827" s="8"/>
      <c r="C827" s="8"/>
      <c r="D827" s="8"/>
      <c r="E827" s="8"/>
      <c r="F827" s="8"/>
      <c r="G827" s="8"/>
      <c r="J827" s="8"/>
      <c r="K827" s="8"/>
      <c r="L827" s="8"/>
      <c r="M827" s="8"/>
      <c r="N827" s="8"/>
      <c r="O827" s="8"/>
      <c r="P827" s="8"/>
      <c r="Q827" s="8"/>
      <c r="R827" s="8"/>
      <c r="S827" s="8"/>
    </row>
    <row r="828" spans="1:19" ht="12.75" hidden="1" customHeight="1" x14ac:dyDescent="0.2">
      <c r="A828" s="8"/>
      <c r="B828" s="8"/>
      <c r="C828" s="8"/>
      <c r="D828" s="8"/>
      <c r="E828" s="8"/>
      <c r="F828" s="8"/>
      <c r="G828" s="8"/>
      <c r="J828" s="8"/>
      <c r="K828" s="8"/>
      <c r="L828" s="8"/>
      <c r="M828" s="8"/>
      <c r="N828" s="8"/>
      <c r="O828" s="8"/>
      <c r="P828" s="8"/>
      <c r="Q828" s="8"/>
      <c r="R828" s="8"/>
      <c r="S828" s="8"/>
    </row>
    <row r="829" spans="1:19" ht="12.75" hidden="1" customHeight="1" x14ac:dyDescent="0.2">
      <c r="A829" s="8"/>
      <c r="B829" s="8"/>
      <c r="C829" s="8"/>
      <c r="D829" s="8"/>
      <c r="E829" s="8"/>
      <c r="F829" s="8"/>
      <c r="G829" s="8"/>
      <c r="J829" s="8"/>
      <c r="K829" s="8"/>
      <c r="L829" s="8"/>
      <c r="M829" s="8"/>
      <c r="N829" s="8"/>
      <c r="O829" s="8"/>
      <c r="P829" s="8"/>
      <c r="Q829" s="8"/>
      <c r="R829" s="8"/>
      <c r="S829" s="8"/>
    </row>
    <row r="830" spans="1:19" ht="12.75" hidden="1" customHeight="1" x14ac:dyDescent="0.2">
      <c r="A830" s="8"/>
      <c r="B830" s="8"/>
      <c r="C830" s="8"/>
      <c r="D830" s="8"/>
      <c r="E830" s="8"/>
      <c r="F830" s="8"/>
      <c r="G830" s="8"/>
      <c r="J830" s="8"/>
      <c r="K830" s="8"/>
      <c r="L830" s="8"/>
      <c r="M830" s="8"/>
      <c r="N830" s="8"/>
      <c r="O830" s="8"/>
      <c r="P830" s="8"/>
      <c r="Q830" s="8"/>
      <c r="R830" s="8"/>
      <c r="S830" s="8"/>
    </row>
    <row r="831" spans="1:19" ht="12.75" hidden="1" customHeight="1" x14ac:dyDescent="0.2">
      <c r="A831" s="8"/>
      <c r="B831" s="8"/>
      <c r="C831" s="8"/>
      <c r="D831" s="8"/>
      <c r="E831" s="8"/>
      <c r="F831" s="8"/>
      <c r="G831" s="8"/>
      <c r="J831" s="8"/>
      <c r="K831" s="8"/>
      <c r="L831" s="8"/>
      <c r="M831" s="8"/>
      <c r="N831" s="8"/>
      <c r="O831" s="8"/>
      <c r="P831" s="8"/>
      <c r="Q831" s="8"/>
      <c r="R831" s="8"/>
      <c r="S831" s="8"/>
    </row>
    <row r="832" spans="1:19" ht="12.75" hidden="1" customHeight="1" x14ac:dyDescent="0.2">
      <c r="A832" s="8"/>
      <c r="B832" s="8"/>
      <c r="C832" s="8"/>
      <c r="D832" s="8"/>
      <c r="E832" s="8"/>
      <c r="F832" s="8"/>
      <c r="G832" s="8"/>
      <c r="J832" s="8"/>
      <c r="K832" s="8"/>
      <c r="L832" s="8"/>
      <c r="M832" s="8"/>
      <c r="N832" s="8"/>
      <c r="O832" s="8"/>
      <c r="P832" s="8"/>
      <c r="Q832" s="8"/>
      <c r="R832" s="8"/>
      <c r="S832" s="8"/>
    </row>
    <row r="833" spans="1:19" ht="12.75" hidden="1" customHeight="1" x14ac:dyDescent="0.2">
      <c r="A833" s="8"/>
      <c r="B833" s="8"/>
      <c r="C833" s="8"/>
      <c r="D833" s="8"/>
      <c r="E833" s="8"/>
      <c r="F833" s="8"/>
      <c r="G833" s="8"/>
      <c r="J833" s="8"/>
      <c r="K833" s="8"/>
      <c r="L833" s="8"/>
      <c r="M833" s="8"/>
      <c r="N833" s="8"/>
      <c r="O833" s="8"/>
      <c r="P833" s="8"/>
      <c r="Q833" s="8"/>
      <c r="R833" s="8"/>
      <c r="S833" s="8"/>
    </row>
    <row r="834" spans="1:19" ht="12.75" hidden="1" customHeight="1" x14ac:dyDescent="0.2">
      <c r="A834" s="8"/>
      <c r="B834" s="8"/>
      <c r="C834" s="8"/>
      <c r="D834" s="8"/>
      <c r="E834" s="8"/>
      <c r="F834" s="8"/>
      <c r="G834" s="8"/>
      <c r="J834" s="8"/>
      <c r="K834" s="8"/>
      <c r="L834" s="8"/>
      <c r="M834" s="8"/>
      <c r="N834" s="8"/>
      <c r="O834" s="8"/>
      <c r="P834" s="8"/>
      <c r="Q834" s="8"/>
      <c r="R834" s="8"/>
      <c r="S834" s="8"/>
    </row>
    <row r="835" spans="1:19" ht="12.75" hidden="1" customHeight="1" x14ac:dyDescent="0.2">
      <c r="A835" s="8"/>
      <c r="B835" s="8"/>
      <c r="C835" s="8"/>
      <c r="D835" s="8"/>
      <c r="E835" s="8"/>
      <c r="F835" s="8"/>
      <c r="G835" s="8"/>
      <c r="J835" s="8"/>
      <c r="K835" s="8"/>
      <c r="L835" s="8"/>
      <c r="M835" s="8"/>
      <c r="N835" s="8"/>
      <c r="O835" s="8"/>
      <c r="P835" s="8"/>
      <c r="Q835" s="8"/>
      <c r="R835" s="8"/>
      <c r="S835" s="8"/>
    </row>
    <row r="836" spans="1:19" ht="12.75" hidden="1" customHeight="1" x14ac:dyDescent="0.2">
      <c r="A836" s="8"/>
      <c r="B836" s="8"/>
      <c r="C836" s="8"/>
      <c r="D836" s="8"/>
      <c r="E836" s="8"/>
      <c r="F836" s="8"/>
      <c r="G836" s="8"/>
      <c r="J836" s="8"/>
      <c r="K836" s="8"/>
      <c r="L836" s="8"/>
      <c r="M836" s="8"/>
      <c r="N836" s="8"/>
      <c r="O836" s="8"/>
      <c r="P836" s="8"/>
      <c r="Q836" s="8"/>
      <c r="R836" s="8"/>
      <c r="S836" s="8"/>
    </row>
    <row r="837" spans="1:19" ht="12.75" hidden="1" customHeight="1" x14ac:dyDescent="0.2">
      <c r="A837" s="8"/>
      <c r="B837" s="8"/>
      <c r="C837" s="8"/>
      <c r="D837" s="8"/>
      <c r="E837" s="8"/>
      <c r="F837" s="8"/>
      <c r="G837" s="8"/>
      <c r="J837" s="8"/>
      <c r="K837" s="8"/>
      <c r="L837" s="8"/>
      <c r="M837" s="8"/>
      <c r="N837" s="8"/>
      <c r="O837" s="8"/>
      <c r="P837" s="8"/>
      <c r="Q837" s="8"/>
      <c r="R837" s="8"/>
      <c r="S837" s="8"/>
    </row>
    <row r="838" spans="1:19" ht="12.75" hidden="1" customHeight="1" x14ac:dyDescent="0.2">
      <c r="A838" s="8"/>
      <c r="B838" s="8"/>
      <c r="C838" s="8"/>
      <c r="D838" s="8"/>
      <c r="E838" s="8"/>
      <c r="F838" s="8"/>
      <c r="G838" s="8"/>
      <c r="J838" s="8"/>
      <c r="K838" s="8"/>
      <c r="L838" s="8"/>
      <c r="M838" s="8"/>
      <c r="N838" s="8"/>
      <c r="O838" s="8"/>
      <c r="P838" s="8"/>
      <c r="Q838" s="8"/>
      <c r="R838" s="8"/>
      <c r="S838" s="8"/>
    </row>
    <row r="839" spans="1:19" ht="12.75" hidden="1" customHeight="1" x14ac:dyDescent="0.2">
      <c r="A839" s="8"/>
      <c r="B839" s="8"/>
      <c r="C839" s="8"/>
      <c r="D839" s="8"/>
      <c r="E839" s="8"/>
      <c r="F839" s="8"/>
      <c r="G839" s="8"/>
      <c r="J839" s="8"/>
      <c r="K839" s="8"/>
      <c r="L839" s="8"/>
      <c r="M839" s="8"/>
      <c r="N839" s="8"/>
      <c r="O839" s="8"/>
      <c r="P839" s="8"/>
      <c r="Q839" s="8"/>
      <c r="R839" s="8"/>
      <c r="S839" s="8"/>
    </row>
    <row r="840" spans="1:19" ht="12.75" hidden="1" customHeight="1" x14ac:dyDescent="0.2">
      <c r="A840" s="8"/>
      <c r="B840" s="8"/>
      <c r="C840" s="8"/>
      <c r="D840" s="8"/>
      <c r="E840" s="8"/>
      <c r="F840" s="8"/>
      <c r="G840" s="8"/>
      <c r="J840" s="8"/>
      <c r="K840" s="8"/>
      <c r="L840" s="8"/>
      <c r="M840" s="8"/>
      <c r="N840" s="8"/>
      <c r="O840" s="8"/>
      <c r="P840" s="8"/>
      <c r="Q840" s="8"/>
      <c r="R840" s="8"/>
      <c r="S840" s="8"/>
    </row>
    <row r="841" spans="1:19" ht="12.75" hidden="1" customHeight="1" x14ac:dyDescent="0.2">
      <c r="A841" s="8"/>
      <c r="B841" s="8"/>
      <c r="C841" s="8"/>
      <c r="D841" s="8"/>
      <c r="E841" s="8"/>
      <c r="F841" s="8"/>
      <c r="G841" s="8"/>
      <c r="J841" s="8"/>
      <c r="K841" s="8"/>
      <c r="L841" s="8"/>
      <c r="M841" s="8"/>
      <c r="N841" s="8"/>
      <c r="O841" s="8"/>
      <c r="P841" s="8"/>
      <c r="Q841" s="8"/>
      <c r="R841" s="8"/>
      <c r="S841" s="8"/>
    </row>
    <row r="842" spans="1:19" ht="12.75" hidden="1" customHeight="1" x14ac:dyDescent="0.2">
      <c r="A842" s="8"/>
      <c r="B842" s="8"/>
      <c r="C842" s="8"/>
      <c r="D842" s="8"/>
      <c r="E842" s="8"/>
      <c r="F842" s="8"/>
      <c r="G842" s="8"/>
      <c r="J842" s="8"/>
      <c r="K842" s="8"/>
      <c r="L842" s="8"/>
      <c r="M842" s="8"/>
      <c r="N842" s="8"/>
      <c r="O842" s="8"/>
      <c r="P842" s="8"/>
      <c r="Q842" s="8"/>
      <c r="R842" s="8"/>
      <c r="S842" s="8"/>
    </row>
    <row r="843" spans="1:19" ht="12.75" hidden="1" customHeight="1" x14ac:dyDescent="0.2">
      <c r="A843" s="8"/>
      <c r="B843" s="8"/>
      <c r="C843" s="8"/>
      <c r="D843" s="8"/>
      <c r="E843" s="8"/>
      <c r="F843" s="8"/>
      <c r="G843" s="8"/>
      <c r="J843" s="8"/>
      <c r="K843" s="8"/>
      <c r="L843" s="8"/>
      <c r="M843" s="8"/>
      <c r="N843" s="8"/>
      <c r="O843" s="8"/>
      <c r="P843" s="8"/>
      <c r="Q843" s="8"/>
      <c r="R843" s="8"/>
      <c r="S843" s="8"/>
    </row>
    <row r="844" spans="1:19" ht="12.75" hidden="1" customHeight="1" x14ac:dyDescent="0.2">
      <c r="A844" s="8"/>
      <c r="B844" s="8"/>
      <c r="C844" s="8"/>
      <c r="D844" s="8"/>
      <c r="E844" s="8"/>
      <c r="F844" s="8"/>
      <c r="G844" s="8"/>
      <c r="J844" s="8"/>
      <c r="K844" s="8"/>
      <c r="L844" s="8"/>
      <c r="M844" s="8"/>
      <c r="N844" s="8"/>
      <c r="O844" s="8"/>
      <c r="P844" s="8"/>
      <c r="Q844" s="8"/>
      <c r="R844" s="8"/>
      <c r="S844" s="8"/>
    </row>
    <row r="845" spans="1:19" ht="12.75" hidden="1" customHeight="1" x14ac:dyDescent="0.2">
      <c r="A845" s="8"/>
      <c r="B845" s="8"/>
      <c r="C845" s="8"/>
      <c r="D845" s="8"/>
      <c r="E845" s="8"/>
      <c r="F845" s="8"/>
      <c r="G845" s="8"/>
      <c r="J845" s="8"/>
      <c r="K845" s="8"/>
      <c r="L845" s="8"/>
      <c r="M845" s="8"/>
      <c r="N845" s="8"/>
      <c r="O845" s="8"/>
      <c r="P845" s="8"/>
      <c r="Q845" s="8"/>
      <c r="R845" s="8"/>
      <c r="S845" s="8"/>
    </row>
    <row r="846" spans="1:19" ht="12.75" hidden="1" customHeight="1" x14ac:dyDescent="0.2">
      <c r="A846" s="8"/>
      <c r="B846" s="8"/>
      <c r="C846" s="8"/>
      <c r="D846" s="8"/>
      <c r="E846" s="8"/>
      <c r="F846" s="8"/>
      <c r="G846" s="8"/>
      <c r="J846" s="8"/>
      <c r="K846" s="8"/>
      <c r="L846" s="8"/>
      <c r="M846" s="8"/>
      <c r="N846" s="8"/>
      <c r="O846" s="8"/>
      <c r="P846" s="8"/>
      <c r="Q846" s="8"/>
      <c r="R846" s="8"/>
      <c r="S846" s="8"/>
    </row>
    <row r="847" spans="1:19" ht="12.75" hidden="1" customHeight="1" x14ac:dyDescent="0.2">
      <c r="A847" s="8"/>
      <c r="B847" s="8"/>
      <c r="C847" s="8"/>
      <c r="D847" s="8"/>
      <c r="E847" s="8"/>
      <c r="F847" s="8"/>
      <c r="G847" s="8"/>
      <c r="J847" s="8"/>
      <c r="K847" s="8"/>
      <c r="L847" s="8"/>
      <c r="M847" s="8"/>
      <c r="N847" s="8"/>
      <c r="O847" s="8"/>
      <c r="P847" s="8"/>
      <c r="Q847" s="8"/>
      <c r="R847" s="8"/>
      <c r="S847" s="8"/>
    </row>
    <row r="848" spans="1:19" ht="12.75" hidden="1" customHeight="1" x14ac:dyDescent="0.2">
      <c r="A848" s="8"/>
      <c r="B848" s="8"/>
      <c r="C848" s="8"/>
      <c r="D848" s="8"/>
      <c r="E848" s="8"/>
      <c r="F848" s="8"/>
      <c r="G848" s="8"/>
      <c r="J848" s="8"/>
      <c r="K848" s="8"/>
      <c r="L848" s="8"/>
      <c r="M848" s="8"/>
      <c r="N848" s="8"/>
      <c r="O848" s="8"/>
      <c r="P848" s="8"/>
      <c r="Q848" s="8"/>
      <c r="R848" s="8"/>
      <c r="S848" s="8"/>
    </row>
    <row r="849" spans="1:19" ht="12.75" hidden="1" customHeight="1" x14ac:dyDescent="0.2">
      <c r="A849" s="8"/>
      <c r="B849" s="8"/>
      <c r="C849" s="8"/>
      <c r="D849" s="8"/>
      <c r="E849" s="8"/>
      <c r="F849" s="8"/>
      <c r="G849" s="8"/>
      <c r="J849" s="8"/>
      <c r="K849" s="8"/>
      <c r="L849" s="8"/>
      <c r="M849" s="8"/>
      <c r="N849" s="8"/>
      <c r="O849" s="8"/>
      <c r="P849" s="8"/>
      <c r="Q849" s="8"/>
      <c r="R849" s="8"/>
      <c r="S849" s="8"/>
    </row>
    <row r="850" spans="1:19" ht="12.75" hidden="1" customHeight="1" x14ac:dyDescent="0.2">
      <c r="A850" s="8"/>
      <c r="B850" s="8"/>
      <c r="C850" s="8"/>
      <c r="D850" s="8"/>
      <c r="E850" s="8"/>
      <c r="F850" s="8"/>
      <c r="G850" s="8"/>
      <c r="J850" s="8"/>
      <c r="K850" s="8"/>
      <c r="L850" s="8"/>
      <c r="M850" s="8"/>
      <c r="N850" s="8"/>
      <c r="O850" s="8"/>
      <c r="P850" s="8"/>
      <c r="Q850" s="8"/>
      <c r="R850" s="8"/>
      <c r="S850" s="8"/>
    </row>
    <row r="851" spans="1:19" ht="12.75" hidden="1" customHeight="1" x14ac:dyDescent="0.2">
      <c r="A851" s="8"/>
      <c r="B851" s="8"/>
      <c r="C851" s="8"/>
      <c r="D851" s="8"/>
      <c r="E851" s="8"/>
      <c r="F851" s="8"/>
      <c r="G851" s="8"/>
      <c r="J851" s="8"/>
      <c r="K851" s="8"/>
      <c r="L851" s="8"/>
      <c r="M851" s="8"/>
      <c r="N851" s="8"/>
      <c r="O851" s="8"/>
      <c r="P851" s="8"/>
      <c r="Q851" s="8"/>
      <c r="R851" s="8"/>
      <c r="S851" s="8"/>
    </row>
    <row r="852" spans="1:19" ht="12.75" hidden="1" customHeight="1" x14ac:dyDescent="0.2">
      <c r="A852" s="8"/>
      <c r="B852" s="8"/>
      <c r="C852" s="8"/>
      <c r="D852" s="8"/>
      <c r="E852" s="8"/>
      <c r="F852" s="8"/>
      <c r="G852" s="8"/>
      <c r="J852" s="8"/>
      <c r="K852" s="8"/>
      <c r="L852" s="8"/>
      <c r="M852" s="8"/>
      <c r="N852" s="8"/>
      <c r="O852" s="8"/>
      <c r="P852" s="8"/>
      <c r="Q852" s="8"/>
      <c r="R852" s="8"/>
      <c r="S852" s="8"/>
    </row>
    <row r="853" spans="1:19" ht="12.75" hidden="1" customHeight="1" x14ac:dyDescent="0.2">
      <c r="A853" s="8"/>
      <c r="B853" s="8"/>
      <c r="C853" s="8"/>
      <c r="D853" s="8"/>
      <c r="E853" s="8"/>
      <c r="F853" s="8"/>
      <c r="G853" s="8"/>
      <c r="J853" s="8"/>
      <c r="K853" s="8"/>
      <c r="L853" s="8"/>
      <c r="M853" s="8"/>
      <c r="N853" s="8"/>
      <c r="O853" s="8"/>
      <c r="P853" s="8"/>
      <c r="Q853" s="8"/>
      <c r="R853" s="8"/>
      <c r="S853" s="8"/>
    </row>
    <row r="854" spans="1:19" ht="12.75" hidden="1" customHeight="1" x14ac:dyDescent="0.2">
      <c r="A854" s="8"/>
      <c r="B854" s="8"/>
      <c r="C854" s="8"/>
      <c r="D854" s="8"/>
      <c r="E854" s="8"/>
      <c r="F854" s="8"/>
      <c r="G854" s="8"/>
      <c r="J854" s="8"/>
      <c r="K854" s="8"/>
      <c r="L854" s="8"/>
      <c r="M854" s="8"/>
      <c r="N854" s="8"/>
      <c r="O854" s="8"/>
      <c r="P854" s="8"/>
      <c r="Q854" s="8"/>
      <c r="R854" s="8"/>
      <c r="S854" s="8"/>
    </row>
    <row r="855" spans="1:19" ht="12.75" hidden="1" customHeight="1" x14ac:dyDescent="0.2">
      <c r="A855" s="8"/>
      <c r="B855" s="8"/>
      <c r="C855" s="8"/>
      <c r="D855" s="8"/>
      <c r="E855" s="8"/>
      <c r="F855" s="8"/>
      <c r="G855" s="8"/>
      <c r="J855" s="8"/>
      <c r="K855" s="8"/>
      <c r="L855" s="8"/>
      <c r="M855" s="8"/>
      <c r="N855" s="8"/>
      <c r="O855" s="8"/>
      <c r="P855" s="8"/>
      <c r="Q855" s="8"/>
      <c r="R855" s="8"/>
      <c r="S855" s="8"/>
    </row>
    <row r="856" spans="1:19" ht="12.75" hidden="1" customHeight="1" x14ac:dyDescent="0.2">
      <c r="A856" s="8"/>
      <c r="B856" s="8"/>
      <c r="C856" s="8"/>
      <c r="D856" s="8"/>
      <c r="E856" s="8"/>
      <c r="F856" s="8"/>
      <c r="G856" s="8"/>
      <c r="J856" s="8"/>
      <c r="K856" s="8"/>
      <c r="L856" s="8"/>
      <c r="M856" s="8"/>
      <c r="N856" s="8"/>
      <c r="O856" s="8"/>
      <c r="P856" s="8"/>
      <c r="Q856" s="8"/>
      <c r="R856" s="8"/>
      <c r="S856" s="8"/>
    </row>
    <row r="857" spans="1:19" ht="12.75" hidden="1" customHeight="1" x14ac:dyDescent="0.2">
      <c r="A857" s="8"/>
      <c r="B857" s="8"/>
      <c r="C857" s="8"/>
      <c r="D857" s="8"/>
      <c r="E857" s="8"/>
      <c r="F857" s="8"/>
      <c r="G857" s="8"/>
      <c r="J857" s="8"/>
      <c r="K857" s="8"/>
      <c r="L857" s="8"/>
      <c r="M857" s="8"/>
      <c r="N857" s="8"/>
      <c r="O857" s="8"/>
      <c r="P857" s="8"/>
      <c r="Q857" s="8"/>
      <c r="R857" s="8"/>
      <c r="S857" s="8"/>
    </row>
    <row r="858" spans="1:19" ht="12.75" hidden="1" customHeight="1" x14ac:dyDescent="0.2">
      <c r="A858" s="8"/>
      <c r="B858" s="8"/>
      <c r="C858" s="8"/>
      <c r="D858" s="8"/>
      <c r="E858" s="8"/>
      <c r="F858" s="8"/>
      <c r="G858" s="8"/>
      <c r="J858" s="8"/>
      <c r="K858" s="8"/>
      <c r="L858" s="8"/>
      <c r="M858" s="8"/>
      <c r="N858" s="8"/>
      <c r="O858" s="8"/>
      <c r="P858" s="8"/>
      <c r="Q858" s="8"/>
      <c r="R858" s="8"/>
      <c r="S858" s="8"/>
    </row>
    <row r="859" spans="1:19" ht="12.75" hidden="1" customHeight="1" x14ac:dyDescent="0.2">
      <c r="A859" s="8"/>
      <c r="B859" s="8"/>
      <c r="C859" s="8"/>
      <c r="D859" s="8"/>
      <c r="E859" s="8"/>
      <c r="F859" s="8"/>
      <c r="G859" s="8"/>
      <c r="J859" s="8"/>
      <c r="K859" s="8"/>
      <c r="L859" s="8"/>
      <c r="M859" s="8"/>
      <c r="N859" s="8"/>
      <c r="O859" s="8"/>
      <c r="P859" s="8"/>
      <c r="Q859" s="8"/>
      <c r="R859" s="8"/>
      <c r="S859" s="8"/>
    </row>
    <row r="860" spans="1:19" ht="12.75" hidden="1" customHeight="1" x14ac:dyDescent="0.2">
      <c r="A860" s="8"/>
      <c r="B860" s="8"/>
      <c r="C860" s="8"/>
      <c r="D860" s="8"/>
      <c r="E860" s="8"/>
      <c r="F860" s="8"/>
      <c r="G860" s="8"/>
      <c r="J860" s="8"/>
      <c r="K860" s="8"/>
      <c r="L860" s="8"/>
      <c r="M860" s="8"/>
      <c r="N860" s="8"/>
      <c r="O860" s="8"/>
      <c r="P860" s="8"/>
      <c r="Q860" s="8"/>
      <c r="R860" s="8"/>
      <c r="S860" s="8"/>
    </row>
    <row r="861" spans="1:19" ht="12.75" hidden="1" customHeight="1" x14ac:dyDescent="0.2">
      <c r="A861" s="8"/>
      <c r="B861" s="8"/>
      <c r="C861" s="8"/>
      <c r="D861" s="8"/>
      <c r="E861" s="8"/>
      <c r="F861" s="8"/>
      <c r="G861" s="8"/>
      <c r="J861" s="8"/>
      <c r="K861" s="8"/>
      <c r="L861" s="8"/>
      <c r="M861" s="8"/>
      <c r="N861" s="8"/>
      <c r="O861" s="8"/>
      <c r="P861" s="8"/>
      <c r="Q861" s="8"/>
      <c r="R861" s="8"/>
      <c r="S861" s="8"/>
    </row>
    <row r="862" spans="1:19" ht="12.75" hidden="1" customHeight="1" x14ac:dyDescent="0.2">
      <c r="A862" s="8"/>
      <c r="B862" s="8"/>
      <c r="C862" s="8"/>
      <c r="D862" s="8"/>
      <c r="E862" s="8"/>
      <c r="F862" s="8"/>
      <c r="G862" s="8"/>
      <c r="J862" s="8"/>
      <c r="K862" s="8"/>
      <c r="L862" s="8"/>
      <c r="M862" s="8"/>
      <c r="N862" s="8"/>
      <c r="O862" s="8"/>
      <c r="P862" s="8"/>
      <c r="Q862" s="8"/>
      <c r="R862" s="8"/>
      <c r="S862" s="8"/>
    </row>
    <row r="863" spans="1:19" ht="12.75" hidden="1" customHeight="1" x14ac:dyDescent="0.2">
      <c r="A863" s="8"/>
      <c r="B863" s="8"/>
      <c r="C863" s="8"/>
      <c r="D863" s="8"/>
      <c r="E863" s="8"/>
      <c r="F863" s="8"/>
      <c r="G863" s="8"/>
      <c r="J863" s="8"/>
      <c r="K863" s="8"/>
      <c r="L863" s="8"/>
      <c r="M863" s="8"/>
      <c r="N863" s="8"/>
      <c r="O863" s="8"/>
      <c r="P863" s="8"/>
      <c r="Q863" s="8"/>
      <c r="R863" s="8"/>
      <c r="S863" s="8"/>
    </row>
    <row r="864" spans="1:19" ht="12.75" hidden="1" customHeight="1" x14ac:dyDescent="0.2">
      <c r="A864" s="8"/>
      <c r="B864" s="8"/>
      <c r="C864" s="8"/>
      <c r="D864" s="8"/>
      <c r="E864" s="8"/>
      <c r="F864" s="8"/>
      <c r="G864" s="8"/>
      <c r="J864" s="8"/>
      <c r="K864" s="8"/>
      <c r="L864" s="8"/>
      <c r="M864" s="8"/>
      <c r="N864" s="8"/>
      <c r="O864" s="8"/>
      <c r="P864" s="8"/>
      <c r="Q864" s="8"/>
      <c r="R864" s="8"/>
      <c r="S864" s="8"/>
    </row>
    <row r="865" spans="1:19" ht="12.75" hidden="1" customHeight="1" x14ac:dyDescent="0.2">
      <c r="A865" s="8"/>
      <c r="B865" s="8"/>
      <c r="C865" s="8"/>
      <c r="D865" s="8"/>
      <c r="E865" s="8"/>
      <c r="F865" s="8"/>
      <c r="G865" s="8"/>
      <c r="J865" s="8"/>
      <c r="K865" s="8"/>
      <c r="L865" s="8"/>
      <c r="M865" s="8"/>
      <c r="N865" s="8"/>
      <c r="O865" s="8"/>
      <c r="P865" s="8"/>
      <c r="Q865" s="8"/>
      <c r="R865" s="8"/>
      <c r="S865" s="8"/>
    </row>
    <row r="866" spans="1:19" ht="12.75" hidden="1" customHeight="1" x14ac:dyDescent="0.2">
      <c r="A866" s="8"/>
      <c r="B866" s="8"/>
      <c r="C866" s="8"/>
      <c r="D866" s="8"/>
      <c r="E866" s="8"/>
      <c r="F866" s="8"/>
      <c r="G866" s="8"/>
      <c r="J866" s="8"/>
      <c r="K866" s="8"/>
      <c r="L866" s="8"/>
      <c r="M866" s="8"/>
      <c r="N866" s="8"/>
      <c r="O866" s="8"/>
      <c r="P866" s="8"/>
      <c r="Q866" s="8"/>
      <c r="R866" s="8"/>
      <c r="S866" s="8"/>
    </row>
    <row r="867" spans="1:19" ht="12.75" hidden="1" customHeight="1" x14ac:dyDescent="0.2">
      <c r="A867" s="8"/>
      <c r="B867" s="8"/>
      <c r="C867" s="8"/>
      <c r="D867" s="8"/>
      <c r="E867" s="8"/>
      <c r="F867" s="8"/>
      <c r="G867" s="8"/>
      <c r="J867" s="8"/>
      <c r="K867" s="8"/>
      <c r="L867" s="8"/>
      <c r="M867" s="8"/>
      <c r="N867" s="8"/>
      <c r="O867" s="8"/>
      <c r="P867" s="8"/>
      <c r="Q867" s="8"/>
      <c r="R867" s="8"/>
      <c r="S867" s="8"/>
    </row>
    <row r="868" spans="1:19" ht="12.75" hidden="1" customHeight="1" x14ac:dyDescent="0.2">
      <c r="A868" s="8"/>
      <c r="B868" s="8"/>
      <c r="C868" s="8"/>
      <c r="D868" s="8"/>
      <c r="E868" s="8"/>
      <c r="F868" s="8"/>
      <c r="G868" s="8"/>
      <c r="J868" s="8"/>
      <c r="K868" s="8"/>
      <c r="L868" s="8"/>
      <c r="M868" s="8"/>
      <c r="N868" s="8"/>
      <c r="O868" s="8"/>
      <c r="P868" s="8"/>
      <c r="Q868" s="8"/>
      <c r="R868" s="8"/>
      <c r="S868" s="8"/>
    </row>
    <row r="869" spans="1:19" ht="12.75" hidden="1" customHeight="1" x14ac:dyDescent="0.2">
      <c r="A869" s="8"/>
      <c r="B869" s="8"/>
      <c r="C869" s="8"/>
      <c r="D869" s="8"/>
      <c r="E869" s="8"/>
      <c r="F869" s="8"/>
      <c r="G869" s="8"/>
      <c r="J869" s="8"/>
      <c r="K869" s="8"/>
      <c r="L869" s="8"/>
      <c r="M869" s="8"/>
      <c r="N869" s="8"/>
      <c r="O869" s="8"/>
      <c r="P869" s="8"/>
      <c r="Q869" s="8"/>
      <c r="R869" s="8"/>
      <c r="S869" s="8"/>
    </row>
    <row r="870" spans="1:19" ht="12.75" hidden="1" customHeight="1" x14ac:dyDescent="0.2">
      <c r="A870" s="8"/>
      <c r="B870" s="8"/>
      <c r="C870" s="8"/>
      <c r="D870" s="8"/>
      <c r="E870" s="8"/>
      <c r="F870" s="8"/>
      <c r="G870" s="8"/>
      <c r="J870" s="8"/>
      <c r="K870" s="8"/>
      <c r="L870" s="8"/>
      <c r="M870" s="8"/>
      <c r="N870" s="8"/>
      <c r="O870" s="8"/>
      <c r="P870" s="8"/>
      <c r="Q870" s="8"/>
      <c r="R870" s="8"/>
      <c r="S870" s="8"/>
    </row>
    <row r="871" spans="1:19" ht="12.75" hidden="1" customHeight="1" x14ac:dyDescent="0.2">
      <c r="A871" s="8"/>
      <c r="B871" s="8"/>
      <c r="C871" s="8"/>
      <c r="D871" s="8"/>
      <c r="E871" s="8"/>
      <c r="F871" s="8"/>
      <c r="G871" s="8"/>
      <c r="J871" s="8"/>
      <c r="K871" s="8"/>
      <c r="L871" s="8"/>
      <c r="M871" s="8"/>
      <c r="N871" s="8"/>
      <c r="O871" s="8"/>
      <c r="P871" s="8"/>
      <c r="Q871" s="8"/>
      <c r="R871" s="8"/>
      <c r="S871" s="8"/>
    </row>
    <row r="872" spans="1:19" ht="12.75" hidden="1" customHeight="1" x14ac:dyDescent="0.2">
      <c r="A872" s="8"/>
      <c r="B872" s="8"/>
      <c r="C872" s="8"/>
      <c r="D872" s="8"/>
      <c r="E872" s="8"/>
      <c r="F872" s="8"/>
      <c r="G872" s="8"/>
      <c r="J872" s="8"/>
      <c r="K872" s="8"/>
      <c r="L872" s="8"/>
      <c r="M872" s="8"/>
      <c r="N872" s="8"/>
      <c r="O872" s="8"/>
      <c r="P872" s="8"/>
      <c r="Q872" s="8"/>
      <c r="R872" s="8"/>
      <c r="S872" s="8"/>
    </row>
    <row r="873" spans="1:19" ht="12.75" hidden="1" customHeight="1" x14ac:dyDescent="0.2">
      <c r="A873" s="8"/>
      <c r="B873" s="8"/>
      <c r="C873" s="8"/>
      <c r="D873" s="8"/>
      <c r="E873" s="8"/>
      <c r="F873" s="8"/>
      <c r="G873" s="8"/>
      <c r="J873" s="8"/>
      <c r="K873" s="8"/>
      <c r="L873" s="8"/>
      <c r="M873" s="8"/>
      <c r="N873" s="8"/>
      <c r="O873" s="8"/>
      <c r="P873" s="8"/>
      <c r="Q873" s="8"/>
      <c r="R873" s="8"/>
      <c r="S873" s="8"/>
    </row>
    <row r="874" spans="1:19" ht="12.75" hidden="1" customHeight="1" x14ac:dyDescent="0.2">
      <c r="A874" s="8"/>
      <c r="B874" s="8"/>
      <c r="C874" s="8"/>
      <c r="D874" s="8"/>
      <c r="E874" s="8"/>
      <c r="F874" s="8"/>
      <c r="G874" s="8"/>
      <c r="J874" s="8"/>
      <c r="K874" s="8"/>
      <c r="L874" s="8"/>
      <c r="M874" s="8"/>
      <c r="N874" s="8"/>
      <c r="O874" s="8"/>
      <c r="P874" s="8"/>
      <c r="Q874" s="8"/>
      <c r="R874" s="8"/>
      <c r="S874" s="8"/>
    </row>
    <row r="875" spans="1:19" ht="12.75" hidden="1" customHeight="1" x14ac:dyDescent="0.2">
      <c r="A875" s="8"/>
      <c r="B875" s="8"/>
      <c r="C875" s="8"/>
      <c r="D875" s="8"/>
      <c r="E875" s="8"/>
      <c r="F875" s="8"/>
      <c r="G875" s="8"/>
      <c r="J875" s="8"/>
      <c r="K875" s="8"/>
      <c r="L875" s="8"/>
      <c r="M875" s="8"/>
      <c r="N875" s="8"/>
      <c r="O875" s="8"/>
      <c r="P875" s="8"/>
      <c r="Q875" s="8"/>
      <c r="R875" s="8"/>
      <c r="S875" s="8"/>
    </row>
    <row r="876" spans="1:19" ht="12.75" hidden="1" customHeight="1" x14ac:dyDescent="0.2">
      <c r="A876" s="8"/>
      <c r="B876" s="8"/>
      <c r="C876" s="8"/>
      <c r="D876" s="8"/>
      <c r="E876" s="8"/>
      <c r="F876" s="8"/>
      <c r="G876" s="8"/>
      <c r="J876" s="8"/>
      <c r="K876" s="8"/>
      <c r="L876" s="8"/>
      <c r="M876" s="8"/>
      <c r="N876" s="8"/>
      <c r="O876" s="8"/>
      <c r="P876" s="8"/>
      <c r="Q876" s="8"/>
      <c r="R876" s="8"/>
      <c r="S876" s="8"/>
    </row>
    <row r="877" spans="1:19" ht="12.75" hidden="1" customHeight="1" x14ac:dyDescent="0.2">
      <c r="A877" s="8"/>
      <c r="B877" s="8"/>
      <c r="C877" s="8"/>
      <c r="D877" s="8"/>
      <c r="E877" s="8"/>
      <c r="F877" s="8"/>
      <c r="G877" s="8"/>
      <c r="J877" s="8"/>
      <c r="K877" s="8"/>
      <c r="L877" s="8"/>
      <c r="M877" s="8"/>
      <c r="N877" s="8"/>
      <c r="O877" s="8"/>
      <c r="P877" s="8"/>
      <c r="Q877" s="8"/>
      <c r="R877" s="8"/>
      <c r="S877" s="8"/>
    </row>
    <row r="878" spans="1:19" ht="12.75" hidden="1" customHeight="1" x14ac:dyDescent="0.2">
      <c r="A878" s="8"/>
      <c r="B878" s="8"/>
      <c r="C878" s="8"/>
      <c r="D878" s="8"/>
      <c r="E878" s="8"/>
      <c r="F878" s="8"/>
      <c r="G878" s="8"/>
      <c r="J878" s="8"/>
      <c r="K878" s="8"/>
      <c r="L878" s="8"/>
      <c r="M878" s="8"/>
      <c r="N878" s="8"/>
      <c r="O878" s="8"/>
      <c r="P878" s="8"/>
      <c r="Q878" s="8"/>
      <c r="R878" s="8"/>
      <c r="S878" s="8"/>
    </row>
    <row r="879" spans="1:19" ht="12.75" hidden="1" customHeight="1" x14ac:dyDescent="0.2">
      <c r="A879" s="8"/>
      <c r="B879" s="8"/>
      <c r="C879" s="8"/>
      <c r="D879" s="8"/>
      <c r="E879" s="8"/>
      <c r="F879" s="8"/>
      <c r="G879" s="8"/>
      <c r="J879" s="8"/>
      <c r="K879" s="8"/>
      <c r="L879" s="8"/>
      <c r="M879" s="8"/>
      <c r="N879" s="8"/>
      <c r="O879" s="8"/>
      <c r="P879" s="8"/>
      <c r="Q879" s="8"/>
      <c r="R879" s="8"/>
      <c r="S879" s="8"/>
    </row>
    <row r="880" spans="1:19" ht="12.75" hidden="1" customHeight="1" x14ac:dyDescent="0.2">
      <c r="A880" s="8"/>
      <c r="B880" s="8"/>
      <c r="C880" s="8"/>
      <c r="D880" s="8"/>
      <c r="E880" s="8"/>
      <c r="F880" s="8"/>
      <c r="G880" s="8"/>
      <c r="J880" s="8"/>
      <c r="K880" s="8"/>
      <c r="L880" s="8"/>
      <c r="M880" s="8"/>
      <c r="N880" s="8"/>
      <c r="O880" s="8"/>
      <c r="P880" s="8"/>
      <c r="Q880" s="8"/>
      <c r="R880" s="8"/>
      <c r="S880" s="8"/>
    </row>
    <row r="881" spans="1:19" ht="12.75" hidden="1" customHeight="1" x14ac:dyDescent="0.2">
      <c r="A881" s="8"/>
      <c r="B881" s="8"/>
      <c r="C881" s="8"/>
      <c r="D881" s="8"/>
      <c r="E881" s="8"/>
      <c r="F881" s="8"/>
      <c r="G881" s="8"/>
      <c r="J881" s="8"/>
      <c r="K881" s="8"/>
      <c r="L881" s="8"/>
      <c r="M881" s="8"/>
      <c r="N881" s="8"/>
      <c r="O881" s="8"/>
      <c r="P881" s="8"/>
      <c r="Q881" s="8"/>
      <c r="R881" s="8"/>
      <c r="S881" s="8"/>
    </row>
    <row r="882" spans="1:19" ht="12.75" hidden="1" customHeight="1" x14ac:dyDescent="0.2">
      <c r="A882" s="8"/>
      <c r="B882" s="8"/>
      <c r="C882" s="8"/>
      <c r="D882" s="8"/>
      <c r="E882" s="8"/>
      <c r="F882" s="8"/>
      <c r="G882" s="8"/>
      <c r="J882" s="8"/>
      <c r="K882" s="8"/>
      <c r="L882" s="8"/>
      <c r="M882" s="8"/>
      <c r="N882" s="8"/>
      <c r="O882" s="8"/>
      <c r="P882" s="8"/>
      <c r="Q882" s="8"/>
      <c r="R882" s="8"/>
      <c r="S882" s="8"/>
    </row>
    <row r="883" spans="1:19" ht="12.75" hidden="1" customHeight="1" x14ac:dyDescent="0.2">
      <c r="A883" s="8"/>
      <c r="B883" s="8"/>
      <c r="C883" s="8"/>
      <c r="D883" s="8"/>
      <c r="E883" s="8"/>
      <c r="F883" s="8"/>
      <c r="G883" s="8"/>
      <c r="J883" s="8"/>
      <c r="K883" s="8"/>
      <c r="L883" s="8"/>
      <c r="M883" s="8"/>
      <c r="N883" s="8"/>
      <c r="O883" s="8"/>
      <c r="P883" s="8"/>
      <c r="Q883" s="8"/>
      <c r="R883" s="8"/>
      <c r="S883" s="8"/>
    </row>
    <row r="884" spans="1:19" ht="12.75" hidden="1" customHeight="1" x14ac:dyDescent="0.2">
      <c r="A884" s="8"/>
      <c r="B884" s="8"/>
      <c r="C884" s="8"/>
      <c r="D884" s="8"/>
      <c r="E884" s="8"/>
      <c r="F884" s="8"/>
      <c r="G884" s="8"/>
      <c r="J884" s="8"/>
      <c r="K884" s="8"/>
      <c r="L884" s="8"/>
      <c r="M884" s="8"/>
      <c r="N884" s="8"/>
      <c r="O884" s="8"/>
      <c r="P884" s="8"/>
      <c r="Q884" s="8"/>
      <c r="R884" s="8"/>
      <c r="S884" s="8"/>
    </row>
    <row r="885" spans="1:19" ht="12.75" hidden="1" customHeight="1" x14ac:dyDescent="0.2">
      <c r="A885" s="8"/>
      <c r="B885" s="8"/>
      <c r="C885" s="8"/>
      <c r="D885" s="8"/>
      <c r="E885" s="8"/>
      <c r="F885" s="8"/>
      <c r="G885" s="8"/>
      <c r="J885" s="8"/>
      <c r="K885" s="8"/>
      <c r="L885" s="8"/>
      <c r="M885" s="8"/>
      <c r="N885" s="8"/>
      <c r="O885" s="8"/>
      <c r="P885" s="8"/>
      <c r="Q885" s="8"/>
      <c r="R885" s="8"/>
      <c r="S885" s="8"/>
    </row>
    <row r="886" spans="1:19" ht="12.75" hidden="1" customHeight="1" x14ac:dyDescent="0.2">
      <c r="A886" s="8"/>
      <c r="B886" s="8"/>
      <c r="C886" s="8"/>
      <c r="D886" s="8"/>
      <c r="E886" s="8"/>
      <c r="F886" s="8"/>
      <c r="G886" s="8"/>
      <c r="J886" s="8"/>
      <c r="K886" s="8"/>
      <c r="L886" s="8"/>
      <c r="M886" s="8"/>
      <c r="N886" s="8"/>
      <c r="O886" s="8"/>
      <c r="P886" s="8"/>
      <c r="Q886" s="8"/>
      <c r="R886" s="8"/>
      <c r="S886" s="8"/>
    </row>
    <row r="887" spans="1:19" ht="12.75" hidden="1" customHeight="1" x14ac:dyDescent="0.2">
      <c r="A887" s="8"/>
      <c r="B887" s="8"/>
      <c r="C887" s="8"/>
      <c r="D887" s="8"/>
      <c r="E887" s="8"/>
      <c r="F887" s="8"/>
      <c r="G887" s="8"/>
      <c r="J887" s="8"/>
      <c r="K887" s="8"/>
      <c r="L887" s="8"/>
      <c r="M887" s="8"/>
      <c r="N887" s="8"/>
      <c r="O887" s="8"/>
      <c r="P887" s="8"/>
      <c r="Q887" s="8"/>
      <c r="R887" s="8"/>
      <c r="S887" s="8"/>
    </row>
    <row r="888" spans="1:19" ht="12.75" hidden="1" customHeight="1" x14ac:dyDescent="0.2">
      <c r="A888" s="8"/>
      <c r="B888" s="8"/>
      <c r="C888" s="8"/>
      <c r="D888" s="8"/>
      <c r="E888" s="8"/>
      <c r="F888" s="8"/>
      <c r="G888" s="8"/>
      <c r="J888" s="8"/>
      <c r="K888" s="8"/>
      <c r="L888" s="8"/>
      <c r="M888" s="8"/>
      <c r="N888" s="8"/>
      <c r="O888" s="8"/>
      <c r="P888" s="8"/>
      <c r="Q888" s="8"/>
      <c r="R888" s="8"/>
      <c r="S888" s="8"/>
    </row>
    <row r="889" spans="1:19" ht="12.75" hidden="1" customHeight="1" x14ac:dyDescent="0.2">
      <c r="A889" s="8"/>
      <c r="B889" s="8"/>
      <c r="C889" s="8"/>
      <c r="D889" s="8"/>
      <c r="E889" s="8"/>
      <c r="F889" s="8"/>
      <c r="G889" s="8"/>
      <c r="J889" s="8"/>
      <c r="K889" s="8"/>
      <c r="L889" s="8"/>
      <c r="M889" s="8"/>
      <c r="N889" s="8"/>
      <c r="O889" s="8"/>
      <c r="P889" s="8"/>
      <c r="Q889" s="8"/>
      <c r="R889" s="8"/>
      <c r="S889" s="8"/>
    </row>
    <row r="890" spans="1:19" ht="12.75" hidden="1" customHeight="1" x14ac:dyDescent="0.2">
      <c r="A890" s="8"/>
      <c r="B890" s="8"/>
      <c r="C890" s="8"/>
      <c r="D890" s="8"/>
      <c r="E890" s="8"/>
      <c r="F890" s="8"/>
      <c r="G890" s="8"/>
      <c r="J890" s="8"/>
      <c r="K890" s="8"/>
      <c r="L890" s="8"/>
      <c r="M890" s="8"/>
      <c r="N890" s="8"/>
      <c r="O890" s="8"/>
      <c r="P890" s="8"/>
      <c r="Q890" s="8"/>
      <c r="R890" s="8"/>
      <c r="S890" s="8"/>
    </row>
    <row r="891" spans="1:19" ht="12.75" hidden="1" customHeight="1" x14ac:dyDescent="0.2">
      <c r="A891" s="8"/>
      <c r="B891" s="8"/>
      <c r="C891" s="8"/>
      <c r="D891" s="8"/>
      <c r="E891" s="8"/>
      <c r="F891" s="8"/>
      <c r="G891" s="8"/>
      <c r="J891" s="8"/>
      <c r="K891" s="8"/>
      <c r="L891" s="8"/>
      <c r="M891" s="8"/>
      <c r="N891" s="8"/>
      <c r="O891" s="8"/>
      <c r="P891" s="8"/>
      <c r="Q891" s="8"/>
      <c r="R891" s="8"/>
      <c r="S891" s="8"/>
    </row>
    <row r="892" spans="1:19" ht="12.75" hidden="1" customHeight="1" x14ac:dyDescent="0.2">
      <c r="A892" s="8"/>
      <c r="B892" s="8"/>
      <c r="C892" s="8"/>
      <c r="D892" s="8"/>
      <c r="E892" s="8"/>
      <c r="F892" s="8"/>
      <c r="G892" s="8"/>
      <c r="J892" s="8"/>
      <c r="K892" s="8"/>
      <c r="L892" s="8"/>
      <c r="M892" s="8"/>
      <c r="N892" s="8"/>
      <c r="O892" s="8"/>
      <c r="P892" s="8"/>
      <c r="Q892" s="8"/>
      <c r="R892" s="8"/>
      <c r="S892" s="8"/>
    </row>
    <row r="893" spans="1:19" ht="12.75" hidden="1" customHeight="1" x14ac:dyDescent="0.2">
      <c r="A893" s="8"/>
      <c r="B893" s="8"/>
      <c r="C893" s="8"/>
      <c r="D893" s="8"/>
      <c r="E893" s="8"/>
      <c r="F893" s="8"/>
      <c r="G893" s="8"/>
      <c r="J893" s="8"/>
      <c r="K893" s="8"/>
      <c r="L893" s="8"/>
      <c r="M893" s="8"/>
      <c r="N893" s="8"/>
      <c r="O893" s="8"/>
      <c r="P893" s="8"/>
      <c r="Q893" s="8"/>
      <c r="R893" s="8"/>
      <c r="S893" s="8"/>
    </row>
    <row r="894" spans="1:19" ht="12.75" hidden="1" customHeight="1" x14ac:dyDescent="0.2">
      <c r="A894" s="8"/>
      <c r="B894" s="8"/>
      <c r="C894" s="8"/>
      <c r="D894" s="8"/>
      <c r="E894" s="8"/>
      <c r="F894" s="8"/>
      <c r="G894" s="8"/>
      <c r="J894" s="8"/>
      <c r="K894" s="8"/>
      <c r="L894" s="8"/>
      <c r="M894" s="8"/>
      <c r="N894" s="8"/>
      <c r="O894" s="8"/>
      <c r="P894" s="8"/>
      <c r="Q894" s="8"/>
      <c r="R894" s="8"/>
      <c r="S894" s="8"/>
    </row>
    <row r="895" spans="1:19" ht="12.75" hidden="1" customHeight="1" x14ac:dyDescent="0.2">
      <c r="A895" s="8"/>
      <c r="B895" s="8"/>
      <c r="C895" s="8"/>
      <c r="D895" s="8"/>
      <c r="E895" s="8"/>
      <c r="F895" s="8"/>
      <c r="G895" s="8"/>
      <c r="J895" s="8"/>
      <c r="K895" s="8"/>
      <c r="L895" s="8"/>
      <c r="M895" s="8"/>
      <c r="N895" s="8"/>
      <c r="O895" s="8"/>
      <c r="P895" s="8"/>
      <c r="Q895" s="8"/>
      <c r="R895" s="8"/>
      <c r="S895" s="8"/>
    </row>
    <row r="896" spans="1:19" ht="12.75" hidden="1" customHeight="1" x14ac:dyDescent="0.2">
      <c r="A896" s="8"/>
      <c r="B896" s="8"/>
      <c r="C896" s="8"/>
      <c r="D896" s="8"/>
      <c r="E896" s="8"/>
      <c r="F896" s="8"/>
      <c r="G896" s="8"/>
      <c r="J896" s="8"/>
      <c r="K896" s="8"/>
      <c r="L896" s="8"/>
      <c r="M896" s="8"/>
      <c r="N896" s="8"/>
      <c r="O896" s="8"/>
      <c r="P896" s="8"/>
      <c r="Q896" s="8"/>
      <c r="R896" s="8"/>
      <c r="S896" s="8"/>
    </row>
    <row r="897" spans="1:19" ht="12.75" hidden="1" customHeight="1" x14ac:dyDescent="0.2">
      <c r="A897" s="8"/>
      <c r="B897" s="8"/>
      <c r="C897" s="8"/>
      <c r="D897" s="8"/>
      <c r="E897" s="8"/>
      <c r="F897" s="8"/>
      <c r="G897" s="8"/>
      <c r="J897" s="8"/>
      <c r="K897" s="8"/>
      <c r="L897" s="8"/>
      <c r="M897" s="8"/>
      <c r="N897" s="8"/>
      <c r="O897" s="8"/>
      <c r="P897" s="8"/>
      <c r="Q897" s="8"/>
      <c r="R897" s="8"/>
      <c r="S897" s="8"/>
    </row>
    <row r="898" spans="1:19" ht="12.75" hidden="1" customHeight="1" x14ac:dyDescent="0.2">
      <c r="A898" s="8"/>
      <c r="B898" s="8"/>
      <c r="C898" s="8"/>
      <c r="D898" s="8"/>
      <c r="E898" s="8"/>
      <c r="F898" s="8"/>
      <c r="G898" s="8"/>
      <c r="J898" s="8"/>
      <c r="K898" s="8"/>
      <c r="L898" s="8"/>
      <c r="M898" s="8"/>
      <c r="N898" s="8"/>
      <c r="O898" s="8"/>
      <c r="P898" s="8"/>
      <c r="Q898" s="8"/>
      <c r="R898" s="8"/>
      <c r="S898" s="8"/>
    </row>
    <row r="899" spans="1:19" ht="12.75" hidden="1" customHeight="1" x14ac:dyDescent="0.2">
      <c r="A899" s="8"/>
      <c r="B899" s="8"/>
      <c r="C899" s="8"/>
      <c r="D899" s="8"/>
      <c r="E899" s="8"/>
      <c r="F899" s="8"/>
      <c r="G899" s="8"/>
      <c r="J899" s="8"/>
      <c r="K899" s="8"/>
      <c r="L899" s="8"/>
      <c r="M899" s="8"/>
      <c r="N899" s="8"/>
      <c r="O899" s="8"/>
      <c r="P899" s="8"/>
      <c r="Q899" s="8"/>
      <c r="R899" s="8"/>
      <c r="S899" s="8"/>
    </row>
    <row r="900" spans="1:19" ht="12.75" hidden="1" customHeight="1" x14ac:dyDescent="0.2">
      <c r="A900" s="8"/>
      <c r="B900" s="8"/>
      <c r="C900" s="8"/>
      <c r="D900" s="8"/>
      <c r="E900" s="8"/>
      <c r="F900" s="8"/>
      <c r="G900" s="8"/>
      <c r="J900" s="8"/>
      <c r="K900" s="8"/>
      <c r="L900" s="8"/>
      <c r="M900" s="8"/>
      <c r="N900" s="8"/>
      <c r="O900" s="8"/>
      <c r="P900" s="8"/>
      <c r="Q900" s="8"/>
      <c r="R900" s="8"/>
      <c r="S900" s="8"/>
    </row>
    <row r="901" spans="1:19" ht="12.75" hidden="1" customHeight="1" x14ac:dyDescent="0.2">
      <c r="A901" s="8"/>
      <c r="B901" s="8"/>
      <c r="C901" s="8"/>
      <c r="D901" s="8"/>
      <c r="E901" s="8"/>
      <c r="F901" s="8"/>
      <c r="G901" s="8"/>
      <c r="J901" s="8"/>
      <c r="K901" s="8"/>
      <c r="L901" s="8"/>
      <c r="M901" s="8"/>
      <c r="N901" s="8"/>
      <c r="O901" s="8"/>
      <c r="P901" s="8"/>
      <c r="Q901" s="8"/>
      <c r="R901" s="8"/>
      <c r="S901" s="8"/>
    </row>
    <row r="902" spans="1:19" ht="12.75" hidden="1" customHeight="1" x14ac:dyDescent="0.2">
      <c r="A902" s="8"/>
      <c r="B902" s="8"/>
      <c r="C902" s="8"/>
      <c r="D902" s="8"/>
      <c r="E902" s="8"/>
      <c r="F902" s="8"/>
      <c r="G902" s="8"/>
      <c r="J902" s="8"/>
      <c r="K902" s="8"/>
      <c r="L902" s="8"/>
      <c r="M902" s="8"/>
      <c r="N902" s="8"/>
      <c r="O902" s="8"/>
      <c r="P902" s="8"/>
      <c r="Q902" s="8"/>
      <c r="R902" s="8"/>
      <c r="S902" s="8"/>
    </row>
    <row r="903" spans="1:19" ht="12.75" hidden="1" customHeight="1" x14ac:dyDescent="0.2">
      <c r="A903" s="8"/>
      <c r="B903" s="8"/>
      <c r="C903" s="8"/>
      <c r="D903" s="8"/>
      <c r="E903" s="8"/>
      <c r="F903" s="8"/>
      <c r="G903" s="8"/>
      <c r="J903" s="8"/>
      <c r="K903" s="8"/>
      <c r="L903" s="8"/>
      <c r="M903" s="8"/>
      <c r="N903" s="8"/>
      <c r="O903" s="8"/>
      <c r="P903" s="8"/>
      <c r="Q903" s="8"/>
      <c r="R903" s="8"/>
      <c r="S903" s="8"/>
    </row>
    <row r="904" spans="1:19" ht="12.75" hidden="1" customHeight="1" x14ac:dyDescent="0.2">
      <c r="A904" s="8"/>
      <c r="B904" s="8"/>
      <c r="C904" s="8"/>
      <c r="D904" s="8"/>
      <c r="E904" s="8"/>
      <c r="F904" s="8"/>
      <c r="G904" s="8"/>
      <c r="J904" s="8"/>
      <c r="K904" s="8"/>
      <c r="L904" s="8"/>
      <c r="M904" s="8"/>
      <c r="N904" s="8"/>
      <c r="O904" s="8"/>
      <c r="P904" s="8"/>
      <c r="Q904" s="8"/>
      <c r="R904" s="8"/>
      <c r="S904" s="8"/>
    </row>
    <row r="905" spans="1:19" ht="12.75" hidden="1" customHeight="1" x14ac:dyDescent="0.2">
      <c r="A905" s="8"/>
      <c r="B905" s="8"/>
      <c r="C905" s="8"/>
      <c r="D905" s="8"/>
      <c r="E905" s="8"/>
      <c r="F905" s="8"/>
      <c r="G905" s="8"/>
      <c r="J905" s="8"/>
      <c r="K905" s="8"/>
      <c r="L905" s="8"/>
      <c r="M905" s="8"/>
      <c r="N905" s="8"/>
      <c r="O905" s="8"/>
      <c r="P905" s="8"/>
      <c r="Q905" s="8"/>
      <c r="R905" s="8"/>
      <c r="S905" s="8"/>
    </row>
    <row r="906" spans="1:19" ht="12.75" hidden="1" customHeight="1" x14ac:dyDescent="0.2">
      <c r="A906" s="8"/>
      <c r="B906" s="8"/>
      <c r="C906" s="8"/>
      <c r="D906" s="8"/>
      <c r="E906" s="8"/>
      <c r="F906" s="8"/>
      <c r="G906" s="8"/>
      <c r="J906" s="8"/>
      <c r="K906" s="8"/>
      <c r="L906" s="8"/>
      <c r="M906" s="8"/>
      <c r="N906" s="8"/>
      <c r="O906" s="8"/>
      <c r="P906" s="8"/>
      <c r="Q906" s="8"/>
      <c r="R906" s="8"/>
      <c r="S906" s="8"/>
    </row>
    <row r="907" spans="1:19" ht="12.75" hidden="1" customHeight="1" x14ac:dyDescent="0.2">
      <c r="A907" s="8"/>
      <c r="B907" s="8"/>
      <c r="C907" s="8"/>
      <c r="D907" s="8"/>
      <c r="E907" s="8"/>
      <c r="F907" s="8"/>
      <c r="G907" s="8"/>
      <c r="J907" s="8"/>
      <c r="K907" s="8"/>
      <c r="L907" s="8"/>
      <c r="M907" s="8"/>
      <c r="N907" s="8"/>
      <c r="O907" s="8"/>
      <c r="P907" s="8"/>
      <c r="Q907" s="8"/>
      <c r="R907" s="8"/>
      <c r="S907" s="8"/>
    </row>
    <row r="908" spans="1:19" ht="12.75" hidden="1" customHeight="1" x14ac:dyDescent="0.2">
      <c r="A908" s="8"/>
      <c r="B908" s="8"/>
      <c r="C908" s="8"/>
      <c r="D908" s="8"/>
      <c r="E908" s="8"/>
      <c r="F908" s="8"/>
      <c r="G908" s="8"/>
      <c r="J908" s="8"/>
      <c r="K908" s="8"/>
      <c r="L908" s="8"/>
      <c r="M908" s="8"/>
      <c r="N908" s="8"/>
      <c r="O908" s="8"/>
      <c r="P908" s="8"/>
      <c r="Q908" s="8"/>
      <c r="R908" s="8"/>
      <c r="S908" s="8"/>
    </row>
    <row r="909" spans="1:19" ht="12.75" hidden="1" customHeight="1" x14ac:dyDescent="0.2">
      <c r="A909" s="8"/>
      <c r="B909" s="8"/>
      <c r="C909" s="8"/>
      <c r="D909" s="8"/>
      <c r="E909" s="8"/>
      <c r="F909" s="8"/>
      <c r="G909" s="8"/>
      <c r="J909" s="8"/>
      <c r="K909" s="8"/>
      <c r="L909" s="8"/>
      <c r="M909" s="8"/>
      <c r="N909" s="8"/>
      <c r="O909" s="8"/>
      <c r="P909" s="8"/>
      <c r="Q909" s="8"/>
      <c r="R909" s="8"/>
      <c r="S909" s="8"/>
    </row>
    <row r="910" spans="1:19" ht="12.75" hidden="1" customHeight="1" x14ac:dyDescent="0.2">
      <c r="A910" s="8"/>
      <c r="B910" s="8"/>
      <c r="C910" s="8"/>
      <c r="D910" s="8"/>
      <c r="E910" s="8"/>
      <c r="F910" s="8"/>
      <c r="G910" s="8"/>
      <c r="J910" s="8"/>
      <c r="K910" s="8"/>
      <c r="L910" s="8"/>
      <c r="M910" s="8"/>
      <c r="N910" s="8"/>
      <c r="O910" s="8"/>
      <c r="P910" s="8"/>
      <c r="Q910" s="8"/>
      <c r="R910" s="8"/>
      <c r="S910" s="8"/>
    </row>
    <row r="911" spans="1:19" ht="12.75" hidden="1" customHeight="1" x14ac:dyDescent="0.2">
      <c r="A911" s="8"/>
      <c r="B911" s="8"/>
      <c r="C911" s="8"/>
      <c r="D911" s="8"/>
      <c r="E911" s="8"/>
      <c r="F911" s="8"/>
      <c r="G911" s="8"/>
      <c r="J911" s="8"/>
      <c r="K911" s="8"/>
      <c r="L911" s="8"/>
      <c r="M911" s="8"/>
      <c r="N911" s="8"/>
      <c r="O911" s="8"/>
      <c r="P911" s="8"/>
      <c r="Q911" s="8"/>
      <c r="R911" s="8"/>
      <c r="S911" s="8"/>
    </row>
    <row r="912" spans="1:19" ht="12.75" hidden="1" customHeight="1" x14ac:dyDescent="0.2">
      <c r="A912" s="8"/>
      <c r="B912" s="8"/>
      <c r="C912" s="8"/>
      <c r="D912" s="8"/>
      <c r="E912" s="8"/>
      <c r="F912" s="8"/>
      <c r="G912" s="8"/>
      <c r="J912" s="8"/>
      <c r="K912" s="8"/>
      <c r="L912" s="8"/>
      <c r="M912" s="8"/>
      <c r="N912" s="8"/>
      <c r="O912" s="8"/>
      <c r="P912" s="8"/>
      <c r="Q912" s="8"/>
      <c r="R912" s="8"/>
      <c r="S912" s="8"/>
    </row>
    <row r="913" spans="1:19" ht="12.75" hidden="1" customHeight="1" x14ac:dyDescent="0.2">
      <c r="A913" s="8"/>
      <c r="B913" s="8"/>
      <c r="C913" s="8"/>
      <c r="D913" s="8"/>
      <c r="E913" s="8"/>
      <c r="F913" s="8"/>
      <c r="G913" s="8"/>
      <c r="J913" s="8"/>
      <c r="K913" s="8"/>
      <c r="L913" s="8"/>
      <c r="M913" s="8"/>
      <c r="N913" s="8"/>
      <c r="O913" s="8"/>
      <c r="P913" s="8"/>
      <c r="Q913" s="8"/>
      <c r="R913" s="8"/>
      <c r="S913" s="8"/>
    </row>
    <row r="914" spans="1:19" ht="12.75" hidden="1" customHeight="1" x14ac:dyDescent="0.2">
      <c r="A914" s="8"/>
      <c r="B914" s="8"/>
      <c r="C914" s="8"/>
      <c r="D914" s="8"/>
      <c r="E914" s="8"/>
      <c r="F914" s="8"/>
      <c r="G914" s="8"/>
      <c r="J914" s="8"/>
      <c r="K914" s="8"/>
      <c r="L914" s="8"/>
      <c r="M914" s="8"/>
      <c r="N914" s="8"/>
      <c r="O914" s="8"/>
      <c r="P914" s="8"/>
      <c r="Q914" s="8"/>
      <c r="R914" s="8"/>
      <c r="S914" s="8"/>
    </row>
    <row r="915" spans="1:19" ht="12.75" hidden="1" customHeight="1" x14ac:dyDescent="0.2">
      <c r="A915" s="8"/>
      <c r="B915" s="8"/>
      <c r="C915" s="8"/>
      <c r="D915" s="8"/>
      <c r="E915" s="8"/>
      <c r="F915" s="8"/>
      <c r="G915" s="8"/>
      <c r="J915" s="8"/>
      <c r="K915" s="8"/>
      <c r="L915" s="8"/>
      <c r="M915" s="8"/>
      <c r="N915" s="8"/>
      <c r="O915" s="8"/>
      <c r="P915" s="8"/>
      <c r="Q915" s="8"/>
      <c r="R915" s="8"/>
      <c r="S915" s="8"/>
    </row>
    <row r="916" spans="1:19" ht="12.75" hidden="1" customHeight="1" x14ac:dyDescent="0.2">
      <c r="A916" s="8"/>
      <c r="B916" s="8"/>
      <c r="C916" s="8"/>
      <c r="D916" s="8"/>
      <c r="E916" s="8"/>
      <c r="F916" s="8"/>
      <c r="G916" s="8"/>
      <c r="J916" s="8"/>
      <c r="K916" s="8"/>
      <c r="L916" s="8"/>
      <c r="M916" s="8"/>
      <c r="N916" s="8"/>
      <c r="O916" s="8"/>
      <c r="P916" s="8"/>
      <c r="Q916" s="8"/>
      <c r="R916" s="8"/>
      <c r="S916" s="8"/>
    </row>
    <row r="917" spans="1:19" ht="12.75" hidden="1" customHeight="1" x14ac:dyDescent="0.2">
      <c r="A917" s="8"/>
      <c r="B917" s="8"/>
      <c r="C917" s="8"/>
      <c r="D917" s="8"/>
      <c r="E917" s="8"/>
      <c r="F917" s="8"/>
      <c r="G917" s="8"/>
      <c r="J917" s="8"/>
      <c r="K917" s="8"/>
      <c r="L917" s="8"/>
      <c r="M917" s="8"/>
      <c r="N917" s="8"/>
      <c r="O917" s="8"/>
      <c r="P917" s="8"/>
      <c r="Q917" s="8"/>
      <c r="R917" s="8"/>
      <c r="S917" s="8"/>
    </row>
    <row r="918" spans="1:19" ht="12.75" hidden="1" customHeight="1" x14ac:dyDescent="0.2">
      <c r="A918" s="8"/>
      <c r="B918" s="8"/>
      <c r="C918" s="8"/>
      <c r="D918" s="8"/>
      <c r="E918" s="8"/>
      <c r="F918" s="8"/>
      <c r="G918" s="8"/>
      <c r="J918" s="8"/>
      <c r="K918" s="8"/>
      <c r="L918" s="8"/>
      <c r="M918" s="8"/>
      <c r="N918" s="8"/>
      <c r="O918" s="8"/>
      <c r="P918" s="8"/>
      <c r="Q918" s="8"/>
      <c r="R918" s="8"/>
      <c r="S918" s="8"/>
    </row>
    <row r="919" spans="1:19" ht="12.75" hidden="1" customHeight="1" x14ac:dyDescent="0.2">
      <c r="A919" s="8"/>
      <c r="B919" s="8"/>
      <c r="C919" s="8"/>
      <c r="D919" s="8"/>
      <c r="E919" s="8"/>
      <c r="F919" s="8"/>
      <c r="G919" s="8"/>
      <c r="J919" s="8"/>
      <c r="K919" s="8"/>
      <c r="L919" s="8"/>
      <c r="M919" s="8"/>
      <c r="N919" s="8"/>
      <c r="O919" s="8"/>
      <c r="P919" s="8"/>
      <c r="Q919" s="8"/>
      <c r="R919" s="8"/>
      <c r="S919" s="8"/>
    </row>
    <row r="920" spans="1:19" ht="12.75" hidden="1" customHeight="1" x14ac:dyDescent="0.2">
      <c r="A920" s="8"/>
      <c r="B920" s="8"/>
      <c r="C920" s="8"/>
      <c r="D920" s="8"/>
      <c r="E920" s="8"/>
      <c r="F920" s="8"/>
      <c r="G920" s="8"/>
      <c r="J920" s="8"/>
      <c r="K920" s="8"/>
      <c r="L920" s="8"/>
      <c r="M920" s="8"/>
      <c r="N920" s="8"/>
      <c r="O920" s="8"/>
      <c r="P920" s="8"/>
      <c r="Q920" s="8"/>
      <c r="R920" s="8"/>
      <c r="S920" s="8"/>
    </row>
    <row r="921" spans="1:19" ht="12.75" hidden="1" customHeight="1" x14ac:dyDescent="0.2">
      <c r="A921" s="8"/>
      <c r="B921" s="8"/>
      <c r="C921" s="8"/>
      <c r="D921" s="8"/>
      <c r="E921" s="8"/>
      <c r="F921" s="8"/>
      <c r="G921" s="8"/>
      <c r="J921" s="8"/>
      <c r="K921" s="8"/>
      <c r="L921" s="8"/>
      <c r="M921" s="8"/>
      <c r="N921" s="8"/>
      <c r="O921" s="8"/>
      <c r="P921" s="8"/>
      <c r="Q921" s="8"/>
      <c r="R921" s="8"/>
      <c r="S921" s="8"/>
    </row>
    <row r="922" spans="1:19" ht="12.75" hidden="1" customHeight="1" x14ac:dyDescent="0.2">
      <c r="A922" s="8"/>
      <c r="B922" s="8"/>
      <c r="C922" s="8"/>
      <c r="D922" s="8"/>
      <c r="E922" s="8"/>
      <c r="F922" s="8"/>
      <c r="G922" s="8"/>
      <c r="J922" s="8"/>
      <c r="K922" s="8"/>
      <c r="L922" s="8"/>
      <c r="M922" s="8"/>
      <c r="N922" s="8"/>
      <c r="O922" s="8"/>
      <c r="P922" s="8"/>
      <c r="Q922" s="8"/>
      <c r="R922" s="8"/>
      <c r="S922" s="8"/>
    </row>
    <row r="923" spans="1:19" ht="12.75" hidden="1" customHeight="1" x14ac:dyDescent="0.2">
      <c r="A923" s="8"/>
      <c r="B923" s="8"/>
      <c r="C923" s="8"/>
      <c r="D923" s="8"/>
      <c r="E923" s="8"/>
      <c r="F923" s="8"/>
      <c r="G923" s="8"/>
      <c r="J923" s="8"/>
      <c r="K923" s="8"/>
      <c r="L923" s="8"/>
      <c r="M923" s="8"/>
      <c r="N923" s="8"/>
      <c r="O923" s="8"/>
      <c r="P923" s="8"/>
      <c r="Q923" s="8"/>
      <c r="R923" s="8"/>
      <c r="S923" s="8"/>
    </row>
    <row r="924" spans="1:19" ht="12.75" hidden="1" customHeight="1" x14ac:dyDescent="0.2">
      <c r="A924" s="8"/>
      <c r="B924" s="8"/>
      <c r="C924" s="8"/>
      <c r="D924" s="8"/>
      <c r="E924" s="8"/>
      <c r="F924" s="8"/>
      <c r="G924" s="8"/>
      <c r="J924" s="8"/>
      <c r="K924" s="8"/>
      <c r="L924" s="8"/>
      <c r="M924" s="8"/>
      <c r="N924" s="8"/>
      <c r="O924" s="8"/>
      <c r="P924" s="8"/>
      <c r="Q924" s="8"/>
      <c r="R924" s="8"/>
      <c r="S924" s="8"/>
    </row>
    <row r="925" spans="1:19" ht="12.75" hidden="1" customHeight="1" x14ac:dyDescent="0.2">
      <c r="A925" s="8"/>
      <c r="B925" s="8"/>
      <c r="C925" s="8"/>
      <c r="D925" s="8"/>
      <c r="E925" s="8"/>
      <c r="F925" s="8"/>
      <c r="G925" s="8"/>
      <c r="J925" s="8"/>
      <c r="K925" s="8"/>
      <c r="L925" s="8"/>
      <c r="M925" s="8"/>
      <c r="N925" s="8"/>
      <c r="O925" s="8"/>
      <c r="P925" s="8"/>
      <c r="Q925" s="8"/>
      <c r="R925" s="8"/>
      <c r="S925" s="8"/>
    </row>
    <row r="926" spans="1:19" ht="12.75" hidden="1" customHeight="1" x14ac:dyDescent="0.2">
      <c r="A926" s="8"/>
      <c r="B926" s="8"/>
      <c r="C926" s="8"/>
      <c r="D926" s="8"/>
      <c r="E926" s="8"/>
      <c r="F926" s="8"/>
      <c r="G926" s="8"/>
      <c r="J926" s="8"/>
      <c r="K926" s="8"/>
      <c r="L926" s="8"/>
      <c r="M926" s="8"/>
      <c r="N926" s="8"/>
      <c r="O926" s="8"/>
      <c r="P926" s="8"/>
      <c r="Q926" s="8"/>
      <c r="R926" s="8"/>
      <c r="S926" s="8"/>
    </row>
    <row r="927" spans="1:19" ht="12.75" hidden="1" customHeight="1" x14ac:dyDescent="0.2">
      <c r="A927" s="8"/>
      <c r="B927" s="8"/>
      <c r="C927" s="8"/>
      <c r="D927" s="8"/>
      <c r="E927" s="8"/>
      <c r="F927" s="8"/>
      <c r="G927" s="8"/>
      <c r="J927" s="8"/>
      <c r="K927" s="8"/>
      <c r="L927" s="8"/>
      <c r="M927" s="8"/>
      <c r="N927" s="8"/>
      <c r="O927" s="8"/>
      <c r="P927" s="8"/>
      <c r="Q927" s="8"/>
      <c r="R927" s="8"/>
      <c r="S927" s="8"/>
    </row>
    <row r="928" spans="1:19" ht="12.75" hidden="1" customHeight="1" x14ac:dyDescent="0.2">
      <c r="A928" s="8"/>
      <c r="B928" s="8"/>
      <c r="C928" s="8"/>
      <c r="D928" s="8"/>
      <c r="E928" s="8"/>
      <c r="F928" s="8"/>
      <c r="G928" s="8"/>
      <c r="J928" s="8"/>
      <c r="K928" s="8"/>
      <c r="L928" s="8"/>
      <c r="M928" s="8"/>
      <c r="N928" s="8"/>
      <c r="O928" s="8"/>
      <c r="P928" s="8"/>
      <c r="Q928" s="8"/>
      <c r="R928" s="8"/>
      <c r="S928" s="8"/>
    </row>
    <row r="929" spans="1:19" ht="12.75" hidden="1" customHeight="1" x14ac:dyDescent="0.2">
      <c r="A929" s="8"/>
      <c r="B929" s="8"/>
      <c r="C929" s="8"/>
      <c r="D929" s="8"/>
      <c r="E929" s="8"/>
      <c r="F929" s="8"/>
      <c r="G929" s="8"/>
      <c r="J929" s="8"/>
      <c r="K929" s="8"/>
      <c r="L929" s="8"/>
      <c r="M929" s="8"/>
      <c r="N929" s="8"/>
      <c r="O929" s="8"/>
      <c r="P929" s="8"/>
      <c r="Q929" s="8"/>
      <c r="R929" s="8"/>
      <c r="S929" s="8"/>
    </row>
    <row r="930" spans="1:19" ht="12.75" hidden="1" customHeight="1" x14ac:dyDescent="0.2">
      <c r="A930" s="8"/>
      <c r="B930" s="8"/>
      <c r="C930" s="8"/>
      <c r="D930" s="8"/>
      <c r="E930" s="8"/>
      <c r="F930" s="8"/>
      <c r="G930" s="8"/>
      <c r="J930" s="8"/>
      <c r="K930" s="8"/>
      <c r="L930" s="8"/>
      <c r="M930" s="8"/>
      <c r="N930" s="8"/>
      <c r="O930" s="8"/>
      <c r="P930" s="8"/>
      <c r="Q930" s="8"/>
      <c r="R930" s="8"/>
      <c r="S930" s="8"/>
    </row>
    <row r="931" spans="1:19" ht="12.75" hidden="1" customHeight="1" x14ac:dyDescent="0.2">
      <c r="A931" s="8"/>
      <c r="B931" s="8"/>
      <c r="C931" s="8"/>
      <c r="D931" s="8"/>
      <c r="E931" s="8"/>
      <c r="F931" s="8"/>
      <c r="G931" s="8"/>
      <c r="J931" s="8"/>
      <c r="K931" s="8"/>
      <c r="L931" s="8"/>
      <c r="M931" s="8"/>
      <c r="N931" s="8"/>
      <c r="O931" s="8"/>
      <c r="P931" s="8"/>
      <c r="Q931" s="8"/>
      <c r="R931" s="8"/>
      <c r="S931" s="8"/>
    </row>
    <row r="932" spans="1:19" ht="12.75" hidden="1" customHeight="1" x14ac:dyDescent="0.2">
      <c r="A932" s="8"/>
      <c r="B932" s="8"/>
      <c r="C932" s="8"/>
      <c r="D932" s="8"/>
      <c r="E932" s="8"/>
      <c r="F932" s="8"/>
      <c r="G932" s="8"/>
      <c r="J932" s="8"/>
      <c r="K932" s="8"/>
      <c r="L932" s="8"/>
      <c r="M932" s="8"/>
      <c r="N932" s="8"/>
      <c r="O932" s="8"/>
      <c r="P932" s="8"/>
      <c r="Q932" s="8"/>
      <c r="R932" s="8"/>
      <c r="S932" s="8"/>
    </row>
    <row r="933" spans="1:19" ht="12.75" hidden="1" customHeight="1" x14ac:dyDescent="0.2">
      <c r="A933" s="8"/>
      <c r="B933" s="8"/>
      <c r="C933" s="8"/>
      <c r="D933" s="8"/>
      <c r="E933" s="8"/>
      <c r="F933" s="8"/>
      <c r="G933" s="8"/>
      <c r="J933" s="8"/>
      <c r="K933" s="8"/>
      <c r="L933" s="8"/>
      <c r="M933" s="8"/>
      <c r="N933" s="8"/>
      <c r="O933" s="8"/>
      <c r="P933" s="8"/>
      <c r="Q933" s="8"/>
      <c r="R933" s="8"/>
      <c r="S933" s="8"/>
    </row>
    <row r="934" spans="1:19" ht="12.75" hidden="1" customHeight="1" x14ac:dyDescent="0.2">
      <c r="A934" s="8"/>
      <c r="B934" s="8"/>
      <c r="C934" s="8"/>
      <c r="D934" s="8"/>
      <c r="E934" s="8"/>
      <c r="F934" s="8"/>
      <c r="G934" s="8"/>
      <c r="J934" s="8"/>
      <c r="K934" s="8"/>
      <c r="L934" s="8"/>
      <c r="M934" s="8"/>
      <c r="N934" s="8"/>
      <c r="O934" s="8"/>
      <c r="P934" s="8"/>
      <c r="Q934" s="8"/>
      <c r="R934" s="8"/>
      <c r="S934" s="8"/>
    </row>
    <row r="935" spans="1:19" ht="12.75" hidden="1" customHeight="1" x14ac:dyDescent="0.2">
      <c r="A935" s="8"/>
      <c r="B935" s="8"/>
      <c r="C935" s="8"/>
      <c r="D935" s="8"/>
      <c r="E935" s="8"/>
      <c r="F935" s="8"/>
      <c r="G935" s="8"/>
      <c r="J935" s="8"/>
      <c r="K935" s="8"/>
      <c r="L935" s="8"/>
      <c r="M935" s="8"/>
      <c r="N935" s="8"/>
      <c r="O935" s="8"/>
      <c r="P935" s="8"/>
      <c r="Q935" s="8"/>
      <c r="R935" s="8"/>
      <c r="S935" s="8"/>
    </row>
    <row r="936" spans="1:19" ht="12.75" hidden="1" customHeight="1" x14ac:dyDescent="0.2">
      <c r="A936" s="8"/>
      <c r="B936" s="8"/>
      <c r="C936" s="8"/>
      <c r="D936" s="8"/>
      <c r="E936" s="8"/>
      <c r="F936" s="8"/>
      <c r="G936" s="8"/>
      <c r="J936" s="8"/>
      <c r="K936" s="8"/>
      <c r="L936" s="8"/>
      <c r="M936" s="8"/>
      <c r="N936" s="8"/>
      <c r="O936" s="8"/>
      <c r="P936" s="8"/>
      <c r="Q936" s="8"/>
      <c r="R936" s="8"/>
      <c r="S936" s="8"/>
    </row>
    <row r="937" spans="1:19" ht="12.75" hidden="1" customHeight="1" x14ac:dyDescent="0.2">
      <c r="A937" s="8"/>
      <c r="B937" s="8"/>
      <c r="C937" s="8"/>
      <c r="D937" s="8"/>
      <c r="E937" s="8"/>
      <c r="F937" s="8"/>
      <c r="G937" s="8"/>
      <c r="J937" s="8"/>
      <c r="K937" s="8"/>
      <c r="L937" s="8"/>
      <c r="M937" s="8"/>
      <c r="N937" s="8"/>
      <c r="O937" s="8"/>
      <c r="P937" s="8"/>
      <c r="Q937" s="8"/>
      <c r="R937" s="8"/>
      <c r="S937" s="8"/>
    </row>
    <row r="938" spans="1:19" ht="12.75" hidden="1" customHeight="1" x14ac:dyDescent="0.2">
      <c r="A938" s="8"/>
      <c r="B938" s="8"/>
      <c r="C938" s="8"/>
      <c r="D938" s="8"/>
      <c r="E938" s="8"/>
      <c r="F938" s="8"/>
      <c r="G938" s="8"/>
      <c r="J938" s="8"/>
      <c r="K938" s="8"/>
      <c r="L938" s="8"/>
      <c r="M938" s="8"/>
      <c r="N938" s="8"/>
      <c r="O938" s="8"/>
      <c r="P938" s="8"/>
      <c r="Q938" s="8"/>
      <c r="R938" s="8"/>
      <c r="S938" s="8"/>
    </row>
    <row r="939" spans="1:19" ht="12.75" hidden="1" customHeight="1" x14ac:dyDescent="0.2">
      <c r="A939" s="8"/>
      <c r="B939" s="8"/>
      <c r="C939" s="8"/>
      <c r="D939" s="8"/>
      <c r="E939" s="8"/>
      <c r="F939" s="8"/>
      <c r="G939" s="8"/>
      <c r="J939" s="8"/>
      <c r="K939" s="8"/>
      <c r="L939" s="8"/>
      <c r="M939" s="8"/>
      <c r="N939" s="8"/>
      <c r="O939" s="8"/>
      <c r="P939" s="8"/>
      <c r="Q939" s="8"/>
      <c r="R939" s="8"/>
      <c r="S939" s="8"/>
    </row>
    <row r="940" spans="1:19" ht="12.75" hidden="1" customHeight="1" x14ac:dyDescent="0.2">
      <c r="A940" s="8"/>
      <c r="B940" s="8"/>
      <c r="C940" s="8"/>
      <c r="D940" s="8"/>
      <c r="E940" s="8"/>
      <c r="F940" s="8"/>
      <c r="G940" s="8"/>
      <c r="J940" s="8"/>
      <c r="K940" s="8"/>
      <c r="L940" s="8"/>
      <c r="M940" s="8"/>
      <c r="N940" s="8"/>
      <c r="O940" s="8"/>
      <c r="P940" s="8"/>
      <c r="Q940" s="8"/>
      <c r="R940" s="8"/>
      <c r="S940" s="8"/>
    </row>
    <row r="941" spans="1:19" ht="12.75" hidden="1" customHeight="1" x14ac:dyDescent="0.2">
      <c r="A941" s="8"/>
      <c r="B941" s="8"/>
      <c r="C941" s="8"/>
      <c r="D941" s="8"/>
      <c r="E941" s="8"/>
      <c r="F941" s="8"/>
      <c r="G941" s="8"/>
      <c r="J941" s="8"/>
      <c r="K941" s="8"/>
      <c r="L941" s="8"/>
      <c r="M941" s="8"/>
      <c r="N941" s="8"/>
      <c r="O941" s="8"/>
      <c r="P941" s="8"/>
      <c r="Q941" s="8"/>
      <c r="R941" s="8"/>
      <c r="S941" s="8"/>
    </row>
    <row r="942" spans="1:19" ht="12.75" hidden="1" customHeight="1" x14ac:dyDescent="0.2">
      <c r="A942" s="8"/>
      <c r="B942" s="8"/>
      <c r="C942" s="8"/>
      <c r="D942" s="8"/>
      <c r="E942" s="8"/>
      <c r="F942" s="8"/>
      <c r="G942" s="8"/>
      <c r="J942" s="8"/>
      <c r="K942" s="8"/>
      <c r="L942" s="8"/>
      <c r="M942" s="8"/>
      <c r="N942" s="8"/>
      <c r="O942" s="8"/>
      <c r="P942" s="8"/>
      <c r="Q942" s="8"/>
      <c r="R942" s="8"/>
      <c r="S942" s="8"/>
    </row>
    <row r="943" spans="1:19" ht="12.75" hidden="1" customHeight="1" x14ac:dyDescent="0.2">
      <c r="A943" s="8"/>
      <c r="B943" s="8"/>
      <c r="C943" s="8"/>
      <c r="D943" s="8"/>
      <c r="E943" s="8"/>
      <c r="F943" s="8"/>
      <c r="G943" s="8"/>
      <c r="J943" s="8"/>
      <c r="K943" s="8"/>
      <c r="L943" s="8"/>
      <c r="M943" s="8"/>
      <c r="N943" s="8"/>
      <c r="O943" s="8"/>
      <c r="P943" s="8"/>
      <c r="Q943" s="8"/>
      <c r="R943" s="8"/>
      <c r="S943" s="8"/>
    </row>
    <row r="944" spans="1:19" ht="12.75" hidden="1" customHeight="1" x14ac:dyDescent="0.2">
      <c r="A944" s="8"/>
      <c r="B944" s="8"/>
      <c r="C944" s="8"/>
      <c r="D944" s="8"/>
      <c r="E944" s="8"/>
      <c r="F944" s="8"/>
      <c r="G944" s="8"/>
      <c r="J944" s="8"/>
      <c r="K944" s="8"/>
      <c r="L944" s="8"/>
      <c r="M944" s="8"/>
      <c r="N944" s="8"/>
      <c r="O944" s="8"/>
      <c r="P944" s="8"/>
      <c r="Q944" s="8"/>
      <c r="R944" s="8"/>
      <c r="S944" s="8"/>
    </row>
    <row r="945" spans="1:19" ht="12.75" hidden="1" customHeight="1" x14ac:dyDescent="0.2">
      <c r="A945" s="8"/>
      <c r="B945" s="8"/>
      <c r="C945" s="8"/>
      <c r="D945" s="8"/>
      <c r="E945" s="8"/>
      <c r="F945" s="8"/>
      <c r="G945" s="8"/>
      <c r="J945" s="8"/>
      <c r="K945" s="8"/>
      <c r="L945" s="8"/>
      <c r="M945" s="8"/>
      <c r="N945" s="8"/>
      <c r="O945" s="8"/>
      <c r="P945" s="8"/>
      <c r="Q945" s="8"/>
      <c r="R945" s="8"/>
      <c r="S945" s="8"/>
    </row>
    <row r="946" spans="1:19" ht="12.75" hidden="1" customHeight="1" x14ac:dyDescent="0.2">
      <c r="A946" s="8"/>
      <c r="B946" s="8"/>
      <c r="C946" s="8"/>
      <c r="D946" s="8"/>
      <c r="E946" s="8"/>
      <c r="F946" s="8"/>
      <c r="G946" s="8"/>
      <c r="J946" s="8"/>
      <c r="K946" s="8"/>
      <c r="L946" s="8"/>
      <c r="M946" s="8"/>
      <c r="N946" s="8"/>
      <c r="O946" s="8"/>
      <c r="P946" s="8"/>
      <c r="Q946" s="8"/>
      <c r="R946" s="8"/>
      <c r="S946" s="8"/>
    </row>
    <row r="947" spans="1:19" ht="12.75" hidden="1" customHeight="1" x14ac:dyDescent="0.2">
      <c r="A947" s="8"/>
      <c r="B947" s="8"/>
      <c r="C947" s="8"/>
      <c r="D947" s="8"/>
      <c r="E947" s="8"/>
      <c r="F947" s="8"/>
      <c r="G947" s="8"/>
      <c r="J947" s="8"/>
      <c r="K947" s="8"/>
      <c r="L947" s="8"/>
      <c r="M947" s="8"/>
      <c r="N947" s="8"/>
      <c r="O947" s="8"/>
      <c r="P947" s="8"/>
      <c r="Q947" s="8"/>
      <c r="R947" s="8"/>
      <c r="S947" s="8"/>
    </row>
    <row r="948" spans="1:19" ht="12.75" hidden="1" customHeight="1" x14ac:dyDescent="0.2">
      <c r="A948" s="8"/>
      <c r="B948" s="8"/>
      <c r="C948" s="8"/>
      <c r="D948" s="8"/>
      <c r="E948" s="8"/>
      <c r="F948" s="8"/>
      <c r="G948" s="8"/>
      <c r="J948" s="8"/>
      <c r="K948" s="8"/>
      <c r="L948" s="8"/>
      <c r="M948" s="8"/>
      <c r="N948" s="8"/>
      <c r="O948" s="8"/>
      <c r="P948" s="8"/>
      <c r="Q948" s="8"/>
      <c r="R948" s="8"/>
      <c r="S948" s="8"/>
    </row>
    <row r="949" spans="1:19" ht="12.75" hidden="1" customHeight="1" x14ac:dyDescent="0.2">
      <c r="A949" s="8"/>
      <c r="B949" s="8"/>
      <c r="C949" s="8"/>
      <c r="D949" s="8"/>
      <c r="E949" s="8"/>
      <c r="F949" s="8"/>
      <c r="G949" s="8"/>
      <c r="J949" s="8"/>
      <c r="K949" s="8"/>
      <c r="L949" s="8"/>
      <c r="M949" s="8"/>
      <c r="N949" s="8"/>
      <c r="O949" s="8"/>
      <c r="P949" s="8"/>
      <c r="Q949" s="8"/>
      <c r="R949" s="8"/>
      <c r="S949" s="8"/>
    </row>
    <row r="950" spans="1:19" ht="12.75" hidden="1" customHeight="1" x14ac:dyDescent="0.2">
      <c r="A950" s="8"/>
      <c r="B950" s="8"/>
      <c r="C950" s="8"/>
      <c r="D950" s="8"/>
      <c r="E950" s="8"/>
      <c r="F950" s="8"/>
      <c r="G950" s="8"/>
      <c r="J950" s="8"/>
      <c r="K950" s="8"/>
      <c r="L950" s="8"/>
      <c r="M950" s="8"/>
      <c r="N950" s="8"/>
      <c r="O950" s="8"/>
      <c r="P950" s="8"/>
      <c r="Q950" s="8"/>
      <c r="R950" s="8"/>
      <c r="S950" s="8"/>
    </row>
    <row r="951" spans="1:19" ht="12.75" hidden="1" customHeight="1" x14ac:dyDescent="0.2">
      <c r="A951" s="8"/>
      <c r="B951" s="8"/>
      <c r="C951" s="8"/>
      <c r="D951" s="8"/>
      <c r="E951" s="8"/>
      <c r="F951" s="8"/>
      <c r="G951" s="8"/>
      <c r="J951" s="8"/>
      <c r="K951" s="8"/>
      <c r="L951" s="8"/>
      <c r="M951" s="8"/>
      <c r="N951" s="8"/>
      <c r="O951" s="8"/>
      <c r="P951" s="8"/>
      <c r="Q951" s="8"/>
      <c r="R951" s="8"/>
      <c r="S951" s="8"/>
    </row>
    <row r="952" spans="1:19" ht="12.75" hidden="1" customHeight="1" x14ac:dyDescent="0.2">
      <c r="A952" s="8"/>
      <c r="B952" s="8"/>
      <c r="C952" s="8"/>
      <c r="D952" s="8"/>
      <c r="E952" s="8"/>
      <c r="F952" s="8"/>
      <c r="G952" s="8"/>
      <c r="J952" s="8"/>
      <c r="K952" s="8"/>
      <c r="L952" s="8"/>
      <c r="M952" s="8"/>
      <c r="N952" s="8"/>
      <c r="O952" s="8"/>
      <c r="P952" s="8"/>
      <c r="Q952" s="8"/>
      <c r="R952" s="8"/>
      <c r="S952" s="8"/>
    </row>
    <row r="953" spans="1:19" ht="12.75" hidden="1" customHeight="1" x14ac:dyDescent="0.2">
      <c r="A953" s="8"/>
      <c r="B953" s="8"/>
      <c r="C953" s="8"/>
      <c r="D953" s="8"/>
      <c r="E953" s="8"/>
      <c r="F953" s="8"/>
      <c r="G953" s="8"/>
      <c r="J953" s="8"/>
      <c r="K953" s="8"/>
      <c r="L953" s="8"/>
      <c r="M953" s="8"/>
      <c r="N953" s="8"/>
      <c r="O953" s="8"/>
      <c r="P953" s="8"/>
      <c r="Q953" s="8"/>
      <c r="R953" s="8"/>
      <c r="S953" s="8"/>
    </row>
    <row r="954" spans="1:19" ht="12.75" hidden="1" customHeight="1" x14ac:dyDescent="0.2">
      <c r="A954" s="8"/>
      <c r="B954" s="8"/>
      <c r="C954" s="8"/>
      <c r="D954" s="8"/>
      <c r="E954" s="8"/>
      <c r="F954" s="8"/>
      <c r="G954" s="8"/>
      <c r="J954" s="8"/>
      <c r="K954" s="8"/>
      <c r="L954" s="8"/>
      <c r="M954" s="8"/>
      <c r="N954" s="8"/>
      <c r="O954" s="8"/>
      <c r="P954" s="8"/>
      <c r="Q954" s="8"/>
      <c r="R954" s="8"/>
      <c r="S954" s="8"/>
    </row>
    <row r="955" spans="1:19" ht="12.75" hidden="1" customHeight="1" x14ac:dyDescent="0.2">
      <c r="A955" s="8"/>
      <c r="B955" s="8"/>
      <c r="C955" s="8"/>
      <c r="D955" s="8"/>
      <c r="E955" s="8"/>
      <c r="F955" s="8"/>
      <c r="G955" s="8"/>
      <c r="J955" s="8"/>
      <c r="K955" s="8"/>
      <c r="L955" s="8"/>
      <c r="M955" s="8"/>
      <c r="N955" s="8"/>
      <c r="O955" s="8"/>
      <c r="P955" s="8"/>
      <c r="Q955" s="8"/>
      <c r="R955" s="8"/>
      <c r="S955" s="8"/>
    </row>
    <row r="956" spans="1:19" ht="12.75" hidden="1" customHeight="1" x14ac:dyDescent="0.2">
      <c r="A956" s="8"/>
      <c r="B956" s="8"/>
      <c r="C956" s="8"/>
      <c r="D956" s="8"/>
      <c r="E956" s="8"/>
      <c r="F956" s="8"/>
      <c r="G956" s="8"/>
      <c r="J956" s="8"/>
      <c r="K956" s="8"/>
      <c r="L956" s="8"/>
      <c r="M956" s="8"/>
      <c r="N956" s="8"/>
      <c r="O956" s="8"/>
      <c r="P956" s="8"/>
      <c r="Q956" s="8"/>
      <c r="R956" s="8"/>
      <c r="S956" s="8"/>
    </row>
    <row r="957" spans="1:19" ht="12.75" hidden="1" customHeight="1" x14ac:dyDescent="0.2">
      <c r="A957" s="8"/>
      <c r="B957" s="8"/>
      <c r="C957" s="8"/>
      <c r="D957" s="8"/>
      <c r="E957" s="8"/>
      <c r="F957" s="8"/>
      <c r="G957" s="8"/>
      <c r="J957" s="8"/>
      <c r="K957" s="8"/>
      <c r="L957" s="8"/>
      <c r="M957" s="8"/>
      <c r="N957" s="8"/>
      <c r="O957" s="8"/>
      <c r="P957" s="8"/>
      <c r="Q957" s="8"/>
      <c r="R957" s="8"/>
      <c r="S957" s="8"/>
    </row>
    <row r="958" spans="1:19" ht="12.75" hidden="1" customHeight="1" x14ac:dyDescent="0.2">
      <c r="A958" s="8"/>
      <c r="B958" s="8"/>
      <c r="C958" s="8"/>
      <c r="D958" s="8"/>
      <c r="E958" s="8"/>
      <c r="F958" s="8"/>
      <c r="G958" s="8"/>
      <c r="J958" s="8"/>
      <c r="K958" s="8"/>
      <c r="L958" s="8"/>
      <c r="M958" s="8"/>
      <c r="N958" s="8"/>
      <c r="O958" s="8"/>
      <c r="P958" s="8"/>
      <c r="Q958" s="8"/>
      <c r="R958" s="8"/>
      <c r="S958" s="8"/>
    </row>
    <row r="959" spans="1:19" ht="12.75" hidden="1" customHeight="1" x14ac:dyDescent="0.2">
      <c r="A959" s="8"/>
      <c r="B959" s="8"/>
      <c r="C959" s="8"/>
      <c r="D959" s="8"/>
      <c r="E959" s="8"/>
      <c r="F959" s="8"/>
      <c r="G959" s="8"/>
      <c r="J959" s="8"/>
      <c r="K959" s="8"/>
      <c r="L959" s="8"/>
      <c r="M959" s="8"/>
      <c r="N959" s="8"/>
      <c r="O959" s="8"/>
      <c r="P959" s="8"/>
      <c r="Q959" s="8"/>
      <c r="R959" s="8"/>
      <c r="S959" s="8"/>
    </row>
    <row r="960" spans="1:19" ht="12.75" hidden="1" customHeight="1" x14ac:dyDescent="0.2">
      <c r="A960" s="8"/>
      <c r="B960" s="8"/>
      <c r="C960" s="8"/>
      <c r="D960" s="8"/>
      <c r="E960" s="8"/>
      <c r="F960" s="8"/>
      <c r="G960" s="8"/>
      <c r="J960" s="8"/>
      <c r="K960" s="8"/>
      <c r="L960" s="8"/>
      <c r="M960" s="8"/>
      <c r="N960" s="8"/>
      <c r="O960" s="8"/>
      <c r="P960" s="8"/>
      <c r="Q960" s="8"/>
      <c r="R960" s="8"/>
      <c r="S960" s="8"/>
    </row>
    <row r="961" spans="1:19" ht="12.75" hidden="1" customHeight="1" x14ac:dyDescent="0.2">
      <c r="A961" s="8"/>
      <c r="B961" s="8"/>
      <c r="C961" s="8"/>
      <c r="D961" s="8"/>
      <c r="E961" s="8"/>
      <c r="F961" s="8"/>
      <c r="G961" s="8"/>
      <c r="J961" s="8"/>
      <c r="K961" s="8"/>
      <c r="L961" s="8"/>
      <c r="M961" s="8"/>
      <c r="N961" s="8"/>
      <c r="O961" s="8"/>
      <c r="P961" s="8"/>
      <c r="Q961" s="8"/>
      <c r="R961" s="8"/>
      <c r="S961" s="8"/>
    </row>
    <row r="962" spans="1:19" ht="12.75" hidden="1" customHeight="1" x14ac:dyDescent="0.2">
      <c r="A962" s="8"/>
      <c r="B962" s="8"/>
      <c r="C962" s="8"/>
      <c r="D962" s="8"/>
      <c r="E962" s="8"/>
      <c r="F962" s="8"/>
      <c r="G962" s="8"/>
      <c r="J962" s="8"/>
      <c r="K962" s="8"/>
      <c r="L962" s="8"/>
      <c r="M962" s="8"/>
      <c r="N962" s="8"/>
      <c r="O962" s="8"/>
      <c r="P962" s="8"/>
      <c r="Q962" s="8"/>
      <c r="R962" s="8"/>
      <c r="S962" s="8"/>
    </row>
    <row r="963" spans="1:19" ht="12.75" hidden="1" customHeight="1" x14ac:dyDescent="0.2">
      <c r="A963" s="8"/>
      <c r="B963" s="8"/>
      <c r="C963" s="8"/>
      <c r="D963" s="8"/>
      <c r="E963" s="8"/>
      <c r="F963" s="8"/>
      <c r="G963" s="8"/>
      <c r="J963" s="8"/>
      <c r="K963" s="8"/>
      <c r="L963" s="8"/>
      <c r="M963" s="8"/>
      <c r="N963" s="8"/>
      <c r="O963" s="8"/>
      <c r="P963" s="8"/>
      <c r="Q963" s="8"/>
      <c r="R963" s="8"/>
      <c r="S963" s="8"/>
    </row>
    <row r="964" spans="1:19" ht="12.75" hidden="1" customHeight="1" x14ac:dyDescent="0.2">
      <c r="A964" s="8"/>
      <c r="B964" s="8"/>
      <c r="C964" s="8"/>
      <c r="D964" s="8"/>
      <c r="E964" s="8"/>
      <c r="F964" s="8"/>
      <c r="G964" s="8"/>
      <c r="J964" s="8"/>
      <c r="K964" s="8"/>
      <c r="L964" s="8"/>
      <c r="M964" s="8"/>
      <c r="N964" s="8"/>
      <c r="O964" s="8"/>
      <c r="P964" s="8"/>
      <c r="Q964" s="8"/>
      <c r="R964" s="8"/>
      <c r="S964" s="8"/>
    </row>
    <row r="965" spans="1:19" ht="12.75" hidden="1" customHeight="1" x14ac:dyDescent="0.2">
      <c r="A965" s="8"/>
      <c r="B965" s="8"/>
      <c r="C965" s="8"/>
      <c r="D965" s="8"/>
      <c r="E965" s="8"/>
      <c r="F965" s="8"/>
      <c r="G965" s="8"/>
      <c r="J965" s="8"/>
      <c r="K965" s="8"/>
      <c r="L965" s="8"/>
      <c r="M965" s="8"/>
      <c r="N965" s="8"/>
      <c r="O965" s="8"/>
      <c r="P965" s="8"/>
      <c r="Q965" s="8"/>
      <c r="R965" s="8"/>
      <c r="S965" s="8"/>
    </row>
    <row r="966" spans="1:19" ht="12.75" hidden="1" customHeight="1" x14ac:dyDescent="0.2">
      <c r="A966" s="8"/>
      <c r="B966" s="8"/>
      <c r="C966" s="8"/>
      <c r="D966" s="8"/>
      <c r="E966" s="8"/>
      <c r="F966" s="8"/>
      <c r="G966" s="8"/>
      <c r="J966" s="8"/>
      <c r="K966" s="8"/>
      <c r="L966" s="8"/>
      <c r="M966" s="8"/>
      <c r="N966" s="8"/>
      <c r="O966" s="8"/>
      <c r="P966" s="8"/>
      <c r="Q966" s="8"/>
      <c r="R966" s="8"/>
      <c r="S966" s="8"/>
    </row>
    <row r="967" spans="1:19" ht="12.75" hidden="1" customHeight="1" x14ac:dyDescent="0.2">
      <c r="A967" s="8"/>
      <c r="B967" s="8"/>
      <c r="C967" s="8"/>
      <c r="D967" s="8"/>
      <c r="E967" s="8"/>
      <c r="F967" s="8"/>
      <c r="G967" s="8"/>
      <c r="J967" s="8"/>
      <c r="K967" s="8"/>
      <c r="L967" s="8"/>
      <c r="M967" s="8"/>
      <c r="N967" s="8"/>
      <c r="O967" s="8"/>
      <c r="P967" s="8"/>
      <c r="Q967" s="8"/>
      <c r="R967" s="8"/>
      <c r="S967" s="8"/>
    </row>
    <row r="968" spans="1:19" ht="12.75" hidden="1" customHeight="1" x14ac:dyDescent="0.2">
      <c r="A968" s="8"/>
      <c r="B968" s="8"/>
      <c r="C968" s="8"/>
      <c r="D968" s="8"/>
      <c r="E968" s="8"/>
      <c r="F968" s="8"/>
      <c r="G968" s="8"/>
      <c r="J968" s="8"/>
      <c r="K968" s="8"/>
      <c r="L968" s="8"/>
      <c r="M968" s="8"/>
      <c r="N968" s="8"/>
      <c r="O968" s="8"/>
      <c r="P968" s="8"/>
      <c r="Q968" s="8"/>
      <c r="R968" s="8"/>
      <c r="S968" s="8"/>
    </row>
    <row r="969" spans="1:19" ht="12.75" hidden="1" customHeight="1" x14ac:dyDescent="0.2">
      <c r="A969" s="8"/>
      <c r="B969" s="8"/>
      <c r="C969" s="8"/>
      <c r="D969" s="8"/>
      <c r="E969" s="8"/>
      <c r="F969" s="8"/>
      <c r="G969" s="8"/>
      <c r="J969" s="8"/>
      <c r="K969" s="8"/>
      <c r="L969" s="8"/>
      <c r="M969" s="8"/>
      <c r="N969" s="8"/>
      <c r="O969" s="8"/>
      <c r="P969" s="8"/>
      <c r="Q969" s="8"/>
      <c r="R969" s="8"/>
      <c r="S969" s="8"/>
    </row>
    <row r="970" spans="1:19" ht="12.75" hidden="1" customHeight="1" x14ac:dyDescent="0.2">
      <c r="A970" s="8"/>
      <c r="B970" s="8"/>
      <c r="C970" s="8"/>
      <c r="D970" s="8"/>
      <c r="E970" s="8"/>
      <c r="F970" s="8"/>
      <c r="G970" s="8"/>
      <c r="J970" s="8"/>
      <c r="K970" s="8"/>
      <c r="L970" s="8"/>
      <c r="M970" s="8"/>
      <c r="N970" s="8"/>
      <c r="O970" s="8"/>
      <c r="P970" s="8"/>
      <c r="Q970" s="8"/>
      <c r="R970" s="8"/>
      <c r="S970" s="8"/>
    </row>
    <row r="971" spans="1:19" ht="12.75" hidden="1" customHeight="1" x14ac:dyDescent="0.2">
      <c r="A971" s="8"/>
      <c r="B971" s="8"/>
      <c r="C971" s="8"/>
      <c r="D971" s="8"/>
      <c r="E971" s="8"/>
      <c r="F971" s="8"/>
      <c r="G971" s="8"/>
      <c r="J971" s="8"/>
      <c r="K971" s="8"/>
      <c r="L971" s="8"/>
      <c r="M971" s="8"/>
      <c r="N971" s="8"/>
      <c r="O971" s="8"/>
      <c r="P971" s="8"/>
      <c r="Q971" s="8"/>
      <c r="R971" s="8"/>
      <c r="S971" s="8"/>
    </row>
    <row r="972" spans="1:19" ht="12.75" hidden="1" customHeight="1" x14ac:dyDescent="0.2">
      <c r="A972" s="8"/>
      <c r="B972" s="8"/>
      <c r="C972" s="8"/>
      <c r="D972" s="8"/>
      <c r="E972" s="8"/>
      <c r="F972" s="8"/>
      <c r="G972" s="8"/>
      <c r="J972" s="8"/>
      <c r="K972" s="8"/>
      <c r="L972" s="8"/>
      <c r="M972" s="8"/>
      <c r="N972" s="8"/>
      <c r="O972" s="8"/>
      <c r="P972" s="8"/>
      <c r="Q972" s="8"/>
      <c r="R972" s="8"/>
      <c r="S972" s="8"/>
    </row>
    <row r="973" spans="1:19" ht="12.75" hidden="1" customHeight="1" x14ac:dyDescent="0.2">
      <c r="A973" s="8"/>
      <c r="B973" s="8"/>
      <c r="C973" s="8"/>
      <c r="D973" s="8"/>
      <c r="E973" s="8"/>
      <c r="F973" s="8"/>
      <c r="G973" s="8"/>
      <c r="J973" s="8"/>
      <c r="K973" s="8"/>
      <c r="L973" s="8"/>
      <c r="M973" s="8"/>
      <c r="N973" s="8"/>
      <c r="O973" s="8"/>
      <c r="P973" s="8"/>
      <c r="Q973" s="8"/>
      <c r="R973" s="8"/>
      <c r="S973" s="8"/>
    </row>
    <row r="974" spans="1:19" ht="12.75" hidden="1" customHeight="1" x14ac:dyDescent="0.2">
      <c r="A974" s="8"/>
      <c r="B974" s="8"/>
      <c r="C974" s="8"/>
      <c r="D974" s="8"/>
      <c r="E974" s="8"/>
      <c r="F974" s="8"/>
      <c r="G974" s="8"/>
      <c r="J974" s="8"/>
      <c r="K974" s="8"/>
      <c r="L974" s="8"/>
      <c r="M974" s="8"/>
      <c r="N974" s="8"/>
      <c r="O974" s="8"/>
      <c r="P974" s="8"/>
      <c r="Q974" s="8"/>
      <c r="R974" s="8"/>
      <c r="S974" s="8"/>
    </row>
    <row r="975" spans="1:19" ht="12.75" hidden="1" customHeight="1" x14ac:dyDescent="0.2">
      <c r="A975" s="8"/>
      <c r="B975" s="8"/>
      <c r="C975" s="8"/>
      <c r="D975" s="8"/>
      <c r="E975" s="8"/>
      <c r="F975" s="8"/>
      <c r="G975" s="8"/>
      <c r="J975" s="8"/>
      <c r="K975" s="8"/>
      <c r="L975" s="8"/>
      <c r="M975" s="8"/>
      <c r="N975" s="8"/>
      <c r="O975" s="8"/>
      <c r="P975" s="8"/>
      <c r="Q975" s="8"/>
      <c r="R975" s="8"/>
      <c r="S975" s="8"/>
    </row>
    <row r="976" spans="1:19" ht="12.75" hidden="1" customHeight="1" x14ac:dyDescent="0.2">
      <c r="A976" s="8"/>
      <c r="B976" s="8"/>
      <c r="C976" s="8"/>
      <c r="D976" s="8"/>
      <c r="E976" s="8"/>
      <c r="F976" s="8"/>
      <c r="G976" s="8"/>
      <c r="J976" s="8"/>
      <c r="K976" s="8"/>
      <c r="L976" s="8"/>
      <c r="M976" s="8"/>
      <c r="N976" s="8"/>
      <c r="O976" s="8"/>
      <c r="P976" s="8"/>
      <c r="Q976" s="8"/>
      <c r="R976" s="8"/>
      <c r="S976" s="8"/>
    </row>
    <row r="977" spans="1:19" ht="12.75" hidden="1" customHeight="1" x14ac:dyDescent="0.2">
      <c r="A977" s="8"/>
      <c r="B977" s="8"/>
      <c r="C977" s="8"/>
      <c r="D977" s="8"/>
      <c r="E977" s="8"/>
      <c r="F977" s="8"/>
      <c r="G977" s="8"/>
      <c r="J977" s="8"/>
      <c r="K977" s="8"/>
      <c r="L977" s="8"/>
      <c r="M977" s="8"/>
      <c r="N977" s="8"/>
      <c r="O977" s="8"/>
      <c r="P977" s="8"/>
      <c r="Q977" s="8"/>
      <c r="R977" s="8"/>
      <c r="S977" s="8"/>
    </row>
    <row r="978" spans="1:19" ht="12.75" hidden="1" customHeight="1" x14ac:dyDescent="0.2">
      <c r="A978" s="8"/>
      <c r="B978" s="8"/>
      <c r="C978" s="8"/>
      <c r="D978" s="8"/>
      <c r="E978" s="8"/>
      <c r="F978" s="8"/>
      <c r="G978" s="8"/>
      <c r="J978" s="8"/>
      <c r="K978" s="8"/>
      <c r="L978" s="8"/>
      <c r="M978" s="8"/>
      <c r="N978" s="8"/>
      <c r="O978" s="8"/>
      <c r="P978" s="8"/>
      <c r="Q978" s="8"/>
      <c r="R978" s="8"/>
      <c r="S978" s="8"/>
    </row>
    <row r="979" spans="1:19" ht="12.75" hidden="1" customHeight="1" x14ac:dyDescent="0.2">
      <c r="A979" s="8"/>
      <c r="B979" s="8"/>
      <c r="C979" s="8"/>
      <c r="D979" s="8"/>
      <c r="E979" s="8"/>
      <c r="F979" s="8"/>
      <c r="G979" s="8"/>
      <c r="J979" s="8"/>
      <c r="K979" s="8"/>
      <c r="L979" s="8"/>
      <c r="M979" s="8"/>
      <c r="N979" s="8"/>
      <c r="O979" s="8"/>
      <c r="P979" s="8"/>
      <c r="Q979" s="8"/>
      <c r="R979" s="8"/>
      <c r="S979" s="8"/>
    </row>
    <row r="980" spans="1:19" ht="12.75" hidden="1" customHeight="1" x14ac:dyDescent="0.2">
      <c r="A980" s="8"/>
      <c r="B980" s="8"/>
      <c r="C980" s="8"/>
      <c r="D980" s="8"/>
      <c r="E980" s="8"/>
      <c r="F980" s="8"/>
      <c r="G980" s="8"/>
      <c r="J980" s="8"/>
      <c r="K980" s="8"/>
      <c r="L980" s="8"/>
      <c r="M980" s="8"/>
      <c r="N980" s="8"/>
      <c r="O980" s="8"/>
      <c r="P980" s="8"/>
      <c r="Q980" s="8"/>
      <c r="R980" s="8"/>
      <c r="S980" s="8"/>
    </row>
    <row r="981" spans="1:19" ht="12.75" hidden="1" customHeight="1" x14ac:dyDescent="0.2">
      <c r="A981" s="8"/>
      <c r="B981" s="8"/>
      <c r="C981" s="8"/>
      <c r="D981" s="8"/>
      <c r="E981" s="8"/>
      <c r="F981" s="8"/>
      <c r="G981" s="8"/>
      <c r="J981" s="8"/>
      <c r="K981" s="8"/>
      <c r="L981" s="8"/>
      <c r="M981" s="8"/>
      <c r="N981" s="8"/>
      <c r="O981" s="8"/>
      <c r="P981" s="8"/>
      <c r="Q981" s="8"/>
      <c r="R981" s="8"/>
      <c r="S981" s="8"/>
    </row>
    <row r="982" spans="1:19" ht="12.75" hidden="1" customHeight="1" x14ac:dyDescent="0.2">
      <c r="A982" s="8"/>
      <c r="B982" s="8"/>
      <c r="C982" s="8"/>
      <c r="D982" s="8"/>
      <c r="E982" s="8"/>
      <c r="F982" s="8"/>
      <c r="G982" s="8"/>
      <c r="J982" s="8"/>
      <c r="K982" s="8"/>
      <c r="L982" s="8"/>
      <c r="M982" s="8"/>
      <c r="N982" s="8"/>
      <c r="O982" s="8"/>
      <c r="P982" s="8"/>
      <c r="Q982" s="8"/>
      <c r="R982" s="8"/>
      <c r="S982" s="8"/>
    </row>
    <row r="983" spans="1:19" ht="12.75" hidden="1" customHeight="1" x14ac:dyDescent="0.2">
      <c r="A983" s="8"/>
      <c r="B983" s="8"/>
      <c r="C983" s="8"/>
      <c r="D983" s="8"/>
      <c r="E983" s="8"/>
      <c r="F983" s="8"/>
      <c r="G983" s="8"/>
      <c r="J983" s="8"/>
      <c r="K983" s="8"/>
      <c r="L983" s="8"/>
      <c r="M983" s="8"/>
      <c r="N983" s="8"/>
      <c r="O983" s="8"/>
      <c r="P983" s="8"/>
      <c r="Q983" s="8"/>
      <c r="R983" s="8"/>
      <c r="S983" s="8"/>
    </row>
    <row r="984" spans="1:19" ht="12.75" hidden="1" customHeight="1" x14ac:dyDescent="0.2">
      <c r="A984" s="8"/>
      <c r="B984" s="8"/>
      <c r="C984" s="8"/>
      <c r="D984" s="8"/>
      <c r="E984" s="8"/>
      <c r="F984" s="8"/>
      <c r="G984" s="8"/>
      <c r="J984" s="8"/>
      <c r="K984" s="8"/>
      <c r="L984" s="8"/>
      <c r="M984" s="8"/>
      <c r="N984" s="8"/>
      <c r="O984" s="8"/>
      <c r="P984" s="8"/>
      <c r="Q984" s="8"/>
      <c r="R984" s="8"/>
      <c r="S984" s="8"/>
    </row>
    <row r="985" spans="1:19" ht="12.75" hidden="1" customHeight="1" x14ac:dyDescent="0.2">
      <c r="A985" s="8"/>
      <c r="B985" s="8"/>
      <c r="C985" s="8"/>
      <c r="D985" s="8"/>
      <c r="E985" s="8"/>
      <c r="F985" s="8"/>
      <c r="G985" s="8"/>
      <c r="J985" s="8"/>
      <c r="K985" s="8"/>
      <c r="L985" s="8"/>
      <c r="M985" s="8"/>
      <c r="N985" s="8"/>
      <c r="O985" s="8"/>
      <c r="P985" s="8"/>
      <c r="Q985" s="8"/>
      <c r="R985" s="8"/>
      <c r="S985" s="8"/>
    </row>
    <row r="986" spans="1:19" ht="12.75" hidden="1" customHeight="1" x14ac:dyDescent="0.2">
      <c r="A986" s="8"/>
      <c r="B986" s="8"/>
      <c r="C986" s="8"/>
      <c r="D986" s="8"/>
      <c r="E986" s="8"/>
      <c r="F986" s="8"/>
      <c r="G986" s="8"/>
      <c r="J986" s="8"/>
      <c r="K986" s="8"/>
      <c r="L986" s="8"/>
      <c r="M986" s="8"/>
      <c r="N986" s="8"/>
      <c r="O986" s="8"/>
      <c r="P986" s="8"/>
      <c r="Q986" s="8"/>
      <c r="R986" s="8"/>
      <c r="S986" s="8"/>
    </row>
    <row r="987" spans="1:19" ht="12.75" hidden="1" customHeight="1" x14ac:dyDescent="0.2">
      <c r="A987" s="8"/>
      <c r="B987" s="8"/>
      <c r="C987" s="8"/>
      <c r="D987" s="8"/>
      <c r="E987" s="8"/>
      <c r="F987" s="8"/>
      <c r="G987" s="8"/>
      <c r="J987" s="8"/>
      <c r="K987" s="8"/>
      <c r="L987" s="8"/>
      <c r="M987" s="8"/>
      <c r="N987" s="8"/>
      <c r="O987" s="8"/>
      <c r="P987" s="8"/>
      <c r="Q987" s="8"/>
      <c r="R987" s="8"/>
      <c r="S987" s="8"/>
    </row>
    <row r="988" spans="1:19" ht="12.75" hidden="1" customHeight="1" x14ac:dyDescent="0.2">
      <c r="A988" s="8"/>
      <c r="B988" s="8"/>
      <c r="C988" s="8"/>
      <c r="D988" s="8"/>
      <c r="E988" s="8"/>
      <c r="F988" s="8"/>
      <c r="G988" s="8"/>
      <c r="J988" s="8"/>
      <c r="K988" s="8"/>
      <c r="L988" s="8"/>
      <c r="M988" s="8"/>
      <c r="N988" s="8"/>
      <c r="O988" s="8"/>
      <c r="P988" s="8"/>
      <c r="Q988" s="8"/>
      <c r="R988" s="8"/>
      <c r="S988" s="8"/>
    </row>
    <row r="989" spans="1:19" ht="12.75" hidden="1" customHeight="1" x14ac:dyDescent="0.2">
      <c r="A989" s="8"/>
      <c r="B989" s="8"/>
      <c r="C989" s="8"/>
      <c r="D989" s="8"/>
      <c r="E989" s="8"/>
      <c r="F989" s="8"/>
      <c r="G989" s="8"/>
      <c r="J989" s="8"/>
      <c r="K989" s="8"/>
      <c r="L989" s="8"/>
      <c r="M989" s="8"/>
      <c r="N989" s="8"/>
      <c r="O989" s="8"/>
      <c r="P989" s="8"/>
      <c r="Q989" s="8"/>
      <c r="R989" s="8"/>
      <c r="S989" s="8"/>
    </row>
    <row r="990" spans="1:19" ht="12.75" hidden="1" customHeight="1" x14ac:dyDescent="0.2">
      <c r="A990" s="8"/>
      <c r="B990" s="8"/>
      <c r="C990" s="8"/>
      <c r="D990" s="8"/>
      <c r="E990" s="8"/>
      <c r="F990" s="8"/>
      <c r="G990" s="8"/>
      <c r="J990" s="8"/>
      <c r="K990" s="8"/>
      <c r="L990" s="8"/>
      <c r="M990" s="8"/>
      <c r="N990" s="8"/>
      <c r="O990" s="8"/>
      <c r="P990" s="8"/>
      <c r="Q990" s="8"/>
      <c r="R990" s="8"/>
      <c r="S990" s="8"/>
    </row>
    <row r="991" spans="1:19" ht="12.75" hidden="1" customHeight="1" x14ac:dyDescent="0.2">
      <c r="A991" s="8"/>
      <c r="B991" s="8"/>
      <c r="C991" s="8"/>
      <c r="D991" s="8"/>
      <c r="E991" s="8"/>
      <c r="F991" s="8"/>
      <c r="G991" s="8"/>
      <c r="J991" s="8"/>
      <c r="K991" s="8"/>
      <c r="L991" s="8"/>
      <c r="M991" s="8"/>
      <c r="N991" s="8"/>
      <c r="O991" s="8"/>
      <c r="P991" s="8"/>
      <c r="Q991" s="8"/>
      <c r="R991" s="8"/>
      <c r="S991" s="8"/>
    </row>
    <row r="992" spans="1:19" ht="12.75" hidden="1" customHeight="1" x14ac:dyDescent="0.2">
      <c r="A992" s="8"/>
      <c r="B992" s="8"/>
      <c r="C992" s="8"/>
      <c r="D992" s="8"/>
      <c r="E992" s="8"/>
      <c r="F992" s="8"/>
      <c r="G992" s="8"/>
      <c r="J992" s="8"/>
      <c r="K992" s="8"/>
      <c r="L992" s="8"/>
      <c r="M992" s="8"/>
      <c r="N992" s="8"/>
      <c r="O992" s="8"/>
      <c r="P992" s="8"/>
      <c r="Q992" s="8"/>
      <c r="R992" s="8"/>
      <c r="S992" s="8"/>
    </row>
    <row r="993" spans="1:19" ht="12.75" hidden="1" customHeight="1" x14ac:dyDescent="0.2">
      <c r="A993" s="8"/>
      <c r="B993" s="8"/>
      <c r="C993" s="8"/>
      <c r="D993" s="8"/>
      <c r="E993" s="8"/>
      <c r="F993" s="8"/>
      <c r="G993" s="8"/>
      <c r="J993" s="8"/>
      <c r="K993" s="8"/>
      <c r="L993" s="8"/>
      <c r="M993" s="8"/>
      <c r="N993" s="8"/>
      <c r="O993" s="8"/>
      <c r="P993" s="8"/>
      <c r="Q993" s="8"/>
      <c r="R993" s="8"/>
      <c r="S993" s="8"/>
    </row>
    <row r="994" spans="1:19" ht="12.75" hidden="1" customHeight="1" x14ac:dyDescent="0.2">
      <c r="A994" s="8"/>
      <c r="B994" s="8"/>
      <c r="C994" s="8"/>
      <c r="D994" s="8"/>
      <c r="E994" s="8"/>
      <c r="F994" s="8"/>
      <c r="G994" s="8"/>
      <c r="J994" s="8"/>
      <c r="K994" s="8"/>
      <c r="L994" s="8"/>
      <c r="M994" s="8"/>
      <c r="N994" s="8"/>
      <c r="O994" s="8"/>
      <c r="P994" s="8"/>
      <c r="Q994" s="8"/>
      <c r="R994" s="8"/>
      <c r="S994" s="8"/>
    </row>
    <row r="995" spans="1:19" ht="12.75" hidden="1" customHeight="1" x14ac:dyDescent="0.2">
      <c r="A995" s="8"/>
      <c r="B995" s="8"/>
      <c r="C995" s="8"/>
      <c r="D995" s="8"/>
      <c r="E995" s="8"/>
      <c r="F995" s="8"/>
      <c r="G995" s="8"/>
      <c r="J995" s="8"/>
      <c r="K995" s="8"/>
      <c r="L995" s="8"/>
      <c r="M995" s="8"/>
      <c r="N995" s="8"/>
      <c r="O995" s="8"/>
      <c r="P995" s="8"/>
      <c r="Q995" s="8"/>
      <c r="R995" s="8"/>
      <c r="S995" s="8"/>
    </row>
    <row r="996" spans="1:19" ht="12.75" hidden="1" customHeight="1" x14ac:dyDescent="0.2">
      <c r="A996" s="8"/>
      <c r="B996" s="8"/>
      <c r="C996" s="8"/>
      <c r="D996" s="8"/>
      <c r="E996" s="8"/>
      <c r="F996" s="8"/>
      <c r="G996" s="8"/>
      <c r="J996" s="8"/>
      <c r="K996" s="8"/>
      <c r="L996" s="8"/>
      <c r="M996" s="8"/>
      <c r="N996" s="8"/>
      <c r="O996" s="8"/>
      <c r="P996" s="8"/>
      <c r="Q996" s="8"/>
      <c r="R996" s="8"/>
      <c r="S996" s="8"/>
    </row>
    <row r="997" spans="1:19" ht="12.75" hidden="1" customHeight="1" x14ac:dyDescent="0.2">
      <c r="A997" s="8"/>
      <c r="B997" s="8"/>
      <c r="C997" s="8"/>
      <c r="D997" s="8"/>
      <c r="E997" s="8"/>
      <c r="F997" s="8"/>
      <c r="G997" s="8"/>
      <c r="J997" s="8"/>
      <c r="K997" s="8"/>
      <c r="L997" s="8"/>
      <c r="M997" s="8"/>
      <c r="N997" s="8"/>
      <c r="O997" s="8"/>
      <c r="P997" s="8"/>
      <c r="Q997" s="8"/>
      <c r="R997" s="8"/>
      <c r="S997" s="8"/>
    </row>
    <row r="998" spans="1:19" ht="12.75" hidden="1" customHeight="1" x14ac:dyDescent="0.2">
      <c r="A998" s="8"/>
      <c r="B998" s="8"/>
      <c r="C998" s="8"/>
      <c r="D998" s="8"/>
      <c r="E998" s="8"/>
      <c r="F998" s="8"/>
      <c r="G998" s="8"/>
      <c r="J998" s="8"/>
      <c r="K998" s="8"/>
      <c r="L998" s="8"/>
      <c r="M998" s="8"/>
      <c r="N998" s="8"/>
      <c r="O998" s="8"/>
      <c r="P998" s="8"/>
      <c r="Q998" s="8"/>
      <c r="R998" s="8"/>
      <c r="S998" s="8"/>
    </row>
    <row r="999" spans="1:19" ht="12.75" hidden="1" customHeight="1" x14ac:dyDescent="0.2">
      <c r="A999" s="8"/>
      <c r="B999" s="8"/>
      <c r="C999" s="8"/>
      <c r="D999" s="8"/>
      <c r="E999" s="8"/>
      <c r="F999" s="8"/>
      <c r="G999" s="8"/>
      <c r="J999" s="8"/>
      <c r="K999" s="8"/>
      <c r="L999" s="8"/>
      <c r="M999" s="8"/>
      <c r="N999" s="8"/>
      <c r="O999" s="8"/>
      <c r="P999" s="8"/>
      <c r="Q999" s="8"/>
      <c r="R999" s="8"/>
      <c r="S999" s="8"/>
    </row>
    <row r="1000" spans="1:19" ht="12.75" hidden="1" customHeight="1" x14ac:dyDescent="0.2">
      <c r="A1000" s="8"/>
      <c r="B1000" s="8"/>
      <c r="C1000" s="8"/>
      <c r="D1000" s="8"/>
      <c r="E1000" s="8"/>
      <c r="F1000" s="8"/>
      <c r="G1000" s="8"/>
      <c r="J1000" s="8"/>
      <c r="K1000" s="8"/>
      <c r="L1000" s="8"/>
      <c r="M1000" s="8"/>
      <c r="N1000" s="8"/>
      <c r="O1000" s="8"/>
      <c r="P1000" s="8"/>
      <c r="Q1000" s="8"/>
      <c r="R1000" s="8"/>
      <c r="S1000" s="8"/>
    </row>
    <row r="1001" spans="1:19" ht="12.75" hidden="1" customHeight="1" x14ac:dyDescent="0.2">
      <c r="A1001" s="8"/>
      <c r="B1001" s="8"/>
      <c r="C1001" s="8"/>
      <c r="D1001" s="8"/>
      <c r="E1001" s="8"/>
      <c r="F1001" s="8"/>
      <c r="G1001" s="8"/>
      <c r="J1001" s="8"/>
      <c r="K1001" s="8"/>
      <c r="L1001" s="8"/>
      <c r="M1001" s="8"/>
      <c r="N1001" s="8"/>
      <c r="O1001" s="8"/>
      <c r="P1001" s="8"/>
      <c r="Q1001" s="8"/>
      <c r="R1001" s="8"/>
      <c r="S1001" s="8"/>
    </row>
    <row r="1002" spans="1:19" ht="12.75" hidden="1" customHeight="1" x14ac:dyDescent="0.2">
      <c r="A1002" s="8"/>
      <c r="B1002" s="8"/>
      <c r="C1002" s="8"/>
      <c r="D1002" s="8"/>
      <c r="E1002" s="8"/>
      <c r="F1002" s="8"/>
      <c r="G1002" s="8"/>
    </row>
  </sheetData>
  <sheetProtection algorithmName="SHA-512" hashValue="PobNtuxvIgJkNZXQiTxTowL+Dh8IikZ6vmgABWn+Eiraqq2CAsM1GP4/UApJyTDgDZZxqBHHIM3+A2wro7HZyA==" saltValue="YEUwBY18Jdq7NwSfbICwfA==" spinCount="100000" sheet="1" selectLockedCells="1"/>
  <autoFilter ref="I13:I134" xr:uid="{00000000-0009-0000-0000-000000000000}"/>
  <mergeCells count="146">
    <mergeCell ref="J124:S124"/>
    <mergeCell ref="J126:M126"/>
    <mergeCell ref="P126:S126"/>
    <mergeCell ref="J127:M127"/>
    <mergeCell ref="J129:M129"/>
    <mergeCell ref="J130:M130"/>
    <mergeCell ref="M116:M117"/>
    <mergeCell ref="N116:P116"/>
    <mergeCell ref="Q116:Q117"/>
    <mergeCell ref="N117:P117"/>
    <mergeCell ref="J119:S119"/>
    <mergeCell ref="J121:S121"/>
    <mergeCell ref="J110:Q110"/>
    <mergeCell ref="T110:V110"/>
    <mergeCell ref="J111:Q111"/>
    <mergeCell ref="T111:V111"/>
    <mergeCell ref="K113:S113"/>
    <mergeCell ref="J115:S115"/>
    <mergeCell ref="J107:Q107"/>
    <mergeCell ref="T107:V107"/>
    <mergeCell ref="J108:Q108"/>
    <mergeCell ref="T108:V108"/>
    <mergeCell ref="J109:Q109"/>
    <mergeCell ref="T109:V109"/>
    <mergeCell ref="J104:Q104"/>
    <mergeCell ref="T104:V104"/>
    <mergeCell ref="J105:Q105"/>
    <mergeCell ref="T105:V105"/>
    <mergeCell ref="J106:Q106"/>
    <mergeCell ref="T106:V106"/>
    <mergeCell ref="T101:V102"/>
    <mergeCell ref="W101:W102"/>
    <mergeCell ref="X101:X102"/>
    <mergeCell ref="Y101:Y102"/>
    <mergeCell ref="J102:Q102"/>
    <mergeCell ref="J103:Q103"/>
    <mergeCell ref="T103:V103"/>
    <mergeCell ref="J95:S95"/>
    <mergeCell ref="J97:S97"/>
    <mergeCell ref="J98:S98"/>
    <mergeCell ref="J100:Q101"/>
    <mergeCell ref="R100:R101"/>
    <mergeCell ref="S100:S101"/>
    <mergeCell ref="J84:S84"/>
    <mergeCell ref="J86:M86"/>
    <mergeCell ref="P86:S86"/>
    <mergeCell ref="J87:M87"/>
    <mergeCell ref="J89:M89"/>
    <mergeCell ref="J90:M90"/>
    <mergeCell ref="M76:M77"/>
    <mergeCell ref="N76:P76"/>
    <mergeCell ref="Q76:Q77"/>
    <mergeCell ref="N77:P77"/>
    <mergeCell ref="J79:S79"/>
    <mergeCell ref="J81:S81"/>
    <mergeCell ref="J70:Q70"/>
    <mergeCell ref="T70:V70"/>
    <mergeCell ref="J71:Q71"/>
    <mergeCell ref="T71:V71"/>
    <mergeCell ref="K73:S73"/>
    <mergeCell ref="J75:S75"/>
    <mergeCell ref="J67:Q67"/>
    <mergeCell ref="T67:V67"/>
    <mergeCell ref="J68:Q68"/>
    <mergeCell ref="T68:V68"/>
    <mergeCell ref="J69:Q69"/>
    <mergeCell ref="T69:V69"/>
    <mergeCell ref="J64:Q64"/>
    <mergeCell ref="T64:V64"/>
    <mergeCell ref="J65:Q65"/>
    <mergeCell ref="T65:V65"/>
    <mergeCell ref="J66:Q66"/>
    <mergeCell ref="T66:V66"/>
    <mergeCell ref="T61:V62"/>
    <mergeCell ref="W61:W62"/>
    <mergeCell ref="X61:X62"/>
    <mergeCell ref="Y61:Y62"/>
    <mergeCell ref="J62:Q62"/>
    <mergeCell ref="J63:Q63"/>
    <mergeCell ref="T63:V63"/>
    <mergeCell ref="K49:N49"/>
    <mergeCell ref="K50:N50"/>
    <mergeCell ref="J56:S56"/>
    <mergeCell ref="J58:S58"/>
    <mergeCell ref="J60:Q61"/>
    <mergeCell ref="R60:R61"/>
    <mergeCell ref="S60:S61"/>
    <mergeCell ref="J41:Y42"/>
    <mergeCell ref="K44:L44"/>
    <mergeCell ref="P44:Q44"/>
    <mergeCell ref="K46:N46"/>
    <mergeCell ref="P46:S46"/>
    <mergeCell ref="K48:N48"/>
    <mergeCell ref="P48:T48"/>
    <mergeCell ref="J32:Q32"/>
    <mergeCell ref="J34:Y34"/>
    <mergeCell ref="J36:Y36"/>
    <mergeCell ref="N37:N38"/>
    <mergeCell ref="R37:R38"/>
    <mergeCell ref="J40:Y40"/>
    <mergeCell ref="J29:Q29"/>
    <mergeCell ref="T29:V29"/>
    <mergeCell ref="J30:Q30"/>
    <mergeCell ref="T30:V30"/>
    <mergeCell ref="J31:O31"/>
    <mergeCell ref="P31:Q31"/>
    <mergeCell ref="T31:V31"/>
    <mergeCell ref="J26:Q26"/>
    <mergeCell ref="T26:V26"/>
    <mergeCell ref="J27:Q27"/>
    <mergeCell ref="T27:V27"/>
    <mergeCell ref="J28:Q28"/>
    <mergeCell ref="T28:V28"/>
    <mergeCell ref="J24:Q24"/>
    <mergeCell ref="T24:V24"/>
    <mergeCell ref="J25:Q25"/>
    <mergeCell ref="T25:V25"/>
    <mergeCell ref="J14:Y14"/>
    <mergeCell ref="J15:Y16"/>
    <mergeCell ref="J17:K19"/>
    <mergeCell ref="L17:Y19"/>
    <mergeCell ref="J21:Q22"/>
    <mergeCell ref="R21:R22"/>
    <mergeCell ref="S21:S22"/>
    <mergeCell ref="T21:V22"/>
    <mergeCell ref="W21:W22"/>
    <mergeCell ref="X21:X22"/>
    <mergeCell ref="J13:W13"/>
    <mergeCell ref="X13:Y13"/>
    <mergeCell ref="J1:Y3"/>
    <mergeCell ref="J4:Y4"/>
    <mergeCell ref="J5:X5"/>
    <mergeCell ref="J6:R6"/>
    <mergeCell ref="S6:Y6"/>
    <mergeCell ref="Y21:Y22"/>
    <mergeCell ref="J23:Q23"/>
    <mergeCell ref="T23:V23"/>
    <mergeCell ref="I7:I12"/>
    <mergeCell ref="J7:R7"/>
    <mergeCell ref="S7:Y7"/>
    <mergeCell ref="J8:Y8"/>
    <mergeCell ref="J9:S9"/>
    <mergeCell ref="J10:W12"/>
    <mergeCell ref="X10:Y10"/>
    <mergeCell ref="X11:Y11"/>
    <mergeCell ref="X12:Y12"/>
  </mergeCells>
  <conditionalFormatting sqref="J32:S32">
    <cfRule type="cellIs" dxfId="50" priority="1" operator="equal">
      <formula>$R$14</formula>
    </cfRule>
    <cfRule type="cellIs" dxfId="49" priority="2" operator="equal">
      <formula>"COM"</formula>
    </cfRule>
  </conditionalFormatting>
  <conditionalFormatting sqref="T31:V31 T71:V71 T111:V111">
    <cfRule type="expression" dxfId="48" priority="3" stopIfTrue="1">
      <formula>AND(T31&lt;&gt;"OK",T31&lt;&gt;"-",T31&lt;&gt;"")</formula>
    </cfRule>
    <cfRule type="cellIs" dxfId="47" priority="4" stopIfTrue="1" operator="equal">
      <formula>"OK"</formula>
    </cfRule>
  </conditionalFormatting>
  <dataValidations count="7">
    <dataValidation type="list" allowBlank="1" showErrorMessage="1" sqref="L17" xr:uid="{5B5C0676-FCD7-47D9-9475-B7593FA861E7}">
      <formula1>$A$140:$A$142</formula1>
    </dataValidation>
    <dataValidation type="list" allowBlank="1" showInputMessage="1" showErrorMessage="1" sqref="P31" xr:uid="{B9D43DBC-5368-46E1-AEA4-7944EF3F5DB1}">
      <formula1>$A$130:$A$132</formula1>
    </dataValidation>
    <dataValidation type="decimal" allowBlank="1" showInputMessage="1" showErrorMessage="1" prompt="Valores admissíveis: - Insira valores entre 0 e 100%." sqref="X12" xr:uid="{BC41B601-E674-4190-869A-BDA729206DDE}">
      <formula1>0</formula1>
      <formula2>1</formula2>
    </dataValidation>
    <dataValidation type="list" allowBlank="1" showErrorMessage="1" sqref="J98" xr:uid="{1BB18B4A-74EB-4461-90B4-F29CBCE18AE8}">
      <formula1>BDI.TipoObra</formula1>
    </dataValidation>
    <dataValidation type="decimal" operator="greaterThanOrEqual" allowBlank="1" showInputMessage="1" showErrorMessage="1" prompt="Valores comuns: - Normalmente entre 2 e 5%." sqref="X13" xr:uid="{B2254B7A-A7EF-46C8-A23C-3E5962CB2972}">
      <formula1>0</formula1>
    </dataValidation>
    <dataValidation type="decimal" allowBlank="1" showInputMessage="1" showErrorMessage="1" prompt="Erro de valores - Digite um valor maior do que 0." sqref="S29 S68 S108" xr:uid="{F76967A6-E2FC-46AF-B90C-E147047E10B1}">
      <formula1>0</formula1>
      <formula2>1</formula2>
    </dataValidation>
    <dataValidation type="decimal" allowBlank="1" showInputMessage="1" showErrorMessage="1" prompt="Erro de valores - Digite um valor entre 0% e 100%" sqref="S23:S28 S62:S67 S102:S107" xr:uid="{3D4AD257-2E09-4203-8B85-7ABF5A7E74B0}">
      <formula1>0</formula1>
      <formula2>1</formula2>
    </dataValidation>
  </dataValidations>
  <pageMargins left="0.7" right="0.7" top="0.75" bottom="0.75" header="0.3" footer="0.3"/>
  <pageSetup paperSize="9" scale="71" fitToHeight="0" orientation="landscape" r:id="rId1"/>
  <headerFooter>
    <oddHeader>&amp;L_</oddHeader>
    <oddFooter>&amp;LPMv3.0.6&amp;R&amp;P /</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4A3EE-F881-4D8C-877F-479B9D628D43}">
  <sheetPr>
    <pageSetUpPr fitToPage="1"/>
  </sheetPr>
  <dimension ref="A1:H22"/>
  <sheetViews>
    <sheetView showGridLines="0" showZeros="0" zoomScale="115" zoomScaleNormal="115" zoomScaleSheetLayoutView="100" workbookViewId="0">
      <selection activeCell="L22" sqref="L22"/>
    </sheetView>
  </sheetViews>
  <sheetFormatPr defaultColWidth="9.140625" defaultRowHeight="12.75" x14ac:dyDescent="0.2"/>
  <cols>
    <col min="1" max="1" width="12.140625" style="104" customWidth="1"/>
    <col min="2" max="2" width="10.42578125" style="104" hidden="1" customWidth="1"/>
    <col min="3" max="3" width="68" style="111" customWidth="1"/>
    <col min="4" max="4" width="19.7109375" style="106" customWidth="1"/>
    <col min="5" max="5" width="20.5703125" style="123" customWidth="1"/>
    <col min="6" max="6" width="17.140625" style="104" customWidth="1"/>
    <col min="7" max="7" width="9.140625" style="104"/>
    <col min="8" max="8" width="14.28515625" style="104" bestFit="1" customWidth="1"/>
    <col min="9" max="16384" width="9.140625" style="104"/>
  </cols>
  <sheetData>
    <row r="1" spans="1:8" ht="52.5" customHeight="1" x14ac:dyDescent="0.2">
      <c r="A1" s="101"/>
      <c r="B1" s="102"/>
      <c r="C1" s="110"/>
      <c r="D1" s="103"/>
      <c r="E1" s="122"/>
      <c r="F1" s="306"/>
    </row>
    <row r="2" spans="1:8" ht="2.25" customHeight="1" x14ac:dyDescent="0.2">
      <c r="A2" s="105"/>
      <c r="B2" s="305"/>
      <c r="C2" s="307"/>
      <c r="D2" s="308"/>
      <c r="E2" s="309"/>
      <c r="F2" s="310"/>
    </row>
    <row r="3" spans="1:8" ht="15.75" x14ac:dyDescent="0.2">
      <c r="A3" s="387"/>
      <c r="B3" s="388"/>
      <c r="C3" s="388"/>
      <c r="D3" s="388"/>
      <c r="E3" s="388"/>
      <c r="F3" s="389"/>
    </row>
    <row r="4" spans="1:8" ht="3.75" customHeight="1" x14ac:dyDescent="0.2">
      <c r="A4" s="105"/>
      <c r="B4" s="305"/>
      <c r="C4" s="307"/>
      <c r="D4" s="308"/>
      <c r="E4" s="309"/>
      <c r="F4" s="107"/>
    </row>
    <row r="5" spans="1:8" ht="18" customHeight="1" x14ac:dyDescent="0.2">
      <c r="A5" s="393" t="s">
        <v>22477</v>
      </c>
      <c r="B5" s="394"/>
      <c r="C5" s="394"/>
      <c r="D5" s="394"/>
      <c r="E5" s="394"/>
      <c r="F5" s="395"/>
    </row>
    <row r="6" spans="1:8" ht="30" customHeight="1" x14ac:dyDescent="0.2">
      <c r="A6" s="390" t="s">
        <v>27</v>
      </c>
      <c r="B6" s="391"/>
      <c r="C6" s="392"/>
      <c r="D6" s="398" t="s">
        <v>22468</v>
      </c>
      <c r="E6" s="399"/>
      <c r="F6" s="311" t="s">
        <v>22470</v>
      </c>
    </row>
    <row r="7" spans="1:8" ht="30" customHeight="1" thickBot="1" x14ac:dyDescent="0.25">
      <c r="A7" s="384" t="s">
        <v>22428</v>
      </c>
      <c r="B7" s="385"/>
      <c r="C7" s="386"/>
      <c r="D7" s="396" t="s">
        <v>22429</v>
      </c>
      <c r="E7" s="397"/>
      <c r="F7" s="312" t="s">
        <v>22472</v>
      </c>
    </row>
    <row r="8" spans="1:8" ht="36" customHeight="1" x14ac:dyDescent="0.2">
      <c r="A8" s="5" t="s">
        <v>0</v>
      </c>
      <c r="B8" s="161" t="s">
        <v>4</v>
      </c>
      <c r="C8" s="112" t="s">
        <v>120</v>
      </c>
      <c r="D8" s="6" t="s">
        <v>121</v>
      </c>
      <c r="E8" s="124" t="s">
        <v>122</v>
      </c>
      <c r="F8" s="316" t="s">
        <v>201</v>
      </c>
    </row>
    <row r="9" spans="1:8" ht="14.25" customHeight="1" x14ac:dyDescent="0.2">
      <c r="A9" s="400">
        <v>1</v>
      </c>
      <c r="B9" s="402"/>
      <c r="C9" s="403" t="str">
        <f>VLOOKUP(A9,'ANEXO V'!$A$13:$I$45,4,FALSE)</f>
        <v>ADMINISTRAÇÃO LOCAL  - RUA CEDRINHO</v>
      </c>
      <c r="D9" s="97"/>
      <c r="E9" s="130"/>
      <c r="F9" s="317"/>
    </row>
    <row r="10" spans="1:8" ht="14.25" customHeight="1" x14ac:dyDescent="0.2">
      <c r="A10" s="401"/>
      <c r="B10" s="402"/>
      <c r="C10" s="404"/>
      <c r="D10" s="97"/>
      <c r="E10" s="121"/>
      <c r="F10" s="318"/>
      <c r="H10" s="154"/>
    </row>
    <row r="11" spans="1:8" ht="14.25" customHeight="1" x14ac:dyDescent="0.2">
      <c r="A11" s="405">
        <v>2</v>
      </c>
      <c r="B11" s="407"/>
      <c r="C11" s="409" t="str">
        <f>VLOOKUP(A11,'ANEXO V'!$A$13:$I$45,4,FALSE)</f>
        <v>INSTALAÇÕES INICIAIS DA OBRA  - RUA CEDRINHO</v>
      </c>
      <c r="D11" s="98"/>
      <c r="E11" s="129"/>
      <c r="F11" s="319"/>
    </row>
    <row r="12" spans="1:8" ht="14.25" customHeight="1" x14ac:dyDescent="0.2">
      <c r="A12" s="406"/>
      <c r="B12" s="408"/>
      <c r="C12" s="410"/>
      <c r="D12" s="98"/>
      <c r="E12" s="125"/>
      <c r="F12" s="320"/>
      <c r="H12" s="154"/>
    </row>
    <row r="13" spans="1:8" ht="14.25" customHeight="1" x14ac:dyDescent="0.2">
      <c r="A13" s="400">
        <v>3</v>
      </c>
      <c r="B13" s="402"/>
      <c r="C13" s="403" t="str">
        <f>VLOOKUP(A13,'ANEXO V'!$A$13:$I$45,4,FALSE)</f>
        <v>REMOÇÃO E FRESAGEM DE PAVIMENTO DANIFICADO  - RUA CEDRINHO</v>
      </c>
      <c r="D13" s="97"/>
      <c r="E13" s="130"/>
      <c r="F13" s="317"/>
    </row>
    <row r="14" spans="1:8" ht="14.25" customHeight="1" x14ac:dyDescent="0.2">
      <c r="A14" s="401"/>
      <c r="B14" s="402"/>
      <c r="C14" s="404"/>
      <c r="D14" s="97"/>
      <c r="E14" s="121"/>
      <c r="F14" s="318"/>
      <c r="H14" s="154"/>
    </row>
    <row r="15" spans="1:8" ht="14.25" customHeight="1" x14ac:dyDescent="0.2">
      <c r="A15" s="405">
        <v>4</v>
      </c>
      <c r="B15" s="407"/>
      <c r="C15" s="409" t="str">
        <f>VLOOKUP(A15,'ANEXO V'!$A$13:$I$45,4,FALSE)</f>
        <v>RECOMPOSIÇÃO E RECAPEAMENTO CAMADA ASFALTICA - RUA CEDRINHO</v>
      </c>
      <c r="D15" s="98"/>
      <c r="E15" s="129"/>
      <c r="F15" s="319"/>
    </row>
    <row r="16" spans="1:8" ht="14.25" customHeight="1" x14ac:dyDescent="0.2">
      <c r="A16" s="406"/>
      <c r="B16" s="408"/>
      <c r="C16" s="410"/>
      <c r="D16" s="98"/>
      <c r="E16" s="125"/>
      <c r="F16" s="320"/>
      <c r="H16" s="154"/>
    </row>
    <row r="17" spans="1:8" ht="14.25" customHeight="1" x14ac:dyDescent="0.2">
      <c r="A17" s="400">
        <v>5</v>
      </c>
      <c r="B17" s="402"/>
      <c r="C17" s="403" t="str">
        <f>VLOOKUP(A17,'ANEXO V'!$A$13:$I$45,4,FALSE)</f>
        <v>SERVIÇOS FINAIS - RUA CEDRINHO</v>
      </c>
      <c r="D17" s="97"/>
      <c r="E17" s="130"/>
      <c r="F17" s="317"/>
    </row>
    <row r="18" spans="1:8" ht="14.25" customHeight="1" x14ac:dyDescent="0.2">
      <c r="A18" s="401"/>
      <c r="B18" s="402"/>
      <c r="C18" s="404"/>
      <c r="D18" s="97"/>
      <c r="E18" s="121"/>
      <c r="F18" s="318"/>
      <c r="H18" s="154"/>
    </row>
    <row r="19" spans="1:8" ht="14.25" customHeight="1" x14ac:dyDescent="0.2">
      <c r="A19" s="411" t="s">
        <v>123</v>
      </c>
      <c r="B19" s="412"/>
      <c r="C19" s="413"/>
      <c r="D19" s="99"/>
      <c r="E19" s="128"/>
      <c r="F19" s="321"/>
    </row>
    <row r="20" spans="1:8" ht="13.5" customHeight="1" thickBot="1" x14ac:dyDescent="0.25">
      <c r="A20" s="414"/>
      <c r="B20" s="415"/>
      <c r="C20" s="416"/>
      <c r="D20" s="100"/>
      <c r="E20" s="126"/>
      <c r="F20" s="322"/>
      <c r="G20" s="305"/>
      <c r="H20" s="154"/>
    </row>
    <row r="21" spans="1:8" ht="1.5" customHeight="1" thickBot="1" x14ac:dyDescent="0.25">
      <c r="A21" s="105"/>
      <c r="B21" s="305"/>
      <c r="C21" s="307"/>
      <c r="D21" s="308"/>
      <c r="E21" s="309"/>
      <c r="F21" s="107"/>
    </row>
    <row r="22" spans="1:8" ht="14.25" customHeight="1" x14ac:dyDescent="0.2">
      <c r="A22" s="108"/>
      <c r="B22" s="109"/>
      <c r="C22" s="113"/>
      <c r="D22" s="109"/>
      <c r="E22" s="127"/>
      <c r="F22" s="313"/>
    </row>
  </sheetData>
  <mergeCells count="22">
    <mergeCell ref="A19:C20"/>
    <mergeCell ref="A13:A14"/>
    <mergeCell ref="B13:B14"/>
    <mergeCell ref="C13:C14"/>
    <mergeCell ref="A15:A16"/>
    <mergeCell ref="B15:B16"/>
    <mergeCell ref="C15:C16"/>
    <mergeCell ref="A17:A18"/>
    <mergeCell ref="B17:B18"/>
    <mergeCell ref="C17:C18"/>
    <mergeCell ref="A9:A10"/>
    <mergeCell ref="B9:B10"/>
    <mergeCell ref="C9:C10"/>
    <mergeCell ref="A11:A12"/>
    <mergeCell ref="B11:B12"/>
    <mergeCell ref="C11:C12"/>
    <mergeCell ref="A7:C7"/>
    <mergeCell ref="A3:F3"/>
    <mergeCell ref="A6:C6"/>
    <mergeCell ref="A5:F5"/>
    <mergeCell ref="D7:E7"/>
    <mergeCell ref="D6:E6"/>
  </mergeCells>
  <phoneticPr fontId="37" type="noConversion"/>
  <printOptions horizontalCentered="1"/>
  <pageMargins left="0.39370078740157483" right="0.19685039370078741" top="0.59055118110236227" bottom="0.19685039370078741" header="0.19685039370078741" footer="0"/>
  <pageSetup paperSize="9" orientation="landscape" horizontalDpi="4294967295" r:id="rId1"/>
  <headerFooter alignWithMargins="0"/>
  <drawing r:id="rId2"/>
  <legacyDrawing r:id="rId3"/>
  <oleObjects>
    <mc:AlternateContent xmlns:mc="http://schemas.openxmlformats.org/markup-compatibility/2006">
      <mc:Choice Requires="x14">
        <oleObject progId="Word.Picture.8" shapeId="8193" r:id="rId4">
          <objectPr defaultSize="0" autoPict="0" r:id="rId5">
            <anchor moveWithCells="1">
              <from>
                <xdr:col>0</xdr:col>
                <xdr:colOff>152400</xdr:colOff>
                <xdr:row>0</xdr:row>
                <xdr:rowOff>266700</xdr:rowOff>
              </from>
              <to>
                <xdr:col>2</xdr:col>
                <xdr:colOff>209550</xdr:colOff>
                <xdr:row>2</xdr:row>
                <xdr:rowOff>114300</xdr:rowOff>
              </to>
            </anchor>
          </objectPr>
        </oleObject>
      </mc:Choice>
      <mc:Fallback>
        <oleObject progId="Word.Picture.8" shapeId="8193" r:id="rId4"/>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0CEFF-1991-4475-BA09-0895C8957A3B}">
  <sheetPr>
    <pageSetUpPr fitToPage="1"/>
  </sheetPr>
  <dimension ref="A1:XFD219"/>
  <sheetViews>
    <sheetView showGridLines="0" zoomScaleNormal="100" zoomScaleSheetLayoutView="85" workbookViewId="0">
      <pane ySplit="13" topLeftCell="A14" activePane="bottomLeft" state="frozen"/>
      <selection pane="bottomLeft" activeCell="L10" sqref="L10"/>
    </sheetView>
  </sheetViews>
  <sheetFormatPr defaultRowHeight="27.75" customHeight="1" x14ac:dyDescent="0.2"/>
  <cols>
    <col min="1" max="1" width="2.7109375" style="267" customWidth="1"/>
    <col min="2" max="2" width="6.42578125" style="163" customWidth="1"/>
    <col min="3" max="3" width="13.85546875" style="265" bestFit="1" customWidth="1"/>
    <col min="4" max="4" width="19.7109375" style="164" customWidth="1"/>
    <col min="5" max="5" width="103" style="295" customWidth="1"/>
    <col min="6" max="6" width="9.7109375" style="265" customWidth="1"/>
    <col min="7" max="10" width="9.7109375" style="165" customWidth="1"/>
    <col min="11" max="11" width="18" style="165" customWidth="1"/>
    <col min="12" max="12" width="17.7109375" style="266" customWidth="1"/>
    <col min="13" max="13" width="12.7109375" style="255" hidden="1" customWidth="1"/>
    <col min="14" max="14" width="12.7109375" style="256" hidden="1" customWidth="1"/>
    <col min="15" max="15" width="13.85546875" style="256" hidden="1" customWidth="1"/>
    <col min="16" max="16" width="17.7109375" style="256" hidden="1" customWidth="1"/>
    <col min="17" max="17" width="11.28515625" style="268" hidden="1" customWidth="1"/>
    <col min="18" max="18" width="3" style="269" hidden="1" customWidth="1"/>
    <col min="19" max="19" width="15.28515625" style="270" bestFit="1" customWidth="1"/>
    <col min="20" max="20" width="13.42578125" style="270" bestFit="1" customWidth="1"/>
    <col min="21" max="16384" width="9.140625" style="270"/>
  </cols>
  <sheetData>
    <row r="1" spans="1:21" ht="27.75" customHeight="1" x14ac:dyDescent="0.2">
      <c r="B1" s="163">
        <v>1</v>
      </c>
      <c r="C1" s="163">
        <v>2</v>
      </c>
      <c r="D1" s="164">
        <v>3</v>
      </c>
      <c r="E1" s="163">
        <v>4</v>
      </c>
      <c r="F1" s="163">
        <v>5</v>
      </c>
      <c r="G1" s="165">
        <v>6</v>
      </c>
      <c r="H1" s="165">
        <v>7</v>
      </c>
      <c r="I1" s="165">
        <v>8</v>
      </c>
      <c r="J1" s="165">
        <v>9</v>
      </c>
      <c r="K1" s="165">
        <v>10</v>
      </c>
      <c r="L1" s="165">
        <v>11</v>
      </c>
      <c r="M1" s="166"/>
      <c r="N1" s="166"/>
      <c r="O1" s="166"/>
      <c r="P1" s="166"/>
    </row>
    <row r="2" spans="1:21" ht="36.75" customHeight="1" x14ac:dyDescent="0.2">
      <c r="B2" s="271"/>
      <c r="C2" s="271"/>
      <c r="D2" s="272"/>
      <c r="E2" s="271"/>
      <c r="F2" s="271"/>
      <c r="G2" s="271"/>
      <c r="H2" s="271"/>
      <c r="I2" s="271"/>
      <c r="J2" s="271"/>
      <c r="L2" s="165"/>
      <c r="M2" s="166"/>
      <c r="N2" s="166"/>
      <c r="O2" s="166"/>
      <c r="P2" s="166"/>
    </row>
    <row r="3" spans="1:21" ht="27.75" customHeight="1" thickBot="1" x14ac:dyDescent="0.25">
      <c r="B3" s="273"/>
      <c r="C3" s="273"/>
      <c r="D3" s="274"/>
      <c r="E3" s="273"/>
      <c r="F3" s="273"/>
      <c r="G3" s="273"/>
      <c r="H3" s="273"/>
      <c r="I3" s="273"/>
      <c r="J3" s="273"/>
      <c r="L3" s="165"/>
      <c r="M3" s="166"/>
      <c r="N3" s="166"/>
      <c r="O3" s="166"/>
      <c r="P3" s="166"/>
      <c r="S3" s="270" t="s">
        <v>201</v>
      </c>
    </row>
    <row r="4" spans="1:21" ht="13.5" thickBot="1" x14ac:dyDescent="0.25">
      <c r="B4" s="360" t="s">
        <v>207</v>
      </c>
      <c r="C4" s="361"/>
      <c r="D4" s="361"/>
      <c r="E4" s="361"/>
      <c r="F4" s="361"/>
      <c r="G4" s="361"/>
      <c r="H4" s="361"/>
      <c r="I4" s="361"/>
      <c r="J4" s="361"/>
      <c r="K4" s="361"/>
      <c r="L4" s="362"/>
      <c r="M4" s="166"/>
      <c r="N4" s="166"/>
      <c r="O4" s="166"/>
      <c r="P4" s="166"/>
      <c r="S4" s="270" t="s">
        <v>202</v>
      </c>
    </row>
    <row r="5" spans="1:21" ht="13.5" thickBot="1" x14ac:dyDescent="0.25">
      <c r="B5" s="167"/>
      <c r="C5" s="167"/>
      <c r="D5" s="168"/>
      <c r="E5" s="167"/>
      <c r="F5" s="167"/>
      <c r="G5" s="167"/>
      <c r="H5" s="167"/>
      <c r="I5" s="167"/>
      <c r="J5" s="169"/>
      <c r="K5" s="169"/>
      <c r="L5" s="170"/>
      <c r="M5" s="166"/>
      <c r="N5" s="166"/>
      <c r="O5" s="166"/>
      <c r="P5" s="166"/>
      <c r="S5" s="270" t="s">
        <v>203</v>
      </c>
    </row>
    <row r="6" spans="1:21" ht="12.75" x14ac:dyDescent="0.2">
      <c r="B6" s="363" t="s">
        <v>27</v>
      </c>
      <c r="C6" s="364"/>
      <c r="D6" s="364"/>
      <c r="E6" s="364"/>
      <c r="F6" s="364"/>
      <c r="G6" s="364"/>
      <c r="H6" s="364"/>
      <c r="I6" s="365"/>
      <c r="J6" s="366" t="s">
        <v>134</v>
      </c>
      <c r="K6" s="367"/>
      <c r="L6" s="368"/>
      <c r="M6" s="166"/>
      <c r="N6" s="166"/>
      <c r="O6" s="166"/>
      <c r="P6" s="166"/>
    </row>
    <row r="7" spans="1:21" ht="12.75" x14ac:dyDescent="0.2">
      <c r="B7" s="343" t="s">
        <v>22428</v>
      </c>
      <c r="C7" s="344"/>
      <c r="D7" s="344"/>
      <c r="E7" s="344"/>
      <c r="F7" s="344"/>
      <c r="G7" s="344"/>
      <c r="H7" s="344"/>
      <c r="I7" s="345"/>
      <c r="J7" s="369" t="s">
        <v>22470</v>
      </c>
      <c r="K7" s="370"/>
      <c r="L7" s="371"/>
      <c r="M7" s="166"/>
      <c r="N7" s="166"/>
      <c r="O7" s="166"/>
      <c r="P7" s="166"/>
    </row>
    <row r="8" spans="1:21" ht="12.75" x14ac:dyDescent="0.2">
      <c r="B8" s="343" t="s">
        <v>22429</v>
      </c>
      <c r="C8" s="344"/>
      <c r="D8" s="344"/>
      <c r="E8" s="344"/>
      <c r="F8" s="344"/>
      <c r="G8" s="344"/>
      <c r="H8" s="345"/>
      <c r="I8" s="346" t="s">
        <v>10</v>
      </c>
      <c r="J8" s="347"/>
      <c r="K8" s="347"/>
      <c r="L8" s="348"/>
      <c r="M8" s="166"/>
      <c r="N8" s="166"/>
      <c r="O8" s="166"/>
      <c r="P8" s="166"/>
    </row>
    <row r="9" spans="1:21" ht="12.75" x14ac:dyDescent="0.2">
      <c r="B9" s="343" t="s">
        <v>217</v>
      </c>
      <c r="C9" s="344"/>
      <c r="D9" s="344"/>
      <c r="E9" s="344"/>
      <c r="F9" s="344"/>
      <c r="G9" s="344"/>
      <c r="H9" s="345"/>
      <c r="I9" s="171" t="s">
        <v>7</v>
      </c>
      <c r="J9" s="172" t="s">
        <v>5</v>
      </c>
      <c r="K9" s="173" t="s">
        <v>28</v>
      </c>
      <c r="L9" s="174" t="s">
        <v>6</v>
      </c>
      <c r="M9" s="166"/>
      <c r="N9" s="166"/>
      <c r="O9" s="166"/>
      <c r="P9" s="166"/>
    </row>
    <row r="10" spans="1:21" ht="13.5" thickBot="1" x14ac:dyDescent="0.25">
      <c r="B10" s="372" t="s">
        <v>22465</v>
      </c>
      <c r="C10" s="373"/>
      <c r="D10" s="373"/>
      <c r="E10" s="373"/>
      <c r="F10" s="373"/>
      <c r="G10" s="373"/>
      <c r="H10" s="374"/>
      <c r="I10" s="383" t="s">
        <v>8</v>
      </c>
      <c r="J10" s="383"/>
      <c r="K10" s="383"/>
      <c r="L10" s="175">
        <v>0.2135</v>
      </c>
      <c r="M10" s="166"/>
      <c r="N10" s="166"/>
      <c r="O10" s="166"/>
      <c r="P10" s="166"/>
    </row>
    <row r="11" spans="1:21" s="267" customFormat="1" ht="13.5" thickBot="1" x14ac:dyDescent="0.25">
      <c r="B11" s="176"/>
      <c r="C11" s="177"/>
      <c r="D11" s="178"/>
      <c r="E11" s="177"/>
      <c r="F11" s="177"/>
      <c r="G11" s="179"/>
      <c r="H11" s="180"/>
      <c r="I11" s="181"/>
      <c r="J11" s="182"/>
      <c r="K11" s="183"/>
      <c r="L11" s="183"/>
      <c r="M11" s="184"/>
      <c r="N11" s="184"/>
      <c r="O11" s="184"/>
      <c r="P11" s="184"/>
      <c r="Q11" s="275"/>
      <c r="R11" s="276"/>
    </row>
    <row r="12" spans="1:21" s="279" customFormat="1" ht="27.75" customHeight="1" x14ac:dyDescent="0.2">
      <c r="A12" s="277"/>
      <c r="B12" s="377" t="s">
        <v>0</v>
      </c>
      <c r="C12" s="379" t="s">
        <v>176</v>
      </c>
      <c r="D12" s="381" t="s">
        <v>177</v>
      </c>
      <c r="E12" s="379" t="s">
        <v>1</v>
      </c>
      <c r="F12" s="379" t="s">
        <v>32</v>
      </c>
      <c r="G12" s="375" t="s">
        <v>178</v>
      </c>
      <c r="H12" s="375" t="s">
        <v>179</v>
      </c>
      <c r="I12" s="375"/>
      <c r="J12" s="375"/>
      <c r="K12" s="375" t="s">
        <v>180</v>
      </c>
      <c r="L12" s="185" t="s">
        <v>181</v>
      </c>
      <c r="M12" s="186"/>
      <c r="N12" s="186"/>
      <c r="O12" s="186"/>
      <c r="P12" s="187"/>
      <c r="Q12" s="278"/>
      <c r="R12" s="188"/>
      <c r="S12" s="270"/>
      <c r="T12" s="270"/>
      <c r="U12" s="270"/>
    </row>
    <row r="13" spans="1:21" s="279" customFormat="1" ht="27.75" customHeight="1" x14ac:dyDescent="0.2">
      <c r="A13" s="277"/>
      <c r="B13" s="378"/>
      <c r="C13" s="380"/>
      <c r="D13" s="382"/>
      <c r="E13" s="380"/>
      <c r="F13" s="380"/>
      <c r="G13" s="376"/>
      <c r="H13" s="189" t="s">
        <v>135</v>
      </c>
      <c r="I13" s="189" t="s">
        <v>182</v>
      </c>
      <c r="J13" s="189" t="s">
        <v>183</v>
      </c>
      <c r="K13" s="376"/>
      <c r="L13" s="190" t="s">
        <v>206</v>
      </c>
      <c r="M13" s="191"/>
      <c r="N13" s="192"/>
      <c r="O13" s="193"/>
      <c r="P13" s="194"/>
      <c r="Q13" s="278"/>
      <c r="R13" s="280"/>
      <c r="S13" s="270"/>
      <c r="T13" s="270"/>
      <c r="U13" s="270"/>
    </row>
    <row r="14" spans="1:21" ht="12.75" x14ac:dyDescent="0.2">
      <c r="B14" s="195">
        <v>1</v>
      </c>
      <c r="C14" s="196"/>
      <c r="D14" s="197"/>
      <c r="E14" s="198" t="s">
        <v>29</v>
      </c>
      <c r="F14" s="199"/>
      <c r="G14" s="200"/>
      <c r="H14" s="200"/>
      <c r="I14" s="200"/>
      <c r="J14" s="200"/>
      <c r="K14" s="200"/>
      <c r="L14" s="201"/>
      <c r="M14" s="202"/>
      <c r="N14" s="203"/>
      <c r="O14" s="203"/>
      <c r="P14" s="204"/>
      <c r="Q14" s="281"/>
    </row>
    <row r="15" spans="1:21" ht="12.75" x14ac:dyDescent="0.2">
      <c r="B15" s="205" t="s">
        <v>12</v>
      </c>
      <c r="C15" s="206" t="s">
        <v>204</v>
      </c>
      <c r="D15" s="207" t="s">
        <v>30</v>
      </c>
      <c r="E15" s="208" t="s">
        <v>31</v>
      </c>
      <c r="F15" s="206" t="s">
        <v>32</v>
      </c>
      <c r="G15" s="209"/>
      <c r="H15" s="209"/>
      <c r="I15" s="209"/>
      <c r="J15" s="209"/>
      <c r="K15" s="209"/>
      <c r="L15" s="210">
        <f>ROUND((SUBTOTAL(9,Tabela1533352586270828411016234[Coluna10])),4)</f>
        <v>1</v>
      </c>
      <c r="M15" s="211"/>
      <c r="N15" s="211"/>
      <c r="O15" s="211"/>
      <c r="P15" s="212"/>
      <c r="Q15" s="281"/>
    </row>
    <row r="16" spans="1:21" ht="25.5" x14ac:dyDescent="0.2">
      <c r="B16" s="213" t="s">
        <v>184</v>
      </c>
      <c r="C16" s="214" t="s">
        <v>185</v>
      </c>
      <c r="D16" s="215" t="s">
        <v>186</v>
      </c>
      <c r="E16" s="216" t="s">
        <v>187</v>
      </c>
      <c r="F16" s="214" t="s">
        <v>188</v>
      </c>
      <c r="G16" s="217" t="s">
        <v>189</v>
      </c>
      <c r="H16" s="217" t="s">
        <v>190</v>
      </c>
      <c r="I16" s="217" t="s">
        <v>191</v>
      </c>
      <c r="J16" s="217" t="s">
        <v>192</v>
      </c>
      <c r="K16" s="217" t="s">
        <v>193</v>
      </c>
      <c r="L16" s="218" t="s">
        <v>194</v>
      </c>
      <c r="M16" s="219" t="s">
        <v>195</v>
      </c>
      <c r="N16" s="219" t="s">
        <v>196</v>
      </c>
      <c r="O16" s="219" t="s">
        <v>197</v>
      </c>
      <c r="P16" s="220" t="s">
        <v>198</v>
      </c>
      <c r="Q16" s="281"/>
    </row>
    <row r="17" spans="1:21" ht="12.75" x14ac:dyDescent="0.2">
      <c r="B17" s="221" t="str">
        <f>$B$15</f>
        <v>1.1</v>
      </c>
      <c r="C17" s="222"/>
      <c r="D17" s="223"/>
      <c r="E17" s="224" t="s">
        <v>209</v>
      </c>
      <c r="F17" s="223"/>
      <c r="G17" s="225">
        <v>1</v>
      </c>
      <c r="H17" s="226"/>
      <c r="I17" s="226"/>
      <c r="J17" s="226"/>
      <c r="K17" s="226"/>
      <c r="L17" s="227">
        <f t="shared" ref="L17" si="0">ROUND((PRODUCT(G17:K17)),4)</f>
        <v>1</v>
      </c>
      <c r="M17" s="228"/>
      <c r="N17" s="229"/>
      <c r="O17" s="230"/>
      <c r="P17" s="231"/>
      <c r="Q17" s="281"/>
    </row>
    <row r="18" spans="1:21" ht="12.75" x14ac:dyDescent="0.2">
      <c r="B18" s="195">
        <v>2</v>
      </c>
      <c r="C18" s="196"/>
      <c r="D18" s="197"/>
      <c r="E18" s="198" t="s">
        <v>13</v>
      </c>
      <c r="F18" s="199"/>
      <c r="G18" s="200"/>
      <c r="H18" s="200"/>
      <c r="I18" s="200"/>
      <c r="J18" s="200"/>
      <c r="K18" s="200"/>
      <c r="L18" s="201"/>
      <c r="M18" s="202"/>
      <c r="N18" s="203"/>
      <c r="O18" s="203"/>
      <c r="P18" s="204"/>
      <c r="Q18" s="281"/>
    </row>
    <row r="19" spans="1:21" s="284" customFormat="1" ht="51" x14ac:dyDescent="0.2">
      <c r="A19" s="282"/>
      <c r="B19" s="205" t="s">
        <v>15</v>
      </c>
      <c r="C19" s="206" t="s">
        <v>208</v>
      </c>
      <c r="D19" s="207" t="s">
        <v>33</v>
      </c>
      <c r="E19" s="208" t="s">
        <v>34</v>
      </c>
      <c r="F19" s="206" t="s">
        <v>14</v>
      </c>
      <c r="G19" s="209"/>
      <c r="H19" s="209"/>
      <c r="I19" s="209"/>
      <c r="J19" s="209"/>
      <c r="K19" s="209"/>
      <c r="L19" s="210">
        <f>ROUND((SUBTOTAL(9,Tabela136[Coluna10])),2)</f>
        <v>1</v>
      </c>
      <c r="M19" s="211"/>
      <c r="N19" s="211"/>
      <c r="O19" s="211"/>
      <c r="P19" s="212"/>
      <c r="Q19" s="281"/>
      <c r="R19" s="283"/>
      <c r="S19" s="270"/>
      <c r="T19" s="270"/>
      <c r="U19" s="270"/>
    </row>
    <row r="20" spans="1:21" ht="25.5" x14ac:dyDescent="0.2">
      <c r="B20" s="213" t="s">
        <v>184</v>
      </c>
      <c r="C20" s="214" t="s">
        <v>185</v>
      </c>
      <c r="D20" s="215" t="s">
        <v>186</v>
      </c>
      <c r="E20" s="216" t="s">
        <v>187</v>
      </c>
      <c r="F20" s="214" t="s">
        <v>188</v>
      </c>
      <c r="G20" s="217" t="s">
        <v>189</v>
      </c>
      <c r="H20" s="217" t="s">
        <v>190</v>
      </c>
      <c r="I20" s="217" t="s">
        <v>191</v>
      </c>
      <c r="J20" s="217" t="s">
        <v>192</v>
      </c>
      <c r="K20" s="217" t="s">
        <v>193</v>
      </c>
      <c r="L20" s="218" t="s">
        <v>194</v>
      </c>
      <c r="M20" s="219" t="s">
        <v>195</v>
      </c>
      <c r="N20" s="219" t="s">
        <v>196</v>
      </c>
      <c r="O20" s="219" t="s">
        <v>197</v>
      </c>
      <c r="P20" s="220" t="s">
        <v>198</v>
      </c>
      <c r="Q20" s="281"/>
    </row>
    <row r="21" spans="1:21" ht="12.75" x14ac:dyDescent="0.2">
      <c r="B21" s="221" t="s">
        <v>15</v>
      </c>
      <c r="C21" s="222"/>
      <c r="D21" s="223"/>
      <c r="E21" s="232" t="s">
        <v>210</v>
      </c>
      <c r="F21" s="222"/>
      <c r="G21" s="233">
        <v>1</v>
      </c>
      <c r="H21" s="233"/>
      <c r="I21" s="233"/>
      <c r="J21" s="233"/>
      <c r="K21" s="233"/>
      <c r="L21" s="227">
        <f>ROUND((PRODUCT(G21:K21)),2)</f>
        <v>1</v>
      </c>
      <c r="M21" s="228"/>
      <c r="N21" s="229"/>
      <c r="O21" s="230"/>
      <c r="P21" s="231"/>
      <c r="Q21" s="281"/>
    </row>
    <row r="22" spans="1:21" ht="25.5" x14ac:dyDescent="0.2">
      <c r="B22" s="205" t="s">
        <v>16</v>
      </c>
      <c r="C22" s="206" t="s">
        <v>208</v>
      </c>
      <c r="D22" s="207" t="s">
        <v>35</v>
      </c>
      <c r="E22" s="208" t="s">
        <v>36</v>
      </c>
      <c r="F22" s="206" t="s">
        <v>14</v>
      </c>
      <c r="G22" s="209"/>
      <c r="H22" s="209"/>
      <c r="I22" s="209"/>
      <c r="J22" s="209"/>
      <c r="K22" s="209"/>
      <c r="L22" s="210">
        <f>ROUND((SUBTOTAL(9,Tabela131014[Coluna10])),2)</f>
        <v>1</v>
      </c>
      <c r="M22" s="211"/>
      <c r="N22" s="211"/>
      <c r="O22" s="211"/>
      <c r="P22" s="212"/>
      <c r="Q22" s="281"/>
    </row>
    <row r="23" spans="1:21" ht="25.5" x14ac:dyDescent="0.2">
      <c r="B23" s="213" t="s">
        <v>184</v>
      </c>
      <c r="C23" s="214" t="s">
        <v>185</v>
      </c>
      <c r="D23" s="215" t="s">
        <v>186</v>
      </c>
      <c r="E23" s="216" t="s">
        <v>187</v>
      </c>
      <c r="F23" s="214" t="s">
        <v>188</v>
      </c>
      <c r="G23" s="217" t="s">
        <v>189</v>
      </c>
      <c r="H23" s="217" t="s">
        <v>190</v>
      </c>
      <c r="I23" s="217" t="s">
        <v>191</v>
      </c>
      <c r="J23" s="217" t="s">
        <v>192</v>
      </c>
      <c r="K23" s="217" t="s">
        <v>193</v>
      </c>
      <c r="L23" s="218" t="s">
        <v>194</v>
      </c>
      <c r="M23" s="219" t="s">
        <v>195</v>
      </c>
      <c r="N23" s="219" t="s">
        <v>196</v>
      </c>
      <c r="O23" s="219" t="s">
        <v>197</v>
      </c>
      <c r="P23" s="220" t="s">
        <v>198</v>
      </c>
      <c r="Q23" s="281"/>
    </row>
    <row r="24" spans="1:21" ht="12.75" x14ac:dyDescent="0.2">
      <c r="B24" s="221" t="s">
        <v>16</v>
      </c>
      <c r="C24" s="222"/>
      <c r="D24" s="223"/>
      <c r="E24" s="224" t="s">
        <v>211</v>
      </c>
      <c r="F24" s="223"/>
      <c r="G24" s="234">
        <v>0.5</v>
      </c>
      <c r="H24" s="233"/>
      <c r="I24" s="233"/>
      <c r="J24" s="233"/>
      <c r="K24" s="233"/>
      <c r="L24" s="227">
        <f>ROUND((PRODUCT(G24:K24)),2)</f>
        <v>0.5</v>
      </c>
      <c r="M24" s="228"/>
      <c r="N24" s="229"/>
      <c r="O24" s="230"/>
      <c r="P24" s="231"/>
      <c r="Q24" s="281"/>
    </row>
    <row r="25" spans="1:21" ht="12.75" x14ac:dyDescent="0.2">
      <c r="B25" s="221" t="s">
        <v>16</v>
      </c>
      <c r="C25" s="222"/>
      <c r="D25" s="223"/>
      <c r="E25" s="224" t="s">
        <v>212</v>
      </c>
      <c r="F25" s="223"/>
      <c r="G25" s="234">
        <v>0.5</v>
      </c>
      <c r="H25" s="233"/>
      <c r="I25" s="233"/>
      <c r="J25" s="233"/>
      <c r="K25" s="233"/>
      <c r="L25" s="227">
        <f>ROUND((PRODUCT(G25:K25)),2)</f>
        <v>0.5</v>
      </c>
      <c r="M25" s="228"/>
      <c r="N25" s="229"/>
      <c r="O25" s="230"/>
      <c r="P25" s="231"/>
      <c r="Q25" s="281"/>
    </row>
    <row r="26" spans="1:21" s="284" customFormat="1" ht="12.75" x14ac:dyDescent="0.2">
      <c r="A26" s="282"/>
      <c r="B26" s="205" t="s">
        <v>17</v>
      </c>
      <c r="C26" s="206" t="s">
        <v>208</v>
      </c>
      <c r="D26" s="207" t="s">
        <v>37</v>
      </c>
      <c r="E26" s="208" t="s">
        <v>38</v>
      </c>
      <c r="F26" s="206" t="s">
        <v>14</v>
      </c>
      <c r="G26" s="209"/>
      <c r="H26" s="209"/>
      <c r="I26" s="209"/>
      <c r="J26" s="209"/>
      <c r="K26" s="209"/>
      <c r="L26" s="210">
        <f>ROUND((SUBTOTAL(9,Tabela141115[Coluna10])),2)</f>
        <v>1</v>
      </c>
      <c r="M26" s="211"/>
      <c r="N26" s="211"/>
      <c r="O26" s="211"/>
      <c r="P26" s="212"/>
      <c r="Q26" s="281"/>
      <c r="R26" s="283"/>
      <c r="S26" s="270"/>
      <c r="T26" s="270"/>
      <c r="U26" s="270"/>
    </row>
    <row r="27" spans="1:21" ht="25.5" x14ac:dyDescent="0.2">
      <c r="B27" s="213" t="s">
        <v>184</v>
      </c>
      <c r="C27" s="214" t="s">
        <v>185</v>
      </c>
      <c r="D27" s="215" t="s">
        <v>186</v>
      </c>
      <c r="E27" s="216" t="s">
        <v>187</v>
      </c>
      <c r="F27" s="214" t="s">
        <v>188</v>
      </c>
      <c r="G27" s="217" t="s">
        <v>189</v>
      </c>
      <c r="H27" s="217" t="s">
        <v>190</v>
      </c>
      <c r="I27" s="217" t="s">
        <v>191</v>
      </c>
      <c r="J27" s="217" t="s">
        <v>192</v>
      </c>
      <c r="K27" s="217" t="s">
        <v>193</v>
      </c>
      <c r="L27" s="218" t="s">
        <v>194</v>
      </c>
      <c r="M27" s="219" t="s">
        <v>195</v>
      </c>
      <c r="N27" s="219" t="s">
        <v>196</v>
      </c>
      <c r="O27" s="219" t="s">
        <v>197</v>
      </c>
      <c r="P27" s="220" t="s">
        <v>198</v>
      </c>
      <c r="Q27" s="281"/>
    </row>
    <row r="28" spans="1:21" ht="12.75" x14ac:dyDescent="0.2">
      <c r="B28" s="221" t="s">
        <v>17</v>
      </c>
      <c r="C28" s="222"/>
      <c r="D28" s="223"/>
      <c r="E28" s="224" t="s">
        <v>213</v>
      </c>
      <c r="F28" s="223"/>
      <c r="G28" s="234">
        <v>1</v>
      </c>
      <c r="H28" s="233"/>
      <c r="I28" s="233"/>
      <c r="J28" s="233"/>
      <c r="K28" s="233"/>
      <c r="L28" s="227">
        <f>ROUND((PRODUCT(G28:K28)),2)</f>
        <v>1</v>
      </c>
      <c r="M28" s="228"/>
      <c r="N28" s="229"/>
      <c r="O28" s="230"/>
      <c r="P28" s="231"/>
      <c r="Q28" s="281"/>
    </row>
    <row r="29" spans="1:21" ht="51" x14ac:dyDescent="0.2">
      <c r="B29" s="205" t="s">
        <v>18</v>
      </c>
      <c r="C29" s="206" t="s">
        <v>208</v>
      </c>
      <c r="D29" s="207" t="s">
        <v>39</v>
      </c>
      <c r="E29" s="208" t="s">
        <v>40</v>
      </c>
      <c r="F29" s="206" t="s">
        <v>41</v>
      </c>
      <c r="G29" s="209"/>
      <c r="H29" s="209"/>
      <c r="I29" s="209"/>
      <c r="J29" s="209"/>
      <c r="K29" s="209"/>
      <c r="L29" s="210">
        <f>ROUND((SUBTOTAL(9,Tabela1310142[Coluna10])),2)</f>
        <v>1</v>
      </c>
      <c r="M29" s="211"/>
      <c r="N29" s="211"/>
      <c r="O29" s="211"/>
      <c r="P29" s="212"/>
      <c r="Q29" s="281"/>
    </row>
    <row r="30" spans="1:21" s="284" customFormat="1" ht="25.5" x14ac:dyDescent="0.2">
      <c r="A30" s="282"/>
      <c r="B30" s="213" t="s">
        <v>184</v>
      </c>
      <c r="C30" s="214" t="s">
        <v>185</v>
      </c>
      <c r="D30" s="215" t="s">
        <v>186</v>
      </c>
      <c r="E30" s="216" t="s">
        <v>187</v>
      </c>
      <c r="F30" s="214" t="s">
        <v>188</v>
      </c>
      <c r="G30" s="217" t="s">
        <v>189</v>
      </c>
      <c r="H30" s="217" t="s">
        <v>190</v>
      </c>
      <c r="I30" s="217" t="s">
        <v>191</v>
      </c>
      <c r="J30" s="217" t="s">
        <v>192</v>
      </c>
      <c r="K30" s="217" t="s">
        <v>193</v>
      </c>
      <c r="L30" s="218" t="s">
        <v>194</v>
      </c>
      <c r="M30" s="219" t="s">
        <v>195</v>
      </c>
      <c r="N30" s="219" t="s">
        <v>196</v>
      </c>
      <c r="O30" s="219" t="s">
        <v>197</v>
      </c>
      <c r="P30" s="220" t="s">
        <v>198</v>
      </c>
      <c r="Q30" s="281"/>
      <c r="R30" s="283"/>
      <c r="S30" s="270"/>
      <c r="T30" s="270"/>
      <c r="U30" s="270"/>
    </row>
    <row r="31" spans="1:21" ht="12.75" x14ac:dyDescent="0.2">
      <c r="B31" s="221" t="s">
        <v>18</v>
      </c>
      <c r="C31" s="222"/>
      <c r="D31" s="223"/>
      <c r="E31" s="224" t="s">
        <v>214</v>
      </c>
      <c r="F31" s="223"/>
      <c r="G31" s="234">
        <v>1</v>
      </c>
      <c r="H31" s="233"/>
      <c r="I31" s="233"/>
      <c r="J31" s="233"/>
      <c r="K31" s="233"/>
      <c r="L31" s="227">
        <f t="shared" ref="L31" si="1">ROUND((PRODUCT(G31:K31)),2)</f>
        <v>1</v>
      </c>
      <c r="M31" s="235"/>
      <c r="N31" s="229"/>
      <c r="O31" s="230"/>
      <c r="P31" s="231"/>
      <c r="Q31" s="281"/>
    </row>
    <row r="32" spans="1:21" ht="25.5" x14ac:dyDescent="0.2">
      <c r="B32" s="205" t="s">
        <v>19</v>
      </c>
      <c r="C32" s="206" t="s">
        <v>208</v>
      </c>
      <c r="D32" s="207" t="s">
        <v>42</v>
      </c>
      <c r="E32" s="208" t="s">
        <v>43</v>
      </c>
      <c r="F32" s="206" t="s">
        <v>41</v>
      </c>
      <c r="G32" s="209"/>
      <c r="H32" s="209"/>
      <c r="I32" s="209"/>
      <c r="J32" s="209"/>
      <c r="K32" s="209"/>
      <c r="L32" s="210">
        <f>ROUND((SUBTOTAL(9,Tabela1310145[Coluna10])),2)</f>
        <v>1</v>
      </c>
      <c r="M32" s="211"/>
      <c r="N32" s="211"/>
      <c r="O32" s="211"/>
      <c r="P32" s="212"/>
      <c r="Q32" s="281"/>
    </row>
    <row r="33" spans="1:16384" s="270" customFormat="1" ht="25.5" x14ac:dyDescent="0.2">
      <c r="A33" s="267"/>
      <c r="B33" s="213" t="s">
        <v>184</v>
      </c>
      <c r="C33" s="214" t="s">
        <v>185</v>
      </c>
      <c r="D33" s="215" t="s">
        <v>186</v>
      </c>
      <c r="E33" s="216" t="s">
        <v>187</v>
      </c>
      <c r="F33" s="214" t="s">
        <v>188</v>
      </c>
      <c r="G33" s="217" t="s">
        <v>189</v>
      </c>
      <c r="H33" s="217" t="s">
        <v>190</v>
      </c>
      <c r="I33" s="217" t="s">
        <v>191</v>
      </c>
      <c r="J33" s="217" t="s">
        <v>192</v>
      </c>
      <c r="K33" s="217" t="s">
        <v>193</v>
      </c>
      <c r="L33" s="218" t="s">
        <v>194</v>
      </c>
      <c r="M33" s="219" t="s">
        <v>195</v>
      </c>
      <c r="N33" s="219" t="s">
        <v>196</v>
      </c>
      <c r="O33" s="219" t="s">
        <v>197</v>
      </c>
      <c r="P33" s="220" t="s">
        <v>198</v>
      </c>
      <c r="Q33" s="281"/>
      <c r="R33" s="269"/>
    </row>
    <row r="34" spans="1:16384" s="270" customFormat="1" ht="12.75" x14ac:dyDescent="0.2">
      <c r="A34" s="267"/>
      <c r="B34" s="221" t="s">
        <v>19</v>
      </c>
      <c r="C34" s="222"/>
      <c r="D34" s="223"/>
      <c r="E34" s="224" t="s">
        <v>215</v>
      </c>
      <c r="F34" s="223"/>
      <c r="G34" s="234">
        <v>1</v>
      </c>
      <c r="H34" s="233"/>
      <c r="I34" s="233"/>
      <c r="J34" s="233"/>
      <c r="K34" s="233"/>
      <c r="L34" s="227">
        <f t="shared" ref="L34" si="2">ROUND((PRODUCT(G34:K34)),2)</f>
        <v>1</v>
      </c>
      <c r="M34" s="228"/>
      <c r="N34" s="229"/>
      <c r="O34" s="230"/>
      <c r="P34" s="231"/>
      <c r="Q34" s="281"/>
      <c r="R34" s="269"/>
    </row>
    <row r="35" spans="1:16384" s="269" customFormat="1" ht="12.75" x14ac:dyDescent="0.2">
      <c r="A35" s="276"/>
      <c r="B35" s="195">
        <v>3</v>
      </c>
      <c r="C35" s="196"/>
      <c r="D35" s="197"/>
      <c r="E35" s="198" t="s">
        <v>48</v>
      </c>
      <c r="F35" s="199"/>
      <c r="G35" s="200"/>
      <c r="H35" s="200"/>
      <c r="I35" s="200"/>
      <c r="J35" s="200"/>
      <c r="K35" s="200"/>
      <c r="L35" s="201"/>
      <c r="M35" s="202"/>
      <c r="N35" s="203"/>
      <c r="O35" s="203"/>
      <c r="P35" s="204"/>
      <c r="Q35" s="281"/>
    </row>
    <row r="36" spans="1:16384" s="270" customFormat="1" ht="38.25" x14ac:dyDescent="0.2">
      <c r="A36" s="267"/>
      <c r="B36" s="205" t="s">
        <v>23</v>
      </c>
      <c r="C36" s="206" t="s">
        <v>208</v>
      </c>
      <c r="D36" s="207" t="s">
        <v>218</v>
      </c>
      <c r="E36" s="208" t="s">
        <v>219</v>
      </c>
      <c r="F36" s="209" t="s">
        <v>20</v>
      </c>
      <c r="G36" s="209"/>
      <c r="H36" s="209"/>
      <c r="I36" s="209"/>
      <c r="J36" s="209"/>
      <c r="K36" s="209"/>
      <c r="L36" s="210">
        <f>ROUND((SUBTOTAL(9,Tabela13[Coluna10])),2)</f>
        <v>33.74</v>
      </c>
      <c r="M36" s="211"/>
      <c r="N36" s="211"/>
      <c r="O36" s="211"/>
      <c r="P36" s="212"/>
      <c r="Q36" s="281"/>
      <c r="R36" s="269"/>
    </row>
    <row r="37" spans="1:16384" s="270" customFormat="1" ht="25.5" x14ac:dyDescent="0.2">
      <c r="A37" s="267"/>
      <c r="B37" s="213" t="s">
        <v>184</v>
      </c>
      <c r="C37" s="214" t="s">
        <v>185</v>
      </c>
      <c r="D37" s="215" t="s">
        <v>186</v>
      </c>
      <c r="E37" s="216" t="s">
        <v>187</v>
      </c>
      <c r="F37" s="214" t="s">
        <v>188</v>
      </c>
      <c r="G37" s="236" t="s">
        <v>11</v>
      </c>
      <c r="H37" s="217" t="s">
        <v>190</v>
      </c>
      <c r="I37" s="217" t="s">
        <v>191</v>
      </c>
      <c r="J37" s="236" t="s">
        <v>183</v>
      </c>
      <c r="K37" s="217" t="s">
        <v>193</v>
      </c>
      <c r="L37" s="218" t="s">
        <v>194</v>
      </c>
      <c r="M37" s="219" t="s">
        <v>195</v>
      </c>
      <c r="N37" s="219" t="s">
        <v>196</v>
      </c>
      <c r="O37" s="219" t="s">
        <v>197</v>
      </c>
      <c r="P37" s="220" t="s">
        <v>198</v>
      </c>
      <c r="Q37" s="281"/>
      <c r="R37" s="269"/>
    </row>
    <row r="38" spans="1:16384" s="269" customFormat="1" ht="12.75" x14ac:dyDescent="0.2">
      <c r="A38" s="276"/>
      <c r="B38" s="221" t="s">
        <v>23</v>
      </c>
      <c r="C38" s="222"/>
      <c r="D38" s="285"/>
      <c r="E38" s="232" t="s">
        <v>22437</v>
      </c>
      <c r="F38" s="222"/>
      <c r="G38" s="233"/>
      <c r="H38" s="233"/>
      <c r="I38" s="233"/>
      <c r="J38" s="233"/>
      <c r="K38" s="233"/>
      <c r="L38" s="227"/>
      <c r="M38" s="228"/>
      <c r="N38" s="229"/>
      <c r="O38" s="230"/>
      <c r="P38" s="231"/>
      <c r="Q38" s="281"/>
      <c r="S38" s="286"/>
      <c r="T38" s="286"/>
    </row>
    <row r="39" spans="1:16384" s="269" customFormat="1" ht="12.75" x14ac:dyDescent="0.2">
      <c r="A39" s="276"/>
      <c r="B39" s="221" t="s">
        <v>23</v>
      </c>
      <c r="C39" s="222"/>
      <c r="D39" s="223"/>
      <c r="E39" s="232" t="s">
        <v>22433</v>
      </c>
      <c r="F39" s="222"/>
      <c r="G39" s="233">
        <v>121.9</v>
      </c>
      <c r="H39" s="233"/>
      <c r="I39" s="233"/>
      <c r="J39" s="233">
        <v>0.05</v>
      </c>
      <c r="K39" s="233"/>
      <c r="L39" s="227">
        <f t="shared" ref="L39" si="3">ROUND((PRODUCT(G39:K39)),2)</f>
        <v>6.1</v>
      </c>
      <c r="M39" s="228"/>
      <c r="N39" s="229"/>
      <c r="O39" s="230"/>
      <c r="P39" s="231"/>
      <c r="Q39" s="281"/>
    </row>
    <row r="40" spans="1:16384" s="270" customFormat="1" ht="12.75" x14ac:dyDescent="0.2">
      <c r="A40" s="267"/>
      <c r="B40" s="221" t="s">
        <v>23</v>
      </c>
      <c r="C40" s="222"/>
      <c r="D40" s="223"/>
      <c r="E40" s="232" t="s">
        <v>22434</v>
      </c>
      <c r="F40" s="222"/>
      <c r="G40" s="233">
        <v>318.58999999999997</v>
      </c>
      <c r="H40" s="233"/>
      <c r="I40" s="233"/>
      <c r="J40" s="233">
        <v>0.05</v>
      </c>
      <c r="K40" s="233"/>
      <c r="L40" s="227">
        <f>ROUND((PRODUCT(G40:K40)),2)</f>
        <v>15.93</v>
      </c>
      <c r="M40" s="228"/>
      <c r="N40" s="229"/>
      <c r="O40" s="230"/>
      <c r="P40" s="231"/>
      <c r="Q40" s="281"/>
      <c r="R40" s="269"/>
    </row>
    <row r="41" spans="1:16384" s="270" customFormat="1" ht="12.75" x14ac:dyDescent="0.2">
      <c r="A41" s="267"/>
      <c r="B41" s="221" t="s">
        <v>23</v>
      </c>
      <c r="C41" s="222"/>
      <c r="D41" s="223"/>
      <c r="E41" s="232" t="s">
        <v>22435</v>
      </c>
      <c r="F41" s="222"/>
      <c r="G41" s="233">
        <v>31.91</v>
      </c>
      <c r="H41" s="233"/>
      <c r="I41" s="233"/>
      <c r="J41" s="233">
        <v>0.05</v>
      </c>
      <c r="K41" s="233"/>
      <c r="L41" s="227">
        <f>ROUND((PRODUCT(G41:K41)),2)</f>
        <v>1.6</v>
      </c>
      <c r="M41" s="228"/>
      <c r="N41" s="229"/>
      <c r="O41" s="230"/>
      <c r="P41" s="231"/>
      <c r="Q41" s="281"/>
      <c r="R41" s="269"/>
    </row>
    <row r="42" spans="1:16384" s="269" customFormat="1" ht="12.75" x14ac:dyDescent="0.2">
      <c r="A42" s="276"/>
      <c r="B42" s="221" t="s">
        <v>23</v>
      </c>
      <c r="C42" s="222"/>
      <c r="D42" s="223"/>
      <c r="E42" s="232" t="s">
        <v>22436</v>
      </c>
      <c r="F42" s="222"/>
      <c r="G42" s="233">
        <v>202.15</v>
      </c>
      <c r="H42" s="233"/>
      <c r="I42" s="233"/>
      <c r="J42" s="233">
        <v>0.05</v>
      </c>
      <c r="K42" s="233"/>
      <c r="L42" s="227">
        <f>ROUND((PRODUCT(G42:K42)),2)</f>
        <v>10.11</v>
      </c>
      <c r="M42" s="228"/>
      <c r="N42" s="229"/>
      <c r="O42" s="230"/>
      <c r="P42" s="231"/>
      <c r="Q42" s="281"/>
      <c r="S42" s="286"/>
    </row>
    <row r="43" spans="1:16384" s="269" customFormat="1" ht="38.25" x14ac:dyDescent="0.2">
      <c r="A43" s="276"/>
      <c r="B43" s="205" t="s">
        <v>44</v>
      </c>
      <c r="C43" s="206" t="s">
        <v>208</v>
      </c>
      <c r="D43" s="207" t="s">
        <v>49</v>
      </c>
      <c r="E43" s="208" t="s">
        <v>50</v>
      </c>
      <c r="F43" s="206" t="s">
        <v>20</v>
      </c>
      <c r="G43" s="209"/>
      <c r="H43" s="209"/>
      <c r="I43" s="209"/>
      <c r="J43" s="209"/>
      <c r="K43" s="209"/>
      <c r="L43" s="210">
        <f>ROUND((SUBTOTAL(9,Tabela132[Coluna10])),2)</f>
        <v>134.91</v>
      </c>
      <c r="M43" s="211"/>
      <c r="N43" s="211"/>
      <c r="O43" s="211"/>
      <c r="P43" s="212"/>
      <c r="Q43" s="281"/>
    </row>
    <row r="44" spans="1:16384" s="269" customFormat="1" ht="25.5" x14ac:dyDescent="0.2">
      <c r="A44" s="276" t="str">
        <f t="shared" ref="A44:BL52" si="4">UPPER(A43)</f>
        <v/>
      </c>
      <c r="B44" s="213" t="s">
        <v>184</v>
      </c>
      <c r="C44" s="214" t="s">
        <v>185</v>
      </c>
      <c r="D44" s="215" t="s">
        <v>186</v>
      </c>
      <c r="E44" s="216" t="s">
        <v>187</v>
      </c>
      <c r="F44" s="214" t="s">
        <v>188</v>
      </c>
      <c r="G44" s="236" t="s">
        <v>11</v>
      </c>
      <c r="H44" s="217" t="s">
        <v>190</v>
      </c>
      <c r="I44" s="217" t="s">
        <v>191</v>
      </c>
      <c r="J44" s="236" t="s">
        <v>183</v>
      </c>
      <c r="K44" s="217" t="s">
        <v>193</v>
      </c>
      <c r="L44" s="218" t="s">
        <v>194</v>
      </c>
      <c r="M44" s="219" t="s">
        <v>195</v>
      </c>
      <c r="N44" s="219" t="s">
        <v>196</v>
      </c>
      <c r="O44" s="219" t="s">
        <v>197</v>
      </c>
      <c r="P44" s="220" t="s">
        <v>198</v>
      </c>
      <c r="Q44" s="269" t="str">
        <f t="shared" si="4"/>
        <v/>
      </c>
      <c r="R44" s="269" t="str">
        <f t="shared" si="4"/>
        <v/>
      </c>
      <c r="S44" s="269" t="str">
        <f t="shared" si="4"/>
        <v/>
      </c>
      <c r="T44" s="269" t="str">
        <f t="shared" si="4"/>
        <v/>
      </c>
      <c r="U44" s="269" t="str">
        <f t="shared" si="4"/>
        <v/>
      </c>
      <c r="V44" s="269" t="str">
        <f t="shared" si="4"/>
        <v/>
      </c>
      <c r="W44" s="269" t="str">
        <f t="shared" si="4"/>
        <v/>
      </c>
      <c r="X44" s="269" t="str">
        <f t="shared" si="4"/>
        <v/>
      </c>
      <c r="Y44" s="269" t="str">
        <f t="shared" si="4"/>
        <v/>
      </c>
      <c r="Z44" s="269" t="str">
        <f t="shared" si="4"/>
        <v/>
      </c>
      <c r="AA44" s="269" t="str">
        <f t="shared" si="4"/>
        <v/>
      </c>
      <c r="AB44" s="269" t="str">
        <f t="shared" si="4"/>
        <v/>
      </c>
      <c r="AC44" s="269" t="str">
        <f t="shared" si="4"/>
        <v/>
      </c>
      <c r="AD44" s="269" t="str">
        <f t="shared" si="4"/>
        <v/>
      </c>
      <c r="AE44" s="269" t="str">
        <f t="shared" si="4"/>
        <v/>
      </c>
      <c r="AF44" s="269" t="str">
        <f t="shared" si="4"/>
        <v/>
      </c>
      <c r="AG44" s="269" t="str">
        <f t="shared" si="4"/>
        <v/>
      </c>
      <c r="AH44" s="269" t="str">
        <f t="shared" si="4"/>
        <v/>
      </c>
      <c r="AI44" s="269" t="str">
        <f t="shared" si="4"/>
        <v/>
      </c>
      <c r="AJ44" s="269" t="str">
        <f t="shared" si="4"/>
        <v/>
      </c>
      <c r="AK44" s="269" t="str">
        <f t="shared" si="4"/>
        <v/>
      </c>
      <c r="AL44" s="269" t="str">
        <f t="shared" si="4"/>
        <v/>
      </c>
      <c r="AM44" s="269" t="str">
        <f t="shared" si="4"/>
        <v/>
      </c>
      <c r="AN44" s="269" t="str">
        <f t="shared" si="4"/>
        <v/>
      </c>
      <c r="AO44" s="269" t="str">
        <f t="shared" si="4"/>
        <v/>
      </c>
      <c r="AP44" s="269" t="str">
        <f t="shared" si="4"/>
        <v/>
      </c>
      <c r="AQ44" s="269" t="str">
        <f t="shared" si="4"/>
        <v/>
      </c>
      <c r="AR44" s="269" t="str">
        <f t="shared" si="4"/>
        <v/>
      </c>
      <c r="AS44" s="269" t="str">
        <f t="shared" si="4"/>
        <v/>
      </c>
      <c r="AT44" s="269" t="str">
        <f t="shared" si="4"/>
        <v/>
      </c>
      <c r="AU44" s="269" t="str">
        <f t="shared" si="4"/>
        <v/>
      </c>
      <c r="AV44" s="269" t="str">
        <f t="shared" si="4"/>
        <v/>
      </c>
      <c r="AW44" s="269" t="str">
        <f t="shared" si="4"/>
        <v/>
      </c>
      <c r="AX44" s="269" t="str">
        <f t="shared" si="4"/>
        <v/>
      </c>
      <c r="AY44" s="269" t="str">
        <f t="shared" si="4"/>
        <v/>
      </c>
      <c r="AZ44" s="269" t="str">
        <f t="shared" si="4"/>
        <v/>
      </c>
      <c r="BA44" s="269" t="str">
        <f t="shared" si="4"/>
        <v/>
      </c>
      <c r="BB44" s="269" t="str">
        <f t="shared" si="4"/>
        <v/>
      </c>
      <c r="BC44" s="269" t="str">
        <f t="shared" si="4"/>
        <v/>
      </c>
      <c r="BD44" s="269" t="str">
        <f t="shared" si="4"/>
        <v/>
      </c>
      <c r="BE44" s="269" t="str">
        <f t="shared" si="4"/>
        <v/>
      </c>
      <c r="BF44" s="269" t="str">
        <f t="shared" si="4"/>
        <v/>
      </c>
      <c r="BG44" s="269" t="str">
        <f t="shared" si="4"/>
        <v/>
      </c>
      <c r="BH44" s="269" t="str">
        <f t="shared" si="4"/>
        <v/>
      </c>
      <c r="BI44" s="269" t="str">
        <f t="shared" si="4"/>
        <v/>
      </c>
      <c r="BJ44" s="269" t="str">
        <f t="shared" si="4"/>
        <v/>
      </c>
      <c r="BK44" s="269" t="str">
        <f t="shared" si="4"/>
        <v/>
      </c>
      <c r="BL44" s="269" t="str">
        <f t="shared" si="4"/>
        <v/>
      </c>
      <c r="BM44" s="269" t="str">
        <f t="shared" ref="BM44:DX44" si="5">UPPER(BM43)</f>
        <v/>
      </c>
      <c r="BN44" s="269" t="str">
        <f t="shared" si="5"/>
        <v/>
      </c>
      <c r="BO44" s="269" t="str">
        <f t="shared" si="5"/>
        <v/>
      </c>
      <c r="BP44" s="269" t="str">
        <f t="shared" si="5"/>
        <v/>
      </c>
      <c r="BQ44" s="269" t="str">
        <f t="shared" si="5"/>
        <v/>
      </c>
      <c r="BR44" s="269" t="str">
        <f t="shared" si="5"/>
        <v/>
      </c>
      <c r="BS44" s="269" t="str">
        <f t="shared" si="5"/>
        <v/>
      </c>
      <c r="BT44" s="269" t="str">
        <f t="shared" si="5"/>
        <v/>
      </c>
      <c r="BU44" s="269" t="str">
        <f t="shared" si="5"/>
        <v/>
      </c>
      <c r="BV44" s="269" t="str">
        <f t="shared" si="5"/>
        <v/>
      </c>
      <c r="BW44" s="269" t="str">
        <f t="shared" si="5"/>
        <v/>
      </c>
      <c r="BX44" s="269" t="str">
        <f t="shared" si="5"/>
        <v/>
      </c>
      <c r="BY44" s="269" t="str">
        <f t="shared" si="5"/>
        <v/>
      </c>
      <c r="BZ44" s="269" t="str">
        <f t="shared" si="5"/>
        <v/>
      </c>
      <c r="CA44" s="269" t="str">
        <f t="shared" si="5"/>
        <v/>
      </c>
      <c r="CB44" s="269" t="str">
        <f t="shared" si="5"/>
        <v/>
      </c>
      <c r="CC44" s="269" t="str">
        <f t="shared" si="5"/>
        <v/>
      </c>
      <c r="CD44" s="269" t="str">
        <f t="shared" si="5"/>
        <v/>
      </c>
      <c r="CE44" s="269" t="str">
        <f t="shared" si="5"/>
        <v/>
      </c>
      <c r="CF44" s="269" t="str">
        <f t="shared" si="5"/>
        <v/>
      </c>
      <c r="CG44" s="269" t="str">
        <f t="shared" si="5"/>
        <v/>
      </c>
      <c r="CH44" s="269" t="str">
        <f t="shared" si="5"/>
        <v/>
      </c>
      <c r="CI44" s="269" t="str">
        <f t="shared" si="5"/>
        <v/>
      </c>
      <c r="CJ44" s="269" t="str">
        <f t="shared" si="5"/>
        <v/>
      </c>
      <c r="CK44" s="269" t="str">
        <f t="shared" si="5"/>
        <v/>
      </c>
      <c r="CL44" s="269" t="str">
        <f t="shared" si="5"/>
        <v/>
      </c>
      <c r="CM44" s="269" t="str">
        <f t="shared" si="5"/>
        <v/>
      </c>
      <c r="CN44" s="269" t="str">
        <f t="shared" si="5"/>
        <v/>
      </c>
      <c r="CO44" s="269" t="str">
        <f t="shared" si="5"/>
        <v/>
      </c>
      <c r="CP44" s="269" t="str">
        <f t="shared" si="5"/>
        <v/>
      </c>
      <c r="CQ44" s="269" t="str">
        <f t="shared" si="5"/>
        <v/>
      </c>
      <c r="CR44" s="269" t="str">
        <f t="shared" si="5"/>
        <v/>
      </c>
      <c r="CS44" s="269" t="str">
        <f t="shared" si="5"/>
        <v/>
      </c>
      <c r="CT44" s="269" t="str">
        <f t="shared" si="5"/>
        <v/>
      </c>
      <c r="CU44" s="269" t="str">
        <f t="shared" si="5"/>
        <v/>
      </c>
      <c r="CV44" s="269" t="str">
        <f t="shared" si="5"/>
        <v/>
      </c>
      <c r="CW44" s="269" t="str">
        <f t="shared" si="5"/>
        <v/>
      </c>
      <c r="CX44" s="269" t="str">
        <f t="shared" si="5"/>
        <v/>
      </c>
      <c r="CY44" s="269" t="str">
        <f t="shared" si="5"/>
        <v/>
      </c>
      <c r="CZ44" s="269" t="str">
        <f t="shared" si="5"/>
        <v/>
      </c>
      <c r="DA44" s="269" t="str">
        <f t="shared" si="5"/>
        <v/>
      </c>
      <c r="DB44" s="269" t="str">
        <f t="shared" si="5"/>
        <v/>
      </c>
      <c r="DC44" s="269" t="str">
        <f t="shared" si="5"/>
        <v/>
      </c>
      <c r="DD44" s="269" t="str">
        <f t="shared" si="5"/>
        <v/>
      </c>
      <c r="DE44" s="269" t="str">
        <f t="shared" si="5"/>
        <v/>
      </c>
      <c r="DF44" s="269" t="str">
        <f t="shared" si="5"/>
        <v/>
      </c>
      <c r="DG44" s="269" t="str">
        <f t="shared" si="5"/>
        <v/>
      </c>
      <c r="DH44" s="269" t="str">
        <f t="shared" si="5"/>
        <v/>
      </c>
      <c r="DI44" s="269" t="str">
        <f t="shared" si="5"/>
        <v/>
      </c>
      <c r="DJ44" s="269" t="str">
        <f t="shared" si="5"/>
        <v/>
      </c>
      <c r="DK44" s="269" t="str">
        <f t="shared" si="5"/>
        <v/>
      </c>
      <c r="DL44" s="269" t="str">
        <f t="shared" si="5"/>
        <v/>
      </c>
      <c r="DM44" s="269" t="str">
        <f t="shared" si="5"/>
        <v/>
      </c>
      <c r="DN44" s="269" t="str">
        <f t="shared" si="5"/>
        <v/>
      </c>
      <c r="DO44" s="269" t="str">
        <f t="shared" si="5"/>
        <v/>
      </c>
      <c r="DP44" s="269" t="str">
        <f t="shared" si="5"/>
        <v/>
      </c>
      <c r="DQ44" s="269" t="str">
        <f t="shared" si="5"/>
        <v/>
      </c>
      <c r="DR44" s="269" t="str">
        <f t="shared" si="5"/>
        <v/>
      </c>
      <c r="DS44" s="269" t="str">
        <f t="shared" si="5"/>
        <v/>
      </c>
      <c r="DT44" s="269" t="str">
        <f t="shared" si="5"/>
        <v/>
      </c>
      <c r="DU44" s="269" t="str">
        <f t="shared" si="5"/>
        <v/>
      </c>
      <c r="DV44" s="269" t="str">
        <f t="shared" si="5"/>
        <v/>
      </c>
      <c r="DW44" s="269" t="str">
        <f t="shared" si="5"/>
        <v/>
      </c>
      <c r="DX44" s="269" t="str">
        <f t="shared" si="5"/>
        <v/>
      </c>
      <c r="DY44" s="269" t="str">
        <f t="shared" ref="DY44:GJ44" si="6">UPPER(DY43)</f>
        <v/>
      </c>
      <c r="DZ44" s="269" t="str">
        <f t="shared" si="6"/>
        <v/>
      </c>
      <c r="EA44" s="269" t="str">
        <f t="shared" si="6"/>
        <v/>
      </c>
      <c r="EB44" s="269" t="str">
        <f t="shared" si="6"/>
        <v/>
      </c>
      <c r="EC44" s="269" t="str">
        <f t="shared" si="6"/>
        <v/>
      </c>
      <c r="ED44" s="269" t="str">
        <f t="shared" si="6"/>
        <v/>
      </c>
      <c r="EE44" s="269" t="str">
        <f t="shared" si="6"/>
        <v/>
      </c>
      <c r="EF44" s="269" t="str">
        <f t="shared" si="6"/>
        <v/>
      </c>
      <c r="EG44" s="269" t="str">
        <f t="shared" si="6"/>
        <v/>
      </c>
      <c r="EH44" s="269" t="str">
        <f t="shared" si="6"/>
        <v/>
      </c>
      <c r="EI44" s="269" t="str">
        <f t="shared" si="6"/>
        <v/>
      </c>
      <c r="EJ44" s="269" t="str">
        <f t="shared" si="6"/>
        <v/>
      </c>
      <c r="EK44" s="269" t="str">
        <f t="shared" si="6"/>
        <v/>
      </c>
      <c r="EL44" s="269" t="str">
        <f t="shared" si="6"/>
        <v/>
      </c>
      <c r="EM44" s="269" t="str">
        <f t="shared" si="6"/>
        <v/>
      </c>
      <c r="EN44" s="269" t="str">
        <f t="shared" si="6"/>
        <v/>
      </c>
      <c r="EO44" s="269" t="str">
        <f t="shared" si="6"/>
        <v/>
      </c>
      <c r="EP44" s="269" t="str">
        <f t="shared" si="6"/>
        <v/>
      </c>
      <c r="EQ44" s="269" t="str">
        <f t="shared" si="6"/>
        <v/>
      </c>
      <c r="ER44" s="269" t="str">
        <f t="shared" si="6"/>
        <v/>
      </c>
      <c r="ES44" s="269" t="str">
        <f t="shared" si="6"/>
        <v/>
      </c>
      <c r="ET44" s="269" t="str">
        <f t="shared" si="6"/>
        <v/>
      </c>
      <c r="EU44" s="269" t="str">
        <f t="shared" si="6"/>
        <v/>
      </c>
      <c r="EV44" s="269" t="str">
        <f t="shared" si="6"/>
        <v/>
      </c>
      <c r="EW44" s="269" t="str">
        <f t="shared" si="6"/>
        <v/>
      </c>
      <c r="EX44" s="269" t="str">
        <f t="shared" si="6"/>
        <v/>
      </c>
      <c r="EY44" s="269" t="str">
        <f t="shared" si="6"/>
        <v/>
      </c>
      <c r="EZ44" s="269" t="str">
        <f t="shared" si="6"/>
        <v/>
      </c>
      <c r="FA44" s="269" t="str">
        <f t="shared" si="6"/>
        <v/>
      </c>
      <c r="FB44" s="269" t="str">
        <f t="shared" si="6"/>
        <v/>
      </c>
      <c r="FC44" s="269" t="str">
        <f t="shared" si="6"/>
        <v/>
      </c>
      <c r="FD44" s="269" t="str">
        <f t="shared" si="6"/>
        <v/>
      </c>
      <c r="FE44" s="269" t="str">
        <f t="shared" si="6"/>
        <v/>
      </c>
      <c r="FF44" s="269" t="str">
        <f t="shared" si="6"/>
        <v/>
      </c>
      <c r="FG44" s="269" t="str">
        <f t="shared" si="6"/>
        <v/>
      </c>
      <c r="FH44" s="269" t="str">
        <f t="shared" si="6"/>
        <v/>
      </c>
      <c r="FI44" s="269" t="str">
        <f t="shared" si="6"/>
        <v/>
      </c>
      <c r="FJ44" s="269" t="str">
        <f t="shared" si="6"/>
        <v/>
      </c>
      <c r="FK44" s="269" t="str">
        <f t="shared" si="6"/>
        <v/>
      </c>
      <c r="FL44" s="269" t="str">
        <f t="shared" si="6"/>
        <v/>
      </c>
      <c r="FM44" s="269" t="str">
        <f t="shared" si="6"/>
        <v/>
      </c>
      <c r="FN44" s="269" t="str">
        <f t="shared" si="6"/>
        <v/>
      </c>
      <c r="FO44" s="269" t="str">
        <f t="shared" si="6"/>
        <v/>
      </c>
      <c r="FP44" s="269" t="str">
        <f t="shared" si="6"/>
        <v/>
      </c>
      <c r="FQ44" s="269" t="str">
        <f t="shared" si="6"/>
        <v/>
      </c>
      <c r="FR44" s="269" t="str">
        <f t="shared" si="6"/>
        <v/>
      </c>
      <c r="FS44" s="269" t="str">
        <f t="shared" si="6"/>
        <v/>
      </c>
      <c r="FT44" s="269" t="str">
        <f t="shared" si="6"/>
        <v/>
      </c>
      <c r="FU44" s="269" t="str">
        <f t="shared" si="6"/>
        <v/>
      </c>
      <c r="FV44" s="269" t="str">
        <f t="shared" si="6"/>
        <v/>
      </c>
      <c r="FW44" s="269" t="str">
        <f t="shared" si="6"/>
        <v/>
      </c>
      <c r="FX44" s="269" t="str">
        <f t="shared" si="6"/>
        <v/>
      </c>
      <c r="FY44" s="269" t="str">
        <f t="shared" si="6"/>
        <v/>
      </c>
      <c r="FZ44" s="269" t="str">
        <f t="shared" si="6"/>
        <v/>
      </c>
      <c r="GA44" s="269" t="str">
        <f t="shared" si="6"/>
        <v/>
      </c>
      <c r="GB44" s="269" t="str">
        <f t="shared" si="6"/>
        <v/>
      </c>
      <c r="GC44" s="269" t="str">
        <f t="shared" si="6"/>
        <v/>
      </c>
      <c r="GD44" s="269" t="str">
        <f t="shared" si="6"/>
        <v/>
      </c>
      <c r="GE44" s="269" t="str">
        <f t="shared" si="6"/>
        <v/>
      </c>
      <c r="GF44" s="269" t="str">
        <f t="shared" si="6"/>
        <v/>
      </c>
      <c r="GG44" s="269" t="str">
        <f t="shared" si="6"/>
        <v/>
      </c>
      <c r="GH44" s="269" t="str">
        <f t="shared" si="6"/>
        <v/>
      </c>
      <c r="GI44" s="269" t="str">
        <f t="shared" si="6"/>
        <v/>
      </c>
      <c r="GJ44" s="269" t="str">
        <f t="shared" si="6"/>
        <v/>
      </c>
      <c r="GK44" s="269" t="str">
        <f t="shared" ref="GK44:IV44" si="7">UPPER(GK43)</f>
        <v/>
      </c>
      <c r="GL44" s="269" t="str">
        <f t="shared" si="7"/>
        <v/>
      </c>
      <c r="GM44" s="269" t="str">
        <f t="shared" si="7"/>
        <v/>
      </c>
      <c r="GN44" s="269" t="str">
        <f t="shared" si="7"/>
        <v/>
      </c>
      <c r="GO44" s="269" t="str">
        <f t="shared" si="7"/>
        <v/>
      </c>
      <c r="GP44" s="269" t="str">
        <f t="shared" si="7"/>
        <v/>
      </c>
      <c r="GQ44" s="269" t="str">
        <f t="shared" si="7"/>
        <v/>
      </c>
      <c r="GR44" s="269" t="str">
        <f t="shared" si="7"/>
        <v/>
      </c>
      <c r="GS44" s="269" t="str">
        <f t="shared" si="7"/>
        <v/>
      </c>
      <c r="GT44" s="269" t="str">
        <f t="shared" si="7"/>
        <v/>
      </c>
      <c r="GU44" s="269" t="str">
        <f t="shared" si="7"/>
        <v/>
      </c>
      <c r="GV44" s="269" t="str">
        <f t="shared" si="7"/>
        <v/>
      </c>
      <c r="GW44" s="269" t="str">
        <f t="shared" si="7"/>
        <v/>
      </c>
      <c r="GX44" s="269" t="str">
        <f t="shared" si="7"/>
        <v/>
      </c>
      <c r="GY44" s="269" t="str">
        <f t="shared" si="7"/>
        <v/>
      </c>
      <c r="GZ44" s="269" t="str">
        <f t="shared" si="7"/>
        <v/>
      </c>
      <c r="HA44" s="269" t="str">
        <f t="shared" si="7"/>
        <v/>
      </c>
      <c r="HB44" s="269" t="str">
        <f t="shared" si="7"/>
        <v/>
      </c>
      <c r="HC44" s="269" t="str">
        <f t="shared" si="7"/>
        <v/>
      </c>
      <c r="HD44" s="269" t="str">
        <f t="shared" si="7"/>
        <v/>
      </c>
      <c r="HE44" s="269" t="str">
        <f t="shared" si="7"/>
        <v/>
      </c>
      <c r="HF44" s="269" t="str">
        <f t="shared" si="7"/>
        <v/>
      </c>
      <c r="HG44" s="269" t="str">
        <f t="shared" si="7"/>
        <v/>
      </c>
      <c r="HH44" s="269" t="str">
        <f t="shared" si="7"/>
        <v/>
      </c>
      <c r="HI44" s="269" t="str">
        <f t="shared" si="7"/>
        <v/>
      </c>
      <c r="HJ44" s="269" t="str">
        <f t="shared" si="7"/>
        <v/>
      </c>
      <c r="HK44" s="269" t="str">
        <f t="shared" si="7"/>
        <v/>
      </c>
      <c r="HL44" s="269" t="str">
        <f t="shared" si="7"/>
        <v/>
      </c>
      <c r="HM44" s="269" t="str">
        <f t="shared" si="7"/>
        <v/>
      </c>
      <c r="HN44" s="269" t="str">
        <f t="shared" si="7"/>
        <v/>
      </c>
      <c r="HO44" s="269" t="str">
        <f t="shared" si="7"/>
        <v/>
      </c>
      <c r="HP44" s="269" t="str">
        <f t="shared" si="7"/>
        <v/>
      </c>
      <c r="HQ44" s="269" t="str">
        <f t="shared" si="7"/>
        <v/>
      </c>
      <c r="HR44" s="269" t="str">
        <f t="shared" si="7"/>
        <v/>
      </c>
      <c r="HS44" s="269" t="str">
        <f t="shared" si="7"/>
        <v/>
      </c>
      <c r="HT44" s="269" t="str">
        <f t="shared" si="7"/>
        <v/>
      </c>
      <c r="HU44" s="269" t="str">
        <f t="shared" si="7"/>
        <v/>
      </c>
      <c r="HV44" s="269" t="str">
        <f t="shared" si="7"/>
        <v/>
      </c>
      <c r="HW44" s="269" t="str">
        <f t="shared" si="7"/>
        <v/>
      </c>
      <c r="HX44" s="269" t="str">
        <f t="shared" si="7"/>
        <v/>
      </c>
      <c r="HY44" s="269" t="str">
        <f t="shared" si="7"/>
        <v/>
      </c>
      <c r="HZ44" s="269" t="str">
        <f t="shared" si="7"/>
        <v/>
      </c>
      <c r="IA44" s="269" t="str">
        <f t="shared" si="7"/>
        <v/>
      </c>
      <c r="IB44" s="269" t="str">
        <f t="shared" si="7"/>
        <v/>
      </c>
      <c r="IC44" s="269" t="str">
        <f t="shared" si="7"/>
        <v/>
      </c>
      <c r="ID44" s="269" t="str">
        <f t="shared" si="7"/>
        <v/>
      </c>
      <c r="IE44" s="269" t="str">
        <f t="shared" si="7"/>
        <v/>
      </c>
      <c r="IF44" s="269" t="str">
        <f t="shared" si="7"/>
        <v/>
      </c>
      <c r="IG44" s="269" t="str">
        <f t="shared" si="7"/>
        <v/>
      </c>
      <c r="IH44" s="269" t="str">
        <f t="shared" si="7"/>
        <v/>
      </c>
      <c r="II44" s="269" t="str">
        <f t="shared" si="7"/>
        <v/>
      </c>
      <c r="IJ44" s="269" t="str">
        <f t="shared" si="7"/>
        <v/>
      </c>
      <c r="IK44" s="269" t="str">
        <f t="shared" si="7"/>
        <v/>
      </c>
      <c r="IL44" s="269" t="str">
        <f t="shared" si="7"/>
        <v/>
      </c>
      <c r="IM44" s="269" t="str">
        <f t="shared" si="7"/>
        <v/>
      </c>
      <c r="IN44" s="269" t="str">
        <f t="shared" si="7"/>
        <v/>
      </c>
      <c r="IO44" s="269" t="str">
        <f t="shared" si="7"/>
        <v/>
      </c>
      <c r="IP44" s="269" t="str">
        <f t="shared" si="7"/>
        <v/>
      </c>
      <c r="IQ44" s="269" t="str">
        <f t="shared" si="7"/>
        <v/>
      </c>
      <c r="IR44" s="269" t="str">
        <f t="shared" si="7"/>
        <v/>
      </c>
      <c r="IS44" s="269" t="str">
        <f t="shared" si="7"/>
        <v/>
      </c>
      <c r="IT44" s="269" t="str">
        <f t="shared" si="7"/>
        <v/>
      </c>
      <c r="IU44" s="269" t="str">
        <f t="shared" si="7"/>
        <v/>
      </c>
      <c r="IV44" s="269" t="str">
        <f t="shared" si="7"/>
        <v/>
      </c>
      <c r="IW44" s="269" t="str">
        <f t="shared" ref="IW44:LH44" si="8">UPPER(IW43)</f>
        <v/>
      </c>
      <c r="IX44" s="269" t="str">
        <f t="shared" si="8"/>
        <v/>
      </c>
      <c r="IY44" s="269" t="str">
        <f t="shared" si="8"/>
        <v/>
      </c>
      <c r="IZ44" s="269" t="str">
        <f t="shared" si="8"/>
        <v/>
      </c>
      <c r="JA44" s="269" t="str">
        <f t="shared" si="8"/>
        <v/>
      </c>
      <c r="JB44" s="269" t="str">
        <f t="shared" si="8"/>
        <v/>
      </c>
      <c r="JC44" s="269" t="str">
        <f t="shared" si="8"/>
        <v/>
      </c>
      <c r="JD44" s="269" t="str">
        <f t="shared" si="8"/>
        <v/>
      </c>
      <c r="JE44" s="269" t="str">
        <f t="shared" si="8"/>
        <v/>
      </c>
      <c r="JF44" s="269" t="str">
        <f t="shared" si="8"/>
        <v/>
      </c>
      <c r="JG44" s="269" t="str">
        <f t="shared" si="8"/>
        <v/>
      </c>
      <c r="JH44" s="269" t="str">
        <f t="shared" si="8"/>
        <v/>
      </c>
      <c r="JI44" s="269" t="str">
        <f t="shared" si="8"/>
        <v/>
      </c>
      <c r="JJ44" s="269" t="str">
        <f t="shared" si="8"/>
        <v/>
      </c>
      <c r="JK44" s="269" t="str">
        <f t="shared" si="8"/>
        <v/>
      </c>
      <c r="JL44" s="269" t="str">
        <f t="shared" si="8"/>
        <v/>
      </c>
      <c r="JM44" s="269" t="str">
        <f t="shared" si="8"/>
        <v/>
      </c>
      <c r="JN44" s="269" t="str">
        <f t="shared" si="8"/>
        <v/>
      </c>
      <c r="JO44" s="269" t="str">
        <f t="shared" si="8"/>
        <v/>
      </c>
      <c r="JP44" s="269" t="str">
        <f t="shared" si="8"/>
        <v/>
      </c>
      <c r="JQ44" s="269" t="str">
        <f t="shared" si="8"/>
        <v/>
      </c>
      <c r="JR44" s="269" t="str">
        <f t="shared" si="8"/>
        <v/>
      </c>
      <c r="JS44" s="269" t="str">
        <f t="shared" si="8"/>
        <v/>
      </c>
      <c r="JT44" s="269" t="str">
        <f t="shared" si="8"/>
        <v/>
      </c>
      <c r="JU44" s="269" t="str">
        <f t="shared" si="8"/>
        <v/>
      </c>
      <c r="JV44" s="269" t="str">
        <f t="shared" si="8"/>
        <v/>
      </c>
      <c r="JW44" s="269" t="str">
        <f t="shared" si="8"/>
        <v/>
      </c>
      <c r="JX44" s="269" t="str">
        <f t="shared" si="8"/>
        <v/>
      </c>
      <c r="JY44" s="269" t="str">
        <f t="shared" si="8"/>
        <v/>
      </c>
      <c r="JZ44" s="269" t="str">
        <f t="shared" si="8"/>
        <v/>
      </c>
      <c r="KA44" s="269" t="str">
        <f t="shared" si="8"/>
        <v/>
      </c>
      <c r="KB44" s="269" t="str">
        <f t="shared" si="8"/>
        <v/>
      </c>
      <c r="KC44" s="269" t="str">
        <f t="shared" si="8"/>
        <v/>
      </c>
      <c r="KD44" s="269" t="str">
        <f t="shared" si="8"/>
        <v/>
      </c>
      <c r="KE44" s="269" t="str">
        <f t="shared" si="8"/>
        <v/>
      </c>
      <c r="KF44" s="269" t="str">
        <f t="shared" si="8"/>
        <v/>
      </c>
      <c r="KG44" s="269" t="str">
        <f t="shared" si="8"/>
        <v/>
      </c>
      <c r="KH44" s="269" t="str">
        <f t="shared" si="8"/>
        <v/>
      </c>
      <c r="KI44" s="269" t="str">
        <f t="shared" si="8"/>
        <v/>
      </c>
      <c r="KJ44" s="269" t="str">
        <f t="shared" si="8"/>
        <v/>
      </c>
      <c r="KK44" s="269" t="str">
        <f t="shared" si="8"/>
        <v/>
      </c>
      <c r="KL44" s="269" t="str">
        <f t="shared" si="8"/>
        <v/>
      </c>
      <c r="KM44" s="269" t="str">
        <f t="shared" si="8"/>
        <v/>
      </c>
      <c r="KN44" s="269" t="str">
        <f t="shared" si="8"/>
        <v/>
      </c>
      <c r="KO44" s="269" t="str">
        <f t="shared" si="8"/>
        <v/>
      </c>
      <c r="KP44" s="269" t="str">
        <f t="shared" si="8"/>
        <v/>
      </c>
      <c r="KQ44" s="269" t="str">
        <f t="shared" si="8"/>
        <v/>
      </c>
      <c r="KR44" s="269" t="str">
        <f t="shared" si="8"/>
        <v/>
      </c>
      <c r="KS44" s="269" t="str">
        <f t="shared" si="8"/>
        <v/>
      </c>
      <c r="KT44" s="269" t="str">
        <f t="shared" si="8"/>
        <v/>
      </c>
      <c r="KU44" s="269" t="str">
        <f t="shared" si="8"/>
        <v/>
      </c>
      <c r="KV44" s="269" t="str">
        <f t="shared" si="8"/>
        <v/>
      </c>
      <c r="KW44" s="269" t="str">
        <f t="shared" si="8"/>
        <v/>
      </c>
      <c r="KX44" s="269" t="str">
        <f t="shared" si="8"/>
        <v/>
      </c>
      <c r="KY44" s="269" t="str">
        <f t="shared" si="8"/>
        <v/>
      </c>
      <c r="KZ44" s="269" t="str">
        <f t="shared" si="8"/>
        <v/>
      </c>
      <c r="LA44" s="269" t="str">
        <f t="shared" si="8"/>
        <v/>
      </c>
      <c r="LB44" s="269" t="str">
        <f t="shared" si="8"/>
        <v/>
      </c>
      <c r="LC44" s="269" t="str">
        <f t="shared" si="8"/>
        <v/>
      </c>
      <c r="LD44" s="269" t="str">
        <f t="shared" si="8"/>
        <v/>
      </c>
      <c r="LE44" s="269" t="str">
        <f t="shared" si="8"/>
        <v/>
      </c>
      <c r="LF44" s="269" t="str">
        <f t="shared" si="8"/>
        <v/>
      </c>
      <c r="LG44" s="269" t="str">
        <f t="shared" si="8"/>
        <v/>
      </c>
      <c r="LH44" s="269" t="str">
        <f t="shared" si="8"/>
        <v/>
      </c>
      <c r="LI44" s="269" t="str">
        <f t="shared" ref="LI44:NT44" si="9">UPPER(LI43)</f>
        <v/>
      </c>
      <c r="LJ44" s="269" t="str">
        <f t="shared" si="9"/>
        <v/>
      </c>
      <c r="LK44" s="269" t="str">
        <f t="shared" si="9"/>
        <v/>
      </c>
      <c r="LL44" s="269" t="str">
        <f t="shared" si="9"/>
        <v/>
      </c>
      <c r="LM44" s="269" t="str">
        <f t="shared" si="9"/>
        <v/>
      </c>
      <c r="LN44" s="269" t="str">
        <f t="shared" si="9"/>
        <v/>
      </c>
      <c r="LO44" s="269" t="str">
        <f t="shared" si="9"/>
        <v/>
      </c>
      <c r="LP44" s="269" t="str">
        <f t="shared" si="9"/>
        <v/>
      </c>
      <c r="LQ44" s="269" t="str">
        <f t="shared" si="9"/>
        <v/>
      </c>
      <c r="LR44" s="269" t="str">
        <f t="shared" si="9"/>
        <v/>
      </c>
      <c r="LS44" s="269" t="str">
        <f t="shared" si="9"/>
        <v/>
      </c>
      <c r="LT44" s="269" t="str">
        <f t="shared" si="9"/>
        <v/>
      </c>
      <c r="LU44" s="269" t="str">
        <f t="shared" si="9"/>
        <v/>
      </c>
      <c r="LV44" s="269" t="str">
        <f t="shared" si="9"/>
        <v/>
      </c>
      <c r="LW44" s="269" t="str">
        <f t="shared" si="9"/>
        <v/>
      </c>
      <c r="LX44" s="269" t="str">
        <f t="shared" si="9"/>
        <v/>
      </c>
      <c r="LY44" s="269" t="str">
        <f t="shared" si="9"/>
        <v/>
      </c>
      <c r="LZ44" s="269" t="str">
        <f t="shared" si="9"/>
        <v/>
      </c>
      <c r="MA44" s="269" t="str">
        <f t="shared" si="9"/>
        <v/>
      </c>
      <c r="MB44" s="269" t="str">
        <f t="shared" si="9"/>
        <v/>
      </c>
      <c r="MC44" s="269" t="str">
        <f t="shared" si="9"/>
        <v/>
      </c>
      <c r="MD44" s="269" t="str">
        <f t="shared" si="9"/>
        <v/>
      </c>
      <c r="ME44" s="269" t="str">
        <f t="shared" si="9"/>
        <v/>
      </c>
      <c r="MF44" s="269" t="str">
        <f t="shared" si="9"/>
        <v/>
      </c>
      <c r="MG44" s="269" t="str">
        <f t="shared" si="9"/>
        <v/>
      </c>
      <c r="MH44" s="269" t="str">
        <f t="shared" si="9"/>
        <v/>
      </c>
      <c r="MI44" s="269" t="str">
        <f t="shared" si="9"/>
        <v/>
      </c>
      <c r="MJ44" s="269" t="str">
        <f t="shared" si="9"/>
        <v/>
      </c>
      <c r="MK44" s="269" t="str">
        <f t="shared" si="9"/>
        <v/>
      </c>
      <c r="ML44" s="269" t="str">
        <f t="shared" si="9"/>
        <v/>
      </c>
      <c r="MM44" s="269" t="str">
        <f t="shared" si="9"/>
        <v/>
      </c>
      <c r="MN44" s="269" t="str">
        <f t="shared" si="9"/>
        <v/>
      </c>
      <c r="MO44" s="269" t="str">
        <f t="shared" si="9"/>
        <v/>
      </c>
      <c r="MP44" s="269" t="str">
        <f t="shared" si="9"/>
        <v/>
      </c>
      <c r="MQ44" s="269" t="str">
        <f t="shared" si="9"/>
        <v/>
      </c>
      <c r="MR44" s="269" t="str">
        <f t="shared" si="9"/>
        <v/>
      </c>
      <c r="MS44" s="269" t="str">
        <f t="shared" si="9"/>
        <v/>
      </c>
      <c r="MT44" s="269" t="str">
        <f t="shared" si="9"/>
        <v/>
      </c>
      <c r="MU44" s="269" t="str">
        <f t="shared" si="9"/>
        <v/>
      </c>
      <c r="MV44" s="269" t="str">
        <f t="shared" si="9"/>
        <v/>
      </c>
      <c r="MW44" s="269" t="str">
        <f t="shared" si="9"/>
        <v/>
      </c>
      <c r="MX44" s="269" t="str">
        <f t="shared" si="9"/>
        <v/>
      </c>
      <c r="MY44" s="269" t="str">
        <f t="shared" si="9"/>
        <v/>
      </c>
      <c r="MZ44" s="269" t="str">
        <f t="shared" si="9"/>
        <v/>
      </c>
      <c r="NA44" s="269" t="str">
        <f t="shared" si="9"/>
        <v/>
      </c>
      <c r="NB44" s="269" t="str">
        <f t="shared" si="9"/>
        <v/>
      </c>
      <c r="NC44" s="269" t="str">
        <f t="shared" si="9"/>
        <v/>
      </c>
      <c r="ND44" s="269" t="str">
        <f t="shared" si="9"/>
        <v/>
      </c>
      <c r="NE44" s="269" t="str">
        <f t="shared" si="9"/>
        <v/>
      </c>
      <c r="NF44" s="269" t="str">
        <f t="shared" si="9"/>
        <v/>
      </c>
      <c r="NG44" s="269" t="str">
        <f t="shared" si="9"/>
        <v/>
      </c>
      <c r="NH44" s="269" t="str">
        <f t="shared" si="9"/>
        <v/>
      </c>
      <c r="NI44" s="269" t="str">
        <f t="shared" si="9"/>
        <v/>
      </c>
      <c r="NJ44" s="269" t="str">
        <f t="shared" si="9"/>
        <v/>
      </c>
      <c r="NK44" s="269" t="str">
        <f t="shared" si="9"/>
        <v/>
      </c>
      <c r="NL44" s="269" t="str">
        <f t="shared" si="9"/>
        <v/>
      </c>
      <c r="NM44" s="269" t="str">
        <f t="shared" si="9"/>
        <v/>
      </c>
      <c r="NN44" s="269" t="str">
        <f t="shared" si="9"/>
        <v/>
      </c>
      <c r="NO44" s="269" t="str">
        <f t="shared" si="9"/>
        <v/>
      </c>
      <c r="NP44" s="269" t="str">
        <f t="shared" si="9"/>
        <v/>
      </c>
      <c r="NQ44" s="269" t="str">
        <f t="shared" si="9"/>
        <v/>
      </c>
      <c r="NR44" s="269" t="str">
        <f t="shared" si="9"/>
        <v/>
      </c>
      <c r="NS44" s="269" t="str">
        <f t="shared" si="9"/>
        <v/>
      </c>
      <c r="NT44" s="269" t="str">
        <f t="shared" si="9"/>
        <v/>
      </c>
      <c r="NU44" s="269" t="str">
        <f t="shared" ref="NU44:QF44" si="10">UPPER(NU43)</f>
        <v/>
      </c>
      <c r="NV44" s="269" t="str">
        <f t="shared" si="10"/>
        <v/>
      </c>
      <c r="NW44" s="269" t="str">
        <f t="shared" si="10"/>
        <v/>
      </c>
      <c r="NX44" s="269" t="str">
        <f t="shared" si="10"/>
        <v/>
      </c>
      <c r="NY44" s="269" t="str">
        <f t="shared" si="10"/>
        <v/>
      </c>
      <c r="NZ44" s="269" t="str">
        <f t="shared" si="10"/>
        <v/>
      </c>
      <c r="OA44" s="269" t="str">
        <f t="shared" si="10"/>
        <v/>
      </c>
      <c r="OB44" s="269" t="str">
        <f t="shared" si="10"/>
        <v/>
      </c>
      <c r="OC44" s="269" t="str">
        <f t="shared" si="10"/>
        <v/>
      </c>
      <c r="OD44" s="269" t="str">
        <f t="shared" si="10"/>
        <v/>
      </c>
      <c r="OE44" s="269" t="str">
        <f t="shared" si="10"/>
        <v/>
      </c>
      <c r="OF44" s="269" t="str">
        <f t="shared" si="10"/>
        <v/>
      </c>
      <c r="OG44" s="269" t="str">
        <f t="shared" si="10"/>
        <v/>
      </c>
      <c r="OH44" s="269" t="str">
        <f t="shared" si="10"/>
        <v/>
      </c>
      <c r="OI44" s="269" t="str">
        <f t="shared" si="10"/>
        <v/>
      </c>
      <c r="OJ44" s="269" t="str">
        <f t="shared" si="10"/>
        <v/>
      </c>
      <c r="OK44" s="269" t="str">
        <f t="shared" si="10"/>
        <v/>
      </c>
      <c r="OL44" s="269" t="str">
        <f t="shared" si="10"/>
        <v/>
      </c>
      <c r="OM44" s="269" t="str">
        <f t="shared" si="10"/>
        <v/>
      </c>
      <c r="ON44" s="269" t="str">
        <f t="shared" si="10"/>
        <v/>
      </c>
      <c r="OO44" s="269" t="str">
        <f t="shared" si="10"/>
        <v/>
      </c>
      <c r="OP44" s="269" t="str">
        <f t="shared" si="10"/>
        <v/>
      </c>
      <c r="OQ44" s="269" t="str">
        <f t="shared" si="10"/>
        <v/>
      </c>
      <c r="OR44" s="269" t="str">
        <f t="shared" si="10"/>
        <v/>
      </c>
      <c r="OS44" s="269" t="str">
        <f t="shared" si="10"/>
        <v/>
      </c>
      <c r="OT44" s="269" t="str">
        <f t="shared" si="10"/>
        <v/>
      </c>
      <c r="OU44" s="269" t="str">
        <f t="shared" si="10"/>
        <v/>
      </c>
      <c r="OV44" s="269" t="str">
        <f t="shared" si="10"/>
        <v/>
      </c>
      <c r="OW44" s="269" t="str">
        <f t="shared" si="10"/>
        <v/>
      </c>
      <c r="OX44" s="269" t="str">
        <f t="shared" si="10"/>
        <v/>
      </c>
      <c r="OY44" s="269" t="str">
        <f t="shared" si="10"/>
        <v/>
      </c>
      <c r="OZ44" s="269" t="str">
        <f t="shared" si="10"/>
        <v/>
      </c>
      <c r="PA44" s="269" t="str">
        <f t="shared" si="10"/>
        <v/>
      </c>
      <c r="PB44" s="269" t="str">
        <f t="shared" si="10"/>
        <v/>
      </c>
      <c r="PC44" s="269" t="str">
        <f t="shared" si="10"/>
        <v/>
      </c>
      <c r="PD44" s="269" t="str">
        <f t="shared" si="10"/>
        <v/>
      </c>
      <c r="PE44" s="269" t="str">
        <f t="shared" si="10"/>
        <v/>
      </c>
      <c r="PF44" s="269" t="str">
        <f t="shared" si="10"/>
        <v/>
      </c>
      <c r="PG44" s="269" t="str">
        <f t="shared" si="10"/>
        <v/>
      </c>
      <c r="PH44" s="269" t="str">
        <f t="shared" si="10"/>
        <v/>
      </c>
      <c r="PI44" s="269" t="str">
        <f t="shared" si="10"/>
        <v/>
      </c>
      <c r="PJ44" s="269" t="str">
        <f t="shared" si="10"/>
        <v/>
      </c>
      <c r="PK44" s="269" t="str">
        <f t="shared" si="10"/>
        <v/>
      </c>
      <c r="PL44" s="269" t="str">
        <f t="shared" si="10"/>
        <v/>
      </c>
      <c r="PM44" s="269" t="str">
        <f t="shared" si="10"/>
        <v/>
      </c>
      <c r="PN44" s="269" t="str">
        <f t="shared" si="10"/>
        <v/>
      </c>
      <c r="PO44" s="269" t="str">
        <f t="shared" si="10"/>
        <v/>
      </c>
      <c r="PP44" s="269" t="str">
        <f t="shared" si="10"/>
        <v/>
      </c>
      <c r="PQ44" s="269" t="str">
        <f t="shared" si="10"/>
        <v/>
      </c>
      <c r="PR44" s="269" t="str">
        <f t="shared" si="10"/>
        <v/>
      </c>
      <c r="PS44" s="269" t="str">
        <f t="shared" si="10"/>
        <v/>
      </c>
      <c r="PT44" s="269" t="str">
        <f t="shared" si="10"/>
        <v/>
      </c>
      <c r="PU44" s="269" t="str">
        <f t="shared" si="10"/>
        <v/>
      </c>
      <c r="PV44" s="269" t="str">
        <f t="shared" si="10"/>
        <v/>
      </c>
      <c r="PW44" s="269" t="str">
        <f t="shared" si="10"/>
        <v/>
      </c>
      <c r="PX44" s="269" t="str">
        <f t="shared" si="10"/>
        <v/>
      </c>
      <c r="PY44" s="269" t="str">
        <f t="shared" si="10"/>
        <v/>
      </c>
      <c r="PZ44" s="269" t="str">
        <f t="shared" si="10"/>
        <v/>
      </c>
      <c r="QA44" s="269" t="str">
        <f t="shared" si="10"/>
        <v/>
      </c>
      <c r="QB44" s="269" t="str">
        <f t="shared" si="10"/>
        <v/>
      </c>
      <c r="QC44" s="269" t="str">
        <f t="shared" si="10"/>
        <v/>
      </c>
      <c r="QD44" s="269" t="str">
        <f t="shared" si="10"/>
        <v/>
      </c>
      <c r="QE44" s="269" t="str">
        <f t="shared" si="10"/>
        <v/>
      </c>
      <c r="QF44" s="269" t="str">
        <f t="shared" si="10"/>
        <v/>
      </c>
      <c r="QG44" s="269" t="str">
        <f t="shared" ref="QG44:SR44" si="11">UPPER(QG43)</f>
        <v/>
      </c>
      <c r="QH44" s="269" t="str">
        <f t="shared" si="11"/>
        <v/>
      </c>
      <c r="QI44" s="269" t="str">
        <f t="shared" si="11"/>
        <v/>
      </c>
      <c r="QJ44" s="269" t="str">
        <f t="shared" si="11"/>
        <v/>
      </c>
      <c r="QK44" s="269" t="str">
        <f t="shared" si="11"/>
        <v/>
      </c>
      <c r="QL44" s="269" t="str">
        <f t="shared" si="11"/>
        <v/>
      </c>
      <c r="QM44" s="269" t="str">
        <f t="shared" si="11"/>
        <v/>
      </c>
      <c r="QN44" s="269" t="str">
        <f t="shared" si="11"/>
        <v/>
      </c>
      <c r="QO44" s="269" t="str">
        <f t="shared" si="11"/>
        <v/>
      </c>
      <c r="QP44" s="269" t="str">
        <f t="shared" si="11"/>
        <v/>
      </c>
      <c r="QQ44" s="269" t="str">
        <f t="shared" si="11"/>
        <v/>
      </c>
      <c r="QR44" s="269" t="str">
        <f t="shared" si="11"/>
        <v/>
      </c>
      <c r="QS44" s="269" t="str">
        <f t="shared" si="11"/>
        <v/>
      </c>
      <c r="QT44" s="269" t="str">
        <f t="shared" si="11"/>
        <v/>
      </c>
      <c r="QU44" s="269" t="str">
        <f t="shared" si="11"/>
        <v/>
      </c>
      <c r="QV44" s="269" t="str">
        <f t="shared" si="11"/>
        <v/>
      </c>
      <c r="QW44" s="269" t="str">
        <f t="shared" si="11"/>
        <v/>
      </c>
      <c r="QX44" s="269" t="str">
        <f t="shared" si="11"/>
        <v/>
      </c>
      <c r="QY44" s="269" t="str">
        <f t="shared" si="11"/>
        <v/>
      </c>
      <c r="QZ44" s="269" t="str">
        <f t="shared" si="11"/>
        <v/>
      </c>
      <c r="RA44" s="269" t="str">
        <f t="shared" si="11"/>
        <v/>
      </c>
      <c r="RB44" s="269" t="str">
        <f t="shared" si="11"/>
        <v/>
      </c>
      <c r="RC44" s="269" t="str">
        <f t="shared" si="11"/>
        <v/>
      </c>
      <c r="RD44" s="269" t="str">
        <f t="shared" si="11"/>
        <v/>
      </c>
      <c r="RE44" s="269" t="str">
        <f t="shared" si="11"/>
        <v/>
      </c>
      <c r="RF44" s="269" t="str">
        <f t="shared" si="11"/>
        <v/>
      </c>
      <c r="RG44" s="269" t="str">
        <f t="shared" si="11"/>
        <v/>
      </c>
      <c r="RH44" s="269" t="str">
        <f t="shared" si="11"/>
        <v/>
      </c>
      <c r="RI44" s="269" t="str">
        <f t="shared" si="11"/>
        <v/>
      </c>
      <c r="RJ44" s="269" t="str">
        <f t="shared" si="11"/>
        <v/>
      </c>
      <c r="RK44" s="269" t="str">
        <f t="shared" si="11"/>
        <v/>
      </c>
      <c r="RL44" s="269" t="str">
        <f t="shared" si="11"/>
        <v/>
      </c>
      <c r="RM44" s="269" t="str">
        <f t="shared" si="11"/>
        <v/>
      </c>
      <c r="RN44" s="269" t="str">
        <f t="shared" si="11"/>
        <v/>
      </c>
      <c r="RO44" s="269" t="str">
        <f t="shared" si="11"/>
        <v/>
      </c>
      <c r="RP44" s="269" t="str">
        <f t="shared" si="11"/>
        <v/>
      </c>
      <c r="RQ44" s="269" t="str">
        <f t="shared" si="11"/>
        <v/>
      </c>
      <c r="RR44" s="269" t="str">
        <f t="shared" si="11"/>
        <v/>
      </c>
      <c r="RS44" s="269" t="str">
        <f t="shared" si="11"/>
        <v/>
      </c>
      <c r="RT44" s="269" t="str">
        <f t="shared" si="11"/>
        <v/>
      </c>
      <c r="RU44" s="269" t="str">
        <f t="shared" si="11"/>
        <v/>
      </c>
      <c r="RV44" s="269" t="str">
        <f t="shared" si="11"/>
        <v/>
      </c>
      <c r="RW44" s="269" t="str">
        <f t="shared" si="11"/>
        <v/>
      </c>
      <c r="RX44" s="269" t="str">
        <f t="shared" si="11"/>
        <v/>
      </c>
      <c r="RY44" s="269" t="str">
        <f t="shared" si="11"/>
        <v/>
      </c>
      <c r="RZ44" s="269" t="str">
        <f t="shared" si="11"/>
        <v/>
      </c>
      <c r="SA44" s="269" t="str">
        <f t="shared" si="11"/>
        <v/>
      </c>
      <c r="SB44" s="269" t="str">
        <f t="shared" si="11"/>
        <v/>
      </c>
      <c r="SC44" s="269" t="str">
        <f t="shared" si="11"/>
        <v/>
      </c>
      <c r="SD44" s="269" t="str">
        <f t="shared" si="11"/>
        <v/>
      </c>
      <c r="SE44" s="269" t="str">
        <f t="shared" si="11"/>
        <v/>
      </c>
      <c r="SF44" s="269" t="str">
        <f t="shared" si="11"/>
        <v/>
      </c>
      <c r="SG44" s="269" t="str">
        <f t="shared" si="11"/>
        <v/>
      </c>
      <c r="SH44" s="269" t="str">
        <f t="shared" si="11"/>
        <v/>
      </c>
      <c r="SI44" s="269" t="str">
        <f t="shared" si="11"/>
        <v/>
      </c>
      <c r="SJ44" s="269" t="str">
        <f t="shared" si="11"/>
        <v/>
      </c>
      <c r="SK44" s="269" t="str">
        <f t="shared" si="11"/>
        <v/>
      </c>
      <c r="SL44" s="269" t="str">
        <f t="shared" si="11"/>
        <v/>
      </c>
      <c r="SM44" s="269" t="str">
        <f t="shared" si="11"/>
        <v/>
      </c>
      <c r="SN44" s="269" t="str">
        <f t="shared" si="11"/>
        <v/>
      </c>
      <c r="SO44" s="269" t="str">
        <f t="shared" si="11"/>
        <v/>
      </c>
      <c r="SP44" s="269" t="str">
        <f t="shared" si="11"/>
        <v/>
      </c>
      <c r="SQ44" s="269" t="str">
        <f t="shared" si="11"/>
        <v/>
      </c>
      <c r="SR44" s="269" t="str">
        <f t="shared" si="11"/>
        <v/>
      </c>
      <c r="SS44" s="269" t="str">
        <f t="shared" ref="SS44:VD44" si="12">UPPER(SS43)</f>
        <v/>
      </c>
      <c r="ST44" s="269" t="str">
        <f t="shared" si="12"/>
        <v/>
      </c>
      <c r="SU44" s="269" t="str">
        <f t="shared" si="12"/>
        <v/>
      </c>
      <c r="SV44" s="269" t="str">
        <f t="shared" si="12"/>
        <v/>
      </c>
      <c r="SW44" s="269" t="str">
        <f t="shared" si="12"/>
        <v/>
      </c>
      <c r="SX44" s="269" t="str">
        <f t="shared" si="12"/>
        <v/>
      </c>
      <c r="SY44" s="269" t="str">
        <f t="shared" si="12"/>
        <v/>
      </c>
      <c r="SZ44" s="269" t="str">
        <f t="shared" si="12"/>
        <v/>
      </c>
      <c r="TA44" s="269" t="str">
        <f t="shared" si="12"/>
        <v/>
      </c>
      <c r="TB44" s="269" t="str">
        <f t="shared" si="12"/>
        <v/>
      </c>
      <c r="TC44" s="269" t="str">
        <f t="shared" si="12"/>
        <v/>
      </c>
      <c r="TD44" s="269" t="str">
        <f t="shared" si="12"/>
        <v/>
      </c>
      <c r="TE44" s="269" t="str">
        <f t="shared" si="12"/>
        <v/>
      </c>
      <c r="TF44" s="269" t="str">
        <f t="shared" si="12"/>
        <v/>
      </c>
      <c r="TG44" s="269" t="str">
        <f t="shared" si="12"/>
        <v/>
      </c>
      <c r="TH44" s="269" t="str">
        <f t="shared" si="12"/>
        <v/>
      </c>
      <c r="TI44" s="269" t="str">
        <f t="shared" si="12"/>
        <v/>
      </c>
      <c r="TJ44" s="269" t="str">
        <f t="shared" si="12"/>
        <v/>
      </c>
      <c r="TK44" s="269" t="str">
        <f t="shared" si="12"/>
        <v/>
      </c>
      <c r="TL44" s="269" t="str">
        <f t="shared" si="12"/>
        <v/>
      </c>
      <c r="TM44" s="269" t="str">
        <f t="shared" si="12"/>
        <v/>
      </c>
      <c r="TN44" s="269" t="str">
        <f t="shared" si="12"/>
        <v/>
      </c>
      <c r="TO44" s="269" t="str">
        <f t="shared" si="12"/>
        <v/>
      </c>
      <c r="TP44" s="269" t="str">
        <f t="shared" si="12"/>
        <v/>
      </c>
      <c r="TQ44" s="269" t="str">
        <f t="shared" si="12"/>
        <v/>
      </c>
      <c r="TR44" s="269" t="str">
        <f t="shared" si="12"/>
        <v/>
      </c>
      <c r="TS44" s="269" t="str">
        <f t="shared" si="12"/>
        <v/>
      </c>
      <c r="TT44" s="269" t="str">
        <f t="shared" si="12"/>
        <v/>
      </c>
      <c r="TU44" s="269" t="str">
        <f t="shared" si="12"/>
        <v/>
      </c>
      <c r="TV44" s="269" t="str">
        <f t="shared" si="12"/>
        <v/>
      </c>
      <c r="TW44" s="269" t="str">
        <f t="shared" si="12"/>
        <v/>
      </c>
      <c r="TX44" s="269" t="str">
        <f t="shared" si="12"/>
        <v/>
      </c>
      <c r="TY44" s="269" t="str">
        <f t="shared" si="12"/>
        <v/>
      </c>
      <c r="TZ44" s="269" t="str">
        <f t="shared" si="12"/>
        <v/>
      </c>
      <c r="UA44" s="269" t="str">
        <f t="shared" si="12"/>
        <v/>
      </c>
      <c r="UB44" s="269" t="str">
        <f t="shared" si="12"/>
        <v/>
      </c>
      <c r="UC44" s="269" t="str">
        <f t="shared" si="12"/>
        <v/>
      </c>
      <c r="UD44" s="269" t="str">
        <f t="shared" si="12"/>
        <v/>
      </c>
      <c r="UE44" s="269" t="str">
        <f t="shared" si="12"/>
        <v/>
      </c>
      <c r="UF44" s="269" t="str">
        <f t="shared" si="12"/>
        <v/>
      </c>
      <c r="UG44" s="269" t="str">
        <f t="shared" si="12"/>
        <v/>
      </c>
      <c r="UH44" s="269" t="str">
        <f t="shared" si="12"/>
        <v/>
      </c>
      <c r="UI44" s="269" t="str">
        <f t="shared" si="12"/>
        <v/>
      </c>
      <c r="UJ44" s="269" t="str">
        <f t="shared" si="12"/>
        <v/>
      </c>
      <c r="UK44" s="269" t="str">
        <f t="shared" si="12"/>
        <v/>
      </c>
      <c r="UL44" s="269" t="str">
        <f t="shared" si="12"/>
        <v/>
      </c>
      <c r="UM44" s="269" t="str">
        <f t="shared" si="12"/>
        <v/>
      </c>
      <c r="UN44" s="269" t="str">
        <f t="shared" si="12"/>
        <v/>
      </c>
      <c r="UO44" s="269" t="str">
        <f t="shared" si="12"/>
        <v/>
      </c>
      <c r="UP44" s="269" t="str">
        <f t="shared" si="12"/>
        <v/>
      </c>
      <c r="UQ44" s="269" t="str">
        <f t="shared" si="12"/>
        <v/>
      </c>
      <c r="UR44" s="269" t="str">
        <f t="shared" si="12"/>
        <v/>
      </c>
      <c r="US44" s="269" t="str">
        <f t="shared" si="12"/>
        <v/>
      </c>
      <c r="UT44" s="269" t="str">
        <f t="shared" si="12"/>
        <v/>
      </c>
      <c r="UU44" s="269" t="str">
        <f t="shared" si="12"/>
        <v/>
      </c>
      <c r="UV44" s="269" t="str">
        <f t="shared" si="12"/>
        <v/>
      </c>
      <c r="UW44" s="269" t="str">
        <f t="shared" si="12"/>
        <v/>
      </c>
      <c r="UX44" s="269" t="str">
        <f t="shared" si="12"/>
        <v/>
      </c>
      <c r="UY44" s="269" t="str">
        <f t="shared" si="12"/>
        <v/>
      </c>
      <c r="UZ44" s="269" t="str">
        <f t="shared" si="12"/>
        <v/>
      </c>
      <c r="VA44" s="269" t="str">
        <f t="shared" si="12"/>
        <v/>
      </c>
      <c r="VB44" s="269" t="str">
        <f t="shared" si="12"/>
        <v/>
      </c>
      <c r="VC44" s="269" t="str">
        <f t="shared" si="12"/>
        <v/>
      </c>
      <c r="VD44" s="269" t="str">
        <f t="shared" si="12"/>
        <v/>
      </c>
      <c r="VE44" s="269" t="str">
        <f t="shared" ref="VE44:XP44" si="13">UPPER(VE43)</f>
        <v/>
      </c>
      <c r="VF44" s="269" t="str">
        <f t="shared" si="13"/>
        <v/>
      </c>
      <c r="VG44" s="269" t="str">
        <f t="shared" si="13"/>
        <v/>
      </c>
      <c r="VH44" s="269" t="str">
        <f t="shared" si="13"/>
        <v/>
      </c>
      <c r="VI44" s="269" t="str">
        <f t="shared" si="13"/>
        <v/>
      </c>
      <c r="VJ44" s="269" t="str">
        <f t="shared" si="13"/>
        <v/>
      </c>
      <c r="VK44" s="269" t="str">
        <f t="shared" si="13"/>
        <v/>
      </c>
      <c r="VL44" s="269" t="str">
        <f t="shared" si="13"/>
        <v/>
      </c>
      <c r="VM44" s="269" t="str">
        <f t="shared" si="13"/>
        <v/>
      </c>
      <c r="VN44" s="269" t="str">
        <f t="shared" si="13"/>
        <v/>
      </c>
      <c r="VO44" s="269" t="str">
        <f t="shared" si="13"/>
        <v/>
      </c>
      <c r="VP44" s="269" t="str">
        <f t="shared" si="13"/>
        <v/>
      </c>
      <c r="VQ44" s="269" t="str">
        <f t="shared" si="13"/>
        <v/>
      </c>
      <c r="VR44" s="269" t="str">
        <f t="shared" si="13"/>
        <v/>
      </c>
      <c r="VS44" s="269" t="str">
        <f t="shared" si="13"/>
        <v/>
      </c>
      <c r="VT44" s="269" t="str">
        <f t="shared" si="13"/>
        <v/>
      </c>
      <c r="VU44" s="269" t="str">
        <f t="shared" si="13"/>
        <v/>
      </c>
      <c r="VV44" s="269" t="str">
        <f t="shared" si="13"/>
        <v/>
      </c>
      <c r="VW44" s="269" t="str">
        <f t="shared" si="13"/>
        <v/>
      </c>
      <c r="VX44" s="269" t="str">
        <f t="shared" si="13"/>
        <v/>
      </c>
      <c r="VY44" s="269" t="str">
        <f t="shared" si="13"/>
        <v/>
      </c>
      <c r="VZ44" s="269" t="str">
        <f t="shared" si="13"/>
        <v/>
      </c>
      <c r="WA44" s="269" t="str">
        <f t="shared" si="13"/>
        <v/>
      </c>
      <c r="WB44" s="269" t="str">
        <f t="shared" si="13"/>
        <v/>
      </c>
      <c r="WC44" s="269" t="str">
        <f t="shared" si="13"/>
        <v/>
      </c>
      <c r="WD44" s="269" t="str">
        <f t="shared" si="13"/>
        <v/>
      </c>
      <c r="WE44" s="269" t="str">
        <f t="shared" si="13"/>
        <v/>
      </c>
      <c r="WF44" s="269" t="str">
        <f t="shared" si="13"/>
        <v/>
      </c>
      <c r="WG44" s="269" t="str">
        <f t="shared" si="13"/>
        <v/>
      </c>
      <c r="WH44" s="269" t="str">
        <f t="shared" si="13"/>
        <v/>
      </c>
      <c r="WI44" s="269" t="str">
        <f t="shared" si="13"/>
        <v/>
      </c>
      <c r="WJ44" s="269" t="str">
        <f t="shared" si="13"/>
        <v/>
      </c>
      <c r="WK44" s="269" t="str">
        <f t="shared" si="13"/>
        <v/>
      </c>
      <c r="WL44" s="269" t="str">
        <f t="shared" si="13"/>
        <v/>
      </c>
      <c r="WM44" s="269" t="str">
        <f t="shared" si="13"/>
        <v/>
      </c>
      <c r="WN44" s="269" t="str">
        <f t="shared" si="13"/>
        <v/>
      </c>
      <c r="WO44" s="269" t="str">
        <f t="shared" si="13"/>
        <v/>
      </c>
      <c r="WP44" s="269" t="str">
        <f t="shared" si="13"/>
        <v/>
      </c>
      <c r="WQ44" s="269" t="str">
        <f t="shared" si="13"/>
        <v/>
      </c>
      <c r="WR44" s="269" t="str">
        <f t="shared" si="13"/>
        <v/>
      </c>
      <c r="WS44" s="269" t="str">
        <f t="shared" si="13"/>
        <v/>
      </c>
      <c r="WT44" s="269" t="str">
        <f t="shared" si="13"/>
        <v/>
      </c>
      <c r="WU44" s="269" t="str">
        <f t="shared" si="13"/>
        <v/>
      </c>
      <c r="WV44" s="269" t="str">
        <f t="shared" si="13"/>
        <v/>
      </c>
      <c r="WW44" s="269" t="str">
        <f t="shared" si="13"/>
        <v/>
      </c>
      <c r="WX44" s="269" t="str">
        <f t="shared" si="13"/>
        <v/>
      </c>
      <c r="WY44" s="269" t="str">
        <f t="shared" si="13"/>
        <v/>
      </c>
      <c r="WZ44" s="269" t="str">
        <f t="shared" si="13"/>
        <v/>
      </c>
      <c r="XA44" s="269" t="str">
        <f t="shared" si="13"/>
        <v/>
      </c>
      <c r="XB44" s="269" t="str">
        <f t="shared" si="13"/>
        <v/>
      </c>
      <c r="XC44" s="269" t="str">
        <f t="shared" si="13"/>
        <v/>
      </c>
      <c r="XD44" s="269" t="str">
        <f t="shared" si="13"/>
        <v/>
      </c>
      <c r="XE44" s="269" t="str">
        <f t="shared" si="13"/>
        <v/>
      </c>
      <c r="XF44" s="269" t="str">
        <f t="shared" si="13"/>
        <v/>
      </c>
      <c r="XG44" s="269" t="str">
        <f t="shared" si="13"/>
        <v/>
      </c>
      <c r="XH44" s="269" t="str">
        <f t="shared" si="13"/>
        <v/>
      </c>
      <c r="XI44" s="269" t="str">
        <f t="shared" si="13"/>
        <v/>
      </c>
      <c r="XJ44" s="269" t="str">
        <f t="shared" si="13"/>
        <v/>
      </c>
      <c r="XK44" s="269" t="str">
        <f t="shared" si="13"/>
        <v/>
      </c>
      <c r="XL44" s="269" t="str">
        <f t="shared" si="13"/>
        <v/>
      </c>
      <c r="XM44" s="269" t="str">
        <f t="shared" si="13"/>
        <v/>
      </c>
      <c r="XN44" s="269" t="str">
        <f t="shared" si="13"/>
        <v/>
      </c>
      <c r="XO44" s="269" t="str">
        <f t="shared" si="13"/>
        <v/>
      </c>
      <c r="XP44" s="269" t="str">
        <f t="shared" si="13"/>
        <v/>
      </c>
      <c r="XQ44" s="269" t="str">
        <f t="shared" ref="XQ44:AAB44" si="14">UPPER(XQ43)</f>
        <v/>
      </c>
      <c r="XR44" s="269" t="str">
        <f t="shared" si="14"/>
        <v/>
      </c>
      <c r="XS44" s="269" t="str">
        <f t="shared" si="14"/>
        <v/>
      </c>
      <c r="XT44" s="269" t="str">
        <f t="shared" si="14"/>
        <v/>
      </c>
      <c r="XU44" s="269" t="str">
        <f t="shared" si="14"/>
        <v/>
      </c>
      <c r="XV44" s="269" t="str">
        <f t="shared" si="14"/>
        <v/>
      </c>
      <c r="XW44" s="269" t="str">
        <f t="shared" si="14"/>
        <v/>
      </c>
      <c r="XX44" s="269" t="str">
        <f t="shared" si="14"/>
        <v/>
      </c>
      <c r="XY44" s="269" t="str">
        <f t="shared" si="14"/>
        <v/>
      </c>
      <c r="XZ44" s="269" t="str">
        <f t="shared" si="14"/>
        <v/>
      </c>
      <c r="YA44" s="269" t="str">
        <f t="shared" si="14"/>
        <v/>
      </c>
      <c r="YB44" s="269" t="str">
        <f t="shared" si="14"/>
        <v/>
      </c>
      <c r="YC44" s="269" t="str">
        <f t="shared" si="14"/>
        <v/>
      </c>
      <c r="YD44" s="269" t="str">
        <f t="shared" si="14"/>
        <v/>
      </c>
      <c r="YE44" s="269" t="str">
        <f t="shared" si="14"/>
        <v/>
      </c>
      <c r="YF44" s="269" t="str">
        <f t="shared" si="14"/>
        <v/>
      </c>
      <c r="YG44" s="269" t="str">
        <f t="shared" si="14"/>
        <v/>
      </c>
      <c r="YH44" s="269" t="str">
        <f t="shared" si="14"/>
        <v/>
      </c>
      <c r="YI44" s="269" t="str">
        <f t="shared" si="14"/>
        <v/>
      </c>
      <c r="YJ44" s="269" t="str">
        <f t="shared" si="14"/>
        <v/>
      </c>
      <c r="YK44" s="269" t="str">
        <f t="shared" si="14"/>
        <v/>
      </c>
      <c r="YL44" s="269" t="str">
        <f t="shared" si="14"/>
        <v/>
      </c>
      <c r="YM44" s="269" t="str">
        <f t="shared" si="14"/>
        <v/>
      </c>
      <c r="YN44" s="269" t="str">
        <f t="shared" si="14"/>
        <v/>
      </c>
      <c r="YO44" s="269" t="str">
        <f t="shared" si="14"/>
        <v/>
      </c>
      <c r="YP44" s="269" t="str">
        <f t="shared" si="14"/>
        <v/>
      </c>
      <c r="YQ44" s="269" t="str">
        <f t="shared" si="14"/>
        <v/>
      </c>
      <c r="YR44" s="269" t="str">
        <f t="shared" si="14"/>
        <v/>
      </c>
      <c r="YS44" s="269" t="str">
        <f t="shared" si="14"/>
        <v/>
      </c>
      <c r="YT44" s="269" t="str">
        <f t="shared" si="14"/>
        <v/>
      </c>
      <c r="YU44" s="269" t="str">
        <f t="shared" si="14"/>
        <v/>
      </c>
      <c r="YV44" s="269" t="str">
        <f t="shared" si="14"/>
        <v/>
      </c>
      <c r="YW44" s="269" t="str">
        <f t="shared" si="14"/>
        <v/>
      </c>
      <c r="YX44" s="269" t="str">
        <f t="shared" si="14"/>
        <v/>
      </c>
      <c r="YY44" s="269" t="str">
        <f t="shared" si="14"/>
        <v/>
      </c>
      <c r="YZ44" s="269" t="str">
        <f t="shared" si="14"/>
        <v/>
      </c>
      <c r="ZA44" s="269" t="str">
        <f t="shared" si="14"/>
        <v/>
      </c>
      <c r="ZB44" s="269" t="str">
        <f t="shared" si="14"/>
        <v/>
      </c>
      <c r="ZC44" s="269" t="str">
        <f t="shared" si="14"/>
        <v/>
      </c>
      <c r="ZD44" s="269" t="str">
        <f t="shared" si="14"/>
        <v/>
      </c>
      <c r="ZE44" s="269" t="str">
        <f t="shared" si="14"/>
        <v/>
      </c>
      <c r="ZF44" s="269" t="str">
        <f t="shared" si="14"/>
        <v/>
      </c>
      <c r="ZG44" s="269" t="str">
        <f t="shared" si="14"/>
        <v/>
      </c>
      <c r="ZH44" s="269" t="str">
        <f t="shared" si="14"/>
        <v/>
      </c>
      <c r="ZI44" s="269" t="str">
        <f t="shared" si="14"/>
        <v/>
      </c>
      <c r="ZJ44" s="269" t="str">
        <f t="shared" si="14"/>
        <v/>
      </c>
      <c r="ZK44" s="269" t="str">
        <f t="shared" si="14"/>
        <v/>
      </c>
      <c r="ZL44" s="269" t="str">
        <f t="shared" si="14"/>
        <v/>
      </c>
      <c r="ZM44" s="269" t="str">
        <f t="shared" si="14"/>
        <v/>
      </c>
      <c r="ZN44" s="269" t="str">
        <f t="shared" si="14"/>
        <v/>
      </c>
      <c r="ZO44" s="269" t="str">
        <f t="shared" si="14"/>
        <v/>
      </c>
      <c r="ZP44" s="269" t="str">
        <f t="shared" si="14"/>
        <v/>
      </c>
      <c r="ZQ44" s="269" t="str">
        <f t="shared" si="14"/>
        <v/>
      </c>
      <c r="ZR44" s="269" t="str">
        <f t="shared" si="14"/>
        <v/>
      </c>
      <c r="ZS44" s="269" t="str">
        <f t="shared" si="14"/>
        <v/>
      </c>
      <c r="ZT44" s="269" t="str">
        <f t="shared" si="14"/>
        <v/>
      </c>
      <c r="ZU44" s="269" t="str">
        <f t="shared" si="14"/>
        <v/>
      </c>
      <c r="ZV44" s="269" t="str">
        <f t="shared" si="14"/>
        <v/>
      </c>
      <c r="ZW44" s="269" t="str">
        <f t="shared" si="14"/>
        <v/>
      </c>
      <c r="ZX44" s="269" t="str">
        <f t="shared" si="14"/>
        <v/>
      </c>
      <c r="ZY44" s="269" t="str">
        <f t="shared" si="14"/>
        <v/>
      </c>
      <c r="ZZ44" s="269" t="str">
        <f t="shared" si="14"/>
        <v/>
      </c>
      <c r="AAA44" s="269" t="str">
        <f t="shared" si="14"/>
        <v/>
      </c>
      <c r="AAB44" s="269" t="str">
        <f t="shared" si="14"/>
        <v/>
      </c>
      <c r="AAC44" s="269" t="str">
        <f t="shared" ref="AAC44:ACN44" si="15">UPPER(AAC43)</f>
        <v/>
      </c>
      <c r="AAD44" s="269" t="str">
        <f t="shared" si="15"/>
        <v/>
      </c>
      <c r="AAE44" s="269" t="str">
        <f t="shared" si="15"/>
        <v/>
      </c>
      <c r="AAF44" s="269" t="str">
        <f t="shared" si="15"/>
        <v/>
      </c>
      <c r="AAG44" s="269" t="str">
        <f t="shared" si="15"/>
        <v/>
      </c>
      <c r="AAH44" s="269" t="str">
        <f t="shared" si="15"/>
        <v/>
      </c>
      <c r="AAI44" s="269" t="str">
        <f t="shared" si="15"/>
        <v/>
      </c>
      <c r="AAJ44" s="269" t="str">
        <f t="shared" si="15"/>
        <v/>
      </c>
      <c r="AAK44" s="269" t="str">
        <f t="shared" si="15"/>
        <v/>
      </c>
      <c r="AAL44" s="269" t="str">
        <f t="shared" si="15"/>
        <v/>
      </c>
      <c r="AAM44" s="269" t="str">
        <f t="shared" si="15"/>
        <v/>
      </c>
      <c r="AAN44" s="269" t="str">
        <f t="shared" si="15"/>
        <v/>
      </c>
      <c r="AAO44" s="269" t="str">
        <f t="shared" si="15"/>
        <v/>
      </c>
      <c r="AAP44" s="269" t="str">
        <f t="shared" si="15"/>
        <v/>
      </c>
      <c r="AAQ44" s="269" t="str">
        <f t="shared" si="15"/>
        <v/>
      </c>
      <c r="AAR44" s="269" t="str">
        <f t="shared" si="15"/>
        <v/>
      </c>
      <c r="AAS44" s="269" t="str">
        <f t="shared" si="15"/>
        <v/>
      </c>
      <c r="AAT44" s="269" t="str">
        <f t="shared" si="15"/>
        <v/>
      </c>
      <c r="AAU44" s="269" t="str">
        <f t="shared" si="15"/>
        <v/>
      </c>
      <c r="AAV44" s="269" t="str">
        <f t="shared" si="15"/>
        <v/>
      </c>
      <c r="AAW44" s="269" t="str">
        <f t="shared" si="15"/>
        <v/>
      </c>
      <c r="AAX44" s="269" t="str">
        <f t="shared" si="15"/>
        <v/>
      </c>
      <c r="AAY44" s="269" t="str">
        <f t="shared" si="15"/>
        <v/>
      </c>
      <c r="AAZ44" s="269" t="str">
        <f t="shared" si="15"/>
        <v/>
      </c>
      <c r="ABA44" s="269" t="str">
        <f t="shared" si="15"/>
        <v/>
      </c>
      <c r="ABB44" s="269" t="str">
        <f t="shared" si="15"/>
        <v/>
      </c>
      <c r="ABC44" s="269" t="str">
        <f t="shared" si="15"/>
        <v/>
      </c>
      <c r="ABD44" s="269" t="str">
        <f t="shared" si="15"/>
        <v/>
      </c>
      <c r="ABE44" s="269" t="str">
        <f t="shared" si="15"/>
        <v/>
      </c>
      <c r="ABF44" s="269" t="str">
        <f t="shared" si="15"/>
        <v/>
      </c>
      <c r="ABG44" s="269" t="str">
        <f t="shared" si="15"/>
        <v/>
      </c>
      <c r="ABH44" s="269" t="str">
        <f t="shared" si="15"/>
        <v/>
      </c>
      <c r="ABI44" s="269" t="str">
        <f t="shared" si="15"/>
        <v/>
      </c>
      <c r="ABJ44" s="269" t="str">
        <f t="shared" si="15"/>
        <v/>
      </c>
      <c r="ABK44" s="269" t="str">
        <f t="shared" si="15"/>
        <v/>
      </c>
      <c r="ABL44" s="269" t="str">
        <f t="shared" si="15"/>
        <v/>
      </c>
      <c r="ABM44" s="269" t="str">
        <f t="shared" si="15"/>
        <v/>
      </c>
      <c r="ABN44" s="269" t="str">
        <f t="shared" si="15"/>
        <v/>
      </c>
      <c r="ABO44" s="269" t="str">
        <f t="shared" si="15"/>
        <v/>
      </c>
      <c r="ABP44" s="269" t="str">
        <f t="shared" si="15"/>
        <v/>
      </c>
      <c r="ABQ44" s="269" t="str">
        <f t="shared" si="15"/>
        <v/>
      </c>
      <c r="ABR44" s="269" t="str">
        <f t="shared" si="15"/>
        <v/>
      </c>
      <c r="ABS44" s="269" t="str">
        <f t="shared" si="15"/>
        <v/>
      </c>
      <c r="ABT44" s="269" t="str">
        <f t="shared" si="15"/>
        <v/>
      </c>
      <c r="ABU44" s="269" t="str">
        <f t="shared" si="15"/>
        <v/>
      </c>
      <c r="ABV44" s="269" t="str">
        <f t="shared" si="15"/>
        <v/>
      </c>
      <c r="ABW44" s="269" t="str">
        <f t="shared" si="15"/>
        <v/>
      </c>
      <c r="ABX44" s="269" t="str">
        <f t="shared" si="15"/>
        <v/>
      </c>
      <c r="ABY44" s="269" t="str">
        <f t="shared" si="15"/>
        <v/>
      </c>
      <c r="ABZ44" s="269" t="str">
        <f t="shared" si="15"/>
        <v/>
      </c>
      <c r="ACA44" s="269" t="str">
        <f t="shared" si="15"/>
        <v/>
      </c>
      <c r="ACB44" s="269" t="str">
        <f t="shared" si="15"/>
        <v/>
      </c>
      <c r="ACC44" s="269" t="str">
        <f t="shared" si="15"/>
        <v/>
      </c>
      <c r="ACD44" s="269" t="str">
        <f t="shared" si="15"/>
        <v/>
      </c>
      <c r="ACE44" s="269" t="str">
        <f t="shared" si="15"/>
        <v/>
      </c>
      <c r="ACF44" s="269" t="str">
        <f t="shared" si="15"/>
        <v/>
      </c>
      <c r="ACG44" s="269" t="str">
        <f t="shared" si="15"/>
        <v/>
      </c>
      <c r="ACH44" s="269" t="str">
        <f t="shared" si="15"/>
        <v/>
      </c>
      <c r="ACI44" s="269" t="str">
        <f t="shared" si="15"/>
        <v/>
      </c>
      <c r="ACJ44" s="269" t="str">
        <f t="shared" si="15"/>
        <v/>
      </c>
      <c r="ACK44" s="269" t="str">
        <f t="shared" si="15"/>
        <v/>
      </c>
      <c r="ACL44" s="269" t="str">
        <f t="shared" si="15"/>
        <v/>
      </c>
      <c r="ACM44" s="269" t="str">
        <f t="shared" si="15"/>
        <v/>
      </c>
      <c r="ACN44" s="269" t="str">
        <f t="shared" si="15"/>
        <v/>
      </c>
      <c r="ACO44" s="269" t="str">
        <f t="shared" ref="ACO44:AEZ44" si="16">UPPER(ACO43)</f>
        <v/>
      </c>
      <c r="ACP44" s="269" t="str">
        <f t="shared" si="16"/>
        <v/>
      </c>
      <c r="ACQ44" s="269" t="str">
        <f t="shared" si="16"/>
        <v/>
      </c>
      <c r="ACR44" s="269" t="str">
        <f t="shared" si="16"/>
        <v/>
      </c>
      <c r="ACS44" s="269" t="str">
        <f t="shared" si="16"/>
        <v/>
      </c>
      <c r="ACT44" s="269" t="str">
        <f t="shared" si="16"/>
        <v/>
      </c>
      <c r="ACU44" s="269" t="str">
        <f t="shared" si="16"/>
        <v/>
      </c>
      <c r="ACV44" s="269" t="str">
        <f t="shared" si="16"/>
        <v/>
      </c>
      <c r="ACW44" s="269" t="str">
        <f t="shared" si="16"/>
        <v/>
      </c>
      <c r="ACX44" s="269" t="str">
        <f t="shared" si="16"/>
        <v/>
      </c>
      <c r="ACY44" s="269" t="str">
        <f t="shared" si="16"/>
        <v/>
      </c>
      <c r="ACZ44" s="269" t="str">
        <f t="shared" si="16"/>
        <v/>
      </c>
      <c r="ADA44" s="269" t="str">
        <f t="shared" si="16"/>
        <v/>
      </c>
      <c r="ADB44" s="269" t="str">
        <f t="shared" si="16"/>
        <v/>
      </c>
      <c r="ADC44" s="269" t="str">
        <f t="shared" si="16"/>
        <v/>
      </c>
      <c r="ADD44" s="269" t="str">
        <f t="shared" si="16"/>
        <v/>
      </c>
      <c r="ADE44" s="269" t="str">
        <f t="shared" si="16"/>
        <v/>
      </c>
      <c r="ADF44" s="269" t="str">
        <f t="shared" si="16"/>
        <v/>
      </c>
      <c r="ADG44" s="269" t="str">
        <f t="shared" si="16"/>
        <v/>
      </c>
      <c r="ADH44" s="269" t="str">
        <f t="shared" si="16"/>
        <v/>
      </c>
      <c r="ADI44" s="269" t="str">
        <f t="shared" si="16"/>
        <v/>
      </c>
      <c r="ADJ44" s="269" t="str">
        <f t="shared" si="16"/>
        <v/>
      </c>
      <c r="ADK44" s="269" t="str">
        <f t="shared" si="16"/>
        <v/>
      </c>
      <c r="ADL44" s="269" t="str">
        <f t="shared" si="16"/>
        <v/>
      </c>
      <c r="ADM44" s="269" t="str">
        <f t="shared" si="16"/>
        <v/>
      </c>
      <c r="ADN44" s="269" t="str">
        <f t="shared" si="16"/>
        <v/>
      </c>
      <c r="ADO44" s="269" t="str">
        <f t="shared" si="16"/>
        <v/>
      </c>
      <c r="ADP44" s="269" t="str">
        <f t="shared" si="16"/>
        <v/>
      </c>
      <c r="ADQ44" s="269" t="str">
        <f t="shared" si="16"/>
        <v/>
      </c>
      <c r="ADR44" s="269" t="str">
        <f t="shared" si="16"/>
        <v/>
      </c>
      <c r="ADS44" s="269" t="str">
        <f t="shared" si="16"/>
        <v/>
      </c>
      <c r="ADT44" s="269" t="str">
        <f t="shared" si="16"/>
        <v/>
      </c>
      <c r="ADU44" s="269" t="str">
        <f t="shared" si="16"/>
        <v/>
      </c>
      <c r="ADV44" s="269" t="str">
        <f t="shared" si="16"/>
        <v/>
      </c>
      <c r="ADW44" s="269" t="str">
        <f t="shared" si="16"/>
        <v/>
      </c>
      <c r="ADX44" s="269" t="str">
        <f t="shared" si="16"/>
        <v/>
      </c>
      <c r="ADY44" s="269" t="str">
        <f t="shared" si="16"/>
        <v/>
      </c>
      <c r="ADZ44" s="269" t="str">
        <f t="shared" si="16"/>
        <v/>
      </c>
      <c r="AEA44" s="269" t="str">
        <f t="shared" si="16"/>
        <v/>
      </c>
      <c r="AEB44" s="269" t="str">
        <f t="shared" si="16"/>
        <v/>
      </c>
      <c r="AEC44" s="269" t="str">
        <f t="shared" si="16"/>
        <v/>
      </c>
      <c r="AED44" s="269" t="str">
        <f t="shared" si="16"/>
        <v/>
      </c>
      <c r="AEE44" s="269" t="str">
        <f t="shared" si="16"/>
        <v/>
      </c>
      <c r="AEF44" s="269" t="str">
        <f t="shared" si="16"/>
        <v/>
      </c>
      <c r="AEG44" s="269" t="str">
        <f t="shared" si="16"/>
        <v/>
      </c>
      <c r="AEH44" s="269" t="str">
        <f t="shared" si="16"/>
        <v/>
      </c>
      <c r="AEI44" s="269" t="str">
        <f t="shared" si="16"/>
        <v/>
      </c>
      <c r="AEJ44" s="269" t="str">
        <f t="shared" si="16"/>
        <v/>
      </c>
      <c r="AEK44" s="269" t="str">
        <f t="shared" si="16"/>
        <v/>
      </c>
      <c r="AEL44" s="269" t="str">
        <f t="shared" si="16"/>
        <v/>
      </c>
      <c r="AEM44" s="269" t="str">
        <f t="shared" si="16"/>
        <v/>
      </c>
      <c r="AEN44" s="269" t="str">
        <f t="shared" si="16"/>
        <v/>
      </c>
      <c r="AEO44" s="269" t="str">
        <f t="shared" si="16"/>
        <v/>
      </c>
      <c r="AEP44" s="269" t="str">
        <f t="shared" si="16"/>
        <v/>
      </c>
      <c r="AEQ44" s="269" t="str">
        <f t="shared" si="16"/>
        <v/>
      </c>
      <c r="AER44" s="269" t="str">
        <f t="shared" si="16"/>
        <v/>
      </c>
      <c r="AES44" s="269" t="str">
        <f t="shared" si="16"/>
        <v/>
      </c>
      <c r="AET44" s="269" t="str">
        <f t="shared" si="16"/>
        <v/>
      </c>
      <c r="AEU44" s="269" t="str">
        <f t="shared" si="16"/>
        <v/>
      </c>
      <c r="AEV44" s="269" t="str">
        <f t="shared" si="16"/>
        <v/>
      </c>
      <c r="AEW44" s="269" t="str">
        <f t="shared" si="16"/>
        <v/>
      </c>
      <c r="AEX44" s="269" t="str">
        <f t="shared" si="16"/>
        <v/>
      </c>
      <c r="AEY44" s="269" t="str">
        <f t="shared" si="16"/>
        <v/>
      </c>
      <c r="AEZ44" s="269" t="str">
        <f t="shared" si="16"/>
        <v/>
      </c>
      <c r="AFA44" s="269" t="str">
        <f t="shared" ref="AFA44:AHL44" si="17">UPPER(AFA43)</f>
        <v/>
      </c>
      <c r="AFB44" s="269" t="str">
        <f t="shared" si="17"/>
        <v/>
      </c>
      <c r="AFC44" s="269" t="str">
        <f t="shared" si="17"/>
        <v/>
      </c>
      <c r="AFD44" s="269" t="str">
        <f t="shared" si="17"/>
        <v/>
      </c>
      <c r="AFE44" s="269" t="str">
        <f t="shared" si="17"/>
        <v/>
      </c>
      <c r="AFF44" s="269" t="str">
        <f t="shared" si="17"/>
        <v/>
      </c>
      <c r="AFG44" s="269" t="str">
        <f t="shared" si="17"/>
        <v/>
      </c>
      <c r="AFH44" s="269" t="str">
        <f t="shared" si="17"/>
        <v/>
      </c>
      <c r="AFI44" s="269" t="str">
        <f t="shared" si="17"/>
        <v/>
      </c>
      <c r="AFJ44" s="269" t="str">
        <f t="shared" si="17"/>
        <v/>
      </c>
      <c r="AFK44" s="269" t="str">
        <f t="shared" si="17"/>
        <v/>
      </c>
      <c r="AFL44" s="269" t="str">
        <f t="shared" si="17"/>
        <v/>
      </c>
      <c r="AFM44" s="269" t="str">
        <f t="shared" si="17"/>
        <v/>
      </c>
      <c r="AFN44" s="269" t="str">
        <f t="shared" si="17"/>
        <v/>
      </c>
      <c r="AFO44" s="269" t="str">
        <f t="shared" si="17"/>
        <v/>
      </c>
      <c r="AFP44" s="269" t="str">
        <f t="shared" si="17"/>
        <v/>
      </c>
      <c r="AFQ44" s="269" t="str">
        <f t="shared" si="17"/>
        <v/>
      </c>
      <c r="AFR44" s="269" t="str">
        <f t="shared" si="17"/>
        <v/>
      </c>
      <c r="AFS44" s="269" t="str">
        <f t="shared" si="17"/>
        <v/>
      </c>
      <c r="AFT44" s="269" t="str">
        <f t="shared" si="17"/>
        <v/>
      </c>
      <c r="AFU44" s="269" t="str">
        <f t="shared" si="17"/>
        <v/>
      </c>
      <c r="AFV44" s="269" t="str">
        <f t="shared" si="17"/>
        <v/>
      </c>
      <c r="AFW44" s="269" t="str">
        <f t="shared" si="17"/>
        <v/>
      </c>
      <c r="AFX44" s="269" t="str">
        <f t="shared" si="17"/>
        <v/>
      </c>
      <c r="AFY44" s="269" t="str">
        <f t="shared" si="17"/>
        <v/>
      </c>
      <c r="AFZ44" s="269" t="str">
        <f t="shared" si="17"/>
        <v/>
      </c>
      <c r="AGA44" s="269" t="str">
        <f t="shared" si="17"/>
        <v/>
      </c>
      <c r="AGB44" s="269" t="str">
        <f t="shared" si="17"/>
        <v/>
      </c>
      <c r="AGC44" s="269" t="str">
        <f t="shared" si="17"/>
        <v/>
      </c>
      <c r="AGD44" s="269" t="str">
        <f t="shared" si="17"/>
        <v/>
      </c>
      <c r="AGE44" s="269" t="str">
        <f t="shared" si="17"/>
        <v/>
      </c>
      <c r="AGF44" s="269" t="str">
        <f t="shared" si="17"/>
        <v/>
      </c>
      <c r="AGG44" s="269" t="str">
        <f t="shared" si="17"/>
        <v/>
      </c>
      <c r="AGH44" s="269" t="str">
        <f t="shared" si="17"/>
        <v/>
      </c>
      <c r="AGI44" s="269" t="str">
        <f t="shared" si="17"/>
        <v/>
      </c>
      <c r="AGJ44" s="269" t="str">
        <f t="shared" si="17"/>
        <v/>
      </c>
      <c r="AGK44" s="269" t="str">
        <f t="shared" si="17"/>
        <v/>
      </c>
      <c r="AGL44" s="269" t="str">
        <f t="shared" si="17"/>
        <v/>
      </c>
      <c r="AGM44" s="269" t="str">
        <f t="shared" si="17"/>
        <v/>
      </c>
      <c r="AGN44" s="269" t="str">
        <f t="shared" si="17"/>
        <v/>
      </c>
      <c r="AGO44" s="269" t="str">
        <f t="shared" si="17"/>
        <v/>
      </c>
      <c r="AGP44" s="269" t="str">
        <f t="shared" si="17"/>
        <v/>
      </c>
      <c r="AGQ44" s="269" t="str">
        <f t="shared" si="17"/>
        <v/>
      </c>
      <c r="AGR44" s="269" t="str">
        <f t="shared" si="17"/>
        <v/>
      </c>
      <c r="AGS44" s="269" t="str">
        <f t="shared" si="17"/>
        <v/>
      </c>
      <c r="AGT44" s="269" t="str">
        <f t="shared" si="17"/>
        <v/>
      </c>
      <c r="AGU44" s="269" t="str">
        <f t="shared" si="17"/>
        <v/>
      </c>
      <c r="AGV44" s="269" t="str">
        <f t="shared" si="17"/>
        <v/>
      </c>
      <c r="AGW44" s="269" t="str">
        <f t="shared" si="17"/>
        <v/>
      </c>
      <c r="AGX44" s="269" t="str">
        <f t="shared" si="17"/>
        <v/>
      </c>
      <c r="AGY44" s="269" t="str">
        <f t="shared" si="17"/>
        <v/>
      </c>
      <c r="AGZ44" s="269" t="str">
        <f t="shared" si="17"/>
        <v/>
      </c>
      <c r="AHA44" s="269" t="str">
        <f t="shared" si="17"/>
        <v/>
      </c>
      <c r="AHB44" s="269" t="str">
        <f t="shared" si="17"/>
        <v/>
      </c>
      <c r="AHC44" s="269" t="str">
        <f t="shared" si="17"/>
        <v/>
      </c>
      <c r="AHD44" s="269" t="str">
        <f t="shared" si="17"/>
        <v/>
      </c>
      <c r="AHE44" s="269" t="str">
        <f t="shared" si="17"/>
        <v/>
      </c>
      <c r="AHF44" s="269" t="str">
        <f t="shared" si="17"/>
        <v/>
      </c>
      <c r="AHG44" s="269" t="str">
        <f t="shared" si="17"/>
        <v/>
      </c>
      <c r="AHH44" s="269" t="str">
        <f t="shared" si="17"/>
        <v/>
      </c>
      <c r="AHI44" s="269" t="str">
        <f t="shared" si="17"/>
        <v/>
      </c>
      <c r="AHJ44" s="269" t="str">
        <f t="shared" si="17"/>
        <v/>
      </c>
      <c r="AHK44" s="269" t="str">
        <f t="shared" si="17"/>
        <v/>
      </c>
      <c r="AHL44" s="269" t="str">
        <f t="shared" si="17"/>
        <v/>
      </c>
      <c r="AHM44" s="269" t="str">
        <f t="shared" ref="AHM44:AJX44" si="18">UPPER(AHM43)</f>
        <v/>
      </c>
      <c r="AHN44" s="269" t="str">
        <f t="shared" si="18"/>
        <v/>
      </c>
      <c r="AHO44" s="269" t="str">
        <f t="shared" si="18"/>
        <v/>
      </c>
      <c r="AHP44" s="269" t="str">
        <f t="shared" si="18"/>
        <v/>
      </c>
      <c r="AHQ44" s="269" t="str">
        <f t="shared" si="18"/>
        <v/>
      </c>
      <c r="AHR44" s="269" t="str">
        <f t="shared" si="18"/>
        <v/>
      </c>
      <c r="AHS44" s="269" t="str">
        <f t="shared" si="18"/>
        <v/>
      </c>
      <c r="AHT44" s="269" t="str">
        <f t="shared" si="18"/>
        <v/>
      </c>
      <c r="AHU44" s="269" t="str">
        <f t="shared" si="18"/>
        <v/>
      </c>
      <c r="AHV44" s="269" t="str">
        <f t="shared" si="18"/>
        <v/>
      </c>
      <c r="AHW44" s="269" t="str">
        <f t="shared" si="18"/>
        <v/>
      </c>
      <c r="AHX44" s="269" t="str">
        <f t="shared" si="18"/>
        <v/>
      </c>
      <c r="AHY44" s="269" t="str">
        <f t="shared" si="18"/>
        <v/>
      </c>
      <c r="AHZ44" s="269" t="str">
        <f t="shared" si="18"/>
        <v/>
      </c>
      <c r="AIA44" s="269" t="str">
        <f t="shared" si="18"/>
        <v/>
      </c>
      <c r="AIB44" s="269" t="str">
        <f t="shared" si="18"/>
        <v/>
      </c>
      <c r="AIC44" s="269" t="str">
        <f t="shared" si="18"/>
        <v/>
      </c>
      <c r="AID44" s="269" t="str">
        <f t="shared" si="18"/>
        <v/>
      </c>
      <c r="AIE44" s="269" t="str">
        <f t="shared" si="18"/>
        <v/>
      </c>
      <c r="AIF44" s="269" t="str">
        <f t="shared" si="18"/>
        <v/>
      </c>
      <c r="AIG44" s="269" t="str">
        <f t="shared" si="18"/>
        <v/>
      </c>
      <c r="AIH44" s="269" t="str">
        <f t="shared" si="18"/>
        <v/>
      </c>
      <c r="AII44" s="269" t="str">
        <f t="shared" si="18"/>
        <v/>
      </c>
      <c r="AIJ44" s="269" t="str">
        <f t="shared" si="18"/>
        <v/>
      </c>
      <c r="AIK44" s="269" t="str">
        <f t="shared" si="18"/>
        <v/>
      </c>
      <c r="AIL44" s="269" t="str">
        <f t="shared" si="18"/>
        <v/>
      </c>
      <c r="AIM44" s="269" t="str">
        <f t="shared" si="18"/>
        <v/>
      </c>
      <c r="AIN44" s="269" t="str">
        <f t="shared" si="18"/>
        <v/>
      </c>
      <c r="AIO44" s="269" t="str">
        <f t="shared" si="18"/>
        <v/>
      </c>
      <c r="AIP44" s="269" t="str">
        <f t="shared" si="18"/>
        <v/>
      </c>
      <c r="AIQ44" s="269" t="str">
        <f t="shared" si="18"/>
        <v/>
      </c>
      <c r="AIR44" s="269" t="str">
        <f t="shared" si="18"/>
        <v/>
      </c>
      <c r="AIS44" s="269" t="str">
        <f t="shared" si="18"/>
        <v/>
      </c>
      <c r="AIT44" s="269" t="str">
        <f t="shared" si="18"/>
        <v/>
      </c>
      <c r="AIU44" s="269" t="str">
        <f t="shared" si="18"/>
        <v/>
      </c>
      <c r="AIV44" s="269" t="str">
        <f t="shared" si="18"/>
        <v/>
      </c>
      <c r="AIW44" s="269" t="str">
        <f t="shared" si="18"/>
        <v/>
      </c>
      <c r="AIX44" s="269" t="str">
        <f t="shared" si="18"/>
        <v/>
      </c>
      <c r="AIY44" s="269" t="str">
        <f t="shared" si="18"/>
        <v/>
      </c>
      <c r="AIZ44" s="269" t="str">
        <f t="shared" si="18"/>
        <v/>
      </c>
      <c r="AJA44" s="269" t="str">
        <f t="shared" si="18"/>
        <v/>
      </c>
      <c r="AJB44" s="269" t="str">
        <f t="shared" si="18"/>
        <v/>
      </c>
      <c r="AJC44" s="269" t="str">
        <f t="shared" si="18"/>
        <v/>
      </c>
      <c r="AJD44" s="269" t="str">
        <f t="shared" si="18"/>
        <v/>
      </c>
      <c r="AJE44" s="269" t="str">
        <f t="shared" si="18"/>
        <v/>
      </c>
      <c r="AJF44" s="269" t="str">
        <f t="shared" si="18"/>
        <v/>
      </c>
      <c r="AJG44" s="269" t="str">
        <f t="shared" si="18"/>
        <v/>
      </c>
      <c r="AJH44" s="269" t="str">
        <f t="shared" si="18"/>
        <v/>
      </c>
      <c r="AJI44" s="269" t="str">
        <f t="shared" si="18"/>
        <v/>
      </c>
      <c r="AJJ44" s="269" t="str">
        <f t="shared" si="18"/>
        <v/>
      </c>
      <c r="AJK44" s="269" t="str">
        <f t="shared" si="18"/>
        <v/>
      </c>
      <c r="AJL44" s="269" t="str">
        <f t="shared" si="18"/>
        <v/>
      </c>
      <c r="AJM44" s="269" t="str">
        <f t="shared" si="18"/>
        <v/>
      </c>
      <c r="AJN44" s="269" t="str">
        <f t="shared" si="18"/>
        <v/>
      </c>
      <c r="AJO44" s="269" t="str">
        <f t="shared" si="18"/>
        <v/>
      </c>
      <c r="AJP44" s="269" t="str">
        <f t="shared" si="18"/>
        <v/>
      </c>
      <c r="AJQ44" s="269" t="str">
        <f t="shared" si="18"/>
        <v/>
      </c>
      <c r="AJR44" s="269" t="str">
        <f t="shared" si="18"/>
        <v/>
      </c>
      <c r="AJS44" s="269" t="str">
        <f t="shared" si="18"/>
        <v/>
      </c>
      <c r="AJT44" s="269" t="str">
        <f t="shared" si="18"/>
        <v/>
      </c>
      <c r="AJU44" s="269" t="str">
        <f t="shared" si="18"/>
        <v/>
      </c>
      <c r="AJV44" s="269" t="str">
        <f t="shared" si="18"/>
        <v/>
      </c>
      <c r="AJW44" s="269" t="str">
        <f t="shared" si="18"/>
        <v/>
      </c>
      <c r="AJX44" s="269" t="str">
        <f t="shared" si="18"/>
        <v/>
      </c>
      <c r="AJY44" s="269" t="str">
        <f t="shared" ref="AJY44:AMJ44" si="19">UPPER(AJY43)</f>
        <v/>
      </c>
      <c r="AJZ44" s="269" t="str">
        <f t="shared" si="19"/>
        <v/>
      </c>
      <c r="AKA44" s="269" t="str">
        <f t="shared" si="19"/>
        <v/>
      </c>
      <c r="AKB44" s="269" t="str">
        <f t="shared" si="19"/>
        <v/>
      </c>
      <c r="AKC44" s="269" t="str">
        <f t="shared" si="19"/>
        <v/>
      </c>
      <c r="AKD44" s="269" t="str">
        <f t="shared" si="19"/>
        <v/>
      </c>
      <c r="AKE44" s="269" t="str">
        <f t="shared" si="19"/>
        <v/>
      </c>
      <c r="AKF44" s="269" t="str">
        <f t="shared" si="19"/>
        <v/>
      </c>
      <c r="AKG44" s="269" t="str">
        <f t="shared" si="19"/>
        <v/>
      </c>
      <c r="AKH44" s="269" t="str">
        <f t="shared" si="19"/>
        <v/>
      </c>
      <c r="AKI44" s="269" t="str">
        <f t="shared" si="19"/>
        <v/>
      </c>
      <c r="AKJ44" s="269" t="str">
        <f t="shared" si="19"/>
        <v/>
      </c>
      <c r="AKK44" s="269" t="str">
        <f t="shared" si="19"/>
        <v/>
      </c>
      <c r="AKL44" s="269" t="str">
        <f t="shared" si="19"/>
        <v/>
      </c>
      <c r="AKM44" s="269" t="str">
        <f t="shared" si="19"/>
        <v/>
      </c>
      <c r="AKN44" s="269" t="str">
        <f t="shared" si="19"/>
        <v/>
      </c>
      <c r="AKO44" s="269" t="str">
        <f t="shared" si="19"/>
        <v/>
      </c>
      <c r="AKP44" s="269" t="str">
        <f t="shared" si="19"/>
        <v/>
      </c>
      <c r="AKQ44" s="269" t="str">
        <f t="shared" si="19"/>
        <v/>
      </c>
      <c r="AKR44" s="269" t="str">
        <f t="shared" si="19"/>
        <v/>
      </c>
      <c r="AKS44" s="269" t="str">
        <f t="shared" si="19"/>
        <v/>
      </c>
      <c r="AKT44" s="269" t="str">
        <f t="shared" si="19"/>
        <v/>
      </c>
      <c r="AKU44" s="269" t="str">
        <f t="shared" si="19"/>
        <v/>
      </c>
      <c r="AKV44" s="269" t="str">
        <f t="shared" si="19"/>
        <v/>
      </c>
      <c r="AKW44" s="269" t="str">
        <f t="shared" si="19"/>
        <v/>
      </c>
      <c r="AKX44" s="269" t="str">
        <f t="shared" si="19"/>
        <v/>
      </c>
      <c r="AKY44" s="269" t="str">
        <f t="shared" si="19"/>
        <v/>
      </c>
      <c r="AKZ44" s="269" t="str">
        <f t="shared" si="19"/>
        <v/>
      </c>
      <c r="ALA44" s="269" t="str">
        <f t="shared" si="19"/>
        <v/>
      </c>
      <c r="ALB44" s="269" t="str">
        <f t="shared" si="19"/>
        <v/>
      </c>
      <c r="ALC44" s="269" t="str">
        <f t="shared" si="19"/>
        <v/>
      </c>
      <c r="ALD44" s="269" t="str">
        <f t="shared" si="19"/>
        <v/>
      </c>
      <c r="ALE44" s="269" t="str">
        <f t="shared" si="19"/>
        <v/>
      </c>
      <c r="ALF44" s="269" t="str">
        <f t="shared" si="19"/>
        <v/>
      </c>
      <c r="ALG44" s="269" t="str">
        <f t="shared" si="19"/>
        <v/>
      </c>
      <c r="ALH44" s="269" t="str">
        <f t="shared" si="19"/>
        <v/>
      </c>
      <c r="ALI44" s="269" t="str">
        <f t="shared" si="19"/>
        <v/>
      </c>
      <c r="ALJ44" s="269" t="str">
        <f t="shared" si="19"/>
        <v/>
      </c>
      <c r="ALK44" s="269" t="str">
        <f t="shared" si="19"/>
        <v/>
      </c>
      <c r="ALL44" s="269" t="str">
        <f t="shared" si="19"/>
        <v/>
      </c>
      <c r="ALM44" s="269" t="str">
        <f t="shared" si="19"/>
        <v/>
      </c>
      <c r="ALN44" s="269" t="str">
        <f t="shared" si="19"/>
        <v/>
      </c>
      <c r="ALO44" s="269" t="str">
        <f t="shared" si="19"/>
        <v/>
      </c>
      <c r="ALP44" s="269" t="str">
        <f t="shared" si="19"/>
        <v/>
      </c>
      <c r="ALQ44" s="269" t="str">
        <f t="shared" si="19"/>
        <v/>
      </c>
      <c r="ALR44" s="269" t="str">
        <f t="shared" si="19"/>
        <v/>
      </c>
      <c r="ALS44" s="269" t="str">
        <f t="shared" si="19"/>
        <v/>
      </c>
      <c r="ALT44" s="269" t="str">
        <f t="shared" si="19"/>
        <v/>
      </c>
      <c r="ALU44" s="269" t="str">
        <f t="shared" si="19"/>
        <v/>
      </c>
      <c r="ALV44" s="269" t="str">
        <f t="shared" si="19"/>
        <v/>
      </c>
      <c r="ALW44" s="269" t="str">
        <f t="shared" si="19"/>
        <v/>
      </c>
      <c r="ALX44" s="269" t="str">
        <f t="shared" si="19"/>
        <v/>
      </c>
      <c r="ALY44" s="269" t="str">
        <f t="shared" si="19"/>
        <v/>
      </c>
      <c r="ALZ44" s="269" t="str">
        <f t="shared" si="19"/>
        <v/>
      </c>
      <c r="AMA44" s="269" t="str">
        <f t="shared" si="19"/>
        <v/>
      </c>
      <c r="AMB44" s="269" t="str">
        <f t="shared" si="19"/>
        <v/>
      </c>
      <c r="AMC44" s="269" t="str">
        <f t="shared" si="19"/>
        <v/>
      </c>
      <c r="AMD44" s="269" t="str">
        <f t="shared" si="19"/>
        <v/>
      </c>
      <c r="AME44" s="269" t="str">
        <f t="shared" si="19"/>
        <v/>
      </c>
      <c r="AMF44" s="269" t="str">
        <f t="shared" si="19"/>
        <v/>
      </c>
      <c r="AMG44" s="269" t="str">
        <f t="shared" si="19"/>
        <v/>
      </c>
      <c r="AMH44" s="269" t="str">
        <f t="shared" si="19"/>
        <v/>
      </c>
      <c r="AMI44" s="269" t="str">
        <f t="shared" si="19"/>
        <v/>
      </c>
      <c r="AMJ44" s="269" t="str">
        <f t="shared" si="19"/>
        <v/>
      </c>
      <c r="AMK44" s="269" t="str">
        <f t="shared" ref="AMK44:AOV44" si="20">UPPER(AMK43)</f>
        <v/>
      </c>
      <c r="AML44" s="269" t="str">
        <f t="shared" si="20"/>
        <v/>
      </c>
      <c r="AMM44" s="269" t="str">
        <f t="shared" si="20"/>
        <v/>
      </c>
      <c r="AMN44" s="269" t="str">
        <f t="shared" si="20"/>
        <v/>
      </c>
      <c r="AMO44" s="269" t="str">
        <f t="shared" si="20"/>
        <v/>
      </c>
      <c r="AMP44" s="269" t="str">
        <f t="shared" si="20"/>
        <v/>
      </c>
      <c r="AMQ44" s="269" t="str">
        <f t="shared" si="20"/>
        <v/>
      </c>
      <c r="AMR44" s="269" t="str">
        <f t="shared" si="20"/>
        <v/>
      </c>
      <c r="AMS44" s="269" t="str">
        <f t="shared" si="20"/>
        <v/>
      </c>
      <c r="AMT44" s="269" t="str">
        <f t="shared" si="20"/>
        <v/>
      </c>
      <c r="AMU44" s="269" t="str">
        <f t="shared" si="20"/>
        <v/>
      </c>
      <c r="AMV44" s="269" t="str">
        <f t="shared" si="20"/>
        <v/>
      </c>
      <c r="AMW44" s="269" t="str">
        <f t="shared" si="20"/>
        <v/>
      </c>
      <c r="AMX44" s="269" t="str">
        <f t="shared" si="20"/>
        <v/>
      </c>
      <c r="AMY44" s="269" t="str">
        <f t="shared" si="20"/>
        <v/>
      </c>
      <c r="AMZ44" s="269" t="str">
        <f t="shared" si="20"/>
        <v/>
      </c>
      <c r="ANA44" s="269" t="str">
        <f t="shared" si="20"/>
        <v/>
      </c>
      <c r="ANB44" s="269" t="str">
        <f t="shared" si="20"/>
        <v/>
      </c>
      <c r="ANC44" s="269" t="str">
        <f t="shared" si="20"/>
        <v/>
      </c>
      <c r="AND44" s="269" t="str">
        <f t="shared" si="20"/>
        <v/>
      </c>
      <c r="ANE44" s="269" t="str">
        <f t="shared" si="20"/>
        <v/>
      </c>
      <c r="ANF44" s="269" t="str">
        <f t="shared" si="20"/>
        <v/>
      </c>
      <c r="ANG44" s="269" t="str">
        <f t="shared" si="20"/>
        <v/>
      </c>
      <c r="ANH44" s="269" t="str">
        <f t="shared" si="20"/>
        <v/>
      </c>
      <c r="ANI44" s="269" t="str">
        <f t="shared" si="20"/>
        <v/>
      </c>
      <c r="ANJ44" s="269" t="str">
        <f t="shared" si="20"/>
        <v/>
      </c>
      <c r="ANK44" s="269" t="str">
        <f t="shared" si="20"/>
        <v/>
      </c>
      <c r="ANL44" s="269" t="str">
        <f t="shared" si="20"/>
        <v/>
      </c>
      <c r="ANM44" s="269" t="str">
        <f t="shared" si="20"/>
        <v/>
      </c>
      <c r="ANN44" s="269" t="str">
        <f t="shared" si="20"/>
        <v/>
      </c>
      <c r="ANO44" s="269" t="str">
        <f t="shared" si="20"/>
        <v/>
      </c>
      <c r="ANP44" s="269" t="str">
        <f t="shared" si="20"/>
        <v/>
      </c>
      <c r="ANQ44" s="269" t="str">
        <f t="shared" si="20"/>
        <v/>
      </c>
      <c r="ANR44" s="269" t="str">
        <f t="shared" si="20"/>
        <v/>
      </c>
      <c r="ANS44" s="269" t="str">
        <f t="shared" si="20"/>
        <v/>
      </c>
      <c r="ANT44" s="269" t="str">
        <f t="shared" si="20"/>
        <v/>
      </c>
      <c r="ANU44" s="269" t="str">
        <f t="shared" si="20"/>
        <v/>
      </c>
      <c r="ANV44" s="269" t="str">
        <f t="shared" si="20"/>
        <v/>
      </c>
      <c r="ANW44" s="269" t="str">
        <f t="shared" si="20"/>
        <v/>
      </c>
      <c r="ANX44" s="269" t="str">
        <f t="shared" si="20"/>
        <v/>
      </c>
      <c r="ANY44" s="269" t="str">
        <f t="shared" si="20"/>
        <v/>
      </c>
      <c r="ANZ44" s="269" t="str">
        <f t="shared" si="20"/>
        <v/>
      </c>
      <c r="AOA44" s="269" t="str">
        <f t="shared" si="20"/>
        <v/>
      </c>
      <c r="AOB44" s="269" t="str">
        <f t="shared" si="20"/>
        <v/>
      </c>
      <c r="AOC44" s="269" t="str">
        <f t="shared" si="20"/>
        <v/>
      </c>
      <c r="AOD44" s="269" t="str">
        <f t="shared" si="20"/>
        <v/>
      </c>
      <c r="AOE44" s="269" t="str">
        <f t="shared" si="20"/>
        <v/>
      </c>
      <c r="AOF44" s="269" t="str">
        <f t="shared" si="20"/>
        <v/>
      </c>
      <c r="AOG44" s="269" t="str">
        <f t="shared" si="20"/>
        <v/>
      </c>
      <c r="AOH44" s="269" t="str">
        <f t="shared" si="20"/>
        <v/>
      </c>
      <c r="AOI44" s="269" t="str">
        <f t="shared" si="20"/>
        <v/>
      </c>
      <c r="AOJ44" s="269" t="str">
        <f t="shared" si="20"/>
        <v/>
      </c>
      <c r="AOK44" s="269" t="str">
        <f t="shared" si="20"/>
        <v/>
      </c>
      <c r="AOL44" s="269" t="str">
        <f t="shared" si="20"/>
        <v/>
      </c>
      <c r="AOM44" s="269" t="str">
        <f t="shared" si="20"/>
        <v/>
      </c>
      <c r="AON44" s="269" t="str">
        <f t="shared" si="20"/>
        <v/>
      </c>
      <c r="AOO44" s="269" t="str">
        <f t="shared" si="20"/>
        <v/>
      </c>
      <c r="AOP44" s="269" t="str">
        <f t="shared" si="20"/>
        <v/>
      </c>
      <c r="AOQ44" s="269" t="str">
        <f t="shared" si="20"/>
        <v/>
      </c>
      <c r="AOR44" s="269" t="str">
        <f t="shared" si="20"/>
        <v/>
      </c>
      <c r="AOS44" s="269" t="str">
        <f t="shared" si="20"/>
        <v/>
      </c>
      <c r="AOT44" s="269" t="str">
        <f t="shared" si="20"/>
        <v/>
      </c>
      <c r="AOU44" s="269" t="str">
        <f t="shared" si="20"/>
        <v/>
      </c>
      <c r="AOV44" s="269" t="str">
        <f t="shared" si="20"/>
        <v/>
      </c>
      <c r="AOW44" s="269" t="str">
        <f t="shared" ref="AOW44:ARH44" si="21">UPPER(AOW43)</f>
        <v/>
      </c>
      <c r="AOX44" s="269" t="str">
        <f t="shared" si="21"/>
        <v/>
      </c>
      <c r="AOY44" s="269" t="str">
        <f t="shared" si="21"/>
        <v/>
      </c>
      <c r="AOZ44" s="269" t="str">
        <f t="shared" si="21"/>
        <v/>
      </c>
      <c r="APA44" s="269" t="str">
        <f t="shared" si="21"/>
        <v/>
      </c>
      <c r="APB44" s="269" t="str">
        <f t="shared" si="21"/>
        <v/>
      </c>
      <c r="APC44" s="269" t="str">
        <f t="shared" si="21"/>
        <v/>
      </c>
      <c r="APD44" s="269" t="str">
        <f t="shared" si="21"/>
        <v/>
      </c>
      <c r="APE44" s="269" t="str">
        <f t="shared" si="21"/>
        <v/>
      </c>
      <c r="APF44" s="269" t="str">
        <f t="shared" si="21"/>
        <v/>
      </c>
      <c r="APG44" s="269" t="str">
        <f t="shared" si="21"/>
        <v/>
      </c>
      <c r="APH44" s="269" t="str">
        <f t="shared" si="21"/>
        <v/>
      </c>
      <c r="API44" s="269" t="str">
        <f t="shared" si="21"/>
        <v/>
      </c>
      <c r="APJ44" s="269" t="str">
        <f t="shared" si="21"/>
        <v/>
      </c>
      <c r="APK44" s="269" t="str">
        <f t="shared" si="21"/>
        <v/>
      </c>
      <c r="APL44" s="269" t="str">
        <f t="shared" si="21"/>
        <v/>
      </c>
      <c r="APM44" s="269" t="str">
        <f t="shared" si="21"/>
        <v/>
      </c>
      <c r="APN44" s="269" t="str">
        <f t="shared" si="21"/>
        <v/>
      </c>
      <c r="APO44" s="269" t="str">
        <f t="shared" si="21"/>
        <v/>
      </c>
      <c r="APP44" s="269" t="str">
        <f t="shared" si="21"/>
        <v/>
      </c>
      <c r="APQ44" s="269" t="str">
        <f t="shared" si="21"/>
        <v/>
      </c>
      <c r="APR44" s="269" t="str">
        <f t="shared" si="21"/>
        <v/>
      </c>
      <c r="APS44" s="269" t="str">
        <f t="shared" si="21"/>
        <v/>
      </c>
      <c r="APT44" s="269" t="str">
        <f t="shared" si="21"/>
        <v/>
      </c>
      <c r="APU44" s="269" t="str">
        <f t="shared" si="21"/>
        <v/>
      </c>
      <c r="APV44" s="269" t="str">
        <f t="shared" si="21"/>
        <v/>
      </c>
      <c r="APW44" s="269" t="str">
        <f t="shared" si="21"/>
        <v/>
      </c>
      <c r="APX44" s="269" t="str">
        <f t="shared" si="21"/>
        <v/>
      </c>
      <c r="APY44" s="269" t="str">
        <f t="shared" si="21"/>
        <v/>
      </c>
      <c r="APZ44" s="269" t="str">
        <f t="shared" si="21"/>
        <v/>
      </c>
      <c r="AQA44" s="269" t="str">
        <f t="shared" si="21"/>
        <v/>
      </c>
      <c r="AQB44" s="269" t="str">
        <f t="shared" si="21"/>
        <v/>
      </c>
      <c r="AQC44" s="269" t="str">
        <f t="shared" si="21"/>
        <v/>
      </c>
      <c r="AQD44" s="269" t="str">
        <f t="shared" si="21"/>
        <v/>
      </c>
      <c r="AQE44" s="269" t="str">
        <f t="shared" si="21"/>
        <v/>
      </c>
      <c r="AQF44" s="269" t="str">
        <f t="shared" si="21"/>
        <v/>
      </c>
      <c r="AQG44" s="269" t="str">
        <f t="shared" si="21"/>
        <v/>
      </c>
      <c r="AQH44" s="269" t="str">
        <f t="shared" si="21"/>
        <v/>
      </c>
      <c r="AQI44" s="269" t="str">
        <f t="shared" si="21"/>
        <v/>
      </c>
      <c r="AQJ44" s="269" t="str">
        <f t="shared" si="21"/>
        <v/>
      </c>
      <c r="AQK44" s="269" t="str">
        <f t="shared" si="21"/>
        <v/>
      </c>
      <c r="AQL44" s="269" t="str">
        <f t="shared" si="21"/>
        <v/>
      </c>
      <c r="AQM44" s="269" t="str">
        <f t="shared" si="21"/>
        <v/>
      </c>
      <c r="AQN44" s="269" t="str">
        <f t="shared" si="21"/>
        <v/>
      </c>
      <c r="AQO44" s="269" t="str">
        <f t="shared" si="21"/>
        <v/>
      </c>
      <c r="AQP44" s="269" t="str">
        <f t="shared" si="21"/>
        <v/>
      </c>
      <c r="AQQ44" s="269" t="str">
        <f t="shared" si="21"/>
        <v/>
      </c>
      <c r="AQR44" s="269" t="str">
        <f t="shared" si="21"/>
        <v/>
      </c>
      <c r="AQS44" s="269" t="str">
        <f t="shared" si="21"/>
        <v/>
      </c>
      <c r="AQT44" s="269" t="str">
        <f t="shared" si="21"/>
        <v/>
      </c>
      <c r="AQU44" s="269" t="str">
        <f t="shared" si="21"/>
        <v/>
      </c>
      <c r="AQV44" s="269" t="str">
        <f t="shared" si="21"/>
        <v/>
      </c>
      <c r="AQW44" s="269" t="str">
        <f t="shared" si="21"/>
        <v/>
      </c>
      <c r="AQX44" s="269" t="str">
        <f t="shared" si="21"/>
        <v/>
      </c>
      <c r="AQY44" s="269" t="str">
        <f t="shared" si="21"/>
        <v/>
      </c>
      <c r="AQZ44" s="269" t="str">
        <f t="shared" si="21"/>
        <v/>
      </c>
      <c r="ARA44" s="269" t="str">
        <f t="shared" si="21"/>
        <v/>
      </c>
      <c r="ARB44" s="269" t="str">
        <f t="shared" si="21"/>
        <v/>
      </c>
      <c r="ARC44" s="269" t="str">
        <f t="shared" si="21"/>
        <v/>
      </c>
      <c r="ARD44" s="269" t="str">
        <f t="shared" si="21"/>
        <v/>
      </c>
      <c r="ARE44" s="269" t="str">
        <f t="shared" si="21"/>
        <v/>
      </c>
      <c r="ARF44" s="269" t="str">
        <f t="shared" si="21"/>
        <v/>
      </c>
      <c r="ARG44" s="269" t="str">
        <f t="shared" si="21"/>
        <v/>
      </c>
      <c r="ARH44" s="269" t="str">
        <f t="shared" si="21"/>
        <v/>
      </c>
      <c r="ARI44" s="269" t="str">
        <f t="shared" ref="ARI44:ATT44" si="22">UPPER(ARI43)</f>
        <v/>
      </c>
      <c r="ARJ44" s="269" t="str">
        <f t="shared" si="22"/>
        <v/>
      </c>
      <c r="ARK44" s="269" t="str">
        <f t="shared" si="22"/>
        <v/>
      </c>
      <c r="ARL44" s="269" t="str">
        <f t="shared" si="22"/>
        <v/>
      </c>
      <c r="ARM44" s="269" t="str">
        <f t="shared" si="22"/>
        <v/>
      </c>
      <c r="ARN44" s="269" t="str">
        <f t="shared" si="22"/>
        <v/>
      </c>
      <c r="ARO44" s="269" t="str">
        <f t="shared" si="22"/>
        <v/>
      </c>
      <c r="ARP44" s="269" t="str">
        <f t="shared" si="22"/>
        <v/>
      </c>
      <c r="ARQ44" s="269" t="str">
        <f t="shared" si="22"/>
        <v/>
      </c>
      <c r="ARR44" s="269" t="str">
        <f t="shared" si="22"/>
        <v/>
      </c>
      <c r="ARS44" s="269" t="str">
        <f t="shared" si="22"/>
        <v/>
      </c>
      <c r="ART44" s="269" t="str">
        <f t="shared" si="22"/>
        <v/>
      </c>
      <c r="ARU44" s="269" t="str">
        <f t="shared" si="22"/>
        <v/>
      </c>
      <c r="ARV44" s="269" t="str">
        <f t="shared" si="22"/>
        <v/>
      </c>
      <c r="ARW44" s="269" t="str">
        <f t="shared" si="22"/>
        <v/>
      </c>
      <c r="ARX44" s="269" t="str">
        <f t="shared" si="22"/>
        <v/>
      </c>
      <c r="ARY44" s="269" t="str">
        <f t="shared" si="22"/>
        <v/>
      </c>
      <c r="ARZ44" s="269" t="str">
        <f t="shared" si="22"/>
        <v/>
      </c>
      <c r="ASA44" s="269" t="str">
        <f t="shared" si="22"/>
        <v/>
      </c>
      <c r="ASB44" s="269" t="str">
        <f t="shared" si="22"/>
        <v/>
      </c>
      <c r="ASC44" s="269" t="str">
        <f t="shared" si="22"/>
        <v/>
      </c>
      <c r="ASD44" s="269" t="str">
        <f t="shared" si="22"/>
        <v/>
      </c>
      <c r="ASE44" s="269" t="str">
        <f t="shared" si="22"/>
        <v/>
      </c>
      <c r="ASF44" s="269" t="str">
        <f t="shared" si="22"/>
        <v/>
      </c>
      <c r="ASG44" s="269" t="str">
        <f t="shared" si="22"/>
        <v/>
      </c>
      <c r="ASH44" s="269" t="str">
        <f t="shared" si="22"/>
        <v/>
      </c>
      <c r="ASI44" s="269" t="str">
        <f t="shared" si="22"/>
        <v/>
      </c>
      <c r="ASJ44" s="269" t="str">
        <f t="shared" si="22"/>
        <v/>
      </c>
      <c r="ASK44" s="269" t="str">
        <f t="shared" si="22"/>
        <v/>
      </c>
      <c r="ASL44" s="269" t="str">
        <f t="shared" si="22"/>
        <v/>
      </c>
      <c r="ASM44" s="269" t="str">
        <f t="shared" si="22"/>
        <v/>
      </c>
      <c r="ASN44" s="269" t="str">
        <f t="shared" si="22"/>
        <v/>
      </c>
      <c r="ASO44" s="269" t="str">
        <f t="shared" si="22"/>
        <v/>
      </c>
      <c r="ASP44" s="269" t="str">
        <f t="shared" si="22"/>
        <v/>
      </c>
      <c r="ASQ44" s="269" t="str">
        <f t="shared" si="22"/>
        <v/>
      </c>
      <c r="ASR44" s="269" t="str">
        <f t="shared" si="22"/>
        <v/>
      </c>
      <c r="ASS44" s="269" t="str">
        <f t="shared" si="22"/>
        <v/>
      </c>
      <c r="AST44" s="269" t="str">
        <f t="shared" si="22"/>
        <v/>
      </c>
      <c r="ASU44" s="269" t="str">
        <f t="shared" si="22"/>
        <v/>
      </c>
      <c r="ASV44" s="269" t="str">
        <f t="shared" si="22"/>
        <v/>
      </c>
      <c r="ASW44" s="269" t="str">
        <f t="shared" si="22"/>
        <v/>
      </c>
      <c r="ASX44" s="269" t="str">
        <f t="shared" si="22"/>
        <v/>
      </c>
      <c r="ASY44" s="269" t="str">
        <f t="shared" si="22"/>
        <v/>
      </c>
      <c r="ASZ44" s="269" t="str">
        <f t="shared" si="22"/>
        <v/>
      </c>
      <c r="ATA44" s="269" t="str">
        <f t="shared" si="22"/>
        <v/>
      </c>
      <c r="ATB44" s="269" t="str">
        <f t="shared" si="22"/>
        <v/>
      </c>
      <c r="ATC44" s="269" t="str">
        <f t="shared" si="22"/>
        <v/>
      </c>
      <c r="ATD44" s="269" t="str">
        <f t="shared" si="22"/>
        <v/>
      </c>
      <c r="ATE44" s="269" t="str">
        <f t="shared" si="22"/>
        <v/>
      </c>
      <c r="ATF44" s="269" t="str">
        <f t="shared" si="22"/>
        <v/>
      </c>
      <c r="ATG44" s="269" t="str">
        <f t="shared" si="22"/>
        <v/>
      </c>
      <c r="ATH44" s="269" t="str">
        <f t="shared" si="22"/>
        <v/>
      </c>
      <c r="ATI44" s="269" t="str">
        <f t="shared" si="22"/>
        <v/>
      </c>
      <c r="ATJ44" s="269" t="str">
        <f t="shared" si="22"/>
        <v/>
      </c>
      <c r="ATK44" s="269" t="str">
        <f t="shared" si="22"/>
        <v/>
      </c>
      <c r="ATL44" s="269" t="str">
        <f t="shared" si="22"/>
        <v/>
      </c>
      <c r="ATM44" s="269" t="str">
        <f t="shared" si="22"/>
        <v/>
      </c>
      <c r="ATN44" s="269" t="str">
        <f t="shared" si="22"/>
        <v/>
      </c>
      <c r="ATO44" s="269" t="str">
        <f t="shared" si="22"/>
        <v/>
      </c>
      <c r="ATP44" s="269" t="str">
        <f t="shared" si="22"/>
        <v/>
      </c>
      <c r="ATQ44" s="269" t="str">
        <f t="shared" si="22"/>
        <v/>
      </c>
      <c r="ATR44" s="269" t="str">
        <f t="shared" si="22"/>
        <v/>
      </c>
      <c r="ATS44" s="269" t="str">
        <f t="shared" si="22"/>
        <v/>
      </c>
      <c r="ATT44" s="269" t="str">
        <f t="shared" si="22"/>
        <v/>
      </c>
      <c r="ATU44" s="269" t="str">
        <f t="shared" ref="ATU44:AWF44" si="23">UPPER(ATU43)</f>
        <v/>
      </c>
      <c r="ATV44" s="269" t="str">
        <f t="shared" si="23"/>
        <v/>
      </c>
      <c r="ATW44" s="269" t="str">
        <f t="shared" si="23"/>
        <v/>
      </c>
      <c r="ATX44" s="269" t="str">
        <f t="shared" si="23"/>
        <v/>
      </c>
      <c r="ATY44" s="269" t="str">
        <f t="shared" si="23"/>
        <v/>
      </c>
      <c r="ATZ44" s="269" t="str">
        <f t="shared" si="23"/>
        <v/>
      </c>
      <c r="AUA44" s="269" t="str">
        <f t="shared" si="23"/>
        <v/>
      </c>
      <c r="AUB44" s="269" t="str">
        <f t="shared" si="23"/>
        <v/>
      </c>
      <c r="AUC44" s="269" t="str">
        <f t="shared" si="23"/>
        <v/>
      </c>
      <c r="AUD44" s="269" t="str">
        <f t="shared" si="23"/>
        <v/>
      </c>
      <c r="AUE44" s="269" t="str">
        <f t="shared" si="23"/>
        <v/>
      </c>
      <c r="AUF44" s="269" t="str">
        <f t="shared" si="23"/>
        <v/>
      </c>
      <c r="AUG44" s="269" t="str">
        <f t="shared" si="23"/>
        <v/>
      </c>
      <c r="AUH44" s="269" t="str">
        <f t="shared" si="23"/>
        <v/>
      </c>
      <c r="AUI44" s="269" t="str">
        <f t="shared" si="23"/>
        <v/>
      </c>
      <c r="AUJ44" s="269" t="str">
        <f t="shared" si="23"/>
        <v/>
      </c>
      <c r="AUK44" s="269" t="str">
        <f t="shared" si="23"/>
        <v/>
      </c>
      <c r="AUL44" s="269" t="str">
        <f t="shared" si="23"/>
        <v/>
      </c>
      <c r="AUM44" s="269" t="str">
        <f t="shared" si="23"/>
        <v/>
      </c>
      <c r="AUN44" s="269" t="str">
        <f t="shared" si="23"/>
        <v/>
      </c>
      <c r="AUO44" s="269" t="str">
        <f t="shared" si="23"/>
        <v/>
      </c>
      <c r="AUP44" s="269" t="str">
        <f t="shared" si="23"/>
        <v/>
      </c>
      <c r="AUQ44" s="269" t="str">
        <f t="shared" si="23"/>
        <v/>
      </c>
      <c r="AUR44" s="269" t="str">
        <f t="shared" si="23"/>
        <v/>
      </c>
      <c r="AUS44" s="269" t="str">
        <f t="shared" si="23"/>
        <v/>
      </c>
      <c r="AUT44" s="269" t="str">
        <f t="shared" si="23"/>
        <v/>
      </c>
      <c r="AUU44" s="269" t="str">
        <f t="shared" si="23"/>
        <v/>
      </c>
      <c r="AUV44" s="269" t="str">
        <f t="shared" si="23"/>
        <v/>
      </c>
      <c r="AUW44" s="269" t="str">
        <f t="shared" si="23"/>
        <v/>
      </c>
      <c r="AUX44" s="269" t="str">
        <f t="shared" si="23"/>
        <v/>
      </c>
      <c r="AUY44" s="269" t="str">
        <f t="shared" si="23"/>
        <v/>
      </c>
      <c r="AUZ44" s="269" t="str">
        <f t="shared" si="23"/>
        <v/>
      </c>
      <c r="AVA44" s="269" t="str">
        <f t="shared" si="23"/>
        <v/>
      </c>
      <c r="AVB44" s="269" t="str">
        <f t="shared" si="23"/>
        <v/>
      </c>
      <c r="AVC44" s="269" t="str">
        <f t="shared" si="23"/>
        <v/>
      </c>
      <c r="AVD44" s="269" t="str">
        <f t="shared" si="23"/>
        <v/>
      </c>
      <c r="AVE44" s="269" t="str">
        <f t="shared" si="23"/>
        <v/>
      </c>
      <c r="AVF44" s="269" t="str">
        <f t="shared" si="23"/>
        <v/>
      </c>
      <c r="AVG44" s="269" t="str">
        <f t="shared" si="23"/>
        <v/>
      </c>
      <c r="AVH44" s="269" t="str">
        <f t="shared" si="23"/>
        <v/>
      </c>
      <c r="AVI44" s="269" t="str">
        <f t="shared" si="23"/>
        <v/>
      </c>
      <c r="AVJ44" s="269" t="str">
        <f t="shared" si="23"/>
        <v/>
      </c>
      <c r="AVK44" s="269" t="str">
        <f t="shared" si="23"/>
        <v/>
      </c>
      <c r="AVL44" s="269" t="str">
        <f t="shared" si="23"/>
        <v/>
      </c>
      <c r="AVM44" s="269" t="str">
        <f t="shared" si="23"/>
        <v/>
      </c>
      <c r="AVN44" s="269" t="str">
        <f t="shared" si="23"/>
        <v/>
      </c>
      <c r="AVO44" s="269" t="str">
        <f t="shared" si="23"/>
        <v/>
      </c>
      <c r="AVP44" s="269" t="str">
        <f t="shared" si="23"/>
        <v/>
      </c>
      <c r="AVQ44" s="269" t="str">
        <f t="shared" si="23"/>
        <v/>
      </c>
      <c r="AVR44" s="269" t="str">
        <f t="shared" si="23"/>
        <v/>
      </c>
      <c r="AVS44" s="269" t="str">
        <f t="shared" si="23"/>
        <v/>
      </c>
      <c r="AVT44" s="269" t="str">
        <f t="shared" si="23"/>
        <v/>
      </c>
      <c r="AVU44" s="269" t="str">
        <f t="shared" si="23"/>
        <v/>
      </c>
      <c r="AVV44" s="269" t="str">
        <f t="shared" si="23"/>
        <v/>
      </c>
      <c r="AVW44" s="269" t="str">
        <f t="shared" si="23"/>
        <v/>
      </c>
      <c r="AVX44" s="269" t="str">
        <f t="shared" si="23"/>
        <v/>
      </c>
      <c r="AVY44" s="269" t="str">
        <f t="shared" si="23"/>
        <v/>
      </c>
      <c r="AVZ44" s="269" t="str">
        <f t="shared" si="23"/>
        <v/>
      </c>
      <c r="AWA44" s="269" t="str">
        <f t="shared" si="23"/>
        <v/>
      </c>
      <c r="AWB44" s="269" t="str">
        <f t="shared" si="23"/>
        <v/>
      </c>
      <c r="AWC44" s="269" t="str">
        <f t="shared" si="23"/>
        <v/>
      </c>
      <c r="AWD44" s="269" t="str">
        <f t="shared" si="23"/>
        <v/>
      </c>
      <c r="AWE44" s="269" t="str">
        <f t="shared" si="23"/>
        <v/>
      </c>
      <c r="AWF44" s="269" t="str">
        <f t="shared" si="23"/>
        <v/>
      </c>
      <c r="AWG44" s="269" t="str">
        <f t="shared" ref="AWG44:AYR44" si="24">UPPER(AWG43)</f>
        <v/>
      </c>
      <c r="AWH44" s="269" t="str">
        <f t="shared" si="24"/>
        <v/>
      </c>
      <c r="AWI44" s="269" t="str">
        <f t="shared" si="24"/>
        <v/>
      </c>
      <c r="AWJ44" s="269" t="str">
        <f t="shared" si="24"/>
        <v/>
      </c>
      <c r="AWK44" s="269" t="str">
        <f t="shared" si="24"/>
        <v/>
      </c>
      <c r="AWL44" s="269" t="str">
        <f t="shared" si="24"/>
        <v/>
      </c>
      <c r="AWM44" s="269" t="str">
        <f t="shared" si="24"/>
        <v/>
      </c>
      <c r="AWN44" s="269" t="str">
        <f t="shared" si="24"/>
        <v/>
      </c>
      <c r="AWO44" s="269" t="str">
        <f t="shared" si="24"/>
        <v/>
      </c>
      <c r="AWP44" s="269" t="str">
        <f t="shared" si="24"/>
        <v/>
      </c>
      <c r="AWQ44" s="269" t="str">
        <f t="shared" si="24"/>
        <v/>
      </c>
      <c r="AWR44" s="269" t="str">
        <f t="shared" si="24"/>
        <v/>
      </c>
      <c r="AWS44" s="269" t="str">
        <f t="shared" si="24"/>
        <v/>
      </c>
      <c r="AWT44" s="269" t="str">
        <f t="shared" si="24"/>
        <v/>
      </c>
      <c r="AWU44" s="269" t="str">
        <f t="shared" si="24"/>
        <v/>
      </c>
      <c r="AWV44" s="269" t="str">
        <f t="shared" si="24"/>
        <v/>
      </c>
      <c r="AWW44" s="269" t="str">
        <f t="shared" si="24"/>
        <v/>
      </c>
      <c r="AWX44" s="269" t="str">
        <f t="shared" si="24"/>
        <v/>
      </c>
      <c r="AWY44" s="269" t="str">
        <f t="shared" si="24"/>
        <v/>
      </c>
      <c r="AWZ44" s="269" t="str">
        <f t="shared" si="24"/>
        <v/>
      </c>
      <c r="AXA44" s="269" t="str">
        <f t="shared" si="24"/>
        <v/>
      </c>
      <c r="AXB44" s="269" t="str">
        <f t="shared" si="24"/>
        <v/>
      </c>
      <c r="AXC44" s="269" t="str">
        <f t="shared" si="24"/>
        <v/>
      </c>
      <c r="AXD44" s="269" t="str">
        <f t="shared" si="24"/>
        <v/>
      </c>
      <c r="AXE44" s="269" t="str">
        <f t="shared" si="24"/>
        <v/>
      </c>
      <c r="AXF44" s="269" t="str">
        <f t="shared" si="24"/>
        <v/>
      </c>
      <c r="AXG44" s="269" t="str">
        <f t="shared" si="24"/>
        <v/>
      </c>
      <c r="AXH44" s="269" t="str">
        <f t="shared" si="24"/>
        <v/>
      </c>
      <c r="AXI44" s="269" t="str">
        <f t="shared" si="24"/>
        <v/>
      </c>
      <c r="AXJ44" s="269" t="str">
        <f t="shared" si="24"/>
        <v/>
      </c>
      <c r="AXK44" s="269" t="str">
        <f t="shared" si="24"/>
        <v/>
      </c>
      <c r="AXL44" s="269" t="str">
        <f t="shared" si="24"/>
        <v/>
      </c>
      <c r="AXM44" s="269" t="str">
        <f t="shared" si="24"/>
        <v/>
      </c>
      <c r="AXN44" s="269" t="str">
        <f t="shared" si="24"/>
        <v/>
      </c>
      <c r="AXO44" s="269" t="str">
        <f t="shared" si="24"/>
        <v/>
      </c>
      <c r="AXP44" s="269" t="str">
        <f t="shared" si="24"/>
        <v/>
      </c>
      <c r="AXQ44" s="269" t="str">
        <f t="shared" si="24"/>
        <v/>
      </c>
      <c r="AXR44" s="269" t="str">
        <f t="shared" si="24"/>
        <v/>
      </c>
      <c r="AXS44" s="269" t="str">
        <f t="shared" si="24"/>
        <v/>
      </c>
      <c r="AXT44" s="269" t="str">
        <f t="shared" si="24"/>
        <v/>
      </c>
      <c r="AXU44" s="269" t="str">
        <f t="shared" si="24"/>
        <v/>
      </c>
      <c r="AXV44" s="269" t="str">
        <f t="shared" si="24"/>
        <v/>
      </c>
      <c r="AXW44" s="269" t="str">
        <f t="shared" si="24"/>
        <v/>
      </c>
      <c r="AXX44" s="269" t="str">
        <f t="shared" si="24"/>
        <v/>
      </c>
      <c r="AXY44" s="269" t="str">
        <f t="shared" si="24"/>
        <v/>
      </c>
      <c r="AXZ44" s="269" t="str">
        <f t="shared" si="24"/>
        <v/>
      </c>
      <c r="AYA44" s="269" t="str">
        <f t="shared" si="24"/>
        <v/>
      </c>
      <c r="AYB44" s="269" t="str">
        <f t="shared" si="24"/>
        <v/>
      </c>
      <c r="AYC44" s="269" t="str">
        <f t="shared" si="24"/>
        <v/>
      </c>
      <c r="AYD44" s="269" t="str">
        <f t="shared" si="24"/>
        <v/>
      </c>
      <c r="AYE44" s="269" t="str">
        <f t="shared" si="24"/>
        <v/>
      </c>
      <c r="AYF44" s="269" t="str">
        <f t="shared" si="24"/>
        <v/>
      </c>
      <c r="AYG44" s="269" t="str">
        <f t="shared" si="24"/>
        <v/>
      </c>
      <c r="AYH44" s="269" t="str">
        <f t="shared" si="24"/>
        <v/>
      </c>
      <c r="AYI44" s="269" t="str">
        <f t="shared" si="24"/>
        <v/>
      </c>
      <c r="AYJ44" s="269" t="str">
        <f t="shared" si="24"/>
        <v/>
      </c>
      <c r="AYK44" s="269" t="str">
        <f t="shared" si="24"/>
        <v/>
      </c>
      <c r="AYL44" s="269" t="str">
        <f t="shared" si="24"/>
        <v/>
      </c>
      <c r="AYM44" s="269" t="str">
        <f t="shared" si="24"/>
        <v/>
      </c>
      <c r="AYN44" s="269" t="str">
        <f t="shared" si="24"/>
        <v/>
      </c>
      <c r="AYO44" s="269" t="str">
        <f t="shared" si="24"/>
        <v/>
      </c>
      <c r="AYP44" s="269" t="str">
        <f t="shared" si="24"/>
        <v/>
      </c>
      <c r="AYQ44" s="269" t="str">
        <f t="shared" si="24"/>
        <v/>
      </c>
      <c r="AYR44" s="269" t="str">
        <f t="shared" si="24"/>
        <v/>
      </c>
      <c r="AYS44" s="269" t="str">
        <f t="shared" ref="AYS44:BBD44" si="25">UPPER(AYS43)</f>
        <v/>
      </c>
      <c r="AYT44" s="269" t="str">
        <f t="shared" si="25"/>
        <v/>
      </c>
      <c r="AYU44" s="269" t="str">
        <f t="shared" si="25"/>
        <v/>
      </c>
      <c r="AYV44" s="269" t="str">
        <f t="shared" si="25"/>
        <v/>
      </c>
      <c r="AYW44" s="269" t="str">
        <f t="shared" si="25"/>
        <v/>
      </c>
      <c r="AYX44" s="269" t="str">
        <f t="shared" si="25"/>
        <v/>
      </c>
      <c r="AYY44" s="269" t="str">
        <f t="shared" si="25"/>
        <v/>
      </c>
      <c r="AYZ44" s="269" t="str">
        <f t="shared" si="25"/>
        <v/>
      </c>
      <c r="AZA44" s="269" t="str">
        <f t="shared" si="25"/>
        <v/>
      </c>
      <c r="AZB44" s="269" t="str">
        <f t="shared" si="25"/>
        <v/>
      </c>
      <c r="AZC44" s="269" t="str">
        <f t="shared" si="25"/>
        <v/>
      </c>
      <c r="AZD44" s="269" t="str">
        <f t="shared" si="25"/>
        <v/>
      </c>
      <c r="AZE44" s="269" t="str">
        <f t="shared" si="25"/>
        <v/>
      </c>
      <c r="AZF44" s="269" t="str">
        <f t="shared" si="25"/>
        <v/>
      </c>
      <c r="AZG44" s="269" t="str">
        <f t="shared" si="25"/>
        <v/>
      </c>
      <c r="AZH44" s="269" t="str">
        <f t="shared" si="25"/>
        <v/>
      </c>
      <c r="AZI44" s="269" t="str">
        <f t="shared" si="25"/>
        <v/>
      </c>
      <c r="AZJ44" s="269" t="str">
        <f t="shared" si="25"/>
        <v/>
      </c>
      <c r="AZK44" s="269" t="str">
        <f t="shared" si="25"/>
        <v/>
      </c>
      <c r="AZL44" s="269" t="str">
        <f t="shared" si="25"/>
        <v/>
      </c>
      <c r="AZM44" s="269" t="str">
        <f t="shared" si="25"/>
        <v/>
      </c>
      <c r="AZN44" s="269" t="str">
        <f t="shared" si="25"/>
        <v/>
      </c>
      <c r="AZO44" s="269" t="str">
        <f t="shared" si="25"/>
        <v/>
      </c>
      <c r="AZP44" s="269" t="str">
        <f t="shared" si="25"/>
        <v/>
      </c>
      <c r="AZQ44" s="269" t="str">
        <f t="shared" si="25"/>
        <v/>
      </c>
      <c r="AZR44" s="269" t="str">
        <f t="shared" si="25"/>
        <v/>
      </c>
      <c r="AZS44" s="269" t="str">
        <f t="shared" si="25"/>
        <v/>
      </c>
      <c r="AZT44" s="269" t="str">
        <f t="shared" si="25"/>
        <v/>
      </c>
      <c r="AZU44" s="269" t="str">
        <f t="shared" si="25"/>
        <v/>
      </c>
      <c r="AZV44" s="269" t="str">
        <f t="shared" si="25"/>
        <v/>
      </c>
      <c r="AZW44" s="269" t="str">
        <f t="shared" si="25"/>
        <v/>
      </c>
      <c r="AZX44" s="269" t="str">
        <f t="shared" si="25"/>
        <v/>
      </c>
      <c r="AZY44" s="269" t="str">
        <f t="shared" si="25"/>
        <v/>
      </c>
      <c r="AZZ44" s="269" t="str">
        <f t="shared" si="25"/>
        <v/>
      </c>
      <c r="BAA44" s="269" t="str">
        <f t="shared" si="25"/>
        <v/>
      </c>
      <c r="BAB44" s="269" t="str">
        <f t="shared" si="25"/>
        <v/>
      </c>
      <c r="BAC44" s="269" t="str">
        <f t="shared" si="25"/>
        <v/>
      </c>
      <c r="BAD44" s="269" t="str">
        <f t="shared" si="25"/>
        <v/>
      </c>
      <c r="BAE44" s="269" t="str">
        <f t="shared" si="25"/>
        <v/>
      </c>
      <c r="BAF44" s="269" t="str">
        <f t="shared" si="25"/>
        <v/>
      </c>
      <c r="BAG44" s="269" t="str">
        <f t="shared" si="25"/>
        <v/>
      </c>
      <c r="BAH44" s="269" t="str">
        <f t="shared" si="25"/>
        <v/>
      </c>
      <c r="BAI44" s="269" t="str">
        <f t="shared" si="25"/>
        <v/>
      </c>
      <c r="BAJ44" s="269" t="str">
        <f t="shared" si="25"/>
        <v/>
      </c>
      <c r="BAK44" s="269" t="str">
        <f t="shared" si="25"/>
        <v/>
      </c>
      <c r="BAL44" s="269" t="str">
        <f t="shared" si="25"/>
        <v/>
      </c>
      <c r="BAM44" s="269" t="str">
        <f t="shared" si="25"/>
        <v/>
      </c>
      <c r="BAN44" s="269" t="str">
        <f t="shared" si="25"/>
        <v/>
      </c>
      <c r="BAO44" s="269" t="str">
        <f t="shared" si="25"/>
        <v/>
      </c>
      <c r="BAP44" s="269" t="str">
        <f t="shared" si="25"/>
        <v/>
      </c>
      <c r="BAQ44" s="269" t="str">
        <f t="shared" si="25"/>
        <v/>
      </c>
      <c r="BAR44" s="269" t="str">
        <f t="shared" si="25"/>
        <v/>
      </c>
      <c r="BAS44" s="269" t="str">
        <f t="shared" si="25"/>
        <v/>
      </c>
      <c r="BAT44" s="269" t="str">
        <f t="shared" si="25"/>
        <v/>
      </c>
      <c r="BAU44" s="269" t="str">
        <f t="shared" si="25"/>
        <v/>
      </c>
      <c r="BAV44" s="269" t="str">
        <f t="shared" si="25"/>
        <v/>
      </c>
      <c r="BAW44" s="269" t="str">
        <f t="shared" si="25"/>
        <v/>
      </c>
      <c r="BAX44" s="269" t="str">
        <f t="shared" si="25"/>
        <v/>
      </c>
      <c r="BAY44" s="269" t="str">
        <f t="shared" si="25"/>
        <v/>
      </c>
      <c r="BAZ44" s="269" t="str">
        <f t="shared" si="25"/>
        <v/>
      </c>
      <c r="BBA44" s="269" t="str">
        <f t="shared" si="25"/>
        <v/>
      </c>
      <c r="BBB44" s="269" t="str">
        <f t="shared" si="25"/>
        <v/>
      </c>
      <c r="BBC44" s="269" t="str">
        <f t="shared" si="25"/>
        <v/>
      </c>
      <c r="BBD44" s="269" t="str">
        <f t="shared" si="25"/>
        <v/>
      </c>
      <c r="BBE44" s="269" t="str">
        <f t="shared" ref="BBE44:BDP44" si="26">UPPER(BBE43)</f>
        <v/>
      </c>
      <c r="BBF44" s="269" t="str">
        <f t="shared" si="26"/>
        <v/>
      </c>
      <c r="BBG44" s="269" t="str">
        <f t="shared" si="26"/>
        <v/>
      </c>
      <c r="BBH44" s="269" t="str">
        <f t="shared" si="26"/>
        <v/>
      </c>
      <c r="BBI44" s="269" t="str">
        <f t="shared" si="26"/>
        <v/>
      </c>
      <c r="BBJ44" s="269" t="str">
        <f t="shared" si="26"/>
        <v/>
      </c>
      <c r="BBK44" s="269" t="str">
        <f t="shared" si="26"/>
        <v/>
      </c>
      <c r="BBL44" s="269" t="str">
        <f t="shared" si="26"/>
        <v/>
      </c>
      <c r="BBM44" s="269" t="str">
        <f t="shared" si="26"/>
        <v/>
      </c>
      <c r="BBN44" s="269" t="str">
        <f t="shared" si="26"/>
        <v/>
      </c>
      <c r="BBO44" s="269" t="str">
        <f t="shared" si="26"/>
        <v/>
      </c>
      <c r="BBP44" s="269" t="str">
        <f t="shared" si="26"/>
        <v/>
      </c>
      <c r="BBQ44" s="269" t="str">
        <f t="shared" si="26"/>
        <v/>
      </c>
      <c r="BBR44" s="269" t="str">
        <f t="shared" si="26"/>
        <v/>
      </c>
      <c r="BBS44" s="269" t="str">
        <f t="shared" si="26"/>
        <v/>
      </c>
      <c r="BBT44" s="269" t="str">
        <f t="shared" si="26"/>
        <v/>
      </c>
      <c r="BBU44" s="269" t="str">
        <f t="shared" si="26"/>
        <v/>
      </c>
      <c r="BBV44" s="269" t="str">
        <f t="shared" si="26"/>
        <v/>
      </c>
      <c r="BBW44" s="269" t="str">
        <f t="shared" si="26"/>
        <v/>
      </c>
      <c r="BBX44" s="269" t="str">
        <f t="shared" si="26"/>
        <v/>
      </c>
      <c r="BBY44" s="269" t="str">
        <f t="shared" si="26"/>
        <v/>
      </c>
      <c r="BBZ44" s="269" t="str">
        <f t="shared" si="26"/>
        <v/>
      </c>
      <c r="BCA44" s="269" t="str">
        <f t="shared" si="26"/>
        <v/>
      </c>
      <c r="BCB44" s="269" t="str">
        <f t="shared" si="26"/>
        <v/>
      </c>
      <c r="BCC44" s="269" t="str">
        <f t="shared" si="26"/>
        <v/>
      </c>
      <c r="BCD44" s="269" t="str">
        <f t="shared" si="26"/>
        <v/>
      </c>
      <c r="BCE44" s="269" t="str">
        <f t="shared" si="26"/>
        <v/>
      </c>
      <c r="BCF44" s="269" t="str">
        <f t="shared" si="26"/>
        <v/>
      </c>
      <c r="BCG44" s="269" t="str">
        <f t="shared" si="26"/>
        <v/>
      </c>
      <c r="BCH44" s="269" t="str">
        <f t="shared" si="26"/>
        <v/>
      </c>
      <c r="BCI44" s="269" t="str">
        <f t="shared" si="26"/>
        <v/>
      </c>
      <c r="BCJ44" s="269" t="str">
        <f t="shared" si="26"/>
        <v/>
      </c>
      <c r="BCK44" s="269" t="str">
        <f t="shared" si="26"/>
        <v/>
      </c>
      <c r="BCL44" s="269" t="str">
        <f t="shared" si="26"/>
        <v/>
      </c>
      <c r="BCM44" s="269" t="str">
        <f t="shared" si="26"/>
        <v/>
      </c>
      <c r="BCN44" s="269" t="str">
        <f t="shared" si="26"/>
        <v/>
      </c>
      <c r="BCO44" s="269" t="str">
        <f t="shared" si="26"/>
        <v/>
      </c>
      <c r="BCP44" s="269" t="str">
        <f t="shared" si="26"/>
        <v/>
      </c>
      <c r="BCQ44" s="269" t="str">
        <f t="shared" si="26"/>
        <v/>
      </c>
      <c r="BCR44" s="269" t="str">
        <f t="shared" si="26"/>
        <v/>
      </c>
      <c r="BCS44" s="269" t="str">
        <f t="shared" si="26"/>
        <v/>
      </c>
      <c r="BCT44" s="269" t="str">
        <f t="shared" si="26"/>
        <v/>
      </c>
      <c r="BCU44" s="269" t="str">
        <f t="shared" si="26"/>
        <v/>
      </c>
      <c r="BCV44" s="269" t="str">
        <f t="shared" si="26"/>
        <v/>
      </c>
      <c r="BCW44" s="269" t="str">
        <f t="shared" si="26"/>
        <v/>
      </c>
      <c r="BCX44" s="269" t="str">
        <f t="shared" si="26"/>
        <v/>
      </c>
      <c r="BCY44" s="269" t="str">
        <f t="shared" si="26"/>
        <v/>
      </c>
      <c r="BCZ44" s="269" t="str">
        <f t="shared" si="26"/>
        <v/>
      </c>
      <c r="BDA44" s="269" t="str">
        <f t="shared" si="26"/>
        <v/>
      </c>
      <c r="BDB44" s="269" t="str">
        <f t="shared" si="26"/>
        <v/>
      </c>
      <c r="BDC44" s="269" t="str">
        <f t="shared" si="26"/>
        <v/>
      </c>
      <c r="BDD44" s="269" t="str">
        <f t="shared" si="26"/>
        <v/>
      </c>
      <c r="BDE44" s="269" t="str">
        <f t="shared" si="26"/>
        <v/>
      </c>
      <c r="BDF44" s="269" t="str">
        <f t="shared" si="26"/>
        <v/>
      </c>
      <c r="BDG44" s="269" t="str">
        <f t="shared" si="26"/>
        <v/>
      </c>
      <c r="BDH44" s="269" t="str">
        <f t="shared" si="26"/>
        <v/>
      </c>
      <c r="BDI44" s="269" t="str">
        <f t="shared" si="26"/>
        <v/>
      </c>
      <c r="BDJ44" s="269" t="str">
        <f t="shared" si="26"/>
        <v/>
      </c>
      <c r="BDK44" s="269" t="str">
        <f t="shared" si="26"/>
        <v/>
      </c>
      <c r="BDL44" s="269" t="str">
        <f t="shared" si="26"/>
        <v/>
      </c>
      <c r="BDM44" s="269" t="str">
        <f t="shared" si="26"/>
        <v/>
      </c>
      <c r="BDN44" s="269" t="str">
        <f t="shared" si="26"/>
        <v/>
      </c>
      <c r="BDO44" s="269" t="str">
        <f t="shared" si="26"/>
        <v/>
      </c>
      <c r="BDP44" s="269" t="str">
        <f t="shared" si="26"/>
        <v/>
      </c>
      <c r="BDQ44" s="269" t="str">
        <f t="shared" ref="BDQ44:BGB44" si="27">UPPER(BDQ43)</f>
        <v/>
      </c>
      <c r="BDR44" s="269" t="str">
        <f t="shared" si="27"/>
        <v/>
      </c>
      <c r="BDS44" s="269" t="str">
        <f t="shared" si="27"/>
        <v/>
      </c>
      <c r="BDT44" s="269" t="str">
        <f t="shared" si="27"/>
        <v/>
      </c>
      <c r="BDU44" s="269" t="str">
        <f t="shared" si="27"/>
        <v/>
      </c>
      <c r="BDV44" s="269" t="str">
        <f t="shared" si="27"/>
        <v/>
      </c>
      <c r="BDW44" s="269" t="str">
        <f t="shared" si="27"/>
        <v/>
      </c>
      <c r="BDX44" s="269" t="str">
        <f t="shared" si="27"/>
        <v/>
      </c>
      <c r="BDY44" s="269" t="str">
        <f t="shared" si="27"/>
        <v/>
      </c>
      <c r="BDZ44" s="269" t="str">
        <f t="shared" si="27"/>
        <v/>
      </c>
      <c r="BEA44" s="269" t="str">
        <f t="shared" si="27"/>
        <v/>
      </c>
      <c r="BEB44" s="269" t="str">
        <f t="shared" si="27"/>
        <v/>
      </c>
      <c r="BEC44" s="269" t="str">
        <f t="shared" si="27"/>
        <v/>
      </c>
      <c r="BED44" s="269" t="str">
        <f t="shared" si="27"/>
        <v/>
      </c>
      <c r="BEE44" s="269" t="str">
        <f t="shared" si="27"/>
        <v/>
      </c>
      <c r="BEF44" s="269" t="str">
        <f t="shared" si="27"/>
        <v/>
      </c>
      <c r="BEG44" s="269" t="str">
        <f t="shared" si="27"/>
        <v/>
      </c>
      <c r="BEH44" s="269" t="str">
        <f t="shared" si="27"/>
        <v/>
      </c>
      <c r="BEI44" s="269" t="str">
        <f t="shared" si="27"/>
        <v/>
      </c>
      <c r="BEJ44" s="269" t="str">
        <f t="shared" si="27"/>
        <v/>
      </c>
      <c r="BEK44" s="269" t="str">
        <f t="shared" si="27"/>
        <v/>
      </c>
      <c r="BEL44" s="269" t="str">
        <f t="shared" si="27"/>
        <v/>
      </c>
      <c r="BEM44" s="269" t="str">
        <f t="shared" si="27"/>
        <v/>
      </c>
      <c r="BEN44" s="269" t="str">
        <f t="shared" si="27"/>
        <v/>
      </c>
      <c r="BEO44" s="269" t="str">
        <f t="shared" si="27"/>
        <v/>
      </c>
      <c r="BEP44" s="269" t="str">
        <f t="shared" si="27"/>
        <v/>
      </c>
      <c r="BEQ44" s="269" t="str">
        <f t="shared" si="27"/>
        <v/>
      </c>
      <c r="BER44" s="269" t="str">
        <f t="shared" si="27"/>
        <v/>
      </c>
      <c r="BES44" s="269" t="str">
        <f t="shared" si="27"/>
        <v/>
      </c>
      <c r="BET44" s="269" t="str">
        <f t="shared" si="27"/>
        <v/>
      </c>
      <c r="BEU44" s="269" t="str">
        <f t="shared" si="27"/>
        <v/>
      </c>
      <c r="BEV44" s="269" t="str">
        <f t="shared" si="27"/>
        <v/>
      </c>
      <c r="BEW44" s="269" t="str">
        <f t="shared" si="27"/>
        <v/>
      </c>
      <c r="BEX44" s="269" t="str">
        <f t="shared" si="27"/>
        <v/>
      </c>
      <c r="BEY44" s="269" t="str">
        <f t="shared" si="27"/>
        <v/>
      </c>
      <c r="BEZ44" s="269" t="str">
        <f t="shared" si="27"/>
        <v/>
      </c>
      <c r="BFA44" s="269" t="str">
        <f t="shared" si="27"/>
        <v/>
      </c>
      <c r="BFB44" s="269" t="str">
        <f t="shared" si="27"/>
        <v/>
      </c>
      <c r="BFC44" s="269" t="str">
        <f t="shared" si="27"/>
        <v/>
      </c>
      <c r="BFD44" s="269" t="str">
        <f t="shared" si="27"/>
        <v/>
      </c>
      <c r="BFE44" s="269" t="str">
        <f t="shared" si="27"/>
        <v/>
      </c>
      <c r="BFF44" s="269" t="str">
        <f t="shared" si="27"/>
        <v/>
      </c>
      <c r="BFG44" s="269" t="str">
        <f t="shared" si="27"/>
        <v/>
      </c>
      <c r="BFH44" s="269" t="str">
        <f t="shared" si="27"/>
        <v/>
      </c>
      <c r="BFI44" s="269" t="str">
        <f t="shared" si="27"/>
        <v/>
      </c>
      <c r="BFJ44" s="269" t="str">
        <f t="shared" si="27"/>
        <v/>
      </c>
      <c r="BFK44" s="269" t="str">
        <f t="shared" si="27"/>
        <v/>
      </c>
      <c r="BFL44" s="269" t="str">
        <f t="shared" si="27"/>
        <v/>
      </c>
      <c r="BFM44" s="269" t="str">
        <f t="shared" si="27"/>
        <v/>
      </c>
      <c r="BFN44" s="269" t="str">
        <f t="shared" si="27"/>
        <v/>
      </c>
      <c r="BFO44" s="269" t="str">
        <f t="shared" si="27"/>
        <v/>
      </c>
      <c r="BFP44" s="269" t="str">
        <f t="shared" si="27"/>
        <v/>
      </c>
      <c r="BFQ44" s="269" t="str">
        <f t="shared" si="27"/>
        <v/>
      </c>
      <c r="BFR44" s="269" t="str">
        <f t="shared" si="27"/>
        <v/>
      </c>
      <c r="BFS44" s="269" t="str">
        <f t="shared" si="27"/>
        <v/>
      </c>
      <c r="BFT44" s="269" t="str">
        <f t="shared" si="27"/>
        <v/>
      </c>
      <c r="BFU44" s="269" t="str">
        <f t="shared" si="27"/>
        <v/>
      </c>
      <c r="BFV44" s="269" t="str">
        <f t="shared" si="27"/>
        <v/>
      </c>
      <c r="BFW44" s="269" t="str">
        <f t="shared" si="27"/>
        <v/>
      </c>
      <c r="BFX44" s="269" t="str">
        <f t="shared" si="27"/>
        <v/>
      </c>
      <c r="BFY44" s="269" t="str">
        <f t="shared" si="27"/>
        <v/>
      </c>
      <c r="BFZ44" s="269" t="str">
        <f t="shared" si="27"/>
        <v/>
      </c>
      <c r="BGA44" s="269" t="str">
        <f t="shared" si="27"/>
        <v/>
      </c>
      <c r="BGB44" s="269" t="str">
        <f t="shared" si="27"/>
        <v/>
      </c>
      <c r="BGC44" s="269" t="str">
        <f t="shared" ref="BGC44:BIN44" si="28">UPPER(BGC43)</f>
        <v/>
      </c>
      <c r="BGD44" s="269" t="str">
        <f t="shared" si="28"/>
        <v/>
      </c>
      <c r="BGE44" s="269" t="str">
        <f t="shared" si="28"/>
        <v/>
      </c>
      <c r="BGF44" s="269" t="str">
        <f t="shared" si="28"/>
        <v/>
      </c>
      <c r="BGG44" s="269" t="str">
        <f t="shared" si="28"/>
        <v/>
      </c>
      <c r="BGH44" s="269" t="str">
        <f t="shared" si="28"/>
        <v/>
      </c>
      <c r="BGI44" s="269" t="str">
        <f t="shared" si="28"/>
        <v/>
      </c>
      <c r="BGJ44" s="269" t="str">
        <f t="shared" si="28"/>
        <v/>
      </c>
      <c r="BGK44" s="269" t="str">
        <f t="shared" si="28"/>
        <v/>
      </c>
      <c r="BGL44" s="269" t="str">
        <f t="shared" si="28"/>
        <v/>
      </c>
      <c r="BGM44" s="269" t="str">
        <f t="shared" si="28"/>
        <v/>
      </c>
      <c r="BGN44" s="269" t="str">
        <f t="shared" si="28"/>
        <v/>
      </c>
      <c r="BGO44" s="269" t="str">
        <f t="shared" si="28"/>
        <v/>
      </c>
      <c r="BGP44" s="269" t="str">
        <f t="shared" si="28"/>
        <v/>
      </c>
      <c r="BGQ44" s="269" t="str">
        <f t="shared" si="28"/>
        <v/>
      </c>
      <c r="BGR44" s="269" t="str">
        <f t="shared" si="28"/>
        <v/>
      </c>
      <c r="BGS44" s="269" t="str">
        <f t="shared" si="28"/>
        <v/>
      </c>
      <c r="BGT44" s="269" t="str">
        <f t="shared" si="28"/>
        <v/>
      </c>
      <c r="BGU44" s="269" t="str">
        <f t="shared" si="28"/>
        <v/>
      </c>
      <c r="BGV44" s="269" t="str">
        <f t="shared" si="28"/>
        <v/>
      </c>
      <c r="BGW44" s="269" t="str">
        <f t="shared" si="28"/>
        <v/>
      </c>
      <c r="BGX44" s="269" t="str">
        <f t="shared" si="28"/>
        <v/>
      </c>
      <c r="BGY44" s="269" t="str">
        <f t="shared" si="28"/>
        <v/>
      </c>
      <c r="BGZ44" s="269" t="str">
        <f t="shared" si="28"/>
        <v/>
      </c>
      <c r="BHA44" s="269" t="str">
        <f t="shared" si="28"/>
        <v/>
      </c>
      <c r="BHB44" s="269" t="str">
        <f t="shared" si="28"/>
        <v/>
      </c>
      <c r="BHC44" s="269" t="str">
        <f t="shared" si="28"/>
        <v/>
      </c>
      <c r="BHD44" s="269" t="str">
        <f t="shared" si="28"/>
        <v/>
      </c>
      <c r="BHE44" s="269" t="str">
        <f t="shared" si="28"/>
        <v/>
      </c>
      <c r="BHF44" s="269" t="str">
        <f t="shared" si="28"/>
        <v/>
      </c>
      <c r="BHG44" s="269" t="str">
        <f t="shared" si="28"/>
        <v/>
      </c>
      <c r="BHH44" s="269" t="str">
        <f t="shared" si="28"/>
        <v/>
      </c>
      <c r="BHI44" s="269" t="str">
        <f t="shared" si="28"/>
        <v/>
      </c>
      <c r="BHJ44" s="269" t="str">
        <f t="shared" si="28"/>
        <v/>
      </c>
      <c r="BHK44" s="269" t="str">
        <f t="shared" si="28"/>
        <v/>
      </c>
      <c r="BHL44" s="269" t="str">
        <f t="shared" si="28"/>
        <v/>
      </c>
      <c r="BHM44" s="269" t="str">
        <f t="shared" si="28"/>
        <v/>
      </c>
      <c r="BHN44" s="269" t="str">
        <f t="shared" si="28"/>
        <v/>
      </c>
      <c r="BHO44" s="269" t="str">
        <f t="shared" si="28"/>
        <v/>
      </c>
      <c r="BHP44" s="269" t="str">
        <f t="shared" si="28"/>
        <v/>
      </c>
      <c r="BHQ44" s="269" t="str">
        <f t="shared" si="28"/>
        <v/>
      </c>
      <c r="BHR44" s="269" t="str">
        <f t="shared" si="28"/>
        <v/>
      </c>
      <c r="BHS44" s="269" t="str">
        <f t="shared" si="28"/>
        <v/>
      </c>
      <c r="BHT44" s="269" t="str">
        <f t="shared" si="28"/>
        <v/>
      </c>
      <c r="BHU44" s="269" t="str">
        <f t="shared" si="28"/>
        <v/>
      </c>
      <c r="BHV44" s="269" t="str">
        <f t="shared" si="28"/>
        <v/>
      </c>
      <c r="BHW44" s="269" t="str">
        <f t="shared" si="28"/>
        <v/>
      </c>
      <c r="BHX44" s="269" t="str">
        <f t="shared" si="28"/>
        <v/>
      </c>
      <c r="BHY44" s="269" t="str">
        <f t="shared" si="28"/>
        <v/>
      </c>
      <c r="BHZ44" s="269" t="str">
        <f t="shared" si="28"/>
        <v/>
      </c>
      <c r="BIA44" s="269" t="str">
        <f t="shared" si="28"/>
        <v/>
      </c>
      <c r="BIB44" s="269" t="str">
        <f t="shared" si="28"/>
        <v/>
      </c>
      <c r="BIC44" s="269" t="str">
        <f t="shared" si="28"/>
        <v/>
      </c>
      <c r="BID44" s="269" t="str">
        <f t="shared" si="28"/>
        <v/>
      </c>
      <c r="BIE44" s="269" t="str">
        <f t="shared" si="28"/>
        <v/>
      </c>
      <c r="BIF44" s="269" t="str">
        <f t="shared" si="28"/>
        <v/>
      </c>
      <c r="BIG44" s="269" t="str">
        <f t="shared" si="28"/>
        <v/>
      </c>
      <c r="BIH44" s="269" t="str">
        <f t="shared" si="28"/>
        <v/>
      </c>
      <c r="BII44" s="269" t="str">
        <f t="shared" si="28"/>
        <v/>
      </c>
      <c r="BIJ44" s="269" t="str">
        <f t="shared" si="28"/>
        <v/>
      </c>
      <c r="BIK44" s="269" t="str">
        <f t="shared" si="28"/>
        <v/>
      </c>
      <c r="BIL44" s="269" t="str">
        <f t="shared" si="28"/>
        <v/>
      </c>
      <c r="BIM44" s="269" t="str">
        <f t="shared" si="28"/>
        <v/>
      </c>
      <c r="BIN44" s="269" t="str">
        <f t="shared" si="28"/>
        <v/>
      </c>
      <c r="BIO44" s="269" t="str">
        <f t="shared" ref="BIO44:BKZ44" si="29">UPPER(BIO43)</f>
        <v/>
      </c>
      <c r="BIP44" s="269" t="str">
        <f t="shared" si="29"/>
        <v/>
      </c>
      <c r="BIQ44" s="269" t="str">
        <f t="shared" si="29"/>
        <v/>
      </c>
      <c r="BIR44" s="269" t="str">
        <f t="shared" si="29"/>
        <v/>
      </c>
      <c r="BIS44" s="269" t="str">
        <f t="shared" si="29"/>
        <v/>
      </c>
      <c r="BIT44" s="269" t="str">
        <f t="shared" si="29"/>
        <v/>
      </c>
      <c r="BIU44" s="269" t="str">
        <f t="shared" si="29"/>
        <v/>
      </c>
      <c r="BIV44" s="269" t="str">
        <f t="shared" si="29"/>
        <v/>
      </c>
      <c r="BIW44" s="269" t="str">
        <f t="shared" si="29"/>
        <v/>
      </c>
      <c r="BIX44" s="269" t="str">
        <f t="shared" si="29"/>
        <v/>
      </c>
      <c r="BIY44" s="269" t="str">
        <f t="shared" si="29"/>
        <v/>
      </c>
      <c r="BIZ44" s="269" t="str">
        <f t="shared" si="29"/>
        <v/>
      </c>
      <c r="BJA44" s="269" t="str">
        <f t="shared" si="29"/>
        <v/>
      </c>
      <c r="BJB44" s="269" t="str">
        <f t="shared" si="29"/>
        <v/>
      </c>
      <c r="BJC44" s="269" t="str">
        <f t="shared" si="29"/>
        <v/>
      </c>
      <c r="BJD44" s="269" t="str">
        <f t="shared" si="29"/>
        <v/>
      </c>
      <c r="BJE44" s="269" t="str">
        <f t="shared" si="29"/>
        <v/>
      </c>
      <c r="BJF44" s="269" t="str">
        <f t="shared" si="29"/>
        <v/>
      </c>
      <c r="BJG44" s="269" t="str">
        <f t="shared" si="29"/>
        <v/>
      </c>
      <c r="BJH44" s="269" t="str">
        <f t="shared" si="29"/>
        <v/>
      </c>
      <c r="BJI44" s="269" t="str">
        <f t="shared" si="29"/>
        <v/>
      </c>
      <c r="BJJ44" s="269" t="str">
        <f t="shared" si="29"/>
        <v/>
      </c>
      <c r="BJK44" s="269" t="str">
        <f t="shared" si="29"/>
        <v/>
      </c>
      <c r="BJL44" s="269" t="str">
        <f t="shared" si="29"/>
        <v/>
      </c>
      <c r="BJM44" s="269" t="str">
        <f t="shared" si="29"/>
        <v/>
      </c>
      <c r="BJN44" s="269" t="str">
        <f t="shared" si="29"/>
        <v/>
      </c>
      <c r="BJO44" s="269" t="str">
        <f t="shared" si="29"/>
        <v/>
      </c>
      <c r="BJP44" s="269" t="str">
        <f t="shared" si="29"/>
        <v/>
      </c>
      <c r="BJQ44" s="269" t="str">
        <f t="shared" si="29"/>
        <v/>
      </c>
      <c r="BJR44" s="269" t="str">
        <f t="shared" si="29"/>
        <v/>
      </c>
      <c r="BJS44" s="269" t="str">
        <f t="shared" si="29"/>
        <v/>
      </c>
      <c r="BJT44" s="269" t="str">
        <f t="shared" si="29"/>
        <v/>
      </c>
      <c r="BJU44" s="269" t="str">
        <f t="shared" si="29"/>
        <v/>
      </c>
      <c r="BJV44" s="269" t="str">
        <f t="shared" si="29"/>
        <v/>
      </c>
      <c r="BJW44" s="269" t="str">
        <f t="shared" si="29"/>
        <v/>
      </c>
      <c r="BJX44" s="269" t="str">
        <f t="shared" si="29"/>
        <v/>
      </c>
      <c r="BJY44" s="269" t="str">
        <f t="shared" si="29"/>
        <v/>
      </c>
      <c r="BJZ44" s="269" t="str">
        <f t="shared" si="29"/>
        <v/>
      </c>
      <c r="BKA44" s="269" t="str">
        <f t="shared" si="29"/>
        <v/>
      </c>
      <c r="BKB44" s="269" t="str">
        <f t="shared" si="29"/>
        <v/>
      </c>
      <c r="BKC44" s="269" t="str">
        <f t="shared" si="29"/>
        <v/>
      </c>
      <c r="BKD44" s="269" t="str">
        <f t="shared" si="29"/>
        <v/>
      </c>
      <c r="BKE44" s="269" t="str">
        <f t="shared" si="29"/>
        <v/>
      </c>
      <c r="BKF44" s="269" t="str">
        <f t="shared" si="29"/>
        <v/>
      </c>
      <c r="BKG44" s="269" t="str">
        <f t="shared" si="29"/>
        <v/>
      </c>
      <c r="BKH44" s="269" t="str">
        <f t="shared" si="29"/>
        <v/>
      </c>
      <c r="BKI44" s="269" t="str">
        <f t="shared" si="29"/>
        <v/>
      </c>
      <c r="BKJ44" s="269" t="str">
        <f t="shared" si="29"/>
        <v/>
      </c>
      <c r="BKK44" s="269" t="str">
        <f t="shared" si="29"/>
        <v/>
      </c>
      <c r="BKL44" s="269" t="str">
        <f t="shared" si="29"/>
        <v/>
      </c>
      <c r="BKM44" s="269" t="str">
        <f t="shared" si="29"/>
        <v/>
      </c>
      <c r="BKN44" s="269" t="str">
        <f t="shared" si="29"/>
        <v/>
      </c>
      <c r="BKO44" s="269" t="str">
        <f t="shared" si="29"/>
        <v/>
      </c>
      <c r="BKP44" s="269" t="str">
        <f t="shared" si="29"/>
        <v/>
      </c>
      <c r="BKQ44" s="269" t="str">
        <f t="shared" si="29"/>
        <v/>
      </c>
      <c r="BKR44" s="269" t="str">
        <f t="shared" si="29"/>
        <v/>
      </c>
      <c r="BKS44" s="269" t="str">
        <f t="shared" si="29"/>
        <v/>
      </c>
      <c r="BKT44" s="269" t="str">
        <f t="shared" si="29"/>
        <v/>
      </c>
      <c r="BKU44" s="269" t="str">
        <f t="shared" si="29"/>
        <v/>
      </c>
      <c r="BKV44" s="269" t="str">
        <f t="shared" si="29"/>
        <v/>
      </c>
      <c r="BKW44" s="269" t="str">
        <f t="shared" si="29"/>
        <v/>
      </c>
      <c r="BKX44" s="269" t="str">
        <f t="shared" si="29"/>
        <v/>
      </c>
      <c r="BKY44" s="269" t="str">
        <f t="shared" si="29"/>
        <v/>
      </c>
      <c r="BKZ44" s="269" t="str">
        <f t="shared" si="29"/>
        <v/>
      </c>
      <c r="BLA44" s="269" t="str">
        <f t="shared" ref="BLA44:BNL44" si="30">UPPER(BLA43)</f>
        <v/>
      </c>
      <c r="BLB44" s="269" t="str">
        <f t="shared" si="30"/>
        <v/>
      </c>
      <c r="BLC44" s="269" t="str">
        <f t="shared" si="30"/>
        <v/>
      </c>
      <c r="BLD44" s="269" t="str">
        <f t="shared" si="30"/>
        <v/>
      </c>
      <c r="BLE44" s="269" t="str">
        <f t="shared" si="30"/>
        <v/>
      </c>
      <c r="BLF44" s="269" t="str">
        <f t="shared" si="30"/>
        <v/>
      </c>
      <c r="BLG44" s="269" t="str">
        <f t="shared" si="30"/>
        <v/>
      </c>
      <c r="BLH44" s="269" t="str">
        <f t="shared" si="30"/>
        <v/>
      </c>
      <c r="BLI44" s="269" t="str">
        <f t="shared" si="30"/>
        <v/>
      </c>
      <c r="BLJ44" s="269" t="str">
        <f t="shared" si="30"/>
        <v/>
      </c>
      <c r="BLK44" s="269" t="str">
        <f t="shared" si="30"/>
        <v/>
      </c>
      <c r="BLL44" s="269" t="str">
        <f t="shared" si="30"/>
        <v/>
      </c>
      <c r="BLM44" s="269" t="str">
        <f t="shared" si="30"/>
        <v/>
      </c>
      <c r="BLN44" s="269" t="str">
        <f t="shared" si="30"/>
        <v/>
      </c>
      <c r="BLO44" s="269" t="str">
        <f t="shared" si="30"/>
        <v/>
      </c>
      <c r="BLP44" s="269" t="str">
        <f t="shared" si="30"/>
        <v/>
      </c>
      <c r="BLQ44" s="269" t="str">
        <f t="shared" si="30"/>
        <v/>
      </c>
      <c r="BLR44" s="269" t="str">
        <f t="shared" si="30"/>
        <v/>
      </c>
      <c r="BLS44" s="269" t="str">
        <f t="shared" si="30"/>
        <v/>
      </c>
      <c r="BLT44" s="269" t="str">
        <f t="shared" si="30"/>
        <v/>
      </c>
      <c r="BLU44" s="269" t="str">
        <f t="shared" si="30"/>
        <v/>
      </c>
      <c r="BLV44" s="269" t="str">
        <f t="shared" si="30"/>
        <v/>
      </c>
      <c r="BLW44" s="269" t="str">
        <f t="shared" si="30"/>
        <v/>
      </c>
      <c r="BLX44" s="269" t="str">
        <f t="shared" si="30"/>
        <v/>
      </c>
      <c r="BLY44" s="269" t="str">
        <f t="shared" si="30"/>
        <v/>
      </c>
      <c r="BLZ44" s="269" t="str">
        <f t="shared" si="30"/>
        <v/>
      </c>
      <c r="BMA44" s="269" t="str">
        <f t="shared" si="30"/>
        <v/>
      </c>
      <c r="BMB44" s="269" t="str">
        <f t="shared" si="30"/>
        <v/>
      </c>
      <c r="BMC44" s="269" t="str">
        <f t="shared" si="30"/>
        <v/>
      </c>
      <c r="BMD44" s="269" t="str">
        <f t="shared" si="30"/>
        <v/>
      </c>
      <c r="BME44" s="269" t="str">
        <f t="shared" si="30"/>
        <v/>
      </c>
      <c r="BMF44" s="269" t="str">
        <f t="shared" si="30"/>
        <v/>
      </c>
      <c r="BMG44" s="269" t="str">
        <f t="shared" si="30"/>
        <v/>
      </c>
      <c r="BMH44" s="269" t="str">
        <f t="shared" si="30"/>
        <v/>
      </c>
      <c r="BMI44" s="269" t="str">
        <f t="shared" si="30"/>
        <v/>
      </c>
      <c r="BMJ44" s="269" t="str">
        <f t="shared" si="30"/>
        <v/>
      </c>
      <c r="BMK44" s="269" t="str">
        <f t="shared" si="30"/>
        <v/>
      </c>
      <c r="BML44" s="269" t="str">
        <f t="shared" si="30"/>
        <v/>
      </c>
      <c r="BMM44" s="269" t="str">
        <f t="shared" si="30"/>
        <v/>
      </c>
      <c r="BMN44" s="269" t="str">
        <f t="shared" si="30"/>
        <v/>
      </c>
      <c r="BMO44" s="269" t="str">
        <f t="shared" si="30"/>
        <v/>
      </c>
      <c r="BMP44" s="269" t="str">
        <f t="shared" si="30"/>
        <v/>
      </c>
      <c r="BMQ44" s="269" t="str">
        <f t="shared" si="30"/>
        <v/>
      </c>
      <c r="BMR44" s="269" t="str">
        <f t="shared" si="30"/>
        <v/>
      </c>
      <c r="BMS44" s="269" t="str">
        <f t="shared" si="30"/>
        <v/>
      </c>
      <c r="BMT44" s="269" t="str">
        <f t="shared" si="30"/>
        <v/>
      </c>
      <c r="BMU44" s="269" t="str">
        <f t="shared" si="30"/>
        <v/>
      </c>
      <c r="BMV44" s="269" t="str">
        <f t="shared" si="30"/>
        <v/>
      </c>
      <c r="BMW44" s="269" t="str">
        <f t="shared" si="30"/>
        <v/>
      </c>
      <c r="BMX44" s="269" t="str">
        <f t="shared" si="30"/>
        <v/>
      </c>
      <c r="BMY44" s="269" t="str">
        <f t="shared" si="30"/>
        <v/>
      </c>
      <c r="BMZ44" s="269" t="str">
        <f t="shared" si="30"/>
        <v/>
      </c>
      <c r="BNA44" s="269" t="str">
        <f t="shared" si="30"/>
        <v/>
      </c>
      <c r="BNB44" s="269" t="str">
        <f t="shared" si="30"/>
        <v/>
      </c>
      <c r="BNC44" s="269" t="str">
        <f t="shared" si="30"/>
        <v/>
      </c>
      <c r="BND44" s="269" t="str">
        <f t="shared" si="30"/>
        <v/>
      </c>
      <c r="BNE44" s="269" t="str">
        <f t="shared" si="30"/>
        <v/>
      </c>
      <c r="BNF44" s="269" t="str">
        <f t="shared" si="30"/>
        <v/>
      </c>
      <c r="BNG44" s="269" t="str">
        <f t="shared" si="30"/>
        <v/>
      </c>
      <c r="BNH44" s="269" t="str">
        <f t="shared" si="30"/>
        <v/>
      </c>
      <c r="BNI44" s="269" t="str">
        <f t="shared" si="30"/>
        <v/>
      </c>
      <c r="BNJ44" s="269" t="str">
        <f t="shared" si="30"/>
        <v/>
      </c>
      <c r="BNK44" s="269" t="str">
        <f t="shared" si="30"/>
        <v/>
      </c>
      <c r="BNL44" s="269" t="str">
        <f t="shared" si="30"/>
        <v/>
      </c>
      <c r="BNM44" s="269" t="str">
        <f t="shared" ref="BNM44:BPX44" si="31">UPPER(BNM43)</f>
        <v/>
      </c>
      <c r="BNN44" s="269" t="str">
        <f t="shared" si="31"/>
        <v/>
      </c>
      <c r="BNO44" s="269" t="str">
        <f t="shared" si="31"/>
        <v/>
      </c>
      <c r="BNP44" s="269" t="str">
        <f t="shared" si="31"/>
        <v/>
      </c>
      <c r="BNQ44" s="269" t="str">
        <f t="shared" si="31"/>
        <v/>
      </c>
      <c r="BNR44" s="269" t="str">
        <f t="shared" si="31"/>
        <v/>
      </c>
      <c r="BNS44" s="269" t="str">
        <f t="shared" si="31"/>
        <v/>
      </c>
      <c r="BNT44" s="269" t="str">
        <f t="shared" si="31"/>
        <v/>
      </c>
      <c r="BNU44" s="269" t="str">
        <f t="shared" si="31"/>
        <v/>
      </c>
      <c r="BNV44" s="269" t="str">
        <f t="shared" si="31"/>
        <v/>
      </c>
      <c r="BNW44" s="269" t="str">
        <f t="shared" si="31"/>
        <v/>
      </c>
      <c r="BNX44" s="269" t="str">
        <f t="shared" si="31"/>
        <v/>
      </c>
      <c r="BNY44" s="269" t="str">
        <f t="shared" si="31"/>
        <v/>
      </c>
      <c r="BNZ44" s="269" t="str">
        <f t="shared" si="31"/>
        <v/>
      </c>
      <c r="BOA44" s="269" t="str">
        <f t="shared" si="31"/>
        <v/>
      </c>
      <c r="BOB44" s="269" t="str">
        <f t="shared" si="31"/>
        <v/>
      </c>
      <c r="BOC44" s="269" t="str">
        <f t="shared" si="31"/>
        <v/>
      </c>
      <c r="BOD44" s="269" t="str">
        <f t="shared" si="31"/>
        <v/>
      </c>
      <c r="BOE44" s="269" t="str">
        <f t="shared" si="31"/>
        <v/>
      </c>
      <c r="BOF44" s="269" t="str">
        <f t="shared" si="31"/>
        <v/>
      </c>
      <c r="BOG44" s="269" t="str">
        <f t="shared" si="31"/>
        <v/>
      </c>
      <c r="BOH44" s="269" t="str">
        <f t="shared" si="31"/>
        <v/>
      </c>
      <c r="BOI44" s="269" t="str">
        <f t="shared" si="31"/>
        <v/>
      </c>
      <c r="BOJ44" s="269" t="str">
        <f t="shared" si="31"/>
        <v/>
      </c>
      <c r="BOK44" s="269" t="str">
        <f t="shared" si="31"/>
        <v/>
      </c>
      <c r="BOL44" s="269" t="str">
        <f t="shared" si="31"/>
        <v/>
      </c>
      <c r="BOM44" s="269" t="str">
        <f t="shared" si="31"/>
        <v/>
      </c>
      <c r="BON44" s="269" t="str">
        <f t="shared" si="31"/>
        <v/>
      </c>
      <c r="BOO44" s="269" t="str">
        <f t="shared" si="31"/>
        <v/>
      </c>
      <c r="BOP44" s="269" t="str">
        <f t="shared" si="31"/>
        <v/>
      </c>
      <c r="BOQ44" s="269" t="str">
        <f t="shared" si="31"/>
        <v/>
      </c>
      <c r="BOR44" s="269" t="str">
        <f t="shared" si="31"/>
        <v/>
      </c>
      <c r="BOS44" s="269" t="str">
        <f t="shared" si="31"/>
        <v/>
      </c>
      <c r="BOT44" s="269" t="str">
        <f t="shared" si="31"/>
        <v/>
      </c>
      <c r="BOU44" s="269" t="str">
        <f t="shared" si="31"/>
        <v/>
      </c>
      <c r="BOV44" s="269" t="str">
        <f t="shared" si="31"/>
        <v/>
      </c>
      <c r="BOW44" s="269" t="str">
        <f t="shared" si="31"/>
        <v/>
      </c>
      <c r="BOX44" s="269" t="str">
        <f t="shared" si="31"/>
        <v/>
      </c>
      <c r="BOY44" s="269" t="str">
        <f t="shared" si="31"/>
        <v/>
      </c>
      <c r="BOZ44" s="269" t="str">
        <f t="shared" si="31"/>
        <v/>
      </c>
      <c r="BPA44" s="269" t="str">
        <f t="shared" si="31"/>
        <v/>
      </c>
      <c r="BPB44" s="269" t="str">
        <f t="shared" si="31"/>
        <v/>
      </c>
      <c r="BPC44" s="269" t="str">
        <f t="shared" si="31"/>
        <v/>
      </c>
      <c r="BPD44" s="269" t="str">
        <f t="shared" si="31"/>
        <v/>
      </c>
      <c r="BPE44" s="269" t="str">
        <f t="shared" si="31"/>
        <v/>
      </c>
      <c r="BPF44" s="269" t="str">
        <f t="shared" si="31"/>
        <v/>
      </c>
      <c r="BPG44" s="269" t="str">
        <f t="shared" si="31"/>
        <v/>
      </c>
      <c r="BPH44" s="269" t="str">
        <f t="shared" si="31"/>
        <v/>
      </c>
      <c r="BPI44" s="269" t="str">
        <f t="shared" si="31"/>
        <v/>
      </c>
      <c r="BPJ44" s="269" t="str">
        <f t="shared" si="31"/>
        <v/>
      </c>
      <c r="BPK44" s="269" t="str">
        <f t="shared" si="31"/>
        <v/>
      </c>
      <c r="BPL44" s="269" t="str">
        <f t="shared" si="31"/>
        <v/>
      </c>
      <c r="BPM44" s="269" t="str">
        <f t="shared" si="31"/>
        <v/>
      </c>
      <c r="BPN44" s="269" t="str">
        <f t="shared" si="31"/>
        <v/>
      </c>
      <c r="BPO44" s="269" t="str">
        <f t="shared" si="31"/>
        <v/>
      </c>
      <c r="BPP44" s="269" t="str">
        <f t="shared" si="31"/>
        <v/>
      </c>
      <c r="BPQ44" s="269" t="str">
        <f t="shared" si="31"/>
        <v/>
      </c>
      <c r="BPR44" s="269" t="str">
        <f t="shared" si="31"/>
        <v/>
      </c>
      <c r="BPS44" s="269" t="str">
        <f t="shared" si="31"/>
        <v/>
      </c>
      <c r="BPT44" s="269" t="str">
        <f t="shared" si="31"/>
        <v/>
      </c>
      <c r="BPU44" s="269" t="str">
        <f t="shared" si="31"/>
        <v/>
      </c>
      <c r="BPV44" s="269" t="str">
        <f t="shared" si="31"/>
        <v/>
      </c>
      <c r="BPW44" s="269" t="str">
        <f t="shared" si="31"/>
        <v/>
      </c>
      <c r="BPX44" s="269" t="str">
        <f t="shared" si="31"/>
        <v/>
      </c>
      <c r="BPY44" s="269" t="str">
        <f t="shared" ref="BPY44:BSJ44" si="32">UPPER(BPY43)</f>
        <v/>
      </c>
      <c r="BPZ44" s="269" t="str">
        <f t="shared" si="32"/>
        <v/>
      </c>
      <c r="BQA44" s="269" t="str">
        <f t="shared" si="32"/>
        <v/>
      </c>
      <c r="BQB44" s="269" t="str">
        <f t="shared" si="32"/>
        <v/>
      </c>
      <c r="BQC44" s="269" t="str">
        <f t="shared" si="32"/>
        <v/>
      </c>
      <c r="BQD44" s="269" t="str">
        <f t="shared" si="32"/>
        <v/>
      </c>
      <c r="BQE44" s="269" t="str">
        <f t="shared" si="32"/>
        <v/>
      </c>
      <c r="BQF44" s="269" t="str">
        <f t="shared" si="32"/>
        <v/>
      </c>
      <c r="BQG44" s="269" t="str">
        <f t="shared" si="32"/>
        <v/>
      </c>
      <c r="BQH44" s="269" t="str">
        <f t="shared" si="32"/>
        <v/>
      </c>
      <c r="BQI44" s="269" t="str">
        <f t="shared" si="32"/>
        <v/>
      </c>
      <c r="BQJ44" s="269" t="str">
        <f t="shared" si="32"/>
        <v/>
      </c>
      <c r="BQK44" s="269" t="str">
        <f t="shared" si="32"/>
        <v/>
      </c>
      <c r="BQL44" s="269" t="str">
        <f t="shared" si="32"/>
        <v/>
      </c>
      <c r="BQM44" s="269" t="str">
        <f t="shared" si="32"/>
        <v/>
      </c>
      <c r="BQN44" s="269" t="str">
        <f t="shared" si="32"/>
        <v/>
      </c>
      <c r="BQO44" s="269" t="str">
        <f t="shared" si="32"/>
        <v/>
      </c>
      <c r="BQP44" s="269" t="str">
        <f t="shared" si="32"/>
        <v/>
      </c>
      <c r="BQQ44" s="269" t="str">
        <f t="shared" si="32"/>
        <v/>
      </c>
      <c r="BQR44" s="269" t="str">
        <f t="shared" si="32"/>
        <v/>
      </c>
      <c r="BQS44" s="269" t="str">
        <f t="shared" si="32"/>
        <v/>
      </c>
      <c r="BQT44" s="269" t="str">
        <f t="shared" si="32"/>
        <v/>
      </c>
      <c r="BQU44" s="269" t="str">
        <f t="shared" si="32"/>
        <v/>
      </c>
      <c r="BQV44" s="269" t="str">
        <f t="shared" si="32"/>
        <v/>
      </c>
      <c r="BQW44" s="269" t="str">
        <f t="shared" si="32"/>
        <v/>
      </c>
      <c r="BQX44" s="269" t="str">
        <f t="shared" si="32"/>
        <v/>
      </c>
      <c r="BQY44" s="269" t="str">
        <f t="shared" si="32"/>
        <v/>
      </c>
      <c r="BQZ44" s="269" t="str">
        <f t="shared" si="32"/>
        <v/>
      </c>
      <c r="BRA44" s="269" t="str">
        <f t="shared" si="32"/>
        <v/>
      </c>
      <c r="BRB44" s="269" t="str">
        <f t="shared" si="32"/>
        <v/>
      </c>
      <c r="BRC44" s="269" t="str">
        <f t="shared" si="32"/>
        <v/>
      </c>
      <c r="BRD44" s="269" t="str">
        <f t="shared" si="32"/>
        <v/>
      </c>
      <c r="BRE44" s="269" t="str">
        <f t="shared" si="32"/>
        <v/>
      </c>
      <c r="BRF44" s="269" t="str">
        <f t="shared" si="32"/>
        <v/>
      </c>
      <c r="BRG44" s="269" t="str">
        <f t="shared" si="32"/>
        <v/>
      </c>
      <c r="BRH44" s="269" t="str">
        <f t="shared" si="32"/>
        <v/>
      </c>
      <c r="BRI44" s="269" t="str">
        <f t="shared" si="32"/>
        <v/>
      </c>
      <c r="BRJ44" s="269" t="str">
        <f t="shared" si="32"/>
        <v/>
      </c>
      <c r="BRK44" s="269" t="str">
        <f t="shared" si="32"/>
        <v/>
      </c>
      <c r="BRL44" s="269" t="str">
        <f t="shared" si="32"/>
        <v/>
      </c>
      <c r="BRM44" s="269" t="str">
        <f t="shared" si="32"/>
        <v/>
      </c>
      <c r="BRN44" s="269" t="str">
        <f t="shared" si="32"/>
        <v/>
      </c>
      <c r="BRO44" s="269" t="str">
        <f t="shared" si="32"/>
        <v/>
      </c>
      <c r="BRP44" s="269" t="str">
        <f t="shared" si="32"/>
        <v/>
      </c>
      <c r="BRQ44" s="269" t="str">
        <f t="shared" si="32"/>
        <v/>
      </c>
      <c r="BRR44" s="269" t="str">
        <f t="shared" si="32"/>
        <v/>
      </c>
      <c r="BRS44" s="269" t="str">
        <f t="shared" si="32"/>
        <v/>
      </c>
      <c r="BRT44" s="269" t="str">
        <f t="shared" si="32"/>
        <v/>
      </c>
      <c r="BRU44" s="269" t="str">
        <f t="shared" si="32"/>
        <v/>
      </c>
      <c r="BRV44" s="269" t="str">
        <f t="shared" si="32"/>
        <v/>
      </c>
      <c r="BRW44" s="269" t="str">
        <f t="shared" si="32"/>
        <v/>
      </c>
      <c r="BRX44" s="269" t="str">
        <f t="shared" si="32"/>
        <v/>
      </c>
      <c r="BRY44" s="269" t="str">
        <f t="shared" si="32"/>
        <v/>
      </c>
      <c r="BRZ44" s="269" t="str">
        <f t="shared" si="32"/>
        <v/>
      </c>
      <c r="BSA44" s="269" t="str">
        <f t="shared" si="32"/>
        <v/>
      </c>
      <c r="BSB44" s="269" t="str">
        <f t="shared" si="32"/>
        <v/>
      </c>
      <c r="BSC44" s="269" t="str">
        <f t="shared" si="32"/>
        <v/>
      </c>
      <c r="BSD44" s="269" t="str">
        <f t="shared" si="32"/>
        <v/>
      </c>
      <c r="BSE44" s="269" t="str">
        <f t="shared" si="32"/>
        <v/>
      </c>
      <c r="BSF44" s="269" t="str">
        <f t="shared" si="32"/>
        <v/>
      </c>
      <c r="BSG44" s="269" t="str">
        <f t="shared" si="32"/>
        <v/>
      </c>
      <c r="BSH44" s="269" t="str">
        <f t="shared" si="32"/>
        <v/>
      </c>
      <c r="BSI44" s="269" t="str">
        <f t="shared" si="32"/>
        <v/>
      </c>
      <c r="BSJ44" s="269" t="str">
        <f t="shared" si="32"/>
        <v/>
      </c>
      <c r="BSK44" s="269" t="str">
        <f t="shared" ref="BSK44:BUV44" si="33">UPPER(BSK43)</f>
        <v/>
      </c>
      <c r="BSL44" s="269" t="str">
        <f t="shared" si="33"/>
        <v/>
      </c>
      <c r="BSM44" s="269" t="str">
        <f t="shared" si="33"/>
        <v/>
      </c>
      <c r="BSN44" s="269" t="str">
        <f t="shared" si="33"/>
        <v/>
      </c>
      <c r="BSO44" s="269" t="str">
        <f t="shared" si="33"/>
        <v/>
      </c>
      <c r="BSP44" s="269" t="str">
        <f t="shared" si="33"/>
        <v/>
      </c>
      <c r="BSQ44" s="269" t="str">
        <f t="shared" si="33"/>
        <v/>
      </c>
      <c r="BSR44" s="269" t="str">
        <f t="shared" si="33"/>
        <v/>
      </c>
      <c r="BSS44" s="269" t="str">
        <f t="shared" si="33"/>
        <v/>
      </c>
      <c r="BST44" s="269" t="str">
        <f t="shared" si="33"/>
        <v/>
      </c>
      <c r="BSU44" s="269" t="str">
        <f t="shared" si="33"/>
        <v/>
      </c>
      <c r="BSV44" s="269" t="str">
        <f t="shared" si="33"/>
        <v/>
      </c>
      <c r="BSW44" s="269" t="str">
        <f t="shared" si="33"/>
        <v/>
      </c>
      <c r="BSX44" s="269" t="str">
        <f t="shared" si="33"/>
        <v/>
      </c>
      <c r="BSY44" s="269" t="str">
        <f t="shared" si="33"/>
        <v/>
      </c>
      <c r="BSZ44" s="269" t="str">
        <f t="shared" si="33"/>
        <v/>
      </c>
      <c r="BTA44" s="269" t="str">
        <f t="shared" si="33"/>
        <v/>
      </c>
      <c r="BTB44" s="269" t="str">
        <f t="shared" si="33"/>
        <v/>
      </c>
      <c r="BTC44" s="269" t="str">
        <f t="shared" si="33"/>
        <v/>
      </c>
      <c r="BTD44" s="269" t="str">
        <f t="shared" si="33"/>
        <v/>
      </c>
      <c r="BTE44" s="269" t="str">
        <f t="shared" si="33"/>
        <v/>
      </c>
      <c r="BTF44" s="269" t="str">
        <f t="shared" si="33"/>
        <v/>
      </c>
      <c r="BTG44" s="269" t="str">
        <f t="shared" si="33"/>
        <v/>
      </c>
      <c r="BTH44" s="269" t="str">
        <f t="shared" si="33"/>
        <v/>
      </c>
      <c r="BTI44" s="269" t="str">
        <f t="shared" si="33"/>
        <v/>
      </c>
      <c r="BTJ44" s="269" t="str">
        <f t="shared" si="33"/>
        <v/>
      </c>
      <c r="BTK44" s="269" t="str">
        <f t="shared" si="33"/>
        <v/>
      </c>
      <c r="BTL44" s="269" t="str">
        <f t="shared" si="33"/>
        <v/>
      </c>
      <c r="BTM44" s="269" t="str">
        <f t="shared" si="33"/>
        <v/>
      </c>
      <c r="BTN44" s="269" t="str">
        <f t="shared" si="33"/>
        <v/>
      </c>
      <c r="BTO44" s="269" t="str">
        <f t="shared" si="33"/>
        <v/>
      </c>
      <c r="BTP44" s="269" t="str">
        <f t="shared" si="33"/>
        <v/>
      </c>
      <c r="BTQ44" s="269" t="str">
        <f t="shared" si="33"/>
        <v/>
      </c>
      <c r="BTR44" s="269" t="str">
        <f t="shared" si="33"/>
        <v/>
      </c>
      <c r="BTS44" s="269" t="str">
        <f t="shared" si="33"/>
        <v/>
      </c>
      <c r="BTT44" s="269" t="str">
        <f t="shared" si="33"/>
        <v/>
      </c>
      <c r="BTU44" s="269" t="str">
        <f t="shared" si="33"/>
        <v/>
      </c>
      <c r="BTV44" s="269" t="str">
        <f t="shared" si="33"/>
        <v/>
      </c>
      <c r="BTW44" s="269" t="str">
        <f t="shared" si="33"/>
        <v/>
      </c>
      <c r="BTX44" s="269" t="str">
        <f t="shared" si="33"/>
        <v/>
      </c>
      <c r="BTY44" s="269" t="str">
        <f t="shared" si="33"/>
        <v/>
      </c>
      <c r="BTZ44" s="269" t="str">
        <f t="shared" si="33"/>
        <v/>
      </c>
      <c r="BUA44" s="269" t="str">
        <f t="shared" si="33"/>
        <v/>
      </c>
      <c r="BUB44" s="269" t="str">
        <f t="shared" si="33"/>
        <v/>
      </c>
      <c r="BUC44" s="269" t="str">
        <f t="shared" si="33"/>
        <v/>
      </c>
      <c r="BUD44" s="269" t="str">
        <f t="shared" si="33"/>
        <v/>
      </c>
      <c r="BUE44" s="269" t="str">
        <f t="shared" si="33"/>
        <v/>
      </c>
      <c r="BUF44" s="269" t="str">
        <f t="shared" si="33"/>
        <v/>
      </c>
      <c r="BUG44" s="269" t="str">
        <f t="shared" si="33"/>
        <v/>
      </c>
      <c r="BUH44" s="269" t="str">
        <f t="shared" si="33"/>
        <v/>
      </c>
      <c r="BUI44" s="269" t="str">
        <f t="shared" si="33"/>
        <v/>
      </c>
      <c r="BUJ44" s="269" t="str">
        <f t="shared" si="33"/>
        <v/>
      </c>
      <c r="BUK44" s="269" t="str">
        <f t="shared" si="33"/>
        <v/>
      </c>
      <c r="BUL44" s="269" t="str">
        <f t="shared" si="33"/>
        <v/>
      </c>
      <c r="BUM44" s="269" t="str">
        <f t="shared" si="33"/>
        <v/>
      </c>
      <c r="BUN44" s="269" t="str">
        <f t="shared" si="33"/>
        <v/>
      </c>
      <c r="BUO44" s="269" t="str">
        <f t="shared" si="33"/>
        <v/>
      </c>
      <c r="BUP44" s="269" t="str">
        <f t="shared" si="33"/>
        <v/>
      </c>
      <c r="BUQ44" s="269" t="str">
        <f t="shared" si="33"/>
        <v/>
      </c>
      <c r="BUR44" s="269" t="str">
        <f t="shared" si="33"/>
        <v/>
      </c>
      <c r="BUS44" s="269" t="str">
        <f t="shared" si="33"/>
        <v/>
      </c>
      <c r="BUT44" s="269" t="str">
        <f t="shared" si="33"/>
        <v/>
      </c>
      <c r="BUU44" s="269" t="str">
        <f t="shared" si="33"/>
        <v/>
      </c>
      <c r="BUV44" s="269" t="str">
        <f t="shared" si="33"/>
        <v/>
      </c>
      <c r="BUW44" s="269" t="str">
        <f t="shared" ref="BUW44:BXH44" si="34">UPPER(BUW43)</f>
        <v/>
      </c>
      <c r="BUX44" s="269" t="str">
        <f t="shared" si="34"/>
        <v/>
      </c>
      <c r="BUY44" s="269" t="str">
        <f t="shared" si="34"/>
        <v/>
      </c>
      <c r="BUZ44" s="269" t="str">
        <f t="shared" si="34"/>
        <v/>
      </c>
      <c r="BVA44" s="269" t="str">
        <f t="shared" si="34"/>
        <v/>
      </c>
      <c r="BVB44" s="269" t="str">
        <f t="shared" si="34"/>
        <v/>
      </c>
      <c r="BVC44" s="269" t="str">
        <f t="shared" si="34"/>
        <v/>
      </c>
      <c r="BVD44" s="269" t="str">
        <f t="shared" si="34"/>
        <v/>
      </c>
      <c r="BVE44" s="269" t="str">
        <f t="shared" si="34"/>
        <v/>
      </c>
      <c r="BVF44" s="269" t="str">
        <f t="shared" si="34"/>
        <v/>
      </c>
      <c r="BVG44" s="269" t="str">
        <f t="shared" si="34"/>
        <v/>
      </c>
      <c r="BVH44" s="269" t="str">
        <f t="shared" si="34"/>
        <v/>
      </c>
      <c r="BVI44" s="269" t="str">
        <f t="shared" si="34"/>
        <v/>
      </c>
      <c r="BVJ44" s="269" t="str">
        <f t="shared" si="34"/>
        <v/>
      </c>
      <c r="BVK44" s="269" t="str">
        <f t="shared" si="34"/>
        <v/>
      </c>
      <c r="BVL44" s="269" t="str">
        <f t="shared" si="34"/>
        <v/>
      </c>
      <c r="BVM44" s="269" t="str">
        <f t="shared" si="34"/>
        <v/>
      </c>
      <c r="BVN44" s="269" t="str">
        <f t="shared" si="34"/>
        <v/>
      </c>
      <c r="BVO44" s="269" t="str">
        <f t="shared" si="34"/>
        <v/>
      </c>
      <c r="BVP44" s="269" t="str">
        <f t="shared" si="34"/>
        <v/>
      </c>
      <c r="BVQ44" s="269" t="str">
        <f t="shared" si="34"/>
        <v/>
      </c>
      <c r="BVR44" s="269" t="str">
        <f t="shared" si="34"/>
        <v/>
      </c>
      <c r="BVS44" s="269" t="str">
        <f t="shared" si="34"/>
        <v/>
      </c>
      <c r="BVT44" s="269" t="str">
        <f t="shared" si="34"/>
        <v/>
      </c>
      <c r="BVU44" s="269" t="str">
        <f t="shared" si="34"/>
        <v/>
      </c>
      <c r="BVV44" s="269" t="str">
        <f t="shared" si="34"/>
        <v/>
      </c>
      <c r="BVW44" s="269" t="str">
        <f t="shared" si="34"/>
        <v/>
      </c>
      <c r="BVX44" s="269" t="str">
        <f t="shared" si="34"/>
        <v/>
      </c>
      <c r="BVY44" s="269" t="str">
        <f t="shared" si="34"/>
        <v/>
      </c>
      <c r="BVZ44" s="269" t="str">
        <f t="shared" si="34"/>
        <v/>
      </c>
      <c r="BWA44" s="269" t="str">
        <f t="shared" si="34"/>
        <v/>
      </c>
      <c r="BWB44" s="269" t="str">
        <f t="shared" si="34"/>
        <v/>
      </c>
      <c r="BWC44" s="269" t="str">
        <f t="shared" si="34"/>
        <v/>
      </c>
      <c r="BWD44" s="269" t="str">
        <f t="shared" si="34"/>
        <v/>
      </c>
      <c r="BWE44" s="269" t="str">
        <f t="shared" si="34"/>
        <v/>
      </c>
      <c r="BWF44" s="269" t="str">
        <f t="shared" si="34"/>
        <v/>
      </c>
      <c r="BWG44" s="269" t="str">
        <f t="shared" si="34"/>
        <v/>
      </c>
      <c r="BWH44" s="269" t="str">
        <f t="shared" si="34"/>
        <v/>
      </c>
      <c r="BWI44" s="269" t="str">
        <f t="shared" si="34"/>
        <v/>
      </c>
      <c r="BWJ44" s="269" t="str">
        <f t="shared" si="34"/>
        <v/>
      </c>
      <c r="BWK44" s="269" t="str">
        <f t="shared" si="34"/>
        <v/>
      </c>
      <c r="BWL44" s="269" t="str">
        <f t="shared" si="34"/>
        <v/>
      </c>
      <c r="BWM44" s="269" t="str">
        <f t="shared" si="34"/>
        <v/>
      </c>
      <c r="BWN44" s="269" t="str">
        <f t="shared" si="34"/>
        <v/>
      </c>
      <c r="BWO44" s="269" t="str">
        <f t="shared" si="34"/>
        <v/>
      </c>
      <c r="BWP44" s="269" t="str">
        <f t="shared" si="34"/>
        <v/>
      </c>
      <c r="BWQ44" s="269" t="str">
        <f t="shared" si="34"/>
        <v/>
      </c>
      <c r="BWR44" s="269" t="str">
        <f t="shared" si="34"/>
        <v/>
      </c>
      <c r="BWS44" s="269" t="str">
        <f t="shared" si="34"/>
        <v/>
      </c>
      <c r="BWT44" s="269" t="str">
        <f t="shared" si="34"/>
        <v/>
      </c>
      <c r="BWU44" s="269" t="str">
        <f t="shared" si="34"/>
        <v/>
      </c>
      <c r="BWV44" s="269" t="str">
        <f t="shared" si="34"/>
        <v/>
      </c>
      <c r="BWW44" s="269" t="str">
        <f t="shared" si="34"/>
        <v/>
      </c>
      <c r="BWX44" s="269" t="str">
        <f t="shared" si="34"/>
        <v/>
      </c>
      <c r="BWY44" s="269" t="str">
        <f t="shared" si="34"/>
        <v/>
      </c>
      <c r="BWZ44" s="269" t="str">
        <f t="shared" si="34"/>
        <v/>
      </c>
      <c r="BXA44" s="269" t="str">
        <f t="shared" si="34"/>
        <v/>
      </c>
      <c r="BXB44" s="269" t="str">
        <f t="shared" si="34"/>
        <v/>
      </c>
      <c r="BXC44" s="269" t="str">
        <f t="shared" si="34"/>
        <v/>
      </c>
      <c r="BXD44" s="269" t="str">
        <f t="shared" si="34"/>
        <v/>
      </c>
      <c r="BXE44" s="269" t="str">
        <f t="shared" si="34"/>
        <v/>
      </c>
      <c r="BXF44" s="269" t="str">
        <f t="shared" si="34"/>
        <v/>
      </c>
      <c r="BXG44" s="269" t="str">
        <f t="shared" si="34"/>
        <v/>
      </c>
      <c r="BXH44" s="269" t="str">
        <f t="shared" si="34"/>
        <v/>
      </c>
      <c r="BXI44" s="269" t="str">
        <f t="shared" ref="BXI44:BZT44" si="35">UPPER(BXI43)</f>
        <v/>
      </c>
      <c r="BXJ44" s="269" t="str">
        <f t="shared" si="35"/>
        <v/>
      </c>
      <c r="BXK44" s="269" t="str">
        <f t="shared" si="35"/>
        <v/>
      </c>
      <c r="BXL44" s="269" t="str">
        <f t="shared" si="35"/>
        <v/>
      </c>
      <c r="BXM44" s="269" t="str">
        <f t="shared" si="35"/>
        <v/>
      </c>
      <c r="BXN44" s="269" t="str">
        <f t="shared" si="35"/>
        <v/>
      </c>
      <c r="BXO44" s="269" t="str">
        <f t="shared" si="35"/>
        <v/>
      </c>
      <c r="BXP44" s="269" t="str">
        <f t="shared" si="35"/>
        <v/>
      </c>
      <c r="BXQ44" s="269" t="str">
        <f t="shared" si="35"/>
        <v/>
      </c>
      <c r="BXR44" s="269" t="str">
        <f t="shared" si="35"/>
        <v/>
      </c>
      <c r="BXS44" s="269" t="str">
        <f t="shared" si="35"/>
        <v/>
      </c>
      <c r="BXT44" s="269" t="str">
        <f t="shared" si="35"/>
        <v/>
      </c>
      <c r="BXU44" s="269" t="str">
        <f t="shared" si="35"/>
        <v/>
      </c>
      <c r="BXV44" s="269" t="str">
        <f t="shared" si="35"/>
        <v/>
      </c>
      <c r="BXW44" s="269" t="str">
        <f t="shared" si="35"/>
        <v/>
      </c>
      <c r="BXX44" s="269" t="str">
        <f t="shared" si="35"/>
        <v/>
      </c>
      <c r="BXY44" s="269" t="str">
        <f t="shared" si="35"/>
        <v/>
      </c>
      <c r="BXZ44" s="269" t="str">
        <f t="shared" si="35"/>
        <v/>
      </c>
      <c r="BYA44" s="269" t="str">
        <f t="shared" si="35"/>
        <v/>
      </c>
      <c r="BYB44" s="269" t="str">
        <f t="shared" si="35"/>
        <v/>
      </c>
      <c r="BYC44" s="269" t="str">
        <f t="shared" si="35"/>
        <v/>
      </c>
      <c r="BYD44" s="269" t="str">
        <f t="shared" si="35"/>
        <v/>
      </c>
      <c r="BYE44" s="269" t="str">
        <f t="shared" si="35"/>
        <v/>
      </c>
      <c r="BYF44" s="269" t="str">
        <f t="shared" si="35"/>
        <v/>
      </c>
      <c r="BYG44" s="269" t="str">
        <f t="shared" si="35"/>
        <v/>
      </c>
      <c r="BYH44" s="269" t="str">
        <f t="shared" si="35"/>
        <v/>
      </c>
      <c r="BYI44" s="269" t="str">
        <f t="shared" si="35"/>
        <v/>
      </c>
      <c r="BYJ44" s="269" t="str">
        <f t="shared" si="35"/>
        <v/>
      </c>
      <c r="BYK44" s="269" t="str">
        <f t="shared" si="35"/>
        <v/>
      </c>
      <c r="BYL44" s="269" t="str">
        <f t="shared" si="35"/>
        <v/>
      </c>
      <c r="BYM44" s="269" t="str">
        <f t="shared" si="35"/>
        <v/>
      </c>
      <c r="BYN44" s="269" t="str">
        <f t="shared" si="35"/>
        <v/>
      </c>
      <c r="BYO44" s="269" t="str">
        <f t="shared" si="35"/>
        <v/>
      </c>
      <c r="BYP44" s="269" t="str">
        <f t="shared" si="35"/>
        <v/>
      </c>
      <c r="BYQ44" s="269" t="str">
        <f t="shared" si="35"/>
        <v/>
      </c>
      <c r="BYR44" s="269" t="str">
        <f t="shared" si="35"/>
        <v/>
      </c>
      <c r="BYS44" s="269" t="str">
        <f t="shared" si="35"/>
        <v/>
      </c>
      <c r="BYT44" s="269" t="str">
        <f t="shared" si="35"/>
        <v/>
      </c>
      <c r="BYU44" s="269" t="str">
        <f t="shared" si="35"/>
        <v/>
      </c>
      <c r="BYV44" s="269" t="str">
        <f t="shared" si="35"/>
        <v/>
      </c>
      <c r="BYW44" s="269" t="str">
        <f t="shared" si="35"/>
        <v/>
      </c>
      <c r="BYX44" s="269" t="str">
        <f t="shared" si="35"/>
        <v/>
      </c>
      <c r="BYY44" s="269" t="str">
        <f t="shared" si="35"/>
        <v/>
      </c>
      <c r="BYZ44" s="269" t="str">
        <f t="shared" si="35"/>
        <v/>
      </c>
      <c r="BZA44" s="269" t="str">
        <f t="shared" si="35"/>
        <v/>
      </c>
      <c r="BZB44" s="269" t="str">
        <f t="shared" si="35"/>
        <v/>
      </c>
      <c r="BZC44" s="269" t="str">
        <f t="shared" si="35"/>
        <v/>
      </c>
      <c r="BZD44" s="269" t="str">
        <f t="shared" si="35"/>
        <v/>
      </c>
      <c r="BZE44" s="269" t="str">
        <f t="shared" si="35"/>
        <v/>
      </c>
      <c r="BZF44" s="269" t="str">
        <f t="shared" si="35"/>
        <v/>
      </c>
      <c r="BZG44" s="269" t="str">
        <f t="shared" si="35"/>
        <v/>
      </c>
      <c r="BZH44" s="269" t="str">
        <f t="shared" si="35"/>
        <v/>
      </c>
      <c r="BZI44" s="269" t="str">
        <f t="shared" si="35"/>
        <v/>
      </c>
      <c r="BZJ44" s="269" t="str">
        <f t="shared" si="35"/>
        <v/>
      </c>
      <c r="BZK44" s="269" t="str">
        <f t="shared" si="35"/>
        <v/>
      </c>
      <c r="BZL44" s="269" t="str">
        <f t="shared" si="35"/>
        <v/>
      </c>
      <c r="BZM44" s="269" t="str">
        <f t="shared" si="35"/>
        <v/>
      </c>
      <c r="BZN44" s="269" t="str">
        <f t="shared" si="35"/>
        <v/>
      </c>
      <c r="BZO44" s="269" t="str">
        <f t="shared" si="35"/>
        <v/>
      </c>
      <c r="BZP44" s="269" t="str">
        <f t="shared" si="35"/>
        <v/>
      </c>
      <c r="BZQ44" s="269" t="str">
        <f t="shared" si="35"/>
        <v/>
      </c>
      <c r="BZR44" s="269" t="str">
        <f t="shared" si="35"/>
        <v/>
      </c>
      <c r="BZS44" s="269" t="str">
        <f t="shared" si="35"/>
        <v/>
      </c>
      <c r="BZT44" s="269" t="str">
        <f t="shared" si="35"/>
        <v/>
      </c>
      <c r="BZU44" s="269" t="str">
        <f t="shared" ref="BZU44:CCF44" si="36">UPPER(BZU43)</f>
        <v/>
      </c>
      <c r="BZV44" s="269" t="str">
        <f t="shared" si="36"/>
        <v/>
      </c>
      <c r="BZW44" s="269" t="str">
        <f t="shared" si="36"/>
        <v/>
      </c>
      <c r="BZX44" s="269" t="str">
        <f t="shared" si="36"/>
        <v/>
      </c>
      <c r="BZY44" s="269" t="str">
        <f t="shared" si="36"/>
        <v/>
      </c>
      <c r="BZZ44" s="269" t="str">
        <f t="shared" si="36"/>
        <v/>
      </c>
      <c r="CAA44" s="269" t="str">
        <f t="shared" si="36"/>
        <v/>
      </c>
      <c r="CAB44" s="269" t="str">
        <f t="shared" si="36"/>
        <v/>
      </c>
      <c r="CAC44" s="269" t="str">
        <f t="shared" si="36"/>
        <v/>
      </c>
      <c r="CAD44" s="269" t="str">
        <f t="shared" si="36"/>
        <v/>
      </c>
      <c r="CAE44" s="269" t="str">
        <f t="shared" si="36"/>
        <v/>
      </c>
      <c r="CAF44" s="269" t="str">
        <f t="shared" si="36"/>
        <v/>
      </c>
      <c r="CAG44" s="269" t="str">
        <f t="shared" si="36"/>
        <v/>
      </c>
      <c r="CAH44" s="269" t="str">
        <f t="shared" si="36"/>
        <v/>
      </c>
      <c r="CAI44" s="269" t="str">
        <f t="shared" si="36"/>
        <v/>
      </c>
      <c r="CAJ44" s="269" t="str">
        <f t="shared" si="36"/>
        <v/>
      </c>
      <c r="CAK44" s="269" t="str">
        <f t="shared" si="36"/>
        <v/>
      </c>
      <c r="CAL44" s="269" t="str">
        <f t="shared" si="36"/>
        <v/>
      </c>
      <c r="CAM44" s="269" t="str">
        <f t="shared" si="36"/>
        <v/>
      </c>
      <c r="CAN44" s="269" t="str">
        <f t="shared" si="36"/>
        <v/>
      </c>
      <c r="CAO44" s="269" t="str">
        <f t="shared" si="36"/>
        <v/>
      </c>
      <c r="CAP44" s="269" t="str">
        <f t="shared" si="36"/>
        <v/>
      </c>
      <c r="CAQ44" s="269" t="str">
        <f t="shared" si="36"/>
        <v/>
      </c>
      <c r="CAR44" s="269" t="str">
        <f t="shared" si="36"/>
        <v/>
      </c>
      <c r="CAS44" s="269" t="str">
        <f t="shared" si="36"/>
        <v/>
      </c>
      <c r="CAT44" s="269" t="str">
        <f t="shared" si="36"/>
        <v/>
      </c>
      <c r="CAU44" s="269" t="str">
        <f t="shared" si="36"/>
        <v/>
      </c>
      <c r="CAV44" s="269" t="str">
        <f t="shared" si="36"/>
        <v/>
      </c>
      <c r="CAW44" s="269" t="str">
        <f t="shared" si="36"/>
        <v/>
      </c>
      <c r="CAX44" s="269" t="str">
        <f t="shared" si="36"/>
        <v/>
      </c>
      <c r="CAY44" s="269" t="str">
        <f t="shared" si="36"/>
        <v/>
      </c>
      <c r="CAZ44" s="269" t="str">
        <f t="shared" si="36"/>
        <v/>
      </c>
      <c r="CBA44" s="269" t="str">
        <f t="shared" si="36"/>
        <v/>
      </c>
      <c r="CBB44" s="269" t="str">
        <f t="shared" si="36"/>
        <v/>
      </c>
      <c r="CBC44" s="269" t="str">
        <f t="shared" si="36"/>
        <v/>
      </c>
      <c r="CBD44" s="269" t="str">
        <f t="shared" si="36"/>
        <v/>
      </c>
      <c r="CBE44" s="269" t="str">
        <f t="shared" si="36"/>
        <v/>
      </c>
      <c r="CBF44" s="269" t="str">
        <f t="shared" si="36"/>
        <v/>
      </c>
      <c r="CBG44" s="269" t="str">
        <f t="shared" si="36"/>
        <v/>
      </c>
      <c r="CBH44" s="269" t="str">
        <f t="shared" si="36"/>
        <v/>
      </c>
      <c r="CBI44" s="269" t="str">
        <f t="shared" si="36"/>
        <v/>
      </c>
      <c r="CBJ44" s="269" t="str">
        <f t="shared" si="36"/>
        <v/>
      </c>
      <c r="CBK44" s="269" t="str">
        <f t="shared" si="36"/>
        <v/>
      </c>
      <c r="CBL44" s="269" t="str">
        <f t="shared" si="36"/>
        <v/>
      </c>
      <c r="CBM44" s="269" t="str">
        <f t="shared" si="36"/>
        <v/>
      </c>
      <c r="CBN44" s="269" t="str">
        <f t="shared" si="36"/>
        <v/>
      </c>
      <c r="CBO44" s="269" t="str">
        <f t="shared" si="36"/>
        <v/>
      </c>
      <c r="CBP44" s="269" t="str">
        <f t="shared" si="36"/>
        <v/>
      </c>
      <c r="CBQ44" s="269" t="str">
        <f t="shared" si="36"/>
        <v/>
      </c>
      <c r="CBR44" s="269" t="str">
        <f t="shared" si="36"/>
        <v/>
      </c>
      <c r="CBS44" s="269" t="str">
        <f t="shared" si="36"/>
        <v/>
      </c>
      <c r="CBT44" s="269" t="str">
        <f t="shared" si="36"/>
        <v/>
      </c>
      <c r="CBU44" s="269" t="str">
        <f t="shared" si="36"/>
        <v/>
      </c>
      <c r="CBV44" s="269" t="str">
        <f t="shared" si="36"/>
        <v/>
      </c>
      <c r="CBW44" s="269" t="str">
        <f t="shared" si="36"/>
        <v/>
      </c>
      <c r="CBX44" s="269" t="str">
        <f t="shared" si="36"/>
        <v/>
      </c>
      <c r="CBY44" s="269" t="str">
        <f t="shared" si="36"/>
        <v/>
      </c>
      <c r="CBZ44" s="269" t="str">
        <f t="shared" si="36"/>
        <v/>
      </c>
      <c r="CCA44" s="269" t="str">
        <f t="shared" si="36"/>
        <v/>
      </c>
      <c r="CCB44" s="269" t="str">
        <f t="shared" si="36"/>
        <v/>
      </c>
      <c r="CCC44" s="269" t="str">
        <f t="shared" si="36"/>
        <v/>
      </c>
      <c r="CCD44" s="269" t="str">
        <f t="shared" si="36"/>
        <v/>
      </c>
      <c r="CCE44" s="269" t="str">
        <f t="shared" si="36"/>
        <v/>
      </c>
      <c r="CCF44" s="269" t="str">
        <f t="shared" si="36"/>
        <v/>
      </c>
      <c r="CCG44" s="269" t="str">
        <f t="shared" ref="CCG44:CER44" si="37">UPPER(CCG43)</f>
        <v/>
      </c>
      <c r="CCH44" s="269" t="str">
        <f t="shared" si="37"/>
        <v/>
      </c>
      <c r="CCI44" s="269" t="str">
        <f t="shared" si="37"/>
        <v/>
      </c>
      <c r="CCJ44" s="269" t="str">
        <f t="shared" si="37"/>
        <v/>
      </c>
      <c r="CCK44" s="269" t="str">
        <f t="shared" si="37"/>
        <v/>
      </c>
      <c r="CCL44" s="269" t="str">
        <f t="shared" si="37"/>
        <v/>
      </c>
      <c r="CCM44" s="269" t="str">
        <f t="shared" si="37"/>
        <v/>
      </c>
      <c r="CCN44" s="269" t="str">
        <f t="shared" si="37"/>
        <v/>
      </c>
      <c r="CCO44" s="269" t="str">
        <f t="shared" si="37"/>
        <v/>
      </c>
      <c r="CCP44" s="269" t="str">
        <f t="shared" si="37"/>
        <v/>
      </c>
      <c r="CCQ44" s="269" t="str">
        <f t="shared" si="37"/>
        <v/>
      </c>
      <c r="CCR44" s="269" t="str">
        <f t="shared" si="37"/>
        <v/>
      </c>
      <c r="CCS44" s="269" t="str">
        <f t="shared" si="37"/>
        <v/>
      </c>
      <c r="CCT44" s="269" t="str">
        <f t="shared" si="37"/>
        <v/>
      </c>
      <c r="CCU44" s="269" t="str">
        <f t="shared" si="37"/>
        <v/>
      </c>
      <c r="CCV44" s="269" t="str">
        <f t="shared" si="37"/>
        <v/>
      </c>
      <c r="CCW44" s="269" t="str">
        <f t="shared" si="37"/>
        <v/>
      </c>
      <c r="CCX44" s="269" t="str">
        <f t="shared" si="37"/>
        <v/>
      </c>
      <c r="CCY44" s="269" t="str">
        <f t="shared" si="37"/>
        <v/>
      </c>
      <c r="CCZ44" s="269" t="str">
        <f t="shared" si="37"/>
        <v/>
      </c>
      <c r="CDA44" s="269" t="str">
        <f t="shared" si="37"/>
        <v/>
      </c>
      <c r="CDB44" s="269" t="str">
        <f t="shared" si="37"/>
        <v/>
      </c>
      <c r="CDC44" s="269" t="str">
        <f t="shared" si="37"/>
        <v/>
      </c>
      <c r="CDD44" s="269" t="str">
        <f t="shared" si="37"/>
        <v/>
      </c>
      <c r="CDE44" s="269" t="str">
        <f t="shared" si="37"/>
        <v/>
      </c>
      <c r="CDF44" s="269" t="str">
        <f t="shared" si="37"/>
        <v/>
      </c>
      <c r="CDG44" s="269" t="str">
        <f t="shared" si="37"/>
        <v/>
      </c>
      <c r="CDH44" s="269" t="str">
        <f t="shared" si="37"/>
        <v/>
      </c>
      <c r="CDI44" s="269" t="str">
        <f t="shared" si="37"/>
        <v/>
      </c>
      <c r="CDJ44" s="269" t="str">
        <f t="shared" si="37"/>
        <v/>
      </c>
      <c r="CDK44" s="269" t="str">
        <f t="shared" si="37"/>
        <v/>
      </c>
      <c r="CDL44" s="269" t="str">
        <f t="shared" si="37"/>
        <v/>
      </c>
      <c r="CDM44" s="269" t="str">
        <f t="shared" si="37"/>
        <v/>
      </c>
      <c r="CDN44" s="269" t="str">
        <f t="shared" si="37"/>
        <v/>
      </c>
      <c r="CDO44" s="269" t="str">
        <f t="shared" si="37"/>
        <v/>
      </c>
      <c r="CDP44" s="269" t="str">
        <f t="shared" si="37"/>
        <v/>
      </c>
      <c r="CDQ44" s="269" t="str">
        <f t="shared" si="37"/>
        <v/>
      </c>
      <c r="CDR44" s="269" t="str">
        <f t="shared" si="37"/>
        <v/>
      </c>
      <c r="CDS44" s="269" t="str">
        <f t="shared" si="37"/>
        <v/>
      </c>
      <c r="CDT44" s="269" t="str">
        <f t="shared" si="37"/>
        <v/>
      </c>
      <c r="CDU44" s="269" t="str">
        <f t="shared" si="37"/>
        <v/>
      </c>
      <c r="CDV44" s="269" t="str">
        <f t="shared" si="37"/>
        <v/>
      </c>
      <c r="CDW44" s="269" t="str">
        <f t="shared" si="37"/>
        <v/>
      </c>
      <c r="CDX44" s="269" t="str">
        <f t="shared" si="37"/>
        <v/>
      </c>
      <c r="CDY44" s="269" t="str">
        <f t="shared" si="37"/>
        <v/>
      </c>
      <c r="CDZ44" s="269" t="str">
        <f t="shared" si="37"/>
        <v/>
      </c>
      <c r="CEA44" s="269" t="str">
        <f t="shared" si="37"/>
        <v/>
      </c>
      <c r="CEB44" s="269" t="str">
        <f t="shared" si="37"/>
        <v/>
      </c>
      <c r="CEC44" s="269" t="str">
        <f t="shared" si="37"/>
        <v/>
      </c>
      <c r="CED44" s="269" t="str">
        <f t="shared" si="37"/>
        <v/>
      </c>
      <c r="CEE44" s="269" t="str">
        <f t="shared" si="37"/>
        <v/>
      </c>
      <c r="CEF44" s="269" t="str">
        <f t="shared" si="37"/>
        <v/>
      </c>
      <c r="CEG44" s="269" t="str">
        <f t="shared" si="37"/>
        <v/>
      </c>
      <c r="CEH44" s="269" t="str">
        <f t="shared" si="37"/>
        <v/>
      </c>
      <c r="CEI44" s="269" t="str">
        <f t="shared" si="37"/>
        <v/>
      </c>
      <c r="CEJ44" s="269" t="str">
        <f t="shared" si="37"/>
        <v/>
      </c>
      <c r="CEK44" s="269" t="str">
        <f t="shared" si="37"/>
        <v/>
      </c>
      <c r="CEL44" s="269" t="str">
        <f t="shared" si="37"/>
        <v/>
      </c>
      <c r="CEM44" s="269" t="str">
        <f t="shared" si="37"/>
        <v/>
      </c>
      <c r="CEN44" s="269" t="str">
        <f t="shared" si="37"/>
        <v/>
      </c>
      <c r="CEO44" s="269" t="str">
        <f t="shared" si="37"/>
        <v/>
      </c>
      <c r="CEP44" s="269" t="str">
        <f t="shared" si="37"/>
        <v/>
      </c>
      <c r="CEQ44" s="269" t="str">
        <f t="shared" si="37"/>
        <v/>
      </c>
      <c r="CER44" s="269" t="str">
        <f t="shared" si="37"/>
        <v/>
      </c>
      <c r="CES44" s="269" t="str">
        <f t="shared" ref="CES44:CHD44" si="38">UPPER(CES43)</f>
        <v/>
      </c>
      <c r="CET44" s="269" t="str">
        <f t="shared" si="38"/>
        <v/>
      </c>
      <c r="CEU44" s="269" t="str">
        <f t="shared" si="38"/>
        <v/>
      </c>
      <c r="CEV44" s="269" t="str">
        <f t="shared" si="38"/>
        <v/>
      </c>
      <c r="CEW44" s="269" t="str">
        <f t="shared" si="38"/>
        <v/>
      </c>
      <c r="CEX44" s="269" t="str">
        <f t="shared" si="38"/>
        <v/>
      </c>
      <c r="CEY44" s="269" t="str">
        <f t="shared" si="38"/>
        <v/>
      </c>
      <c r="CEZ44" s="269" t="str">
        <f t="shared" si="38"/>
        <v/>
      </c>
      <c r="CFA44" s="269" t="str">
        <f t="shared" si="38"/>
        <v/>
      </c>
      <c r="CFB44" s="269" t="str">
        <f t="shared" si="38"/>
        <v/>
      </c>
      <c r="CFC44" s="269" t="str">
        <f t="shared" si="38"/>
        <v/>
      </c>
      <c r="CFD44" s="269" t="str">
        <f t="shared" si="38"/>
        <v/>
      </c>
      <c r="CFE44" s="269" t="str">
        <f t="shared" si="38"/>
        <v/>
      </c>
      <c r="CFF44" s="269" t="str">
        <f t="shared" si="38"/>
        <v/>
      </c>
      <c r="CFG44" s="269" t="str">
        <f t="shared" si="38"/>
        <v/>
      </c>
      <c r="CFH44" s="269" t="str">
        <f t="shared" si="38"/>
        <v/>
      </c>
      <c r="CFI44" s="269" t="str">
        <f t="shared" si="38"/>
        <v/>
      </c>
      <c r="CFJ44" s="269" t="str">
        <f t="shared" si="38"/>
        <v/>
      </c>
      <c r="CFK44" s="269" t="str">
        <f t="shared" si="38"/>
        <v/>
      </c>
      <c r="CFL44" s="269" t="str">
        <f t="shared" si="38"/>
        <v/>
      </c>
      <c r="CFM44" s="269" t="str">
        <f t="shared" si="38"/>
        <v/>
      </c>
      <c r="CFN44" s="269" t="str">
        <f t="shared" si="38"/>
        <v/>
      </c>
      <c r="CFO44" s="269" t="str">
        <f t="shared" si="38"/>
        <v/>
      </c>
      <c r="CFP44" s="269" t="str">
        <f t="shared" si="38"/>
        <v/>
      </c>
      <c r="CFQ44" s="269" t="str">
        <f t="shared" si="38"/>
        <v/>
      </c>
      <c r="CFR44" s="269" t="str">
        <f t="shared" si="38"/>
        <v/>
      </c>
      <c r="CFS44" s="269" t="str">
        <f t="shared" si="38"/>
        <v/>
      </c>
      <c r="CFT44" s="269" t="str">
        <f t="shared" si="38"/>
        <v/>
      </c>
      <c r="CFU44" s="269" t="str">
        <f t="shared" si="38"/>
        <v/>
      </c>
      <c r="CFV44" s="269" t="str">
        <f t="shared" si="38"/>
        <v/>
      </c>
      <c r="CFW44" s="269" t="str">
        <f t="shared" si="38"/>
        <v/>
      </c>
      <c r="CFX44" s="269" t="str">
        <f t="shared" si="38"/>
        <v/>
      </c>
      <c r="CFY44" s="269" t="str">
        <f t="shared" si="38"/>
        <v/>
      </c>
      <c r="CFZ44" s="269" t="str">
        <f t="shared" si="38"/>
        <v/>
      </c>
      <c r="CGA44" s="269" t="str">
        <f t="shared" si="38"/>
        <v/>
      </c>
      <c r="CGB44" s="269" t="str">
        <f t="shared" si="38"/>
        <v/>
      </c>
      <c r="CGC44" s="269" t="str">
        <f t="shared" si="38"/>
        <v/>
      </c>
      <c r="CGD44" s="269" t="str">
        <f t="shared" si="38"/>
        <v/>
      </c>
      <c r="CGE44" s="269" t="str">
        <f t="shared" si="38"/>
        <v/>
      </c>
      <c r="CGF44" s="269" t="str">
        <f t="shared" si="38"/>
        <v/>
      </c>
      <c r="CGG44" s="269" t="str">
        <f t="shared" si="38"/>
        <v/>
      </c>
      <c r="CGH44" s="269" t="str">
        <f t="shared" si="38"/>
        <v/>
      </c>
      <c r="CGI44" s="269" t="str">
        <f t="shared" si="38"/>
        <v/>
      </c>
      <c r="CGJ44" s="269" t="str">
        <f t="shared" si="38"/>
        <v/>
      </c>
      <c r="CGK44" s="269" t="str">
        <f t="shared" si="38"/>
        <v/>
      </c>
      <c r="CGL44" s="269" t="str">
        <f t="shared" si="38"/>
        <v/>
      </c>
      <c r="CGM44" s="269" t="str">
        <f t="shared" si="38"/>
        <v/>
      </c>
      <c r="CGN44" s="269" t="str">
        <f t="shared" si="38"/>
        <v/>
      </c>
      <c r="CGO44" s="269" t="str">
        <f t="shared" si="38"/>
        <v/>
      </c>
      <c r="CGP44" s="269" t="str">
        <f t="shared" si="38"/>
        <v/>
      </c>
      <c r="CGQ44" s="269" t="str">
        <f t="shared" si="38"/>
        <v/>
      </c>
      <c r="CGR44" s="269" t="str">
        <f t="shared" si="38"/>
        <v/>
      </c>
      <c r="CGS44" s="269" t="str">
        <f t="shared" si="38"/>
        <v/>
      </c>
      <c r="CGT44" s="269" t="str">
        <f t="shared" si="38"/>
        <v/>
      </c>
      <c r="CGU44" s="269" t="str">
        <f t="shared" si="38"/>
        <v/>
      </c>
      <c r="CGV44" s="269" t="str">
        <f t="shared" si="38"/>
        <v/>
      </c>
      <c r="CGW44" s="269" t="str">
        <f t="shared" si="38"/>
        <v/>
      </c>
      <c r="CGX44" s="269" t="str">
        <f t="shared" si="38"/>
        <v/>
      </c>
      <c r="CGY44" s="269" t="str">
        <f t="shared" si="38"/>
        <v/>
      </c>
      <c r="CGZ44" s="269" t="str">
        <f t="shared" si="38"/>
        <v/>
      </c>
      <c r="CHA44" s="269" t="str">
        <f t="shared" si="38"/>
        <v/>
      </c>
      <c r="CHB44" s="269" t="str">
        <f t="shared" si="38"/>
        <v/>
      </c>
      <c r="CHC44" s="269" t="str">
        <f t="shared" si="38"/>
        <v/>
      </c>
      <c r="CHD44" s="269" t="str">
        <f t="shared" si="38"/>
        <v/>
      </c>
      <c r="CHE44" s="269" t="str">
        <f t="shared" ref="CHE44:CJP44" si="39">UPPER(CHE43)</f>
        <v/>
      </c>
      <c r="CHF44" s="269" t="str">
        <f t="shared" si="39"/>
        <v/>
      </c>
      <c r="CHG44" s="269" t="str">
        <f t="shared" si="39"/>
        <v/>
      </c>
      <c r="CHH44" s="269" t="str">
        <f t="shared" si="39"/>
        <v/>
      </c>
      <c r="CHI44" s="269" t="str">
        <f t="shared" si="39"/>
        <v/>
      </c>
      <c r="CHJ44" s="269" t="str">
        <f t="shared" si="39"/>
        <v/>
      </c>
      <c r="CHK44" s="269" t="str">
        <f t="shared" si="39"/>
        <v/>
      </c>
      <c r="CHL44" s="269" t="str">
        <f t="shared" si="39"/>
        <v/>
      </c>
      <c r="CHM44" s="269" t="str">
        <f t="shared" si="39"/>
        <v/>
      </c>
      <c r="CHN44" s="269" t="str">
        <f t="shared" si="39"/>
        <v/>
      </c>
      <c r="CHO44" s="269" t="str">
        <f t="shared" si="39"/>
        <v/>
      </c>
      <c r="CHP44" s="269" t="str">
        <f t="shared" si="39"/>
        <v/>
      </c>
      <c r="CHQ44" s="269" t="str">
        <f t="shared" si="39"/>
        <v/>
      </c>
      <c r="CHR44" s="269" t="str">
        <f t="shared" si="39"/>
        <v/>
      </c>
      <c r="CHS44" s="269" t="str">
        <f t="shared" si="39"/>
        <v/>
      </c>
      <c r="CHT44" s="269" t="str">
        <f t="shared" si="39"/>
        <v/>
      </c>
      <c r="CHU44" s="269" t="str">
        <f t="shared" si="39"/>
        <v/>
      </c>
      <c r="CHV44" s="269" t="str">
        <f t="shared" si="39"/>
        <v/>
      </c>
      <c r="CHW44" s="269" t="str">
        <f t="shared" si="39"/>
        <v/>
      </c>
      <c r="CHX44" s="269" t="str">
        <f t="shared" si="39"/>
        <v/>
      </c>
      <c r="CHY44" s="269" t="str">
        <f t="shared" si="39"/>
        <v/>
      </c>
      <c r="CHZ44" s="269" t="str">
        <f t="shared" si="39"/>
        <v/>
      </c>
      <c r="CIA44" s="269" t="str">
        <f t="shared" si="39"/>
        <v/>
      </c>
      <c r="CIB44" s="269" t="str">
        <f t="shared" si="39"/>
        <v/>
      </c>
      <c r="CIC44" s="269" t="str">
        <f t="shared" si="39"/>
        <v/>
      </c>
      <c r="CID44" s="269" t="str">
        <f t="shared" si="39"/>
        <v/>
      </c>
      <c r="CIE44" s="269" t="str">
        <f t="shared" si="39"/>
        <v/>
      </c>
      <c r="CIF44" s="269" t="str">
        <f t="shared" si="39"/>
        <v/>
      </c>
      <c r="CIG44" s="269" t="str">
        <f t="shared" si="39"/>
        <v/>
      </c>
      <c r="CIH44" s="269" t="str">
        <f t="shared" si="39"/>
        <v/>
      </c>
      <c r="CII44" s="269" t="str">
        <f t="shared" si="39"/>
        <v/>
      </c>
      <c r="CIJ44" s="269" t="str">
        <f t="shared" si="39"/>
        <v/>
      </c>
      <c r="CIK44" s="269" t="str">
        <f t="shared" si="39"/>
        <v/>
      </c>
      <c r="CIL44" s="269" t="str">
        <f t="shared" si="39"/>
        <v/>
      </c>
      <c r="CIM44" s="269" t="str">
        <f t="shared" si="39"/>
        <v/>
      </c>
      <c r="CIN44" s="269" t="str">
        <f t="shared" si="39"/>
        <v/>
      </c>
      <c r="CIO44" s="269" t="str">
        <f t="shared" si="39"/>
        <v/>
      </c>
      <c r="CIP44" s="269" t="str">
        <f t="shared" si="39"/>
        <v/>
      </c>
      <c r="CIQ44" s="269" t="str">
        <f t="shared" si="39"/>
        <v/>
      </c>
      <c r="CIR44" s="269" t="str">
        <f t="shared" si="39"/>
        <v/>
      </c>
      <c r="CIS44" s="269" t="str">
        <f t="shared" si="39"/>
        <v/>
      </c>
      <c r="CIT44" s="269" t="str">
        <f t="shared" si="39"/>
        <v/>
      </c>
      <c r="CIU44" s="269" t="str">
        <f t="shared" si="39"/>
        <v/>
      </c>
      <c r="CIV44" s="269" t="str">
        <f t="shared" si="39"/>
        <v/>
      </c>
      <c r="CIW44" s="269" t="str">
        <f t="shared" si="39"/>
        <v/>
      </c>
      <c r="CIX44" s="269" t="str">
        <f t="shared" si="39"/>
        <v/>
      </c>
      <c r="CIY44" s="269" t="str">
        <f t="shared" si="39"/>
        <v/>
      </c>
      <c r="CIZ44" s="269" t="str">
        <f t="shared" si="39"/>
        <v/>
      </c>
      <c r="CJA44" s="269" t="str">
        <f t="shared" si="39"/>
        <v/>
      </c>
      <c r="CJB44" s="269" t="str">
        <f t="shared" si="39"/>
        <v/>
      </c>
      <c r="CJC44" s="269" t="str">
        <f t="shared" si="39"/>
        <v/>
      </c>
      <c r="CJD44" s="269" t="str">
        <f t="shared" si="39"/>
        <v/>
      </c>
      <c r="CJE44" s="269" t="str">
        <f t="shared" si="39"/>
        <v/>
      </c>
      <c r="CJF44" s="269" t="str">
        <f t="shared" si="39"/>
        <v/>
      </c>
      <c r="CJG44" s="269" t="str">
        <f t="shared" si="39"/>
        <v/>
      </c>
      <c r="CJH44" s="269" t="str">
        <f t="shared" si="39"/>
        <v/>
      </c>
      <c r="CJI44" s="269" t="str">
        <f t="shared" si="39"/>
        <v/>
      </c>
      <c r="CJJ44" s="269" t="str">
        <f t="shared" si="39"/>
        <v/>
      </c>
      <c r="CJK44" s="269" t="str">
        <f t="shared" si="39"/>
        <v/>
      </c>
      <c r="CJL44" s="269" t="str">
        <f t="shared" si="39"/>
        <v/>
      </c>
      <c r="CJM44" s="269" t="str">
        <f t="shared" si="39"/>
        <v/>
      </c>
      <c r="CJN44" s="269" t="str">
        <f t="shared" si="39"/>
        <v/>
      </c>
      <c r="CJO44" s="269" t="str">
        <f t="shared" si="39"/>
        <v/>
      </c>
      <c r="CJP44" s="269" t="str">
        <f t="shared" si="39"/>
        <v/>
      </c>
      <c r="CJQ44" s="269" t="str">
        <f t="shared" ref="CJQ44:CMB44" si="40">UPPER(CJQ43)</f>
        <v/>
      </c>
      <c r="CJR44" s="269" t="str">
        <f t="shared" si="40"/>
        <v/>
      </c>
      <c r="CJS44" s="269" t="str">
        <f t="shared" si="40"/>
        <v/>
      </c>
      <c r="CJT44" s="269" t="str">
        <f t="shared" si="40"/>
        <v/>
      </c>
      <c r="CJU44" s="269" t="str">
        <f t="shared" si="40"/>
        <v/>
      </c>
      <c r="CJV44" s="269" t="str">
        <f t="shared" si="40"/>
        <v/>
      </c>
      <c r="CJW44" s="269" t="str">
        <f t="shared" si="40"/>
        <v/>
      </c>
      <c r="CJX44" s="269" t="str">
        <f t="shared" si="40"/>
        <v/>
      </c>
      <c r="CJY44" s="269" t="str">
        <f t="shared" si="40"/>
        <v/>
      </c>
      <c r="CJZ44" s="269" t="str">
        <f t="shared" si="40"/>
        <v/>
      </c>
      <c r="CKA44" s="269" t="str">
        <f t="shared" si="40"/>
        <v/>
      </c>
      <c r="CKB44" s="269" t="str">
        <f t="shared" si="40"/>
        <v/>
      </c>
      <c r="CKC44" s="269" t="str">
        <f t="shared" si="40"/>
        <v/>
      </c>
      <c r="CKD44" s="269" t="str">
        <f t="shared" si="40"/>
        <v/>
      </c>
      <c r="CKE44" s="269" t="str">
        <f t="shared" si="40"/>
        <v/>
      </c>
      <c r="CKF44" s="269" t="str">
        <f t="shared" si="40"/>
        <v/>
      </c>
      <c r="CKG44" s="269" t="str">
        <f t="shared" si="40"/>
        <v/>
      </c>
      <c r="CKH44" s="269" t="str">
        <f t="shared" si="40"/>
        <v/>
      </c>
      <c r="CKI44" s="269" t="str">
        <f t="shared" si="40"/>
        <v/>
      </c>
      <c r="CKJ44" s="269" t="str">
        <f t="shared" si="40"/>
        <v/>
      </c>
      <c r="CKK44" s="269" t="str">
        <f t="shared" si="40"/>
        <v/>
      </c>
      <c r="CKL44" s="269" t="str">
        <f t="shared" si="40"/>
        <v/>
      </c>
      <c r="CKM44" s="269" t="str">
        <f t="shared" si="40"/>
        <v/>
      </c>
      <c r="CKN44" s="269" t="str">
        <f t="shared" si="40"/>
        <v/>
      </c>
      <c r="CKO44" s="269" t="str">
        <f t="shared" si="40"/>
        <v/>
      </c>
      <c r="CKP44" s="269" t="str">
        <f t="shared" si="40"/>
        <v/>
      </c>
      <c r="CKQ44" s="269" t="str">
        <f t="shared" si="40"/>
        <v/>
      </c>
      <c r="CKR44" s="269" t="str">
        <f t="shared" si="40"/>
        <v/>
      </c>
      <c r="CKS44" s="269" t="str">
        <f t="shared" si="40"/>
        <v/>
      </c>
      <c r="CKT44" s="269" t="str">
        <f t="shared" si="40"/>
        <v/>
      </c>
      <c r="CKU44" s="269" t="str">
        <f t="shared" si="40"/>
        <v/>
      </c>
      <c r="CKV44" s="269" t="str">
        <f t="shared" si="40"/>
        <v/>
      </c>
      <c r="CKW44" s="269" t="str">
        <f t="shared" si="40"/>
        <v/>
      </c>
      <c r="CKX44" s="269" t="str">
        <f t="shared" si="40"/>
        <v/>
      </c>
      <c r="CKY44" s="269" t="str">
        <f t="shared" si="40"/>
        <v/>
      </c>
      <c r="CKZ44" s="269" t="str">
        <f t="shared" si="40"/>
        <v/>
      </c>
      <c r="CLA44" s="269" t="str">
        <f t="shared" si="40"/>
        <v/>
      </c>
      <c r="CLB44" s="269" t="str">
        <f t="shared" si="40"/>
        <v/>
      </c>
      <c r="CLC44" s="269" t="str">
        <f t="shared" si="40"/>
        <v/>
      </c>
      <c r="CLD44" s="269" t="str">
        <f t="shared" si="40"/>
        <v/>
      </c>
      <c r="CLE44" s="269" t="str">
        <f t="shared" si="40"/>
        <v/>
      </c>
      <c r="CLF44" s="269" t="str">
        <f t="shared" si="40"/>
        <v/>
      </c>
      <c r="CLG44" s="269" t="str">
        <f t="shared" si="40"/>
        <v/>
      </c>
      <c r="CLH44" s="269" t="str">
        <f t="shared" si="40"/>
        <v/>
      </c>
      <c r="CLI44" s="269" t="str">
        <f t="shared" si="40"/>
        <v/>
      </c>
      <c r="CLJ44" s="269" t="str">
        <f t="shared" si="40"/>
        <v/>
      </c>
      <c r="CLK44" s="269" t="str">
        <f t="shared" si="40"/>
        <v/>
      </c>
      <c r="CLL44" s="269" t="str">
        <f t="shared" si="40"/>
        <v/>
      </c>
      <c r="CLM44" s="269" t="str">
        <f t="shared" si="40"/>
        <v/>
      </c>
      <c r="CLN44" s="269" t="str">
        <f t="shared" si="40"/>
        <v/>
      </c>
      <c r="CLO44" s="269" t="str">
        <f t="shared" si="40"/>
        <v/>
      </c>
      <c r="CLP44" s="269" t="str">
        <f t="shared" si="40"/>
        <v/>
      </c>
      <c r="CLQ44" s="269" t="str">
        <f t="shared" si="40"/>
        <v/>
      </c>
      <c r="CLR44" s="269" t="str">
        <f t="shared" si="40"/>
        <v/>
      </c>
      <c r="CLS44" s="269" t="str">
        <f t="shared" si="40"/>
        <v/>
      </c>
      <c r="CLT44" s="269" t="str">
        <f t="shared" si="40"/>
        <v/>
      </c>
      <c r="CLU44" s="269" t="str">
        <f t="shared" si="40"/>
        <v/>
      </c>
      <c r="CLV44" s="269" t="str">
        <f t="shared" si="40"/>
        <v/>
      </c>
      <c r="CLW44" s="269" t="str">
        <f t="shared" si="40"/>
        <v/>
      </c>
      <c r="CLX44" s="269" t="str">
        <f t="shared" si="40"/>
        <v/>
      </c>
      <c r="CLY44" s="269" t="str">
        <f t="shared" si="40"/>
        <v/>
      </c>
      <c r="CLZ44" s="269" t="str">
        <f t="shared" si="40"/>
        <v/>
      </c>
      <c r="CMA44" s="269" t="str">
        <f t="shared" si="40"/>
        <v/>
      </c>
      <c r="CMB44" s="269" t="str">
        <f t="shared" si="40"/>
        <v/>
      </c>
      <c r="CMC44" s="269" t="str">
        <f t="shared" ref="CMC44:CON44" si="41">UPPER(CMC43)</f>
        <v/>
      </c>
      <c r="CMD44" s="269" t="str">
        <f t="shared" si="41"/>
        <v/>
      </c>
      <c r="CME44" s="269" t="str">
        <f t="shared" si="41"/>
        <v/>
      </c>
      <c r="CMF44" s="269" t="str">
        <f t="shared" si="41"/>
        <v/>
      </c>
      <c r="CMG44" s="269" t="str">
        <f t="shared" si="41"/>
        <v/>
      </c>
      <c r="CMH44" s="269" t="str">
        <f t="shared" si="41"/>
        <v/>
      </c>
      <c r="CMI44" s="269" t="str">
        <f t="shared" si="41"/>
        <v/>
      </c>
      <c r="CMJ44" s="269" t="str">
        <f t="shared" si="41"/>
        <v/>
      </c>
      <c r="CMK44" s="269" t="str">
        <f t="shared" si="41"/>
        <v/>
      </c>
      <c r="CML44" s="269" t="str">
        <f t="shared" si="41"/>
        <v/>
      </c>
      <c r="CMM44" s="269" t="str">
        <f t="shared" si="41"/>
        <v/>
      </c>
      <c r="CMN44" s="269" t="str">
        <f t="shared" si="41"/>
        <v/>
      </c>
      <c r="CMO44" s="269" t="str">
        <f t="shared" si="41"/>
        <v/>
      </c>
      <c r="CMP44" s="269" t="str">
        <f t="shared" si="41"/>
        <v/>
      </c>
      <c r="CMQ44" s="269" t="str">
        <f t="shared" si="41"/>
        <v/>
      </c>
      <c r="CMR44" s="269" t="str">
        <f t="shared" si="41"/>
        <v/>
      </c>
      <c r="CMS44" s="269" t="str">
        <f t="shared" si="41"/>
        <v/>
      </c>
      <c r="CMT44" s="269" t="str">
        <f t="shared" si="41"/>
        <v/>
      </c>
      <c r="CMU44" s="269" t="str">
        <f t="shared" si="41"/>
        <v/>
      </c>
      <c r="CMV44" s="269" t="str">
        <f t="shared" si="41"/>
        <v/>
      </c>
      <c r="CMW44" s="269" t="str">
        <f t="shared" si="41"/>
        <v/>
      </c>
      <c r="CMX44" s="269" t="str">
        <f t="shared" si="41"/>
        <v/>
      </c>
      <c r="CMY44" s="269" t="str">
        <f t="shared" si="41"/>
        <v/>
      </c>
      <c r="CMZ44" s="269" t="str">
        <f t="shared" si="41"/>
        <v/>
      </c>
      <c r="CNA44" s="269" t="str">
        <f t="shared" si="41"/>
        <v/>
      </c>
      <c r="CNB44" s="269" t="str">
        <f t="shared" si="41"/>
        <v/>
      </c>
      <c r="CNC44" s="269" t="str">
        <f t="shared" si="41"/>
        <v/>
      </c>
      <c r="CND44" s="269" t="str">
        <f t="shared" si="41"/>
        <v/>
      </c>
      <c r="CNE44" s="269" t="str">
        <f t="shared" si="41"/>
        <v/>
      </c>
      <c r="CNF44" s="269" t="str">
        <f t="shared" si="41"/>
        <v/>
      </c>
      <c r="CNG44" s="269" t="str">
        <f t="shared" si="41"/>
        <v/>
      </c>
      <c r="CNH44" s="269" t="str">
        <f t="shared" si="41"/>
        <v/>
      </c>
      <c r="CNI44" s="269" t="str">
        <f t="shared" si="41"/>
        <v/>
      </c>
      <c r="CNJ44" s="269" t="str">
        <f t="shared" si="41"/>
        <v/>
      </c>
      <c r="CNK44" s="269" t="str">
        <f t="shared" si="41"/>
        <v/>
      </c>
      <c r="CNL44" s="269" t="str">
        <f t="shared" si="41"/>
        <v/>
      </c>
      <c r="CNM44" s="269" t="str">
        <f t="shared" si="41"/>
        <v/>
      </c>
      <c r="CNN44" s="269" t="str">
        <f t="shared" si="41"/>
        <v/>
      </c>
      <c r="CNO44" s="269" t="str">
        <f t="shared" si="41"/>
        <v/>
      </c>
      <c r="CNP44" s="269" t="str">
        <f t="shared" si="41"/>
        <v/>
      </c>
      <c r="CNQ44" s="269" t="str">
        <f t="shared" si="41"/>
        <v/>
      </c>
      <c r="CNR44" s="269" t="str">
        <f t="shared" si="41"/>
        <v/>
      </c>
      <c r="CNS44" s="269" t="str">
        <f t="shared" si="41"/>
        <v/>
      </c>
      <c r="CNT44" s="269" t="str">
        <f t="shared" si="41"/>
        <v/>
      </c>
      <c r="CNU44" s="269" t="str">
        <f t="shared" si="41"/>
        <v/>
      </c>
      <c r="CNV44" s="269" t="str">
        <f t="shared" si="41"/>
        <v/>
      </c>
      <c r="CNW44" s="269" t="str">
        <f t="shared" si="41"/>
        <v/>
      </c>
      <c r="CNX44" s="269" t="str">
        <f t="shared" si="41"/>
        <v/>
      </c>
      <c r="CNY44" s="269" t="str">
        <f t="shared" si="41"/>
        <v/>
      </c>
      <c r="CNZ44" s="269" t="str">
        <f t="shared" si="41"/>
        <v/>
      </c>
      <c r="COA44" s="269" t="str">
        <f t="shared" si="41"/>
        <v/>
      </c>
      <c r="COB44" s="269" t="str">
        <f t="shared" si="41"/>
        <v/>
      </c>
      <c r="COC44" s="269" t="str">
        <f t="shared" si="41"/>
        <v/>
      </c>
      <c r="COD44" s="269" t="str">
        <f t="shared" si="41"/>
        <v/>
      </c>
      <c r="COE44" s="269" t="str">
        <f t="shared" si="41"/>
        <v/>
      </c>
      <c r="COF44" s="269" t="str">
        <f t="shared" si="41"/>
        <v/>
      </c>
      <c r="COG44" s="269" t="str">
        <f t="shared" si="41"/>
        <v/>
      </c>
      <c r="COH44" s="269" t="str">
        <f t="shared" si="41"/>
        <v/>
      </c>
      <c r="COI44" s="269" t="str">
        <f t="shared" si="41"/>
        <v/>
      </c>
      <c r="COJ44" s="269" t="str">
        <f t="shared" si="41"/>
        <v/>
      </c>
      <c r="COK44" s="269" t="str">
        <f t="shared" si="41"/>
        <v/>
      </c>
      <c r="COL44" s="269" t="str">
        <f t="shared" si="41"/>
        <v/>
      </c>
      <c r="COM44" s="269" t="str">
        <f t="shared" si="41"/>
        <v/>
      </c>
      <c r="CON44" s="269" t="str">
        <f t="shared" si="41"/>
        <v/>
      </c>
      <c r="COO44" s="269" t="str">
        <f t="shared" ref="COO44:CQZ44" si="42">UPPER(COO43)</f>
        <v/>
      </c>
      <c r="COP44" s="269" t="str">
        <f t="shared" si="42"/>
        <v/>
      </c>
      <c r="COQ44" s="269" t="str">
        <f t="shared" si="42"/>
        <v/>
      </c>
      <c r="COR44" s="269" t="str">
        <f t="shared" si="42"/>
        <v/>
      </c>
      <c r="COS44" s="269" t="str">
        <f t="shared" si="42"/>
        <v/>
      </c>
      <c r="COT44" s="269" t="str">
        <f t="shared" si="42"/>
        <v/>
      </c>
      <c r="COU44" s="269" t="str">
        <f t="shared" si="42"/>
        <v/>
      </c>
      <c r="COV44" s="269" t="str">
        <f t="shared" si="42"/>
        <v/>
      </c>
      <c r="COW44" s="269" t="str">
        <f t="shared" si="42"/>
        <v/>
      </c>
      <c r="COX44" s="269" t="str">
        <f t="shared" si="42"/>
        <v/>
      </c>
      <c r="COY44" s="269" t="str">
        <f t="shared" si="42"/>
        <v/>
      </c>
      <c r="COZ44" s="269" t="str">
        <f t="shared" si="42"/>
        <v/>
      </c>
      <c r="CPA44" s="269" t="str">
        <f t="shared" si="42"/>
        <v/>
      </c>
      <c r="CPB44" s="269" t="str">
        <f t="shared" si="42"/>
        <v/>
      </c>
      <c r="CPC44" s="269" t="str">
        <f t="shared" si="42"/>
        <v/>
      </c>
      <c r="CPD44" s="269" t="str">
        <f t="shared" si="42"/>
        <v/>
      </c>
      <c r="CPE44" s="269" t="str">
        <f t="shared" si="42"/>
        <v/>
      </c>
      <c r="CPF44" s="269" t="str">
        <f t="shared" si="42"/>
        <v/>
      </c>
      <c r="CPG44" s="269" t="str">
        <f t="shared" si="42"/>
        <v/>
      </c>
      <c r="CPH44" s="269" t="str">
        <f t="shared" si="42"/>
        <v/>
      </c>
      <c r="CPI44" s="269" t="str">
        <f t="shared" si="42"/>
        <v/>
      </c>
      <c r="CPJ44" s="269" t="str">
        <f t="shared" si="42"/>
        <v/>
      </c>
      <c r="CPK44" s="269" t="str">
        <f t="shared" si="42"/>
        <v/>
      </c>
      <c r="CPL44" s="269" t="str">
        <f t="shared" si="42"/>
        <v/>
      </c>
      <c r="CPM44" s="269" t="str">
        <f t="shared" si="42"/>
        <v/>
      </c>
      <c r="CPN44" s="269" t="str">
        <f t="shared" si="42"/>
        <v/>
      </c>
      <c r="CPO44" s="269" t="str">
        <f t="shared" si="42"/>
        <v/>
      </c>
      <c r="CPP44" s="269" t="str">
        <f t="shared" si="42"/>
        <v/>
      </c>
      <c r="CPQ44" s="269" t="str">
        <f t="shared" si="42"/>
        <v/>
      </c>
      <c r="CPR44" s="269" t="str">
        <f t="shared" si="42"/>
        <v/>
      </c>
      <c r="CPS44" s="269" t="str">
        <f t="shared" si="42"/>
        <v/>
      </c>
      <c r="CPT44" s="269" t="str">
        <f t="shared" si="42"/>
        <v/>
      </c>
      <c r="CPU44" s="269" t="str">
        <f t="shared" si="42"/>
        <v/>
      </c>
      <c r="CPV44" s="269" t="str">
        <f t="shared" si="42"/>
        <v/>
      </c>
      <c r="CPW44" s="269" t="str">
        <f t="shared" si="42"/>
        <v/>
      </c>
      <c r="CPX44" s="269" t="str">
        <f t="shared" si="42"/>
        <v/>
      </c>
      <c r="CPY44" s="269" t="str">
        <f t="shared" si="42"/>
        <v/>
      </c>
      <c r="CPZ44" s="269" t="str">
        <f t="shared" si="42"/>
        <v/>
      </c>
      <c r="CQA44" s="269" t="str">
        <f t="shared" si="42"/>
        <v/>
      </c>
      <c r="CQB44" s="269" t="str">
        <f t="shared" si="42"/>
        <v/>
      </c>
      <c r="CQC44" s="269" t="str">
        <f t="shared" si="42"/>
        <v/>
      </c>
      <c r="CQD44" s="269" t="str">
        <f t="shared" si="42"/>
        <v/>
      </c>
      <c r="CQE44" s="269" t="str">
        <f t="shared" si="42"/>
        <v/>
      </c>
      <c r="CQF44" s="269" t="str">
        <f t="shared" si="42"/>
        <v/>
      </c>
      <c r="CQG44" s="269" t="str">
        <f t="shared" si="42"/>
        <v/>
      </c>
      <c r="CQH44" s="269" t="str">
        <f t="shared" si="42"/>
        <v/>
      </c>
      <c r="CQI44" s="269" t="str">
        <f t="shared" si="42"/>
        <v/>
      </c>
      <c r="CQJ44" s="269" t="str">
        <f t="shared" si="42"/>
        <v/>
      </c>
      <c r="CQK44" s="269" t="str">
        <f t="shared" si="42"/>
        <v/>
      </c>
      <c r="CQL44" s="269" t="str">
        <f t="shared" si="42"/>
        <v/>
      </c>
      <c r="CQM44" s="269" t="str">
        <f t="shared" si="42"/>
        <v/>
      </c>
      <c r="CQN44" s="269" t="str">
        <f t="shared" si="42"/>
        <v/>
      </c>
      <c r="CQO44" s="269" t="str">
        <f t="shared" si="42"/>
        <v/>
      </c>
      <c r="CQP44" s="269" t="str">
        <f t="shared" si="42"/>
        <v/>
      </c>
      <c r="CQQ44" s="269" t="str">
        <f t="shared" si="42"/>
        <v/>
      </c>
      <c r="CQR44" s="269" t="str">
        <f t="shared" si="42"/>
        <v/>
      </c>
      <c r="CQS44" s="269" t="str">
        <f t="shared" si="42"/>
        <v/>
      </c>
      <c r="CQT44" s="269" t="str">
        <f t="shared" si="42"/>
        <v/>
      </c>
      <c r="CQU44" s="269" t="str">
        <f t="shared" si="42"/>
        <v/>
      </c>
      <c r="CQV44" s="269" t="str">
        <f t="shared" si="42"/>
        <v/>
      </c>
      <c r="CQW44" s="269" t="str">
        <f t="shared" si="42"/>
        <v/>
      </c>
      <c r="CQX44" s="269" t="str">
        <f t="shared" si="42"/>
        <v/>
      </c>
      <c r="CQY44" s="269" t="str">
        <f t="shared" si="42"/>
        <v/>
      </c>
      <c r="CQZ44" s="269" t="str">
        <f t="shared" si="42"/>
        <v/>
      </c>
      <c r="CRA44" s="269" t="str">
        <f t="shared" ref="CRA44:CTL44" si="43">UPPER(CRA43)</f>
        <v/>
      </c>
      <c r="CRB44" s="269" t="str">
        <f t="shared" si="43"/>
        <v/>
      </c>
      <c r="CRC44" s="269" t="str">
        <f t="shared" si="43"/>
        <v/>
      </c>
      <c r="CRD44" s="269" t="str">
        <f t="shared" si="43"/>
        <v/>
      </c>
      <c r="CRE44" s="269" t="str">
        <f t="shared" si="43"/>
        <v/>
      </c>
      <c r="CRF44" s="269" t="str">
        <f t="shared" si="43"/>
        <v/>
      </c>
      <c r="CRG44" s="269" t="str">
        <f t="shared" si="43"/>
        <v/>
      </c>
      <c r="CRH44" s="269" t="str">
        <f t="shared" si="43"/>
        <v/>
      </c>
      <c r="CRI44" s="269" t="str">
        <f t="shared" si="43"/>
        <v/>
      </c>
      <c r="CRJ44" s="269" t="str">
        <f t="shared" si="43"/>
        <v/>
      </c>
      <c r="CRK44" s="269" t="str">
        <f t="shared" si="43"/>
        <v/>
      </c>
      <c r="CRL44" s="269" t="str">
        <f t="shared" si="43"/>
        <v/>
      </c>
      <c r="CRM44" s="269" t="str">
        <f t="shared" si="43"/>
        <v/>
      </c>
      <c r="CRN44" s="269" t="str">
        <f t="shared" si="43"/>
        <v/>
      </c>
      <c r="CRO44" s="269" t="str">
        <f t="shared" si="43"/>
        <v/>
      </c>
      <c r="CRP44" s="269" t="str">
        <f t="shared" si="43"/>
        <v/>
      </c>
      <c r="CRQ44" s="269" t="str">
        <f t="shared" si="43"/>
        <v/>
      </c>
      <c r="CRR44" s="269" t="str">
        <f t="shared" si="43"/>
        <v/>
      </c>
      <c r="CRS44" s="269" t="str">
        <f t="shared" si="43"/>
        <v/>
      </c>
      <c r="CRT44" s="269" t="str">
        <f t="shared" si="43"/>
        <v/>
      </c>
      <c r="CRU44" s="269" t="str">
        <f t="shared" si="43"/>
        <v/>
      </c>
      <c r="CRV44" s="269" t="str">
        <f t="shared" si="43"/>
        <v/>
      </c>
      <c r="CRW44" s="269" t="str">
        <f t="shared" si="43"/>
        <v/>
      </c>
      <c r="CRX44" s="269" t="str">
        <f t="shared" si="43"/>
        <v/>
      </c>
      <c r="CRY44" s="269" t="str">
        <f t="shared" si="43"/>
        <v/>
      </c>
      <c r="CRZ44" s="269" t="str">
        <f t="shared" si="43"/>
        <v/>
      </c>
      <c r="CSA44" s="269" t="str">
        <f t="shared" si="43"/>
        <v/>
      </c>
      <c r="CSB44" s="269" t="str">
        <f t="shared" si="43"/>
        <v/>
      </c>
      <c r="CSC44" s="269" t="str">
        <f t="shared" si="43"/>
        <v/>
      </c>
      <c r="CSD44" s="269" t="str">
        <f t="shared" si="43"/>
        <v/>
      </c>
      <c r="CSE44" s="269" t="str">
        <f t="shared" si="43"/>
        <v/>
      </c>
      <c r="CSF44" s="269" t="str">
        <f t="shared" si="43"/>
        <v/>
      </c>
      <c r="CSG44" s="269" t="str">
        <f t="shared" si="43"/>
        <v/>
      </c>
      <c r="CSH44" s="269" t="str">
        <f t="shared" si="43"/>
        <v/>
      </c>
      <c r="CSI44" s="269" t="str">
        <f t="shared" si="43"/>
        <v/>
      </c>
      <c r="CSJ44" s="269" t="str">
        <f t="shared" si="43"/>
        <v/>
      </c>
      <c r="CSK44" s="269" t="str">
        <f t="shared" si="43"/>
        <v/>
      </c>
      <c r="CSL44" s="269" t="str">
        <f t="shared" si="43"/>
        <v/>
      </c>
      <c r="CSM44" s="269" t="str">
        <f t="shared" si="43"/>
        <v/>
      </c>
      <c r="CSN44" s="269" t="str">
        <f t="shared" si="43"/>
        <v/>
      </c>
      <c r="CSO44" s="269" t="str">
        <f t="shared" si="43"/>
        <v/>
      </c>
      <c r="CSP44" s="269" t="str">
        <f t="shared" si="43"/>
        <v/>
      </c>
      <c r="CSQ44" s="269" t="str">
        <f t="shared" si="43"/>
        <v/>
      </c>
      <c r="CSR44" s="269" t="str">
        <f t="shared" si="43"/>
        <v/>
      </c>
      <c r="CSS44" s="269" t="str">
        <f t="shared" si="43"/>
        <v/>
      </c>
      <c r="CST44" s="269" t="str">
        <f t="shared" si="43"/>
        <v/>
      </c>
      <c r="CSU44" s="269" t="str">
        <f t="shared" si="43"/>
        <v/>
      </c>
      <c r="CSV44" s="269" t="str">
        <f t="shared" si="43"/>
        <v/>
      </c>
      <c r="CSW44" s="269" t="str">
        <f t="shared" si="43"/>
        <v/>
      </c>
      <c r="CSX44" s="269" t="str">
        <f t="shared" si="43"/>
        <v/>
      </c>
      <c r="CSY44" s="269" t="str">
        <f t="shared" si="43"/>
        <v/>
      </c>
      <c r="CSZ44" s="269" t="str">
        <f t="shared" si="43"/>
        <v/>
      </c>
      <c r="CTA44" s="269" t="str">
        <f t="shared" si="43"/>
        <v/>
      </c>
      <c r="CTB44" s="269" t="str">
        <f t="shared" si="43"/>
        <v/>
      </c>
      <c r="CTC44" s="269" t="str">
        <f t="shared" si="43"/>
        <v/>
      </c>
      <c r="CTD44" s="269" t="str">
        <f t="shared" si="43"/>
        <v/>
      </c>
      <c r="CTE44" s="269" t="str">
        <f t="shared" si="43"/>
        <v/>
      </c>
      <c r="CTF44" s="269" t="str">
        <f t="shared" si="43"/>
        <v/>
      </c>
      <c r="CTG44" s="269" t="str">
        <f t="shared" si="43"/>
        <v/>
      </c>
      <c r="CTH44" s="269" t="str">
        <f t="shared" si="43"/>
        <v/>
      </c>
      <c r="CTI44" s="269" t="str">
        <f t="shared" si="43"/>
        <v/>
      </c>
      <c r="CTJ44" s="269" t="str">
        <f t="shared" si="43"/>
        <v/>
      </c>
      <c r="CTK44" s="269" t="str">
        <f t="shared" si="43"/>
        <v/>
      </c>
      <c r="CTL44" s="269" t="str">
        <f t="shared" si="43"/>
        <v/>
      </c>
      <c r="CTM44" s="269" t="str">
        <f t="shared" ref="CTM44:CVX44" si="44">UPPER(CTM43)</f>
        <v/>
      </c>
      <c r="CTN44" s="269" t="str">
        <f t="shared" si="44"/>
        <v/>
      </c>
      <c r="CTO44" s="269" t="str">
        <f t="shared" si="44"/>
        <v/>
      </c>
      <c r="CTP44" s="269" t="str">
        <f t="shared" si="44"/>
        <v/>
      </c>
      <c r="CTQ44" s="269" t="str">
        <f t="shared" si="44"/>
        <v/>
      </c>
      <c r="CTR44" s="269" t="str">
        <f t="shared" si="44"/>
        <v/>
      </c>
      <c r="CTS44" s="269" t="str">
        <f t="shared" si="44"/>
        <v/>
      </c>
      <c r="CTT44" s="269" t="str">
        <f t="shared" si="44"/>
        <v/>
      </c>
      <c r="CTU44" s="269" t="str">
        <f t="shared" si="44"/>
        <v/>
      </c>
      <c r="CTV44" s="269" t="str">
        <f t="shared" si="44"/>
        <v/>
      </c>
      <c r="CTW44" s="269" t="str">
        <f t="shared" si="44"/>
        <v/>
      </c>
      <c r="CTX44" s="269" t="str">
        <f t="shared" si="44"/>
        <v/>
      </c>
      <c r="CTY44" s="269" t="str">
        <f t="shared" si="44"/>
        <v/>
      </c>
      <c r="CTZ44" s="269" t="str">
        <f t="shared" si="44"/>
        <v/>
      </c>
      <c r="CUA44" s="269" t="str">
        <f t="shared" si="44"/>
        <v/>
      </c>
      <c r="CUB44" s="269" t="str">
        <f t="shared" si="44"/>
        <v/>
      </c>
      <c r="CUC44" s="269" t="str">
        <f t="shared" si="44"/>
        <v/>
      </c>
      <c r="CUD44" s="269" t="str">
        <f t="shared" si="44"/>
        <v/>
      </c>
      <c r="CUE44" s="269" t="str">
        <f t="shared" si="44"/>
        <v/>
      </c>
      <c r="CUF44" s="269" t="str">
        <f t="shared" si="44"/>
        <v/>
      </c>
      <c r="CUG44" s="269" t="str">
        <f t="shared" si="44"/>
        <v/>
      </c>
      <c r="CUH44" s="269" t="str">
        <f t="shared" si="44"/>
        <v/>
      </c>
      <c r="CUI44" s="269" t="str">
        <f t="shared" si="44"/>
        <v/>
      </c>
      <c r="CUJ44" s="269" t="str">
        <f t="shared" si="44"/>
        <v/>
      </c>
      <c r="CUK44" s="269" t="str">
        <f t="shared" si="44"/>
        <v/>
      </c>
      <c r="CUL44" s="269" t="str">
        <f t="shared" si="44"/>
        <v/>
      </c>
      <c r="CUM44" s="269" t="str">
        <f t="shared" si="44"/>
        <v/>
      </c>
      <c r="CUN44" s="269" t="str">
        <f t="shared" si="44"/>
        <v/>
      </c>
      <c r="CUO44" s="269" t="str">
        <f t="shared" si="44"/>
        <v/>
      </c>
      <c r="CUP44" s="269" t="str">
        <f t="shared" si="44"/>
        <v/>
      </c>
      <c r="CUQ44" s="269" t="str">
        <f t="shared" si="44"/>
        <v/>
      </c>
      <c r="CUR44" s="269" t="str">
        <f t="shared" si="44"/>
        <v/>
      </c>
      <c r="CUS44" s="269" t="str">
        <f t="shared" si="44"/>
        <v/>
      </c>
      <c r="CUT44" s="269" t="str">
        <f t="shared" si="44"/>
        <v/>
      </c>
      <c r="CUU44" s="269" t="str">
        <f t="shared" si="44"/>
        <v/>
      </c>
      <c r="CUV44" s="269" t="str">
        <f t="shared" si="44"/>
        <v/>
      </c>
      <c r="CUW44" s="269" t="str">
        <f t="shared" si="44"/>
        <v/>
      </c>
      <c r="CUX44" s="269" t="str">
        <f t="shared" si="44"/>
        <v/>
      </c>
      <c r="CUY44" s="269" t="str">
        <f t="shared" si="44"/>
        <v/>
      </c>
      <c r="CUZ44" s="269" t="str">
        <f t="shared" si="44"/>
        <v/>
      </c>
      <c r="CVA44" s="269" t="str">
        <f t="shared" si="44"/>
        <v/>
      </c>
      <c r="CVB44" s="269" t="str">
        <f t="shared" si="44"/>
        <v/>
      </c>
      <c r="CVC44" s="269" t="str">
        <f t="shared" si="44"/>
        <v/>
      </c>
      <c r="CVD44" s="269" t="str">
        <f t="shared" si="44"/>
        <v/>
      </c>
      <c r="CVE44" s="269" t="str">
        <f t="shared" si="44"/>
        <v/>
      </c>
      <c r="CVF44" s="269" t="str">
        <f t="shared" si="44"/>
        <v/>
      </c>
      <c r="CVG44" s="269" t="str">
        <f t="shared" si="44"/>
        <v/>
      </c>
      <c r="CVH44" s="269" t="str">
        <f t="shared" si="44"/>
        <v/>
      </c>
      <c r="CVI44" s="269" t="str">
        <f t="shared" si="44"/>
        <v/>
      </c>
      <c r="CVJ44" s="269" t="str">
        <f t="shared" si="44"/>
        <v/>
      </c>
      <c r="CVK44" s="269" t="str">
        <f t="shared" si="44"/>
        <v/>
      </c>
      <c r="CVL44" s="269" t="str">
        <f t="shared" si="44"/>
        <v/>
      </c>
      <c r="CVM44" s="269" t="str">
        <f t="shared" si="44"/>
        <v/>
      </c>
      <c r="CVN44" s="269" t="str">
        <f t="shared" si="44"/>
        <v/>
      </c>
      <c r="CVO44" s="269" t="str">
        <f t="shared" si="44"/>
        <v/>
      </c>
      <c r="CVP44" s="269" t="str">
        <f t="shared" si="44"/>
        <v/>
      </c>
      <c r="CVQ44" s="269" t="str">
        <f t="shared" si="44"/>
        <v/>
      </c>
      <c r="CVR44" s="269" t="str">
        <f t="shared" si="44"/>
        <v/>
      </c>
      <c r="CVS44" s="269" t="str">
        <f t="shared" si="44"/>
        <v/>
      </c>
      <c r="CVT44" s="269" t="str">
        <f t="shared" si="44"/>
        <v/>
      </c>
      <c r="CVU44" s="269" t="str">
        <f t="shared" si="44"/>
        <v/>
      </c>
      <c r="CVV44" s="269" t="str">
        <f t="shared" si="44"/>
        <v/>
      </c>
      <c r="CVW44" s="269" t="str">
        <f t="shared" si="44"/>
        <v/>
      </c>
      <c r="CVX44" s="269" t="str">
        <f t="shared" si="44"/>
        <v/>
      </c>
      <c r="CVY44" s="269" t="str">
        <f t="shared" ref="CVY44:CYJ44" si="45">UPPER(CVY43)</f>
        <v/>
      </c>
      <c r="CVZ44" s="269" t="str">
        <f t="shared" si="45"/>
        <v/>
      </c>
      <c r="CWA44" s="269" t="str">
        <f t="shared" si="45"/>
        <v/>
      </c>
      <c r="CWB44" s="269" t="str">
        <f t="shared" si="45"/>
        <v/>
      </c>
      <c r="CWC44" s="269" t="str">
        <f t="shared" si="45"/>
        <v/>
      </c>
      <c r="CWD44" s="269" t="str">
        <f t="shared" si="45"/>
        <v/>
      </c>
      <c r="CWE44" s="269" t="str">
        <f t="shared" si="45"/>
        <v/>
      </c>
      <c r="CWF44" s="269" t="str">
        <f t="shared" si="45"/>
        <v/>
      </c>
      <c r="CWG44" s="269" t="str">
        <f t="shared" si="45"/>
        <v/>
      </c>
      <c r="CWH44" s="269" t="str">
        <f t="shared" si="45"/>
        <v/>
      </c>
      <c r="CWI44" s="269" t="str">
        <f t="shared" si="45"/>
        <v/>
      </c>
      <c r="CWJ44" s="269" t="str">
        <f t="shared" si="45"/>
        <v/>
      </c>
      <c r="CWK44" s="269" t="str">
        <f t="shared" si="45"/>
        <v/>
      </c>
      <c r="CWL44" s="269" t="str">
        <f t="shared" si="45"/>
        <v/>
      </c>
      <c r="CWM44" s="269" t="str">
        <f t="shared" si="45"/>
        <v/>
      </c>
      <c r="CWN44" s="269" t="str">
        <f t="shared" si="45"/>
        <v/>
      </c>
      <c r="CWO44" s="269" t="str">
        <f t="shared" si="45"/>
        <v/>
      </c>
      <c r="CWP44" s="269" t="str">
        <f t="shared" si="45"/>
        <v/>
      </c>
      <c r="CWQ44" s="269" t="str">
        <f t="shared" si="45"/>
        <v/>
      </c>
      <c r="CWR44" s="269" t="str">
        <f t="shared" si="45"/>
        <v/>
      </c>
      <c r="CWS44" s="269" t="str">
        <f t="shared" si="45"/>
        <v/>
      </c>
      <c r="CWT44" s="269" t="str">
        <f t="shared" si="45"/>
        <v/>
      </c>
      <c r="CWU44" s="269" t="str">
        <f t="shared" si="45"/>
        <v/>
      </c>
      <c r="CWV44" s="269" t="str">
        <f t="shared" si="45"/>
        <v/>
      </c>
      <c r="CWW44" s="269" t="str">
        <f t="shared" si="45"/>
        <v/>
      </c>
      <c r="CWX44" s="269" t="str">
        <f t="shared" si="45"/>
        <v/>
      </c>
      <c r="CWY44" s="269" t="str">
        <f t="shared" si="45"/>
        <v/>
      </c>
      <c r="CWZ44" s="269" t="str">
        <f t="shared" si="45"/>
        <v/>
      </c>
      <c r="CXA44" s="269" t="str">
        <f t="shared" si="45"/>
        <v/>
      </c>
      <c r="CXB44" s="269" t="str">
        <f t="shared" si="45"/>
        <v/>
      </c>
      <c r="CXC44" s="269" t="str">
        <f t="shared" si="45"/>
        <v/>
      </c>
      <c r="CXD44" s="269" t="str">
        <f t="shared" si="45"/>
        <v/>
      </c>
      <c r="CXE44" s="269" t="str">
        <f t="shared" si="45"/>
        <v/>
      </c>
      <c r="CXF44" s="269" t="str">
        <f t="shared" si="45"/>
        <v/>
      </c>
      <c r="CXG44" s="269" t="str">
        <f t="shared" si="45"/>
        <v/>
      </c>
      <c r="CXH44" s="269" t="str">
        <f t="shared" si="45"/>
        <v/>
      </c>
      <c r="CXI44" s="269" t="str">
        <f t="shared" si="45"/>
        <v/>
      </c>
      <c r="CXJ44" s="269" t="str">
        <f t="shared" si="45"/>
        <v/>
      </c>
      <c r="CXK44" s="269" t="str">
        <f t="shared" si="45"/>
        <v/>
      </c>
      <c r="CXL44" s="269" t="str">
        <f t="shared" si="45"/>
        <v/>
      </c>
      <c r="CXM44" s="269" t="str">
        <f t="shared" si="45"/>
        <v/>
      </c>
      <c r="CXN44" s="269" t="str">
        <f t="shared" si="45"/>
        <v/>
      </c>
      <c r="CXO44" s="269" t="str">
        <f t="shared" si="45"/>
        <v/>
      </c>
      <c r="CXP44" s="269" t="str">
        <f t="shared" si="45"/>
        <v/>
      </c>
      <c r="CXQ44" s="269" t="str">
        <f t="shared" si="45"/>
        <v/>
      </c>
      <c r="CXR44" s="269" t="str">
        <f t="shared" si="45"/>
        <v/>
      </c>
      <c r="CXS44" s="269" t="str">
        <f t="shared" si="45"/>
        <v/>
      </c>
      <c r="CXT44" s="269" t="str">
        <f t="shared" si="45"/>
        <v/>
      </c>
      <c r="CXU44" s="269" t="str">
        <f t="shared" si="45"/>
        <v/>
      </c>
      <c r="CXV44" s="269" t="str">
        <f t="shared" si="45"/>
        <v/>
      </c>
      <c r="CXW44" s="269" t="str">
        <f t="shared" si="45"/>
        <v/>
      </c>
      <c r="CXX44" s="269" t="str">
        <f t="shared" si="45"/>
        <v/>
      </c>
      <c r="CXY44" s="269" t="str">
        <f t="shared" si="45"/>
        <v/>
      </c>
      <c r="CXZ44" s="269" t="str">
        <f t="shared" si="45"/>
        <v/>
      </c>
      <c r="CYA44" s="269" t="str">
        <f t="shared" si="45"/>
        <v/>
      </c>
      <c r="CYB44" s="269" t="str">
        <f t="shared" si="45"/>
        <v/>
      </c>
      <c r="CYC44" s="269" t="str">
        <f t="shared" si="45"/>
        <v/>
      </c>
      <c r="CYD44" s="269" t="str">
        <f t="shared" si="45"/>
        <v/>
      </c>
      <c r="CYE44" s="269" t="str">
        <f t="shared" si="45"/>
        <v/>
      </c>
      <c r="CYF44" s="269" t="str">
        <f t="shared" si="45"/>
        <v/>
      </c>
      <c r="CYG44" s="269" t="str">
        <f t="shared" si="45"/>
        <v/>
      </c>
      <c r="CYH44" s="269" t="str">
        <f t="shared" si="45"/>
        <v/>
      </c>
      <c r="CYI44" s="269" t="str">
        <f t="shared" si="45"/>
        <v/>
      </c>
      <c r="CYJ44" s="269" t="str">
        <f t="shared" si="45"/>
        <v/>
      </c>
      <c r="CYK44" s="269" t="str">
        <f t="shared" ref="CYK44:DAV44" si="46">UPPER(CYK43)</f>
        <v/>
      </c>
      <c r="CYL44" s="269" t="str">
        <f t="shared" si="46"/>
        <v/>
      </c>
      <c r="CYM44" s="269" t="str">
        <f t="shared" si="46"/>
        <v/>
      </c>
      <c r="CYN44" s="269" t="str">
        <f t="shared" si="46"/>
        <v/>
      </c>
      <c r="CYO44" s="269" t="str">
        <f t="shared" si="46"/>
        <v/>
      </c>
      <c r="CYP44" s="269" t="str">
        <f t="shared" si="46"/>
        <v/>
      </c>
      <c r="CYQ44" s="269" t="str">
        <f t="shared" si="46"/>
        <v/>
      </c>
      <c r="CYR44" s="269" t="str">
        <f t="shared" si="46"/>
        <v/>
      </c>
      <c r="CYS44" s="269" t="str">
        <f t="shared" si="46"/>
        <v/>
      </c>
      <c r="CYT44" s="269" t="str">
        <f t="shared" si="46"/>
        <v/>
      </c>
      <c r="CYU44" s="269" t="str">
        <f t="shared" si="46"/>
        <v/>
      </c>
      <c r="CYV44" s="269" t="str">
        <f t="shared" si="46"/>
        <v/>
      </c>
      <c r="CYW44" s="269" t="str">
        <f t="shared" si="46"/>
        <v/>
      </c>
      <c r="CYX44" s="269" t="str">
        <f t="shared" si="46"/>
        <v/>
      </c>
      <c r="CYY44" s="269" t="str">
        <f t="shared" si="46"/>
        <v/>
      </c>
      <c r="CYZ44" s="269" t="str">
        <f t="shared" si="46"/>
        <v/>
      </c>
      <c r="CZA44" s="269" t="str">
        <f t="shared" si="46"/>
        <v/>
      </c>
      <c r="CZB44" s="269" t="str">
        <f t="shared" si="46"/>
        <v/>
      </c>
      <c r="CZC44" s="269" t="str">
        <f t="shared" si="46"/>
        <v/>
      </c>
      <c r="CZD44" s="269" t="str">
        <f t="shared" si="46"/>
        <v/>
      </c>
      <c r="CZE44" s="269" t="str">
        <f t="shared" si="46"/>
        <v/>
      </c>
      <c r="CZF44" s="269" t="str">
        <f t="shared" si="46"/>
        <v/>
      </c>
      <c r="CZG44" s="269" t="str">
        <f t="shared" si="46"/>
        <v/>
      </c>
      <c r="CZH44" s="269" t="str">
        <f t="shared" si="46"/>
        <v/>
      </c>
      <c r="CZI44" s="269" t="str">
        <f t="shared" si="46"/>
        <v/>
      </c>
      <c r="CZJ44" s="269" t="str">
        <f t="shared" si="46"/>
        <v/>
      </c>
      <c r="CZK44" s="269" t="str">
        <f t="shared" si="46"/>
        <v/>
      </c>
      <c r="CZL44" s="269" t="str">
        <f t="shared" si="46"/>
        <v/>
      </c>
      <c r="CZM44" s="269" t="str">
        <f t="shared" si="46"/>
        <v/>
      </c>
      <c r="CZN44" s="269" t="str">
        <f t="shared" si="46"/>
        <v/>
      </c>
      <c r="CZO44" s="269" t="str">
        <f t="shared" si="46"/>
        <v/>
      </c>
      <c r="CZP44" s="269" t="str">
        <f t="shared" si="46"/>
        <v/>
      </c>
      <c r="CZQ44" s="269" t="str">
        <f t="shared" si="46"/>
        <v/>
      </c>
      <c r="CZR44" s="269" t="str">
        <f t="shared" si="46"/>
        <v/>
      </c>
      <c r="CZS44" s="269" t="str">
        <f t="shared" si="46"/>
        <v/>
      </c>
      <c r="CZT44" s="269" t="str">
        <f t="shared" si="46"/>
        <v/>
      </c>
      <c r="CZU44" s="269" t="str">
        <f t="shared" si="46"/>
        <v/>
      </c>
      <c r="CZV44" s="269" t="str">
        <f t="shared" si="46"/>
        <v/>
      </c>
      <c r="CZW44" s="269" t="str">
        <f t="shared" si="46"/>
        <v/>
      </c>
      <c r="CZX44" s="269" t="str">
        <f t="shared" si="46"/>
        <v/>
      </c>
      <c r="CZY44" s="269" t="str">
        <f t="shared" si="46"/>
        <v/>
      </c>
      <c r="CZZ44" s="269" t="str">
        <f t="shared" si="46"/>
        <v/>
      </c>
      <c r="DAA44" s="269" t="str">
        <f t="shared" si="46"/>
        <v/>
      </c>
      <c r="DAB44" s="269" t="str">
        <f t="shared" si="46"/>
        <v/>
      </c>
      <c r="DAC44" s="269" t="str">
        <f t="shared" si="46"/>
        <v/>
      </c>
      <c r="DAD44" s="269" t="str">
        <f t="shared" si="46"/>
        <v/>
      </c>
      <c r="DAE44" s="269" t="str">
        <f t="shared" si="46"/>
        <v/>
      </c>
      <c r="DAF44" s="269" t="str">
        <f t="shared" si="46"/>
        <v/>
      </c>
      <c r="DAG44" s="269" t="str">
        <f t="shared" si="46"/>
        <v/>
      </c>
      <c r="DAH44" s="269" t="str">
        <f t="shared" si="46"/>
        <v/>
      </c>
      <c r="DAI44" s="269" t="str">
        <f t="shared" si="46"/>
        <v/>
      </c>
      <c r="DAJ44" s="269" t="str">
        <f t="shared" si="46"/>
        <v/>
      </c>
      <c r="DAK44" s="269" t="str">
        <f t="shared" si="46"/>
        <v/>
      </c>
      <c r="DAL44" s="269" t="str">
        <f t="shared" si="46"/>
        <v/>
      </c>
      <c r="DAM44" s="269" t="str">
        <f t="shared" si="46"/>
        <v/>
      </c>
      <c r="DAN44" s="269" t="str">
        <f t="shared" si="46"/>
        <v/>
      </c>
      <c r="DAO44" s="269" t="str">
        <f t="shared" si="46"/>
        <v/>
      </c>
      <c r="DAP44" s="269" t="str">
        <f t="shared" si="46"/>
        <v/>
      </c>
      <c r="DAQ44" s="269" t="str">
        <f t="shared" si="46"/>
        <v/>
      </c>
      <c r="DAR44" s="269" t="str">
        <f t="shared" si="46"/>
        <v/>
      </c>
      <c r="DAS44" s="269" t="str">
        <f t="shared" si="46"/>
        <v/>
      </c>
      <c r="DAT44" s="269" t="str">
        <f t="shared" si="46"/>
        <v/>
      </c>
      <c r="DAU44" s="269" t="str">
        <f t="shared" si="46"/>
        <v/>
      </c>
      <c r="DAV44" s="269" t="str">
        <f t="shared" si="46"/>
        <v/>
      </c>
      <c r="DAW44" s="269" t="str">
        <f t="shared" ref="DAW44:DDH44" si="47">UPPER(DAW43)</f>
        <v/>
      </c>
      <c r="DAX44" s="269" t="str">
        <f t="shared" si="47"/>
        <v/>
      </c>
      <c r="DAY44" s="269" t="str">
        <f t="shared" si="47"/>
        <v/>
      </c>
      <c r="DAZ44" s="269" t="str">
        <f t="shared" si="47"/>
        <v/>
      </c>
      <c r="DBA44" s="269" t="str">
        <f t="shared" si="47"/>
        <v/>
      </c>
      <c r="DBB44" s="269" t="str">
        <f t="shared" si="47"/>
        <v/>
      </c>
      <c r="DBC44" s="269" t="str">
        <f t="shared" si="47"/>
        <v/>
      </c>
      <c r="DBD44" s="269" t="str">
        <f t="shared" si="47"/>
        <v/>
      </c>
      <c r="DBE44" s="269" t="str">
        <f t="shared" si="47"/>
        <v/>
      </c>
      <c r="DBF44" s="269" t="str">
        <f t="shared" si="47"/>
        <v/>
      </c>
      <c r="DBG44" s="269" t="str">
        <f t="shared" si="47"/>
        <v/>
      </c>
      <c r="DBH44" s="269" t="str">
        <f t="shared" si="47"/>
        <v/>
      </c>
      <c r="DBI44" s="269" t="str">
        <f t="shared" si="47"/>
        <v/>
      </c>
      <c r="DBJ44" s="269" t="str">
        <f t="shared" si="47"/>
        <v/>
      </c>
      <c r="DBK44" s="269" t="str">
        <f t="shared" si="47"/>
        <v/>
      </c>
      <c r="DBL44" s="269" t="str">
        <f t="shared" si="47"/>
        <v/>
      </c>
      <c r="DBM44" s="269" t="str">
        <f t="shared" si="47"/>
        <v/>
      </c>
      <c r="DBN44" s="269" t="str">
        <f t="shared" si="47"/>
        <v/>
      </c>
      <c r="DBO44" s="269" t="str">
        <f t="shared" si="47"/>
        <v/>
      </c>
      <c r="DBP44" s="269" t="str">
        <f t="shared" si="47"/>
        <v/>
      </c>
      <c r="DBQ44" s="269" t="str">
        <f t="shared" si="47"/>
        <v/>
      </c>
      <c r="DBR44" s="269" t="str">
        <f t="shared" si="47"/>
        <v/>
      </c>
      <c r="DBS44" s="269" t="str">
        <f t="shared" si="47"/>
        <v/>
      </c>
      <c r="DBT44" s="269" t="str">
        <f t="shared" si="47"/>
        <v/>
      </c>
      <c r="DBU44" s="269" t="str">
        <f t="shared" si="47"/>
        <v/>
      </c>
      <c r="DBV44" s="269" t="str">
        <f t="shared" si="47"/>
        <v/>
      </c>
      <c r="DBW44" s="269" t="str">
        <f t="shared" si="47"/>
        <v/>
      </c>
      <c r="DBX44" s="269" t="str">
        <f t="shared" si="47"/>
        <v/>
      </c>
      <c r="DBY44" s="269" t="str">
        <f t="shared" si="47"/>
        <v/>
      </c>
      <c r="DBZ44" s="269" t="str">
        <f t="shared" si="47"/>
        <v/>
      </c>
      <c r="DCA44" s="269" t="str">
        <f t="shared" si="47"/>
        <v/>
      </c>
      <c r="DCB44" s="269" t="str">
        <f t="shared" si="47"/>
        <v/>
      </c>
      <c r="DCC44" s="269" t="str">
        <f t="shared" si="47"/>
        <v/>
      </c>
      <c r="DCD44" s="269" t="str">
        <f t="shared" si="47"/>
        <v/>
      </c>
      <c r="DCE44" s="269" t="str">
        <f t="shared" si="47"/>
        <v/>
      </c>
      <c r="DCF44" s="269" t="str">
        <f t="shared" si="47"/>
        <v/>
      </c>
      <c r="DCG44" s="269" t="str">
        <f t="shared" si="47"/>
        <v/>
      </c>
      <c r="DCH44" s="269" t="str">
        <f t="shared" si="47"/>
        <v/>
      </c>
      <c r="DCI44" s="269" t="str">
        <f t="shared" si="47"/>
        <v/>
      </c>
      <c r="DCJ44" s="269" t="str">
        <f t="shared" si="47"/>
        <v/>
      </c>
      <c r="DCK44" s="269" t="str">
        <f t="shared" si="47"/>
        <v/>
      </c>
      <c r="DCL44" s="269" t="str">
        <f t="shared" si="47"/>
        <v/>
      </c>
      <c r="DCM44" s="269" t="str">
        <f t="shared" si="47"/>
        <v/>
      </c>
      <c r="DCN44" s="269" t="str">
        <f t="shared" si="47"/>
        <v/>
      </c>
      <c r="DCO44" s="269" t="str">
        <f t="shared" si="47"/>
        <v/>
      </c>
      <c r="DCP44" s="269" t="str">
        <f t="shared" si="47"/>
        <v/>
      </c>
      <c r="DCQ44" s="269" t="str">
        <f t="shared" si="47"/>
        <v/>
      </c>
      <c r="DCR44" s="269" t="str">
        <f t="shared" si="47"/>
        <v/>
      </c>
      <c r="DCS44" s="269" t="str">
        <f t="shared" si="47"/>
        <v/>
      </c>
      <c r="DCT44" s="269" t="str">
        <f t="shared" si="47"/>
        <v/>
      </c>
      <c r="DCU44" s="269" t="str">
        <f t="shared" si="47"/>
        <v/>
      </c>
      <c r="DCV44" s="269" t="str">
        <f t="shared" si="47"/>
        <v/>
      </c>
      <c r="DCW44" s="269" t="str">
        <f t="shared" si="47"/>
        <v/>
      </c>
      <c r="DCX44" s="269" t="str">
        <f t="shared" si="47"/>
        <v/>
      </c>
      <c r="DCY44" s="269" t="str">
        <f t="shared" si="47"/>
        <v/>
      </c>
      <c r="DCZ44" s="269" t="str">
        <f t="shared" si="47"/>
        <v/>
      </c>
      <c r="DDA44" s="269" t="str">
        <f t="shared" si="47"/>
        <v/>
      </c>
      <c r="DDB44" s="269" t="str">
        <f t="shared" si="47"/>
        <v/>
      </c>
      <c r="DDC44" s="269" t="str">
        <f t="shared" si="47"/>
        <v/>
      </c>
      <c r="DDD44" s="269" t="str">
        <f t="shared" si="47"/>
        <v/>
      </c>
      <c r="DDE44" s="269" t="str">
        <f t="shared" si="47"/>
        <v/>
      </c>
      <c r="DDF44" s="269" t="str">
        <f t="shared" si="47"/>
        <v/>
      </c>
      <c r="DDG44" s="269" t="str">
        <f t="shared" si="47"/>
        <v/>
      </c>
      <c r="DDH44" s="269" t="str">
        <f t="shared" si="47"/>
        <v/>
      </c>
      <c r="DDI44" s="269" t="str">
        <f t="shared" ref="DDI44:DFT44" si="48">UPPER(DDI43)</f>
        <v/>
      </c>
      <c r="DDJ44" s="269" t="str">
        <f t="shared" si="48"/>
        <v/>
      </c>
      <c r="DDK44" s="269" t="str">
        <f t="shared" si="48"/>
        <v/>
      </c>
      <c r="DDL44" s="269" t="str">
        <f t="shared" si="48"/>
        <v/>
      </c>
      <c r="DDM44" s="269" t="str">
        <f t="shared" si="48"/>
        <v/>
      </c>
      <c r="DDN44" s="269" t="str">
        <f t="shared" si="48"/>
        <v/>
      </c>
      <c r="DDO44" s="269" t="str">
        <f t="shared" si="48"/>
        <v/>
      </c>
      <c r="DDP44" s="269" t="str">
        <f t="shared" si="48"/>
        <v/>
      </c>
      <c r="DDQ44" s="269" t="str">
        <f t="shared" si="48"/>
        <v/>
      </c>
      <c r="DDR44" s="269" t="str">
        <f t="shared" si="48"/>
        <v/>
      </c>
      <c r="DDS44" s="269" t="str">
        <f t="shared" si="48"/>
        <v/>
      </c>
      <c r="DDT44" s="269" t="str">
        <f t="shared" si="48"/>
        <v/>
      </c>
      <c r="DDU44" s="269" t="str">
        <f t="shared" si="48"/>
        <v/>
      </c>
      <c r="DDV44" s="269" t="str">
        <f t="shared" si="48"/>
        <v/>
      </c>
      <c r="DDW44" s="269" t="str">
        <f t="shared" si="48"/>
        <v/>
      </c>
      <c r="DDX44" s="269" t="str">
        <f t="shared" si="48"/>
        <v/>
      </c>
      <c r="DDY44" s="269" t="str">
        <f t="shared" si="48"/>
        <v/>
      </c>
      <c r="DDZ44" s="269" t="str">
        <f t="shared" si="48"/>
        <v/>
      </c>
      <c r="DEA44" s="269" t="str">
        <f t="shared" si="48"/>
        <v/>
      </c>
      <c r="DEB44" s="269" t="str">
        <f t="shared" si="48"/>
        <v/>
      </c>
      <c r="DEC44" s="269" t="str">
        <f t="shared" si="48"/>
        <v/>
      </c>
      <c r="DED44" s="269" t="str">
        <f t="shared" si="48"/>
        <v/>
      </c>
      <c r="DEE44" s="269" t="str">
        <f t="shared" si="48"/>
        <v/>
      </c>
      <c r="DEF44" s="269" t="str">
        <f t="shared" si="48"/>
        <v/>
      </c>
      <c r="DEG44" s="269" t="str">
        <f t="shared" si="48"/>
        <v/>
      </c>
      <c r="DEH44" s="269" t="str">
        <f t="shared" si="48"/>
        <v/>
      </c>
      <c r="DEI44" s="269" t="str">
        <f t="shared" si="48"/>
        <v/>
      </c>
      <c r="DEJ44" s="269" t="str">
        <f t="shared" si="48"/>
        <v/>
      </c>
      <c r="DEK44" s="269" t="str">
        <f t="shared" si="48"/>
        <v/>
      </c>
      <c r="DEL44" s="269" t="str">
        <f t="shared" si="48"/>
        <v/>
      </c>
      <c r="DEM44" s="269" t="str">
        <f t="shared" si="48"/>
        <v/>
      </c>
      <c r="DEN44" s="269" t="str">
        <f t="shared" si="48"/>
        <v/>
      </c>
      <c r="DEO44" s="269" t="str">
        <f t="shared" si="48"/>
        <v/>
      </c>
      <c r="DEP44" s="269" t="str">
        <f t="shared" si="48"/>
        <v/>
      </c>
      <c r="DEQ44" s="269" t="str">
        <f t="shared" si="48"/>
        <v/>
      </c>
      <c r="DER44" s="269" t="str">
        <f t="shared" si="48"/>
        <v/>
      </c>
      <c r="DES44" s="269" t="str">
        <f t="shared" si="48"/>
        <v/>
      </c>
      <c r="DET44" s="269" t="str">
        <f t="shared" si="48"/>
        <v/>
      </c>
      <c r="DEU44" s="269" t="str">
        <f t="shared" si="48"/>
        <v/>
      </c>
      <c r="DEV44" s="269" t="str">
        <f t="shared" si="48"/>
        <v/>
      </c>
      <c r="DEW44" s="269" t="str">
        <f t="shared" si="48"/>
        <v/>
      </c>
      <c r="DEX44" s="269" t="str">
        <f t="shared" si="48"/>
        <v/>
      </c>
      <c r="DEY44" s="269" t="str">
        <f t="shared" si="48"/>
        <v/>
      </c>
      <c r="DEZ44" s="269" t="str">
        <f t="shared" si="48"/>
        <v/>
      </c>
      <c r="DFA44" s="269" t="str">
        <f t="shared" si="48"/>
        <v/>
      </c>
      <c r="DFB44" s="269" t="str">
        <f t="shared" si="48"/>
        <v/>
      </c>
      <c r="DFC44" s="269" t="str">
        <f t="shared" si="48"/>
        <v/>
      </c>
      <c r="DFD44" s="269" t="str">
        <f t="shared" si="48"/>
        <v/>
      </c>
      <c r="DFE44" s="269" t="str">
        <f t="shared" si="48"/>
        <v/>
      </c>
      <c r="DFF44" s="269" t="str">
        <f t="shared" si="48"/>
        <v/>
      </c>
      <c r="DFG44" s="269" t="str">
        <f t="shared" si="48"/>
        <v/>
      </c>
      <c r="DFH44" s="269" t="str">
        <f t="shared" si="48"/>
        <v/>
      </c>
      <c r="DFI44" s="269" t="str">
        <f t="shared" si="48"/>
        <v/>
      </c>
      <c r="DFJ44" s="269" t="str">
        <f t="shared" si="48"/>
        <v/>
      </c>
      <c r="DFK44" s="269" t="str">
        <f t="shared" si="48"/>
        <v/>
      </c>
      <c r="DFL44" s="269" t="str">
        <f t="shared" si="48"/>
        <v/>
      </c>
      <c r="DFM44" s="269" t="str">
        <f t="shared" si="48"/>
        <v/>
      </c>
      <c r="DFN44" s="269" t="str">
        <f t="shared" si="48"/>
        <v/>
      </c>
      <c r="DFO44" s="269" t="str">
        <f t="shared" si="48"/>
        <v/>
      </c>
      <c r="DFP44" s="269" t="str">
        <f t="shared" si="48"/>
        <v/>
      </c>
      <c r="DFQ44" s="269" t="str">
        <f t="shared" si="48"/>
        <v/>
      </c>
      <c r="DFR44" s="269" t="str">
        <f t="shared" si="48"/>
        <v/>
      </c>
      <c r="DFS44" s="269" t="str">
        <f t="shared" si="48"/>
        <v/>
      </c>
      <c r="DFT44" s="269" t="str">
        <f t="shared" si="48"/>
        <v/>
      </c>
      <c r="DFU44" s="269" t="str">
        <f t="shared" ref="DFU44:DIF44" si="49">UPPER(DFU43)</f>
        <v/>
      </c>
      <c r="DFV44" s="269" t="str">
        <f t="shared" si="49"/>
        <v/>
      </c>
      <c r="DFW44" s="269" t="str">
        <f t="shared" si="49"/>
        <v/>
      </c>
      <c r="DFX44" s="269" t="str">
        <f t="shared" si="49"/>
        <v/>
      </c>
      <c r="DFY44" s="269" t="str">
        <f t="shared" si="49"/>
        <v/>
      </c>
      <c r="DFZ44" s="269" t="str">
        <f t="shared" si="49"/>
        <v/>
      </c>
      <c r="DGA44" s="269" t="str">
        <f t="shared" si="49"/>
        <v/>
      </c>
      <c r="DGB44" s="269" t="str">
        <f t="shared" si="49"/>
        <v/>
      </c>
      <c r="DGC44" s="269" t="str">
        <f t="shared" si="49"/>
        <v/>
      </c>
      <c r="DGD44" s="269" t="str">
        <f t="shared" si="49"/>
        <v/>
      </c>
      <c r="DGE44" s="269" t="str">
        <f t="shared" si="49"/>
        <v/>
      </c>
      <c r="DGF44" s="269" t="str">
        <f t="shared" si="49"/>
        <v/>
      </c>
      <c r="DGG44" s="269" t="str">
        <f t="shared" si="49"/>
        <v/>
      </c>
      <c r="DGH44" s="269" t="str">
        <f t="shared" si="49"/>
        <v/>
      </c>
      <c r="DGI44" s="269" t="str">
        <f t="shared" si="49"/>
        <v/>
      </c>
      <c r="DGJ44" s="269" t="str">
        <f t="shared" si="49"/>
        <v/>
      </c>
      <c r="DGK44" s="269" t="str">
        <f t="shared" si="49"/>
        <v/>
      </c>
      <c r="DGL44" s="269" t="str">
        <f t="shared" si="49"/>
        <v/>
      </c>
      <c r="DGM44" s="269" t="str">
        <f t="shared" si="49"/>
        <v/>
      </c>
      <c r="DGN44" s="269" t="str">
        <f t="shared" si="49"/>
        <v/>
      </c>
      <c r="DGO44" s="269" t="str">
        <f t="shared" si="49"/>
        <v/>
      </c>
      <c r="DGP44" s="269" t="str">
        <f t="shared" si="49"/>
        <v/>
      </c>
      <c r="DGQ44" s="269" t="str">
        <f t="shared" si="49"/>
        <v/>
      </c>
      <c r="DGR44" s="269" t="str">
        <f t="shared" si="49"/>
        <v/>
      </c>
      <c r="DGS44" s="269" t="str">
        <f t="shared" si="49"/>
        <v/>
      </c>
      <c r="DGT44" s="269" t="str">
        <f t="shared" si="49"/>
        <v/>
      </c>
      <c r="DGU44" s="269" t="str">
        <f t="shared" si="49"/>
        <v/>
      </c>
      <c r="DGV44" s="269" t="str">
        <f t="shared" si="49"/>
        <v/>
      </c>
      <c r="DGW44" s="269" t="str">
        <f t="shared" si="49"/>
        <v/>
      </c>
      <c r="DGX44" s="269" t="str">
        <f t="shared" si="49"/>
        <v/>
      </c>
      <c r="DGY44" s="269" t="str">
        <f t="shared" si="49"/>
        <v/>
      </c>
      <c r="DGZ44" s="269" t="str">
        <f t="shared" si="49"/>
        <v/>
      </c>
      <c r="DHA44" s="269" t="str">
        <f t="shared" si="49"/>
        <v/>
      </c>
      <c r="DHB44" s="269" t="str">
        <f t="shared" si="49"/>
        <v/>
      </c>
      <c r="DHC44" s="269" t="str">
        <f t="shared" si="49"/>
        <v/>
      </c>
      <c r="DHD44" s="269" t="str">
        <f t="shared" si="49"/>
        <v/>
      </c>
      <c r="DHE44" s="269" t="str">
        <f t="shared" si="49"/>
        <v/>
      </c>
      <c r="DHF44" s="269" t="str">
        <f t="shared" si="49"/>
        <v/>
      </c>
      <c r="DHG44" s="269" t="str">
        <f t="shared" si="49"/>
        <v/>
      </c>
      <c r="DHH44" s="269" t="str">
        <f t="shared" si="49"/>
        <v/>
      </c>
      <c r="DHI44" s="269" t="str">
        <f t="shared" si="49"/>
        <v/>
      </c>
      <c r="DHJ44" s="269" t="str">
        <f t="shared" si="49"/>
        <v/>
      </c>
      <c r="DHK44" s="269" t="str">
        <f t="shared" si="49"/>
        <v/>
      </c>
      <c r="DHL44" s="269" t="str">
        <f t="shared" si="49"/>
        <v/>
      </c>
      <c r="DHM44" s="269" t="str">
        <f t="shared" si="49"/>
        <v/>
      </c>
      <c r="DHN44" s="269" t="str">
        <f t="shared" si="49"/>
        <v/>
      </c>
      <c r="DHO44" s="269" t="str">
        <f t="shared" si="49"/>
        <v/>
      </c>
      <c r="DHP44" s="269" t="str">
        <f t="shared" si="49"/>
        <v/>
      </c>
      <c r="DHQ44" s="269" t="str">
        <f t="shared" si="49"/>
        <v/>
      </c>
      <c r="DHR44" s="269" t="str">
        <f t="shared" si="49"/>
        <v/>
      </c>
      <c r="DHS44" s="269" t="str">
        <f t="shared" si="49"/>
        <v/>
      </c>
      <c r="DHT44" s="269" t="str">
        <f t="shared" si="49"/>
        <v/>
      </c>
      <c r="DHU44" s="269" t="str">
        <f t="shared" si="49"/>
        <v/>
      </c>
      <c r="DHV44" s="269" t="str">
        <f t="shared" si="49"/>
        <v/>
      </c>
      <c r="DHW44" s="269" t="str">
        <f t="shared" si="49"/>
        <v/>
      </c>
      <c r="DHX44" s="269" t="str">
        <f t="shared" si="49"/>
        <v/>
      </c>
      <c r="DHY44" s="269" t="str">
        <f t="shared" si="49"/>
        <v/>
      </c>
      <c r="DHZ44" s="269" t="str">
        <f t="shared" si="49"/>
        <v/>
      </c>
      <c r="DIA44" s="269" t="str">
        <f t="shared" si="49"/>
        <v/>
      </c>
      <c r="DIB44" s="269" t="str">
        <f t="shared" si="49"/>
        <v/>
      </c>
      <c r="DIC44" s="269" t="str">
        <f t="shared" si="49"/>
        <v/>
      </c>
      <c r="DID44" s="269" t="str">
        <f t="shared" si="49"/>
        <v/>
      </c>
      <c r="DIE44" s="269" t="str">
        <f t="shared" si="49"/>
        <v/>
      </c>
      <c r="DIF44" s="269" t="str">
        <f t="shared" si="49"/>
        <v/>
      </c>
      <c r="DIG44" s="269" t="str">
        <f t="shared" ref="DIG44:DKR44" si="50">UPPER(DIG43)</f>
        <v/>
      </c>
      <c r="DIH44" s="269" t="str">
        <f t="shared" si="50"/>
        <v/>
      </c>
      <c r="DII44" s="269" t="str">
        <f t="shared" si="50"/>
        <v/>
      </c>
      <c r="DIJ44" s="269" t="str">
        <f t="shared" si="50"/>
        <v/>
      </c>
      <c r="DIK44" s="269" t="str">
        <f t="shared" si="50"/>
        <v/>
      </c>
      <c r="DIL44" s="269" t="str">
        <f t="shared" si="50"/>
        <v/>
      </c>
      <c r="DIM44" s="269" t="str">
        <f t="shared" si="50"/>
        <v/>
      </c>
      <c r="DIN44" s="269" t="str">
        <f t="shared" si="50"/>
        <v/>
      </c>
      <c r="DIO44" s="269" t="str">
        <f t="shared" si="50"/>
        <v/>
      </c>
      <c r="DIP44" s="269" t="str">
        <f t="shared" si="50"/>
        <v/>
      </c>
      <c r="DIQ44" s="269" t="str">
        <f t="shared" si="50"/>
        <v/>
      </c>
      <c r="DIR44" s="269" t="str">
        <f t="shared" si="50"/>
        <v/>
      </c>
      <c r="DIS44" s="269" t="str">
        <f t="shared" si="50"/>
        <v/>
      </c>
      <c r="DIT44" s="269" t="str">
        <f t="shared" si="50"/>
        <v/>
      </c>
      <c r="DIU44" s="269" t="str">
        <f t="shared" si="50"/>
        <v/>
      </c>
      <c r="DIV44" s="269" t="str">
        <f t="shared" si="50"/>
        <v/>
      </c>
      <c r="DIW44" s="269" t="str">
        <f t="shared" si="50"/>
        <v/>
      </c>
      <c r="DIX44" s="269" t="str">
        <f t="shared" si="50"/>
        <v/>
      </c>
      <c r="DIY44" s="269" t="str">
        <f t="shared" si="50"/>
        <v/>
      </c>
      <c r="DIZ44" s="269" t="str">
        <f t="shared" si="50"/>
        <v/>
      </c>
      <c r="DJA44" s="269" t="str">
        <f t="shared" si="50"/>
        <v/>
      </c>
      <c r="DJB44" s="269" t="str">
        <f t="shared" si="50"/>
        <v/>
      </c>
      <c r="DJC44" s="269" t="str">
        <f t="shared" si="50"/>
        <v/>
      </c>
      <c r="DJD44" s="269" t="str">
        <f t="shared" si="50"/>
        <v/>
      </c>
      <c r="DJE44" s="269" t="str">
        <f t="shared" si="50"/>
        <v/>
      </c>
      <c r="DJF44" s="269" t="str">
        <f t="shared" si="50"/>
        <v/>
      </c>
      <c r="DJG44" s="269" t="str">
        <f t="shared" si="50"/>
        <v/>
      </c>
      <c r="DJH44" s="269" t="str">
        <f t="shared" si="50"/>
        <v/>
      </c>
      <c r="DJI44" s="269" t="str">
        <f t="shared" si="50"/>
        <v/>
      </c>
      <c r="DJJ44" s="269" t="str">
        <f t="shared" si="50"/>
        <v/>
      </c>
      <c r="DJK44" s="269" t="str">
        <f t="shared" si="50"/>
        <v/>
      </c>
      <c r="DJL44" s="269" t="str">
        <f t="shared" si="50"/>
        <v/>
      </c>
      <c r="DJM44" s="269" t="str">
        <f t="shared" si="50"/>
        <v/>
      </c>
      <c r="DJN44" s="269" t="str">
        <f t="shared" si="50"/>
        <v/>
      </c>
      <c r="DJO44" s="269" t="str">
        <f t="shared" si="50"/>
        <v/>
      </c>
      <c r="DJP44" s="269" t="str">
        <f t="shared" si="50"/>
        <v/>
      </c>
      <c r="DJQ44" s="269" t="str">
        <f t="shared" si="50"/>
        <v/>
      </c>
      <c r="DJR44" s="269" t="str">
        <f t="shared" si="50"/>
        <v/>
      </c>
      <c r="DJS44" s="269" t="str">
        <f t="shared" si="50"/>
        <v/>
      </c>
      <c r="DJT44" s="269" t="str">
        <f t="shared" si="50"/>
        <v/>
      </c>
      <c r="DJU44" s="269" t="str">
        <f t="shared" si="50"/>
        <v/>
      </c>
      <c r="DJV44" s="269" t="str">
        <f t="shared" si="50"/>
        <v/>
      </c>
      <c r="DJW44" s="269" t="str">
        <f t="shared" si="50"/>
        <v/>
      </c>
      <c r="DJX44" s="269" t="str">
        <f t="shared" si="50"/>
        <v/>
      </c>
      <c r="DJY44" s="269" t="str">
        <f t="shared" si="50"/>
        <v/>
      </c>
      <c r="DJZ44" s="269" t="str">
        <f t="shared" si="50"/>
        <v/>
      </c>
      <c r="DKA44" s="269" t="str">
        <f t="shared" si="50"/>
        <v/>
      </c>
      <c r="DKB44" s="269" t="str">
        <f t="shared" si="50"/>
        <v/>
      </c>
      <c r="DKC44" s="269" t="str">
        <f t="shared" si="50"/>
        <v/>
      </c>
      <c r="DKD44" s="269" t="str">
        <f t="shared" si="50"/>
        <v/>
      </c>
      <c r="DKE44" s="269" t="str">
        <f t="shared" si="50"/>
        <v/>
      </c>
      <c r="DKF44" s="269" t="str">
        <f t="shared" si="50"/>
        <v/>
      </c>
      <c r="DKG44" s="269" t="str">
        <f t="shared" si="50"/>
        <v/>
      </c>
      <c r="DKH44" s="269" t="str">
        <f t="shared" si="50"/>
        <v/>
      </c>
      <c r="DKI44" s="269" t="str">
        <f t="shared" si="50"/>
        <v/>
      </c>
      <c r="DKJ44" s="269" t="str">
        <f t="shared" si="50"/>
        <v/>
      </c>
      <c r="DKK44" s="269" t="str">
        <f t="shared" si="50"/>
        <v/>
      </c>
      <c r="DKL44" s="269" t="str">
        <f t="shared" si="50"/>
        <v/>
      </c>
      <c r="DKM44" s="269" t="str">
        <f t="shared" si="50"/>
        <v/>
      </c>
      <c r="DKN44" s="269" t="str">
        <f t="shared" si="50"/>
        <v/>
      </c>
      <c r="DKO44" s="269" t="str">
        <f t="shared" si="50"/>
        <v/>
      </c>
      <c r="DKP44" s="269" t="str">
        <f t="shared" si="50"/>
        <v/>
      </c>
      <c r="DKQ44" s="269" t="str">
        <f t="shared" si="50"/>
        <v/>
      </c>
      <c r="DKR44" s="269" t="str">
        <f t="shared" si="50"/>
        <v/>
      </c>
      <c r="DKS44" s="269" t="str">
        <f t="shared" ref="DKS44:DND44" si="51">UPPER(DKS43)</f>
        <v/>
      </c>
      <c r="DKT44" s="269" t="str">
        <f t="shared" si="51"/>
        <v/>
      </c>
      <c r="DKU44" s="269" t="str">
        <f t="shared" si="51"/>
        <v/>
      </c>
      <c r="DKV44" s="269" t="str">
        <f t="shared" si="51"/>
        <v/>
      </c>
      <c r="DKW44" s="269" t="str">
        <f t="shared" si="51"/>
        <v/>
      </c>
      <c r="DKX44" s="269" t="str">
        <f t="shared" si="51"/>
        <v/>
      </c>
      <c r="DKY44" s="269" t="str">
        <f t="shared" si="51"/>
        <v/>
      </c>
      <c r="DKZ44" s="269" t="str">
        <f t="shared" si="51"/>
        <v/>
      </c>
      <c r="DLA44" s="269" t="str">
        <f t="shared" si="51"/>
        <v/>
      </c>
      <c r="DLB44" s="269" t="str">
        <f t="shared" si="51"/>
        <v/>
      </c>
      <c r="DLC44" s="269" t="str">
        <f t="shared" si="51"/>
        <v/>
      </c>
      <c r="DLD44" s="269" t="str">
        <f t="shared" si="51"/>
        <v/>
      </c>
      <c r="DLE44" s="269" t="str">
        <f t="shared" si="51"/>
        <v/>
      </c>
      <c r="DLF44" s="269" t="str">
        <f t="shared" si="51"/>
        <v/>
      </c>
      <c r="DLG44" s="269" t="str">
        <f t="shared" si="51"/>
        <v/>
      </c>
      <c r="DLH44" s="269" t="str">
        <f t="shared" si="51"/>
        <v/>
      </c>
      <c r="DLI44" s="269" t="str">
        <f t="shared" si="51"/>
        <v/>
      </c>
      <c r="DLJ44" s="269" t="str">
        <f t="shared" si="51"/>
        <v/>
      </c>
      <c r="DLK44" s="269" t="str">
        <f t="shared" si="51"/>
        <v/>
      </c>
      <c r="DLL44" s="269" t="str">
        <f t="shared" si="51"/>
        <v/>
      </c>
      <c r="DLM44" s="269" t="str">
        <f t="shared" si="51"/>
        <v/>
      </c>
      <c r="DLN44" s="269" t="str">
        <f t="shared" si="51"/>
        <v/>
      </c>
      <c r="DLO44" s="269" t="str">
        <f t="shared" si="51"/>
        <v/>
      </c>
      <c r="DLP44" s="269" t="str">
        <f t="shared" si="51"/>
        <v/>
      </c>
      <c r="DLQ44" s="269" t="str">
        <f t="shared" si="51"/>
        <v/>
      </c>
      <c r="DLR44" s="269" t="str">
        <f t="shared" si="51"/>
        <v/>
      </c>
      <c r="DLS44" s="269" t="str">
        <f t="shared" si="51"/>
        <v/>
      </c>
      <c r="DLT44" s="269" t="str">
        <f t="shared" si="51"/>
        <v/>
      </c>
      <c r="DLU44" s="269" t="str">
        <f t="shared" si="51"/>
        <v/>
      </c>
      <c r="DLV44" s="269" t="str">
        <f t="shared" si="51"/>
        <v/>
      </c>
      <c r="DLW44" s="269" t="str">
        <f t="shared" si="51"/>
        <v/>
      </c>
      <c r="DLX44" s="269" t="str">
        <f t="shared" si="51"/>
        <v/>
      </c>
      <c r="DLY44" s="269" t="str">
        <f t="shared" si="51"/>
        <v/>
      </c>
      <c r="DLZ44" s="269" t="str">
        <f t="shared" si="51"/>
        <v/>
      </c>
      <c r="DMA44" s="269" t="str">
        <f t="shared" si="51"/>
        <v/>
      </c>
      <c r="DMB44" s="269" t="str">
        <f t="shared" si="51"/>
        <v/>
      </c>
      <c r="DMC44" s="269" t="str">
        <f t="shared" si="51"/>
        <v/>
      </c>
      <c r="DMD44" s="269" t="str">
        <f t="shared" si="51"/>
        <v/>
      </c>
      <c r="DME44" s="269" t="str">
        <f t="shared" si="51"/>
        <v/>
      </c>
      <c r="DMF44" s="269" t="str">
        <f t="shared" si="51"/>
        <v/>
      </c>
      <c r="DMG44" s="269" t="str">
        <f t="shared" si="51"/>
        <v/>
      </c>
      <c r="DMH44" s="269" t="str">
        <f t="shared" si="51"/>
        <v/>
      </c>
      <c r="DMI44" s="269" t="str">
        <f t="shared" si="51"/>
        <v/>
      </c>
      <c r="DMJ44" s="269" t="str">
        <f t="shared" si="51"/>
        <v/>
      </c>
      <c r="DMK44" s="269" t="str">
        <f t="shared" si="51"/>
        <v/>
      </c>
      <c r="DML44" s="269" t="str">
        <f t="shared" si="51"/>
        <v/>
      </c>
      <c r="DMM44" s="269" t="str">
        <f t="shared" si="51"/>
        <v/>
      </c>
      <c r="DMN44" s="269" t="str">
        <f t="shared" si="51"/>
        <v/>
      </c>
      <c r="DMO44" s="269" t="str">
        <f t="shared" si="51"/>
        <v/>
      </c>
      <c r="DMP44" s="269" t="str">
        <f t="shared" si="51"/>
        <v/>
      </c>
      <c r="DMQ44" s="269" t="str">
        <f t="shared" si="51"/>
        <v/>
      </c>
      <c r="DMR44" s="269" t="str">
        <f t="shared" si="51"/>
        <v/>
      </c>
      <c r="DMS44" s="269" t="str">
        <f t="shared" si="51"/>
        <v/>
      </c>
      <c r="DMT44" s="269" t="str">
        <f t="shared" si="51"/>
        <v/>
      </c>
      <c r="DMU44" s="269" t="str">
        <f t="shared" si="51"/>
        <v/>
      </c>
      <c r="DMV44" s="269" t="str">
        <f t="shared" si="51"/>
        <v/>
      </c>
      <c r="DMW44" s="269" t="str">
        <f t="shared" si="51"/>
        <v/>
      </c>
      <c r="DMX44" s="269" t="str">
        <f t="shared" si="51"/>
        <v/>
      </c>
      <c r="DMY44" s="269" t="str">
        <f t="shared" si="51"/>
        <v/>
      </c>
      <c r="DMZ44" s="269" t="str">
        <f t="shared" si="51"/>
        <v/>
      </c>
      <c r="DNA44" s="269" t="str">
        <f t="shared" si="51"/>
        <v/>
      </c>
      <c r="DNB44" s="269" t="str">
        <f t="shared" si="51"/>
        <v/>
      </c>
      <c r="DNC44" s="269" t="str">
        <f t="shared" si="51"/>
        <v/>
      </c>
      <c r="DND44" s="269" t="str">
        <f t="shared" si="51"/>
        <v/>
      </c>
      <c r="DNE44" s="269" t="str">
        <f t="shared" ref="DNE44:DPP44" si="52">UPPER(DNE43)</f>
        <v/>
      </c>
      <c r="DNF44" s="269" t="str">
        <f t="shared" si="52"/>
        <v/>
      </c>
      <c r="DNG44" s="269" t="str">
        <f t="shared" si="52"/>
        <v/>
      </c>
      <c r="DNH44" s="269" t="str">
        <f t="shared" si="52"/>
        <v/>
      </c>
      <c r="DNI44" s="269" t="str">
        <f t="shared" si="52"/>
        <v/>
      </c>
      <c r="DNJ44" s="269" t="str">
        <f t="shared" si="52"/>
        <v/>
      </c>
      <c r="DNK44" s="269" t="str">
        <f t="shared" si="52"/>
        <v/>
      </c>
      <c r="DNL44" s="269" t="str">
        <f t="shared" si="52"/>
        <v/>
      </c>
      <c r="DNM44" s="269" t="str">
        <f t="shared" si="52"/>
        <v/>
      </c>
      <c r="DNN44" s="269" t="str">
        <f t="shared" si="52"/>
        <v/>
      </c>
      <c r="DNO44" s="269" t="str">
        <f t="shared" si="52"/>
        <v/>
      </c>
      <c r="DNP44" s="269" t="str">
        <f t="shared" si="52"/>
        <v/>
      </c>
      <c r="DNQ44" s="269" t="str">
        <f t="shared" si="52"/>
        <v/>
      </c>
      <c r="DNR44" s="269" t="str">
        <f t="shared" si="52"/>
        <v/>
      </c>
      <c r="DNS44" s="269" t="str">
        <f t="shared" si="52"/>
        <v/>
      </c>
      <c r="DNT44" s="269" t="str">
        <f t="shared" si="52"/>
        <v/>
      </c>
      <c r="DNU44" s="269" t="str">
        <f t="shared" si="52"/>
        <v/>
      </c>
      <c r="DNV44" s="269" t="str">
        <f t="shared" si="52"/>
        <v/>
      </c>
      <c r="DNW44" s="269" t="str">
        <f t="shared" si="52"/>
        <v/>
      </c>
      <c r="DNX44" s="269" t="str">
        <f t="shared" si="52"/>
        <v/>
      </c>
      <c r="DNY44" s="269" t="str">
        <f t="shared" si="52"/>
        <v/>
      </c>
      <c r="DNZ44" s="269" t="str">
        <f t="shared" si="52"/>
        <v/>
      </c>
      <c r="DOA44" s="269" t="str">
        <f t="shared" si="52"/>
        <v/>
      </c>
      <c r="DOB44" s="269" t="str">
        <f t="shared" si="52"/>
        <v/>
      </c>
      <c r="DOC44" s="269" t="str">
        <f t="shared" si="52"/>
        <v/>
      </c>
      <c r="DOD44" s="269" t="str">
        <f t="shared" si="52"/>
        <v/>
      </c>
      <c r="DOE44" s="269" t="str">
        <f t="shared" si="52"/>
        <v/>
      </c>
      <c r="DOF44" s="269" t="str">
        <f t="shared" si="52"/>
        <v/>
      </c>
      <c r="DOG44" s="269" t="str">
        <f t="shared" si="52"/>
        <v/>
      </c>
      <c r="DOH44" s="269" t="str">
        <f t="shared" si="52"/>
        <v/>
      </c>
      <c r="DOI44" s="269" t="str">
        <f t="shared" si="52"/>
        <v/>
      </c>
      <c r="DOJ44" s="269" t="str">
        <f t="shared" si="52"/>
        <v/>
      </c>
      <c r="DOK44" s="269" t="str">
        <f t="shared" si="52"/>
        <v/>
      </c>
      <c r="DOL44" s="269" t="str">
        <f t="shared" si="52"/>
        <v/>
      </c>
      <c r="DOM44" s="269" t="str">
        <f t="shared" si="52"/>
        <v/>
      </c>
      <c r="DON44" s="269" t="str">
        <f t="shared" si="52"/>
        <v/>
      </c>
      <c r="DOO44" s="269" t="str">
        <f t="shared" si="52"/>
        <v/>
      </c>
      <c r="DOP44" s="269" t="str">
        <f t="shared" si="52"/>
        <v/>
      </c>
      <c r="DOQ44" s="269" t="str">
        <f t="shared" si="52"/>
        <v/>
      </c>
      <c r="DOR44" s="269" t="str">
        <f t="shared" si="52"/>
        <v/>
      </c>
      <c r="DOS44" s="269" t="str">
        <f t="shared" si="52"/>
        <v/>
      </c>
      <c r="DOT44" s="269" t="str">
        <f t="shared" si="52"/>
        <v/>
      </c>
      <c r="DOU44" s="269" t="str">
        <f t="shared" si="52"/>
        <v/>
      </c>
      <c r="DOV44" s="269" t="str">
        <f t="shared" si="52"/>
        <v/>
      </c>
      <c r="DOW44" s="269" t="str">
        <f t="shared" si="52"/>
        <v/>
      </c>
      <c r="DOX44" s="269" t="str">
        <f t="shared" si="52"/>
        <v/>
      </c>
      <c r="DOY44" s="269" t="str">
        <f t="shared" si="52"/>
        <v/>
      </c>
      <c r="DOZ44" s="269" t="str">
        <f t="shared" si="52"/>
        <v/>
      </c>
      <c r="DPA44" s="269" t="str">
        <f t="shared" si="52"/>
        <v/>
      </c>
      <c r="DPB44" s="269" t="str">
        <f t="shared" si="52"/>
        <v/>
      </c>
      <c r="DPC44" s="269" t="str">
        <f t="shared" si="52"/>
        <v/>
      </c>
      <c r="DPD44" s="269" t="str">
        <f t="shared" si="52"/>
        <v/>
      </c>
      <c r="DPE44" s="269" t="str">
        <f t="shared" si="52"/>
        <v/>
      </c>
      <c r="DPF44" s="269" t="str">
        <f t="shared" si="52"/>
        <v/>
      </c>
      <c r="DPG44" s="269" t="str">
        <f t="shared" si="52"/>
        <v/>
      </c>
      <c r="DPH44" s="269" t="str">
        <f t="shared" si="52"/>
        <v/>
      </c>
      <c r="DPI44" s="269" t="str">
        <f t="shared" si="52"/>
        <v/>
      </c>
      <c r="DPJ44" s="269" t="str">
        <f t="shared" si="52"/>
        <v/>
      </c>
      <c r="DPK44" s="269" t="str">
        <f t="shared" si="52"/>
        <v/>
      </c>
      <c r="DPL44" s="269" t="str">
        <f t="shared" si="52"/>
        <v/>
      </c>
      <c r="DPM44" s="269" t="str">
        <f t="shared" si="52"/>
        <v/>
      </c>
      <c r="DPN44" s="269" t="str">
        <f t="shared" si="52"/>
        <v/>
      </c>
      <c r="DPO44" s="269" t="str">
        <f t="shared" si="52"/>
        <v/>
      </c>
      <c r="DPP44" s="269" t="str">
        <f t="shared" si="52"/>
        <v/>
      </c>
      <c r="DPQ44" s="269" t="str">
        <f t="shared" ref="DPQ44:DSB44" si="53">UPPER(DPQ43)</f>
        <v/>
      </c>
      <c r="DPR44" s="269" t="str">
        <f t="shared" si="53"/>
        <v/>
      </c>
      <c r="DPS44" s="269" t="str">
        <f t="shared" si="53"/>
        <v/>
      </c>
      <c r="DPT44" s="269" t="str">
        <f t="shared" si="53"/>
        <v/>
      </c>
      <c r="DPU44" s="269" t="str">
        <f t="shared" si="53"/>
        <v/>
      </c>
      <c r="DPV44" s="269" t="str">
        <f t="shared" si="53"/>
        <v/>
      </c>
      <c r="DPW44" s="269" t="str">
        <f t="shared" si="53"/>
        <v/>
      </c>
      <c r="DPX44" s="269" t="str">
        <f t="shared" si="53"/>
        <v/>
      </c>
      <c r="DPY44" s="269" t="str">
        <f t="shared" si="53"/>
        <v/>
      </c>
      <c r="DPZ44" s="269" t="str">
        <f t="shared" si="53"/>
        <v/>
      </c>
      <c r="DQA44" s="269" t="str">
        <f t="shared" si="53"/>
        <v/>
      </c>
      <c r="DQB44" s="269" t="str">
        <f t="shared" si="53"/>
        <v/>
      </c>
      <c r="DQC44" s="269" t="str">
        <f t="shared" si="53"/>
        <v/>
      </c>
      <c r="DQD44" s="269" t="str">
        <f t="shared" si="53"/>
        <v/>
      </c>
      <c r="DQE44" s="269" t="str">
        <f t="shared" si="53"/>
        <v/>
      </c>
      <c r="DQF44" s="269" t="str">
        <f t="shared" si="53"/>
        <v/>
      </c>
      <c r="DQG44" s="269" t="str">
        <f t="shared" si="53"/>
        <v/>
      </c>
      <c r="DQH44" s="269" t="str">
        <f t="shared" si="53"/>
        <v/>
      </c>
      <c r="DQI44" s="269" t="str">
        <f t="shared" si="53"/>
        <v/>
      </c>
      <c r="DQJ44" s="269" t="str">
        <f t="shared" si="53"/>
        <v/>
      </c>
      <c r="DQK44" s="269" t="str">
        <f t="shared" si="53"/>
        <v/>
      </c>
      <c r="DQL44" s="269" t="str">
        <f t="shared" si="53"/>
        <v/>
      </c>
      <c r="DQM44" s="269" t="str">
        <f t="shared" si="53"/>
        <v/>
      </c>
      <c r="DQN44" s="269" t="str">
        <f t="shared" si="53"/>
        <v/>
      </c>
      <c r="DQO44" s="269" t="str">
        <f t="shared" si="53"/>
        <v/>
      </c>
      <c r="DQP44" s="269" t="str">
        <f t="shared" si="53"/>
        <v/>
      </c>
      <c r="DQQ44" s="269" t="str">
        <f t="shared" si="53"/>
        <v/>
      </c>
      <c r="DQR44" s="269" t="str">
        <f t="shared" si="53"/>
        <v/>
      </c>
      <c r="DQS44" s="269" t="str">
        <f t="shared" si="53"/>
        <v/>
      </c>
      <c r="DQT44" s="269" t="str">
        <f t="shared" si="53"/>
        <v/>
      </c>
      <c r="DQU44" s="269" t="str">
        <f t="shared" si="53"/>
        <v/>
      </c>
      <c r="DQV44" s="269" t="str">
        <f t="shared" si="53"/>
        <v/>
      </c>
      <c r="DQW44" s="269" t="str">
        <f t="shared" si="53"/>
        <v/>
      </c>
      <c r="DQX44" s="269" t="str">
        <f t="shared" si="53"/>
        <v/>
      </c>
      <c r="DQY44" s="269" t="str">
        <f t="shared" si="53"/>
        <v/>
      </c>
      <c r="DQZ44" s="269" t="str">
        <f t="shared" si="53"/>
        <v/>
      </c>
      <c r="DRA44" s="269" t="str">
        <f t="shared" si="53"/>
        <v/>
      </c>
      <c r="DRB44" s="269" t="str">
        <f t="shared" si="53"/>
        <v/>
      </c>
      <c r="DRC44" s="269" t="str">
        <f t="shared" si="53"/>
        <v/>
      </c>
      <c r="DRD44" s="269" t="str">
        <f t="shared" si="53"/>
        <v/>
      </c>
      <c r="DRE44" s="269" t="str">
        <f t="shared" si="53"/>
        <v/>
      </c>
      <c r="DRF44" s="269" t="str">
        <f t="shared" si="53"/>
        <v/>
      </c>
      <c r="DRG44" s="269" t="str">
        <f t="shared" si="53"/>
        <v/>
      </c>
      <c r="DRH44" s="269" t="str">
        <f t="shared" si="53"/>
        <v/>
      </c>
      <c r="DRI44" s="269" t="str">
        <f t="shared" si="53"/>
        <v/>
      </c>
      <c r="DRJ44" s="269" t="str">
        <f t="shared" si="53"/>
        <v/>
      </c>
      <c r="DRK44" s="269" t="str">
        <f t="shared" si="53"/>
        <v/>
      </c>
      <c r="DRL44" s="269" t="str">
        <f t="shared" si="53"/>
        <v/>
      </c>
      <c r="DRM44" s="269" t="str">
        <f t="shared" si="53"/>
        <v/>
      </c>
      <c r="DRN44" s="269" t="str">
        <f t="shared" si="53"/>
        <v/>
      </c>
      <c r="DRO44" s="269" t="str">
        <f t="shared" si="53"/>
        <v/>
      </c>
      <c r="DRP44" s="269" t="str">
        <f t="shared" si="53"/>
        <v/>
      </c>
      <c r="DRQ44" s="269" t="str">
        <f t="shared" si="53"/>
        <v/>
      </c>
      <c r="DRR44" s="269" t="str">
        <f t="shared" si="53"/>
        <v/>
      </c>
      <c r="DRS44" s="269" t="str">
        <f t="shared" si="53"/>
        <v/>
      </c>
      <c r="DRT44" s="269" t="str">
        <f t="shared" si="53"/>
        <v/>
      </c>
      <c r="DRU44" s="269" t="str">
        <f t="shared" si="53"/>
        <v/>
      </c>
      <c r="DRV44" s="269" t="str">
        <f t="shared" si="53"/>
        <v/>
      </c>
      <c r="DRW44" s="269" t="str">
        <f t="shared" si="53"/>
        <v/>
      </c>
      <c r="DRX44" s="269" t="str">
        <f t="shared" si="53"/>
        <v/>
      </c>
      <c r="DRY44" s="269" t="str">
        <f t="shared" si="53"/>
        <v/>
      </c>
      <c r="DRZ44" s="269" t="str">
        <f t="shared" si="53"/>
        <v/>
      </c>
      <c r="DSA44" s="269" t="str">
        <f t="shared" si="53"/>
        <v/>
      </c>
      <c r="DSB44" s="269" t="str">
        <f t="shared" si="53"/>
        <v/>
      </c>
      <c r="DSC44" s="269" t="str">
        <f t="shared" ref="DSC44:DUN44" si="54">UPPER(DSC43)</f>
        <v/>
      </c>
      <c r="DSD44" s="269" t="str">
        <f t="shared" si="54"/>
        <v/>
      </c>
      <c r="DSE44" s="269" t="str">
        <f t="shared" si="54"/>
        <v/>
      </c>
      <c r="DSF44" s="269" t="str">
        <f t="shared" si="54"/>
        <v/>
      </c>
      <c r="DSG44" s="269" t="str">
        <f t="shared" si="54"/>
        <v/>
      </c>
      <c r="DSH44" s="269" t="str">
        <f t="shared" si="54"/>
        <v/>
      </c>
      <c r="DSI44" s="269" t="str">
        <f t="shared" si="54"/>
        <v/>
      </c>
      <c r="DSJ44" s="269" t="str">
        <f t="shared" si="54"/>
        <v/>
      </c>
      <c r="DSK44" s="269" t="str">
        <f t="shared" si="54"/>
        <v/>
      </c>
      <c r="DSL44" s="269" t="str">
        <f t="shared" si="54"/>
        <v/>
      </c>
      <c r="DSM44" s="269" t="str">
        <f t="shared" si="54"/>
        <v/>
      </c>
      <c r="DSN44" s="269" t="str">
        <f t="shared" si="54"/>
        <v/>
      </c>
      <c r="DSO44" s="269" t="str">
        <f t="shared" si="54"/>
        <v/>
      </c>
      <c r="DSP44" s="269" t="str">
        <f t="shared" si="54"/>
        <v/>
      </c>
      <c r="DSQ44" s="269" t="str">
        <f t="shared" si="54"/>
        <v/>
      </c>
      <c r="DSR44" s="269" t="str">
        <f t="shared" si="54"/>
        <v/>
      </c>
      <c r="DSS44" s="269" t="str">
        <f t="shared" si="54"/>
        <v/>
      </c>
      <c r="DST44" s="269" t="str">
        <f t="shared" si="54"/>
        <v/>
      </c>
      <c r="DSU44" s="269" t="str">
        <f t="shared" si="54"/>
        <v/>
      </c>
      <c r="DSV44" s="269" t="str">
        <f t="shared" si="54"/>
        <v/>
      </c>
      <c r="DSW44" s="269" t="str">
        <f t="shared" si="54"/>
        <v/>
      </c>
      <c r="DSX44" s="269" t="str">
        <f t="shared" si="54"/>
        <v/>
      </c>
      <c r="DSY44" s="269" t="str">
        <f t="shared" si="54"/>
        <v/>
      </c>
      <c r="DSZ44" s="269" t="str">
        <f t="shared" si="54"/>
        <v/>
      </c>
      <c r="DTA44" s="269" t="str">
        <f t="shared" si="54"/>
        <v/>
      </c>
      <c r="DTB44" s="269" t="str">
        <f t="shared" si="54"/>
        <v/>
      </c>
      <c r="DTC44" s="269" t="str">
        <f t="shared" si="54"/>
        <v/>
      </c>
      <c r="DTD44" s="269" t="str">
        <f t="shared" si="54"/>
        <v/>
      </c>
      <c r="DTE44" s="269" t="str">
        <f t="shared" si="54"/>
        <v/>
      </c>
      <c r="DTF44" s="269" t="str">
        <f t="shared" si="54"/>
        <v/>
      </c>
      <c r="DTG44" s="269" t="str">
        <f t="shared" si="54"/>
        <v/>
      </c>
      <c r="DTH44" s="269" t="str">
        <f t="shared" si="54"/>
        <v/>
      </c>
      <c r="DTI44" s="269" t="str">
        <f t="shared" si="54"/>
        <v/>
      </c>
      <c r="DTJ44" s="269" t="str">
        <f t="shared" si="54"/>
        <v/>
      </c>
      <c r="DTK44" s="269" t="str">
        <f t="shared" si="54"/>
        <v/>
      </c>
      <c r="DTL44" s="269" t="str">
        <f t="shared" si="54"/>
        <v/>
      </c>
      <c r="DTM44" s="269" t="str">
        <f t="shared" si="54"/>
        <v/>
      </c>
      <c r="DTN44" s="269" t="str">
        <f t="shared" si="54"/>
        <v/>
      </c>
      <c r="DTO44" s="269" t="str">
        <f t="shared" si="54"/>
        <v/>
      </c>
      <c r="DTP44" s="269" t="str">
        <f t="shared" si="54"/>
        <v/>
      </c>
      <c r="DTQ44" s="269" t="str">
        <f t="shared" si="54"/>
        <v/>
      </c>
      <c r="DTR44" s="269" t="str">
        <f t="shared" si="54"/>
        <v/>
      </c>
      <c r="DTS44" s="269" t="str">
        <f t="shared" si="54"/>
        <v/>
      </c>
      <c r="DTT44" s="269" t="str">
        <f t="shared" si="54"/>
        <v/>
      </c>
      <c r="DTU44" s="269" t="str">
        <f t="shared" si="54"/>
        <v/>
      </c>
      <c r="DTV44" s="269" t="str">
        <f t="shared" si="54"/>
        <v/>
      </c>
      <c r="DTW44" s="269" t="str">
        <f t="shared" si="54"/>
        <v/>
      </c>
      <c r="DTX44" s="269" t="str">
        <f t="shared" si="54"/>
        <v/>
      </c>
      <c r="DTY44" s="269" t="str">
        <f t="shared" si="54"/>
        <v/>
      </c>
      <c r="DTZ44" s="269" t="str">
        <f t="shared" si="54"/>
        <v/>
      </c>
      <c r="DUA44" s="269" t="str">
        <f t="shared" si="54"/>
        <v/>
      </c>
      <c r="DUB44" s="269" t="str">
        <f t="shared" si="54"/>
        <v/>
      </c>
      <c r="DUC44" s="269" t="str">
        <f t="shared" si="54"/>
        <v/>
      </c>
      <c r="DUD44" s="269" t="str">
        <f t="shared" si="54"/>
        <v/>
      </c>
      <c r="DUE44" s="269" t="str">
        <f t="shared" si="54"/>
        <v/>
      </c>
      <c r="DUF44" s="269" t="str">
        <f t="shared" si="54"/>
        <v/>
      </c>
      <c r="DUG44" s="269" t="str">
        <f t="shared" si="54"/>
        <v/>
      </c>
      <c r="DUH44" s="269" t="str">
        <f t="shared" si="54"/>
        <v/>
      </c>
      <c r="DUI44" s="269" t="str">
        <f t="shared" si="54"/>
        <v/>
      </c>
      <c r="DUJ44" s="269" t="str">
        <f t="shared" si="54"/>
        <v/>
      </c>
      <c r="DUK44" s="269" t="str">
        <f t="shared" si="54"/>
        <v/>
      </c>
      <c r="DUL44" s="269" t="str">
        <f t="shared" si="54"/>
        <v/>
      </c>
      <c r="DUM44" s="269" t="str">
        <f t="shared" si="54"/>
        <v/>
      </c>
      <c r="DUN44" s="269" t="str">
        <f t="shared" si="54"/>
        <v/>
      </c>
      <c r="DUO44" s="269" t="str">
        <f t="shared" ref="DUO44:DWZ44" si="55">UPPER(DUO43)</f>
        <v/>
      </c>
      <c r="DUP44" s="269" t="str">
        <f t="shared" si="55"/>
        <v/>
      </c>
      <c r="DUQ44" s="269" t="str">
        <f t="shared" si="55"/>
        <v/>
      </c>
      <c r="DUR44" s="269" t="str">
        <f t="shared" si="55"/>
        <v/>
      </c>
      <c r="DUS44" s="269" t="str">
        <f t="shared" si="55"/>
        <v/>
      </c>
      <c r="DUT44" s="269" t="str">
        <f t="shared" si="55"/>
        <v/>
      </c>
      <c r="DUU44" s="269" t="str">
        <f t="shared" si="55"/>
        <v/>
      </c>
      <c r="DUV44" s="269" t="str">
        <f t="shared" si="55"/>
        <v/>
      </c>
      <c r="DUW44" s="269" t="str">
        <f t="shared" si="55"/>
        <v/>
      </c>
      <c r="DUX44" s="269" t="str">
        <f t="shared" si="55"/>
        <v/>
      </c>
      <c r="DUY44" s="269" t="str">
        <f t="shared" si="55"/>
        <v/>
      </c>
      <c r="DUZ44" s="269" t="str">
        <f t="shared" si="55"/>
        <v/>
      </c>
      <c r="DVA44" s="269" t="str">
        <f t="shared" si="55"/>
        <v/>
      </c>
      <c r="DVB44" s="269" t="str">
        <f t="shared" si="55"/>
        <v/>
      </c>
      <c r="DVC44" s="269" t="str">
        <f t="shared" si="55"/>
        <v/>
      </c>
      <c r="DVD44" s="269" t="str">
        <f t="shared" si="55"/>
        <v/>
      </c>
      <c r="DVE44" s="269" t="str">
        <f t="shared" si="55"/>
        <v/>
      </c>
      <c r="DVF44" s="269" t="str">
        <f t="shared" si="55"/>
        <v/>
      </c>
      <c r="DVG44" s="269" t="str">
        <f t="shared" si="55"/>
        <v/>
      </c>
      <c r="DVH44" s="269" t="str">
        <f t="shared" si="55"/>
        <v/>
      </c>
      <c r="DVI44" s="269" t="str">
        <f t="shared" si="55"/>
        <v/>
      </c>
      <c r="DVJ44" s="269" t="str">
        <f t="shared" si="55"/>
        <v/>
      </c>
      <c r="DVK44" s="269" t="str">
        <f t="shared" si="55"/>
        <v/>
      </c>
      <c r="DVL44" s="269" t="str">
        <f t="shared" si="55"/>
        <v/>
      </c>
      <c r="DVM44" s="269" t="str">
        <f t="shared" si="55"/>
        <v/>
      </c>
      <c r="DVN44" s="269" t="str">
        <f t="shared" si="55"/>
        <v/>
      </c>
      <c r="DVO44" s="269" t="str">
        <f t="shared" si="55"/>
        <v/>
      </c>
      <c r="DVP44" s="269" t="str">
        <f t="shared" si="55"/>
        <v/>
      </c>
      <c r="DVQ44" s="269" t="str">
        <f t="shared" si="55"/>
        <v/>
      </c>
      <c r="DVR44" s="269" t="str">
        <f t="shared" si="55"/>
        <v/>
      </c>
      <c r="DVS44" s="269" t="str">
        <f t="shared" si="55"/>
        <v/>
      </c>
      <c r="DVT44" s="269" t="str">
        <f t="shared" si="55"/>
        <v/>
      </c>
      <c r="DVU44" s="269" t="str">
        <f t="shared" si="55"/>
        <v/>
      </c>
      <c r="DVV44" s="269" t="str">
        <f t="shared" si="55"/>
        <v/>
      </c>
      <c r="DVW44" s="269" t="str">
        <f t="shared" si="55"/>
        <v/>
      </c>
      <c r="DVX44" s="269" t="str">
        <f t="shared" si="55"/>
        <v/>
      </c>
      <c r="DVY44" s="269" t="str">
        <f t="shared" si="55"/>
        <v/>
      </c>
      <c r="DVZ44" s="269" t="str">
        <f t="shared" si="55"/>
        <v/>
      </c>
      <c r="DWA44" s="269" t="str">
        <f t="shared" si="55"/>
        <v/>
      </c>
      <c r="DWB44" s="269" t="str">
        <f t="shared" si="55"/>
        <v/>
      </c>
      <c r="DWC44" s="269" t="str">
        <f t="shared" si="55"/>
        <v/>
      </c>
      <c r="DWD44" s="269" t="str">
        <f t="shared" si="55"/>
        <v/>
      </c>
      <c r="DWE44" s="269" t="str">
        <f t="shared" si="55"/>
        <v/>
      </c>
      <c r="DWF44" s="269" t="str">
        <f t="shared" si="55"/>
        <v/>
      </c>
      <c r="DWG44" s="269" t="str">
        <f t="shared" si="55"/>
        <v/>
      </c>
      <c r="DWH44" s="269" t="str">
        <f t="shared" si="55"/>
        <v/>
      </c>
      <c r="DWI44" s="269" t="str">
        <f t="shared" si="55"/>
        <v/>
      </c>
      <c r="DWJ44" s="269" t="str">
        <f t="shared" si="55"/>
        <v/>
      </c>
      <c r="DWK44" s="269" t="str">
        <f t="shared" si="55"/>
        <v/>
      </c>
      <c r="DWL44" s="269" t="str">
        <f t="shared" si="55"/>
        <v/>
      </c>
      <c r="DWM44" s="269" t="str">
        <f t="shared" si="55"/>
        <v/>
      </c>
      <c r="DWN44" s="269" t="str">
        <f t="shared" si="55"/>
        <v/>
      </c>
      <c r="DWO44" s="269" t="str">
        <f t="shared" si="55"/>
        <v/>
      </c>
      <c r="DWP44" s="269" t="str">
        <f t="shared" si="55"/>
        <v/>
      </c>
      <c r="DWQ44" s="269" t="str">
        <f t="shared" si="55"/>
        <v/>
      </c>
      <c r="DWR44" s="269" t="str">
        <f t="shared" si="55"/>
        <v/>
      </c>
      <c r="DWS44" s="269" t="str">
        <f t="shared" si="55"/>
        <v/>
      </c>
      <c r="DWT44" s="269" t="str">
        <f t="shared" si="55"/>
        <v/>
      </c>
      <c r="DWU44" s="269" t="str">
        <f t="shared" si="55"/>
        <v/>
      </c>
      <c r="DWV44" s="269" t="str">
        <f t="shared" si="55"/>
        <v/>
      </c>
      <c r="DWW44" s="269" t="str">
        <f t="shared" si="55"/>
        <v/>
      </c>
      <c r="DWX44" s="269" t="str">
        <f t="shared" si="55"/>
        <v/>
      </c>
      <c r="DWY44" s="269" t="str">
        <f t="shared" si="55"/>
        <v/>
      </c>
      <c r="DWZ44" s="269" t="str">
        <f t="shared" si="55"/>
        <v/>
      </c>
      <c r="DXA44" s="269" t="str">
        <f t="shared" ref="DXA44:DZL44" si="56">UPPER(DXA43)</f>
        <v/>
      </c>
      <c r="DXB44" s="269" t="str">
        <f t="shared" si="56"/>
        <v/>
      </c>
      <c r="DXC44" s="269" t="str">
        <f t="shared" si="56"/>
        <v/>
      </c>
      <c r="DXD44" s="269" t="str">
        <f t="shared" si="56"/>
        <v/>
      </c>
      <c r="DXE44" s="269" t="str">
        <f t="shared" si="56"/>
        <v/>
      </c>
      <c r="DXF44" s="269" t="str">
        <f t="shared" si="56"/>
        <v/>
      </c>
      <c r="DXG44" s="269" t="str">
        <f t="shared" si="56"/>
        <v/>
      </c>
      <c r="DXH44" s="269" t="str">
        <f t="shared" si="56"/>
        <v/>
      </c>
      <c r="DXI44" s="269" t="str">
        <f t="shared" si="56"/>
        <v/>
      </c>
      <c r="DXJ44" s="269" t="str">
        <f t="shared" si="56"/>
        <v/>
      </c>
      <c r="DXK44" s="269" t="str">
        <f t="shared" si="56"/>
        <v/>
      </c>
      <c r="DXL44" s="269" t="str">
        <f t="shared" si="56"/>
        <v/>
      </c>
      <c r="DXM44" s="269" t="str">
        <f t="shared" si="56"/>
        <v/>
      </c>
      <c r="DXN44" s="269" t="str">
        <f t="shared" si="56"/>
        <v/>
      </c>
      <c r="DXO44" s="269" t="str">
        <f t="shared" si="56"/>
        <v/>
      </c>
      <c r="DXP44" s="269" t="str">
        <f t="shared" si="56"/>
        <v/>
      </c>
      <c r="DXQ44" s="269" t="str">
        <f t="shared" si="56"/>
        <v/>
      </c>
      <c r="DXR44" s="269" t="str">
        <f t="shared" si="56"/>
        <v/>
      </c>
      <c r="DXS44" s="269" t="str">
        <f t="shared" si="56"/>
        <v/>
      </c>
      <c r="DXT44" s="269" t="str">
        <f t="shared" si="56"/>
        <v/>
      </c>
      <c r="DXU44" s="269" t="str">
        <f t="shared" si="56"/>
        <v/>
      </c>
      <c r="DXV44" s="269" t="str">
        <f t="shared" si="56"/>
        <v/>
      </c>
      <c r="DXW44" s="269" t="str">
        <f t="shared" si="56"/>
        <v/>
      </c>
      <c r="DXX44" s="269" t="str">
        <f t="shared" si="56"/>
        <v/>
      </c>
      <c r="DXY44" s="269" t="str">
        <f t="shared" si="56"/>
        <v/>
      </c>
      <c r="DXZ44" s="269" t="str">
        <f t="shared" si="56"/>
        <v/>
      </c>
      <c r="DYA44" s="269" t="str">
        <f t="shared" si="56"/>
        <v/>
      </c>
      <c r="DYB44" s="269" t="str">
        <f t="shared" si="56"/>
        <v/>
      </c>
      <c r="DYC44" s="269" t="str">
        <f t="shared" si="56"/>
        <v/>
      </c>
      <c r="DYD44" s="269" t="str">
        <f t="shared" si="56"/>
        <v/>
      </c>
      <c r="DYE44" s="269" t="str">
        <f t="shared" si="56"/>
        <v/>
      </c>
      <c r="DYF44" s="269" t="str">
        <f t="shared" si="56"/>
        <v/>
      </c>
      <c r="DYG44" s="269" t="str">
        <f t="shared" si="56"/>
        <v/>
      </c>
      <c r="DYH44" s="269" t="str">
        <f t="shared" si="56"/>
        <v/>
      </c>
      <c r="DYI44" s="269" t="str">
        <f t="shared" si="56"/>
        <v/>
      </c>
      <c r="DYJ44" s="269" t="str">
        <f t="shared" si="56"/>
        <v/>
      </c>
      <c r="DYK44" s="269" t="str">
        <f t="shared" si="56"/>
        <v/>
      </c>
      <c r="DYL44" s="269" t="str">
        <f t="shared" si="56"/>
        <v/>
      </c>
      <c r="DYM44" s="269" t="str">
        <f t="shared" si="56"/>
        <v/>
      </c>
      <c r="DYN44" s="269" t="str">
        <f t="shared" si="56"/>
        <v/>
      </c>
      <c r="DYO44" s="269" t="str">
        <f t="shared" si="56"/>
        <v/>
      </c>
      <c r="DYP44" s="269" t="str">
        <f t="shared" si="56"/>
        <v/>
      </c>
      <c r="DYQ44" s="269" t="str">
        <f t="shared" si="56"/>
        <v/>
      </c>
      <c r="DYR44" s="269" t="str">
        <f t="shared" si="56"/>
        <v/>
      </c>
      <c r="DYS44" s="269" t="str">
        <f t="shared" si="56"/>
        <v/>
      </c>
      <c r="DYT44" s="269" t="str">
        <f t="shared" si="56"/>
        <v/>
      </c>
      <c r="DYU44" s="269" t="str">
        <f t="shared" si="56"/>
        <v/>
      </c>
      <c r="DYV44" s="269" t="str">
        <f t="shared" si="56"/>
        <v/>
      </c>
      <c r="DYW44" s="269" t="str">
        <f t="shared" si="56"/>
        <v/>
      </c>
      <c r="DYX44" s="269" t="str">
        <f t="shared" si="56"/>
        <v/>
      </c>
      <c r="DYY44" s="269" t="str">
        <f t="shared" si="56"/>
        <v/>
      </c>
      <c r="DYZ44" s="269" t="str">
        <f t="shared" si="56"/>
        <v/>
      </c>
      <c r="DZA44" s="269" t="str">
        <f t="shared" si="56"/>
        <v/>
      </c>
      <c r="DZB44" s="269" t="str">
        <f t="shared" si="56"/>
        <v/>
      </c>
      <c r="DZC44" s="269" t="str">
        <f t="shared" si="56"/>
        <v/>
      </c>
      <c r="DZD44" s="269" t="str">
        <f t="shared" si="56"/>
        <v/>
      </c>
      <c r="DZE44" s="269" t="str">
        <f t="shared" si="56"/>
        <v/>
      </c>
      <c r="DZF44" s="269" t="str">
        <f t="shared" si="56"/>
        <v/>
      </c>
      <c r="DZG44" s="269" t="str">
        <f t="shared" si="56"/>
        <v/>
      </c>
      <c r="DZH44" s="269" t="str">
        <f t="shared" si="56"/>
        <v/>
      </c>
      <c r="DZI44" s="269" t="str">
        <f t="shared" si="56"/>
        <v/>
      </c>
      <c r="DZJ44" s="269" t="str">
        <f t="shared" si="56"/>
        <v/>
      </c>
      <c r="DZK44" s="269" t="str">
        <f t="shared" si="56"/>
        <v/>
      </c>
      <c r="DZL44" s="269" t="str">
        <f t="shared" si="56"/>
        <v/>
      </c>
      <c r="DZM44" s="269" t="str">
        <f t="shared" ref="DZM44:EBX44" si="57">UPPER(DZM43)</f>
        <v/>
      </c>
      <c r="DZN44" s="269" t="str">
        <f t="shared" si="57"/>
        <v/>
      </c>
      <c r="DZO44" s="269" t="str">
        <f t="shared" si="57"/>
        <v/>
      </c>
      <c r="DZP44" s="269" t="str">
        <f t="shared" si="57"/>
        <v/>
      </c>
      <c r="DZQ44" s="269" t="str">
        <f t="shared" si="57"/>
        <v/>
      </c>
      <c r="DZR44" s="269" t="str">
        <f t="shared" si="57"/>
        <v/>
      </c>
      <c r="DZS44" s="269" t="str">
        <f t="shared" si="57"/>
        <v/>
      </c>
      <c r="DZT44" s="269" t="str">
        <f t="shared" si="57"/>
        <v/>
      </c>
      <c r="DZU44" s="269" t="str">
        <f t="shared" si="57"/>
        <v/>
      </c>
      <c r="DZV44" s="269" t="str">
        <f t="shared" si="57"/>
        <v/>
      </c>
      <c r="DZW44" s="269" t="str">
        <f t="shared" si="57"/>
        <v/>
      </c>
      <c r="DZX44" s="269" t="str">
        <f t="shared" si="57"/>
        <v/>
      </c>
      <c r="DZY44" s="269" t="str">
        <f t="shared" si="57"/>
        <v/>
      </c>
      <c r="DZZ44" s="269" t="str">
        <f t="shared" si="57"/>
        <v/>
      </c>
      <c r="EAA44" s="269" t="str">
        <f t="shared" si="57"/>
        <v/>
      </c>
      <c r="EAB44" s="269" t="str">
        <f t="shared" si="57"/>
        <v/>
      </c>
      <c r="EAC44" s="269" t="str">
        <f t="shared" si="57"/>
        <v/>
      </c>
      <c r="EAD44" s="269" t="str">
        <f t="shared" si="57"/>
        <v/>
      </c>
      <c r="EAE44" s="269" t="str">
        <f t="shared" si="57"/>
        <v/>
      </c>
      <c r="EAF44" s="269" t="str">
        <f t="shared" si="57"/>
        <v/>
      </c>
      <c r="EAG44" s="269" t="str">
        <f t="shared" si="57"/>
        <v/>
      </c>
      <c r="EAH44" s="269" t="str">
        <f t="shared" si="57"/>
        <v/>
      </c>
      <c r="EAI44" s="269" t="str">
        <f t="shared" si="57"/>
        <v/>
      </c>
      <c r="EAJ44" s="269" t="str">
        <f t="shared" si="57"/>
        <v/>
      </c>
      <c r="EAK44" s="269" t="str">
        <f t="shared" si="57"/>
        <v/>
      </c>
      <c r="EAL44" s="269" t="str">
        <f t="shared" si="57"/>
        <v/>
      </c>
      <c r="EAM44" s="269" t="str">
        <f t="shared" si="57"/>
        <v/>
      </c>
      <c r="EAN44" s="269" t="str">
        <f t="shared" si="57"/>
        <v/>
      </c>
      <c r="EAO44" s="269" t="str">
        <f t="shared" si="57"/>
        <v/>
      </c>
      <c r="EAP44" s="269" t="str">
        <f t="shared" si="57"/>
        <v/>
      </c>
      <c r="EAQ44" s="269" t="str">
        <f t="shared" si="57"/>
        <v/>
      </c>
      <c r="EAR44" s="269" t="str">
        <f t="shared" si="57"/>
        <v/>
      </c>
      <c r="EAS44" s="269" t="str">
        <f t="shared" si="57"/>
        <v/>
      </c>
      <c r="EAT44" s="269" t="str">
        <f t="shared" si="57"/>
        <v/>
      </c>
      <c r="EAU44" s="269" t="str">
        <f t="shared" si="57"/>
        <v/>
      </c>
      <c r="EAV44" s="269" t="str">
        <f t="shared" si="57"/>
        <v/>
      </c>
      <c r="EAW44" s="269" t="str">
        <f t="shared" si="57"/>
        <v/>
      </c>
      <c r="EAX44" s="269" t="str">
        <f t="shared" si="57"/>
        <v/>
      </c>
      <c r="EAY44" s="269" t="str">
        <f t="shared" si="57"/>
        <v/>
      </c>
      <c r="EAZ44" s="269" t="str">
        <f t="shared" si="57"/>
        <v/>
      </c>
      <c r="EBA44" s="269" t="str">
        <f t="shared" si="57"/>
        <v/>
      </c>
      <c r="EBB44" s="269" t="str">
        <f t="shared" si="57"/>
        <v/>
      </c>
      <c r="EBC44" s="269" t="str">
        <f t="shared" si="57"/>
        <v/>
      </c>
      <c r="EBD44" s="269" t="str">
        <f t="shared" si="57"/>
        <v/>
      </c>
      <c r="EBE44" s="269" t="str">
        <f t="shared" si="57"/>
        <v/>
      </c>
      <c r="EBF44" s="269" t="str">
        <f t="shared" si="57"/>
        <v/>
      </c>
      <c r="EBG44" s="269" t="str">
        <f t="shared" si="57"/>
        <v/>
      </c>
      <c r="EBH44" s="269" t="str">
        <f t="shared" si="57"/>
        <v/>
      </c>
      <c r="EBI44" s="269" t="str">
        <f t="shared" si="57"/>
        <v/>
      </c>
      <c r="EBJ44" s="269" t="str">
        <f t="shared" si="57"/>
        <v/>
      </c>
      <c r="EBK44" s="269" t="str">
        <f t="shared" si="57"/>
        <v/>
      </c>
      <c r="EBL44" s="269" t="str">
        <f t="shared" si="57"/>
        <v/>
      </c>
      <c r="EBM44" s="269" t="str">
        <f t="shared" si="57"/>
        <v/>
      </c>
      <c r="EBN44" s="269" t="str">
        <f t="shared" si="57"/>
        <v/>
      </c>
      <c r="EBO44" s="269" t="str">
        <f t="shared" si="57"/>
        <v/>
      </c>
      <c r="EBP44" s="269" t="str">
        <f t="shared" si="57"/>
        <v/>
      </c>
      <c r="EBQ44" s="269" t="str">
        <f t="shared" si="57"/>
        <v/>
      </c>
      <c r="EBR44" s="269" t="str">
        <f t="shared" si="57"/>
        <v/>
      </c>
      <c r="EBS44" s="269" t="str">
        <f t="shared" si="57"/>
        <v/>
      </c>
      <c r="EBT44" s="269" t="str">
        <f t="shared" si="57"/>
        <v/>
      </c>
      <c r="EBU44" s="269" t="str">
        <f t="shared" si="57"/>
        <v/>
      </c>
      <c r="EBV44" s="269" t="str">
        <f t="shared" si="57"/>
        <v/>
      </c>
      <c r="EBW44" s="269" t="str">
        <f t="shared" si="57"/>
        <v/>
      </c>
      <c r="EBX44" s="269" t="str">
        <f t="shared" si="57"/>
        <v/>
      </c>
      <c r="EBY44" s="269" t="str">
        <f t="shared" ref="EBY44:EEJ44" si="58">UPPER(EBY43)</f>
        <v/>
      </c>
      <c r="EBZ44" s="269" t="str">
        <f t="shared" si="58"/>
        <v/>
      </c>
      <c r="ECA44" s="269" t="str">
        <f t="shared" si="58"/>
        <v/>
      </c>
      <c r="ECB44" s="269" t="str">
        <f t="shared" si="58"/>
        <v/>
      </c>
      <c r="ECC44" s="269" t="str">
        <f t="shared" si="58"/>
        <v/>
      </c>
      <c r="ECD44" s="269" t="str">
        <f t="shared" si="58"/>
        <v/>
      </c>
      <c r="ECE44" s="269" t="str">
        <f t="shared" si="58"/>
        <v/>
      </c>
      <c r="ECF44" s="269" t="str">
        <f t="shared" si="58"/>
        <v/>
      </c>
      <c r="ECG44" s="269" t="str">
        <f t="shared" si="58"/>
        <v/>
      </c>
      <c r="ECH44" s="269" t="str">
        <f t="shared" si="58"/>
        <v/>
      </c>
      <c r="ECI44" s="269" t="str">
        <f t="shared" si="58"/>
        <v/>
      </c>
      <c r="ECJ44" s="269" t="str">
        <f t="shared" si="58"/>
        <v/>
      </c>
      <c r="ECK44" s="269" t="str">
        <f t="shared" si="58"/>
        <v/>
      </c>
      <c r="ECL44" s="269" t="str">
        <f t="shared" si="58"/>
        <v/>
      </c>
      <c r="ECM44" s="269" t="str">
        <f t="shared" si="58"/>
        <v/>
      </c>
      <c r="ECN44" s="269" t="str">
        <f t="shared" si="58"/>
        <v/>
      </c>
      <c r="ECO44" s="269" t="str">
        <f t="shared" si="58"/>
        <v/>
      </c>
      <c r="ECP44" s="269" t="str">
        <f t="shared" si="58"/>
        <v/>
      </c>
      <c r="ECQ44" s="269" t="str">
        <f t="shared" si="58"/>
        <v/>
      </c>
      <c r="ECR44" s="269" t="str">
        <f t="shared" si="58"/>
        <v/>
      </c>
      <c r="ECS44" s="269" t="str">
        <f t="shared" si="58"/>
        <v/>
      </c>
      <c r="ECT44" s="269" t="str">
        <f t="shared" si="58"/>
        <v/>
      </c>
      <c r="ECU44" s="269" t="str">
        <f t="shared" si="58"/>
        <v/>
      </c>
      <c r="ECV44" s="269" t="str">
        <f t="shared" si="58"/>
        <v/>
      </c>
      <c r="ECW44" s="269" t="str">
        <f t="shared" si="58"/>
        <v/>
      </c>
      <c r="ECX44" s="269" t="str">
        <f t="shared" si="58"/>
        <v/>
      </c>
      <c r="ECY44" s="269" t="str">
        <f t="shared" si="58"/>
        <v/>
      </c>
      <c r="ECZ44" s="269" t="str">
        <f t="shared" si="58"/>
        <v/>
      </c>
      <c r="EDA44" s="269" t="str">
        <f t="shared" si="58"/>
        <v/>
      </c>
      <c r="EDB44" s="269" t="str">
        <f t="shared" si="58"/>
        <v/>
      </c>
      <c r="EDC44" s="269" t="str">
        <f t="shared" si="58"/>
        <v/>
      </c>
      <c r="EDD44" s="269" t="str">
        <f t="shared" si="58"/>
        <v/>
      </c>
      <c r="EDE44" s="269" t="str">
        <f t="shared" si="58"/>
        <v/>
      </c>
      <c r="EDF44" s="269" t="str">
        <f t="shared" si="58"/>
        <v/>
      </c>
      <c r="EDG44" s="269" t="str">
        <f t="shared" si="58"/>
        <v/>
      </c>
      <c r="EDH44" s="269" t="str">
        <f t="shared" si="58"/>
        <v/>
      </c>
      <c r="EDI44" s="269" t="str">
        <f t="shared" si="58"/>
        <v/>
      </c>
      <c r="EDJ44" s="269" t="str">
        <f t="shared" si="58"/>
        <v/>
      </c>
      <c r="EDK44" s="269" t="str">
        <f t="shared" si="58"/>
        <v/>
      </c>
      <c r="EDL44" s="269" t="str">
        <f t="shared" si="58"/>
        <v/>
      </c>
      <c r="EDM44" s="269" t="str">
        <f t="shared" si="58"/>
        <v/>
      </c>
      <c r="EDN44" s="269" t="str">
        <f t="shared" si="58"/>
        <v/>
      </c>
      <c r="EDO44" s="269" t="str">
        <f t="shared" si="58"/>
        <v/>
      </c>
      <c r="EDP44" s="269" t="str">
        <f t="shared" si="58"/>
        <v/>
      </c>
      <c r="EDQ44" s="269" t="str">
        <f t="shared" si="58"/>
        <v/>
      </c>
      <c r="EDR44" s="269" t="str">
        <f t="shared" si="58"/>
        <v/>
      </c>
      <c r="EDS44" s="269" t="str">
        <f t="shared" si="58"/>
        <v/>
      </c>
      <c r="EDT44" s="269" t="str">
        <f t="shared" si="58"/>
        <v/>
      </c>
      <c r="EDU44" s="269" t="str">
        <f t="shared" si="58"/>
        <v/>
      </c>
      <c r="EDV44" s="269" t="str">
        <f t="shared" si="58"/>
        <v/>
      </c>
      <c r="EDW44" s="269" t="str">
        <f t="shared" si="58"/>
        <v/>
      </c>
      <c r="EDX44" s="269" t="str">
        <f t="shared" si="58"/>
        <v/>
      </c>
      <c r="EDY44" s="269" t="str">
        <f t="shared" si="58"/>
        <v/>
      </c>
      <c r="EDZ44" s="269" t="str">
        <f t="shared" si="58"/>
        <v/>
      </c>
      <c r="EEA44" s="269" t="str">
        <f t="shared" si="58"/>
        <v/>
      </c>
      <c r="EEB44" s="269" t="str">
        <f t="shared" si="58"/>
        <v/>
      </c>
      <c r="EEC44" s="269" t="str">
        <f t="shared" si="58"/>
        <v/>
      </c>
      <c r="EED44" s="269" t="str">
        <f t="shared" si="58"/>
        <v/>
      </c>
      <c r="EEE44" s="269" t="str">
        <f t="shared" si="58"/>
        <v/>
      </c>
      <c r="EEF44" s="269" t="str">
        <f t="shared" si="58"/>
        <v/>
      </c>
      <c r="EEG44" s="269" t="str">
        <f t="shared" si="58"/>
        <v/>
      </c>
      <c r="EEH44" s="269" t="str">
        <f t="shared" si="58"/>
        <v/>
      </c>
      <c r="EEI44" s="269" t="str">
        <f t="shared" si="58"/>
        <v/>
      </c>
      <c r="EEJ44" s="269" t="str">
        <f t="shared" si="58"/>
        <v/>
      </c>
      <c r="EEK44" s="269" t="str">
        <f t="shared" ref="EEK44:EGV44" si="59">UPPER(EEK43)</f>
        <v/>
      </c>
      <c r="EEL44" s="269" t="str">
        <f t="shared" si="59"/>
        <v/>
      </c>
      <c r="EEM44" s="269" t="str">
        <f t="shared" si="59"/>
        <v/>
      </c>
      <c r="EEN44" s="269" t="str">
        <f t="shared" si="59"/>
        <v/>
      </c>
      <c r="EEO44" s="269" t="str">
        <f t="shared" si="59"/>
        <v/>
      </c>
      <c r="EEP44" s="269" t="str">
        <f t="shared" si="59"/>
        <v/>
      </c>
      <c r="EEQ44" s="269" t="str">
        <f t="shared" si="59"/>
        <v/>
      </c>
      <c r="EER44" s="269" t="str">
        <f t="shared" si="59"/>
        <v/>
      </c>
      <c r="EES44" s="269" t="str">
        <f t="shared" si="59"/>
        <v/>
      </c>
      <c r="EET44" s="269" t="str">
        <f t="shared" si="59"/>
        <v/>
      </c>
      <c r="EEU44" s="269" t="str">
        <f t="shared" si="59"/>
        <v/>
      </c>
      <c r="EEV44" s="269" t="str">
        <f t="shared" si="59"/>
        <v/>
      </c>
      <c r="EEW44" s="269" t="str">
        <f t="shared" si="59"/>
        <v/>
      </c>
      <c r="EEX44" s="269" t="str">
        <f t="shared" si="59"/>
        <v/>
      </c>
      <c r="EEY44" s="269" t="str">
        <f t="shared" si="59"/>
        <v/>
      </c>
      <c r="EEZ44" s="269" t="str">
        <f t="shared" si="59"/>
        <v/>
      </c>
      <c r="EFA44" s="269" t="str">
        <f t="shared" si="59"/>
        <v/>
      </c>
      <c r="EFB44" s="269" t="str">
        <f t="shared" si="59"/>
        <v/>
      </c>
      <c r="EFC44" s="269" t="str">
        <f t="shared" si="59"/>
        <v/>
      </c>
      <c r="EFD44" s="269" t="str">
        <f t="shared" si="59"/>
        <v/>
      </c>
      <c r="EFE44" s="269" t="str">
        <f t="shared" si="59"/>
        <v/>
      </c>
      <c r="EFF44" s="269" t="str">
        <f t="shared" si="59"/>
        <v/>
      </c>
      <c r="EFG44" s="269" t="str">
        <f t="shared" si="59"/>
        <v/>
      </c>
      <c r="EFH44" s="269" t="str">
        <f t="shared" si="59"/>
        <v/>
      </c>
      <c r="EFI44" s="269" t="str">
        <f t="shared" si="59"/>
        <v/>
      </c>
      <c r="EFJ44" s="269" t="str">
        <f t="shared" si="59"/>
        <v/>
      </c>
      <c r="EFK44" s="269" t="str">
        <f t="shared" si="59"/>
        <v/>
      </c>
      <c r="EFL44" s="269" t="str">
        <f t="shared" si="59"/>
        <v/>
      </c>
      <c r="EFM44" s="269" t="str">
        <f t="shared" si="59"/>
        <v/>
      </c>
      <c r="EFN44" s="269" t="str">
        <f t="shared" si="59"/>
        <v/>
      </c>
      <c r="EFO44" s="269" t="str">
        <f t="shared" si="59"/>
        <v/>
      </c>
      <c r="EFP44" s="269" t="str">
        <f t="shared" si="59"/>
        <v/>
      </c>
      <c r="EFQ44" s="269" t="str">
        <f t="shared" si="59"/>
        <v/>
      </c>
      <c r="EFR44" s="269" t="str">
        <f t="shared" si="59"/>
        <v/>
      </c>
      <c r="EFS44" s="269" t="str">
        <f t="shared" si="59"/>
        <v/>
      </c>
      <c r="EFT44" s="269" t="str">
        <f t="shared" si="59"/>
        <v/>
      </c>
      <c r="EFU44" s="269" t="str">
        <f t="shared" si="59"/>
        <v/>
      </c>
      <c r="EFV44" s="269" t="str">
        <f t="shared" si="59"/>
        <v/>
      </c>
      <c r="EFW44" s="269" t="str">
        <f t="shared" si="59"/>
        <v/>
      </c>
      <c r="EFX44" s="269" t="str">
        <f t="shared" si="59"/>
        <v/>
      </c>
      <c r="EFY44" s="269" t="str">
        <f t="shared" si="59"/>
        <v/>
      </c>
      <c r="EFZ44" s="269" t="str">
        <f t="shared" si="59"/>
        <v/>
      </c>
      <c r="EGA44" s="269" t="str">
        <f t="shared" si="59"/>
        <v/>
      </c>
      <c r="EGB44" s="269" t="str">
        <f t="shared" si="59"/>
        <v/>
      </c>
      <c r="EGC44" s="269" t="str">
        <f t="shared" si="59"/>
        <v/>
      </c>
      <c r="EGD44" s="269" t="str">
        <f t="shared" si="59"/>
        <v/>
      </c>
      <c r="EGE44" s="269" t="str">
        <f t="shared" si="59"/>
        <v/>
      </c>
      <c r="EGF44" s="269" t="str">
        <f t="shared" si="59"/>
        <v/>
      </c>
      <c r="EGG44" s="269" t="str">
        <f t="shared" si="59"/>
        <v/>
      </c>
      <c r="EGH44" s="269" t="str">
        <f t="shared" si="59"/>
        <v/>
      </c>
      <c r="EGI44" s="269" t="str">
        <f t="shared" si="59"/>
        <v/>
      </c>
      <c r="EGJ44" s="269" t="str">
        <f t="shared" si="59"/>
        <v/>
      </c>
      <c r="EGK44" s="269" t="str">
        <f t="shared" si="59"/>
        <v/>
      </c>
      <c r="EGL44" s="269" t="str">
        <f t="shared" si="59"/>
        <v/>
      </c>
      <c r="EGM44" s="269" t="str">
        <f t="shared" si="59"/>
        <v/>
      </c>
      <c r="EGN44" s="269" t="str">
        <f t="shared" si="59"/>
        <v/>
      </c>
      <c r="EGO44" s="269" t="str">
        <f t="shared" si="59"/>
        <v/>
      </c>
      <c r="EGP44" s="269" t="str">
        <f t="shared" si="59"/>
        <v/>
      </c>
      <c r="EGQ44" s="269" t="str">
        <f t="shared" si="59"/>
        <v/>
      </c>
      <c r="EGR44" s="269" t="str">
        <f t="shared" si="59"/>
        <v/>
      </c>
      <c r="EGS44" s="269" t="str">
        <f t="shared" si="59"/>
        <v/>
      </c>
      <c r="EGT44" s="269" t="str">
        <f t="shared" si="59"/>
        <v/>
      </c>
      <c r="EGU44" s="269" t="str">
        <f t="shared" si="59"/>
        <v/>
      </c>
      <c r="EGV44" s="269" t="str">
        <f t="shared" si="59"/>
        <v/>
      </c>
      <c r="EGW44" s="269" t="str">
        <f t="shared" ref="EGW44:EJH44" si="60">UPPER(EGW43)</f>
        <v/>
      </c>
      <c r="EGX44" s="269" t="str">
        <f t="shared" si="60"/>
        <v/>
      </c>
      <c r="EGY44" s="269" t="str">
        <f t="shared" si="60"/>
        <v/>
      </c>
      <c r="EGZ44" s="269" t="str">
        <f t="shared" si="60"/>
        <v/>
      </c>
      <c r="EHA44" s="269" t="str">
        <f t="shared" si="60"/>
        <v/>
      </c>
      <c r="EHB44" s="269" t="str">
        <f t="shared" si="60"/>
        <v/>
      </c>
      <c r="EHC44" s="269" t="str">
        <f t="shared" si="60"/>
        <v/>
      </c>
      <c r="EHD44" s="269" t="str">
        <f t="shared" si="60"/>
        <v/>
      </c>
      <c r="EHE44" s="269" t="str">
        <f t="shared" si="60"/>
        <v/>
      </c>
      <c r="EHF44" s="269" t="str">
        <f t="shared" si="60"/>
        <v/>
      </c>
      <c r="EHG44" s="269" t="str">
        <f t="shared" si="60"/>
        <v/>
      </c>
      <c r="EHH44" s="269" t="str">
        <f t="shared" si="60"/>
        <v/>
      </c>
      <c r="EHI44" s="269" t="str">
        <f t="shared" si="60"/>
        <v/>
      </c>
      <c r="EHJ44" s="269" t="str">
        <f t="shared" si="60"/>
        <v/>
      </c>
      <c r="EHK44" s="269" t="str">
        <f t="shared" si="60"/>
        <v/>
      </c>
      <c r="EHL44" s="269" t="str">
        <f t="shared" si="60"/>
        <v/>
      </c>
      <c r="EHM44" s="269" t="str">
        <f t="shared" si="60"/>
        <v/>
      </c>
      <c r="EHN44" s="269" t="str">
        <f t="shared" si="60"/>
        <v/>
      </c>
      <c r="EHO44" s="269" t="str">
        <f t="shared" si="60"/>
        <v/>
      </c>
      <c r="EHP44" s="269" t="str">
        <f t="shared" si="60"/>
        <v/>
      </c>
      <c r="EHQ44" s="269" t="str">
        <f t="shared" si="60"/>
        <v/>
      </c>
      <c r="EHR44" s="269" t="str">
        <f t="shared" si="60"/>
        <v/>
      </c>
      <c r="EHS44" s="269" t="str">
        <f t="shared" si="60"/>
        <v/>
      </c>
      <c r="EHT44" s="269" t="str">
        <f t="shared" si="60"/>
        <v/>
      </c>
      <c r="EHU44" s="269" t="str">
        <f t="shared" si="60"/>
        <v/>
      </c>
      <c r="EHV44" s="269" t="str">
        <f t="shared" si="60"/>
        <v/>
      </c>
      <c r="EHW44" s="269" t="str">
        <f t="shared" si="60"/>
        <v/>
      </c>
      <c r="EHX44" s="269" t="str">
        <f t="shared" si="60"/>
        <v/>
      </c>
      <c r="EHY44" s="269" t="str">
        <f t="shared" si="60"/>
        <v/>
      </c>
      <c r="EHZ44" s="269" t="str">
        <f t="shared" si="60"/>
        <v/>
      </c>
      <c r="EIA44" s="269" t="str">
        <f t="shared" si="60"/>
        <v/>
      </c>
      <c r="EIB44" s="269" t="str">
        <f t="shared" si="60"/>
        <v/>
      </c>
      <c r="EIC44" s="269" t="str">
        <f t="shared" si="60"/>
        <v/>
      </c>
      <c r="EID44" s="269" t="str">
        <f t="shared" si="60"/>
        <v/>
      </c>
      <c r="EIE44" s="269" t="str">
        <f t="shared" si="60"/>
        <v/>
      </c>
      <c r="EIF44" s="269" t="str">
        <f t="shared" si="60"/>
        <v/>
      </c>
      <c r="EIG44" s="269" t="str">
        <f t="shared" si="60"/>
        <v/>
      </c>
      <c r="EIH44" s="269" t="str">
        <f t="shared" si="60"/>
        <v/>
      </c>
      <c r="EII44" s="269" t="str">
        <f t="shared" si="60"/>
        <v/>
      </c>
      <c r="EIJ44" s="269" t="str">
        <f t="shared" si="60"/>
        <v/>
      </c>
      <c r="EIK44" s="269" t="str">
        <f t="shared" si="60"/>
        <v/>
      </c>
      <c r="EIL44" s="269" t="str">
        <f t="shared" si="60"/>
        <v/>
      </c>
      <c r="EIM44" s="269" t="str">
        <f t="shared" si="60"/>
        <v/>
      </c>
      <c r="EIN44" s="269" t="str">
        <f t="shared" si="60"/>
        <v/>
      </c>
      <c r="EIO44" s="269" t="str">
        <f t="shared" si="60"/>
        <v/>
      </c>
      <c r="EIP44" s="269" t="str">
        <f t="shared" si="60"/>
        <v/>
      </c>
      <c r="EIQ44" s="269" t="str">
        <f t="shared" si="60"/>
        <v/>
      </c>
      <c r="EIR44" s="269" t="str">
        <f t="shared" si="60"/>
        <v/>
      </c>
      <c r="EIS44" s="269" t="str">
        <f t="shared" si="60"/>
        <v/>
      </c>
      <c r="EIT44" s="269" t="str">
        <f t="shared" si="60"/>
        <v/>
      </c>
      <c r="EIU44" s="269" t="str">
        <f t="shared" si="60"/>
        <v/>
      </c>
      <c r="EIV44" s="269" t="str">
        <f t="shared" si="60"/>
        <v/>
      </c>
      <c r="EIW44" s="269" t="str">
        <f t="shared" si="60"/>
        <v/>
      </c>
      <c r="EIX44" s="269" t="str">
        <f t="shared" si="60"/>
        <v/>
      </c>
      <c r="EIY44" s="269" t="str">
        <f t="shared" si="60"/>
        <v/>
      </c>
      <c r="EIZ44" s="269" t="str">
        <f t="shared" si="60"/>
        <v/>
      </c>
      <c r="EJA44" s="269" t="str">
        <f t="shared" si="60"/>
        <v/>
      </c>
      <c r="EJB44" s="269" t="str">
        <f t="shared" si="60"/>
        <v/>
      </c>
      <c r="EJC44" s="269" t="str">
        <f t="shared" si="60"/>
        <v/>
      </c>
      <c r="EJD44" s="269" t="str">
        <f t="shared" si="60"/>
        <v/>
      </c>
      <c r="EJE44" s="269" t="str">
        <f t="shared" si="60"/>
        <v/>
      </c>
      <c r="EJF44" s="269" t="str">
        <f t="shared" si="60"/>
        <v/>
      </c>
      <c r="EJG44" s="269" t="str">
        <f t="shared" si="60"/>
        <v/>
      </c>
      <c r="EJH44" s="269" t="str">
        <f t="shared" si="60"/>
        <v/>
      </c>
      <c r="EJI44" s="269" t="str">
        <f t="shared" ref="EJI44:ELT44" si="61">UPPER(EJI43)</f>
        <v/>
      </c>
      <c r="EJJ44" s="269" t="str">
        <f t="shared" si="61"/>
        <v/>
      </c>
      <c r="EJK44" s="269" t="str">
        <f t="shared" si="61"/>
        <v/>
      </c>
      <c r="EJL44" s="269" t="str">
        <f t="shared" si="61"/>
        <v/>
      </c>
      <c r="EJM44" s="269" t="str">
        <f t="shared" si="61"/>
        <v/>
      </c>
      <c r="EJN44" s="269" t="str">
        <f t="shared" si="61"/>
        <v/>
      </c>
      <c r="EJO44" s="269" t="str">
        <f t="shared" si="61"/>
        <v/>
      </c>
      <c r="EJP44" s="269" t="str">
        <f t="shared" si="61"/>
        <v/>
      </c>
      <c r="EJQ44" s="269" t="str">
        <f t="shared" si="61"/>
        <v/>
      </c>
      <c r="EJR44" s="269" t="str">
        <f t="shared" si="61"/>
        <v/>
      </c>
      <c r="EJS44" s="269" t="str">
        <f t="shared" si="61"/>
        <v/>
      </c>
      <c r="EJT44" s="269" t="str">
        <f t="shared" si="61"/>
        <v/>
      </c>
      <c r="EJU44" s="269" t="str">
        <f t="shared" si="61"/>
        <v/>
      </c>
      <c r="EJV44" s="269" t="str">
        <f t="shared" si="61"/>
        <v/>
      </c>
      <c r="EJW44" s="269" t="str">
        <f t="shared" si="61"/>
        <v/>
      </c>
      <c r="EJX44" s="269" t="str">
        <f t="shared" si="61"/>
        <v/>
      </c>
      <c r="EJY44" s="269" t="str">
        <f t="shared" si="61"/>
        <v/>
      </c>
      <c r="EJZ44" s="269" t="str">
        <f t="shared" si="61"/>
        <v/>
      </c>
      <c r="EKA44" s="269" t="str">
        <f t="shared" si="61"/>
        <v/>
      </c>
      <c r="EKB44" s="269" t="str">
        <f t="shared" si="61"/>
        <v/>
      </c>
      <c r="EKC44" s="269" t="str">
        <f t="shared" si="61"/>
        <v/>
      </c>
      <c r="EKD44" s="269" t="str">
        <f t="shared" si="61"/>
        <v/>
      </c>
      <c r="EKE44" s="269" t="str">
        <f t="shared" si="61"/>
        <v/>
      </c>
      <c r="EKF44" s="269" t="str">
        <f t="shared" si="61"/>
        <v/>
      </c>
      <c r="EKG44" s="269" t="str">
        <f t="shared" si="61"/>
        <v/>
      </c>
      <c r="EKH44" s="269" t="str">
        <f t="shared" si="61"/>
        <v/>
      </c>
      <c r="EKI44" s="269" t="str">
        <f t="shared" si="61"/>
        <v/>
      </c>
      <c r="EKJ44" s="269" t="str">
        <f t="shared" si="61"/>
        <v/>
      </c>
      <c r="EKK44" s="269" t="str">
        <f t="shared" si="61"/>
        <v/>
      </c>
      <c r="EKL44" s="269" t="str">
        <f t="shared" si="61"/>
        <v/>
      </c>
      <c r="EKM44" s="269" t="str">
        <f t="shared" si="61"/>
        <v/>
      </c>
      <c r="EKN44" s="269" t="str">
        <f t="shared" si="61"/>
        <v/>
      </c>
      <c r="EKO44" s="269" t="str">
        <f t="shared" si="61"/>
        <v/>
      </c>
      <c r="EKP44" s="269" t="str">
        <f t="shared" si="61"/>
        <v/>
      </c>
      <c r="EKQ44" s="269" t="str">
        <f t="shared" si="61"/>
        <v/>
      </c>
      <c r="EKR44" s="269" t="str">
        <f t="shared" si="61"/>
        <v/>
      </c>
      <c r="EKS44" s="269" t="str">
        <f t="shared" si="61"/>
        <v/>
      </c>
      <c r="EKT44" s="269" t="str">
        <f t="shared" si="61"/>
        <v/>
      </c>
      <c r="EKU44" s="269" t="str">
        <f t="shared" si="61"/>
        <v/>
      </c>
      <c r="EKV44" s="269" t="str">
        <f t="shared" si="61"/>
        <v/>
      </c>
      <c r="EKW44" s="269" t="str">
        <f t="shared" si="61"/>
        <v/>
      </c>
      <c r="EKX44" s="269" t="str">
        <f t="shared" si="61"/>
        <v/>
      </c>
      <c r="EKY44" s="269" t="str">
        <f t="shared" si="61"/>
        <v/>
      </c>
      <c r="EKZ44" s="269" t="str">
        <f t="shared" si="61"/>
        <v/>
      </c>
      <c r="ELA44" s="269" t="str">
        <f t="shared" si="61"/>
        <v/>
      </c>
      <c r="ELB44" s="269" t="str">
        <f t="shared" si="61"/>
        <v/>
      </c>
      <c r="ELC44" s="269" t="str">
        <f t="shared" si="61"/>
        <v/>
      </c>
      <c r="ELD44" s="269" t="str">
        <f t="shared" si="61"/>
        <v/>
      </c>
      <c r="ELE44" s="269" t="str">
        <f t="shared" si="61"/>
        <v/>
      </c>
      <c r="ELF44" s="269" t="str">
        <f t="shared" si="61"/>
        <v/>
      </c>
      <c r="ELG44" s="269" t="str">
        <f t="shared" si="61"/>
        <v/>
      </c>
      <c r="ELH44" s="269" t="str">
        <f t="shared" si="61"/>
        <v/>
      </c>
      <c r="ELI44" s="269" t="str">
        <f t="shared" si="61"/>
        <v/>
      </c>
      <c r="ELJ44" s="269" t="str">
        <f t="shared" si="61"/>
        <v/>
      </c>
      <c r="ELK44" s="269" t="str">
        <f t="shared" si="61"/>
        <v/>
      </c>
      <c r="ELL44" s="269" t="str">
        <f t="shared" si="61"/>
        <v/>
      </c>
      <c r="ELM44" s="269" t="str">
        <f t="shared" si="61"/>
        <v/>
      </c>
      <c r="ELN44" s="269" t="str">
        <f t="shared" si="61"/>
        <v/>
      </c>
      <c r="ELO44" s="269" t="str">
        <f t="shared" si="61"/>
        <v/>
      </c>
      <c r="ELP44" s="269" t="str">
        <f t="shared" si="61"/>
        <v/>
      </c>
      <c r="ELQ44" s="269" t="str">
        <f t="shared" si="61"/>
        <v/>
      </c>
      <c r="ELR44" s="269" t="str">
        <f t="shared" si="61"/>
        <v/>
      </c>
      <c r="ELS44" s="269" t="str">
        <f t="shared" si="61"/>
        <v/>
      </c>
      <c r="ELT44" s="269" t="str">
        <f t="shared" si="61"/>
        <v/>
      </c>
      <c r="ELU44" s="269" t="str">
        <f t="shared" ref="ELU44:EOF44" si="62">UPPER(ELU43)</f>
        <v/>
      </c>
      <c r="ELV44" s="269" t="str">
        <f t="shared" si="62"/>
        <v/>
      </c>
      <c r="ELW44" s="269" t="str">
        <f t="shared" si="62"/>
        <v/>
      </c>
      <c r="ELX44" s="269" t="str">
        <f t="shared" si="62"/>
        <v/>
      </c>
      <c r="ELY44" s="269" t="str">
        <f t="shared" si="62"/>
        <v/>
      </c>
      <c r="ELZ44" s="269" t="str">
        <f t="shared" si="62"/>
        <v/>
      </c>
      <c r="EMA44" s="269" t="str">
        <f t="shared" si="62"/>
        <v/>
      </c>
      <c r="EMB44" s="269" t="str">
        <f t="shared" si="62"/>
        <v/>
      </c>
      <c r="EMC44" s="269" t="str">
        <f t="shared" si="62"/>
        <v/>
      </c>
      <c r="EMD44" s="269" t="str">
        <f t="shared" si="62"/>
        <v/>
      </c>
      <c r="EME44" s="269" t="str">
        <f t="shared" si="62"/>
        <v/>
      </c>
      <c r="EMF44" s="269" t="str">
        <f t="shared" si="62"/>
        <v/>
      </c>
      <c r="EMG44" s="269" t="str">
        <f t="shared" si="62"/>
        <v/>
      </c>
      <c r="EMH44" s="269" t="str">
        <f t="shared" si="62"/>
        <v/>
      </c>
      <c r="EMI44" s="269" t="str">
        <f t="shared" si="62"/>
        <v/>
      </c>
      <c r="EMJ44" s="269" t="str">
        <f t="shared" si="62"/>
        <v/>
      </c>
      <c r="EMK44" s="269" t="str">
        <f t="shared" si="62"/>
        <v/>
      </c>
      <c r="EML44" s="269" t="str">
        <f t="shared" si="62"/>
        <v/>
      </c>
      <c r="EMM44" s="269" t="str">
        <f t="shared" si="62"/>
        <v/>
      </c>
      <c r="EMN44" s="269" t="str">
        <f t="shared" si="62"/>
        <v/>
      </c>
      <c r="EMO44" s="269" t="str">
        <f t="shared" si="62"/>
        <v/>
      </c>
      <c r="EMP44" s="269" t="str">
        <f t="shared" si="62"/>
        <v/>
      </c>
      <c r="EMQ44" s="269" t="str">
        <f t="shared" si="62"/>
        <v/>
      </c>
      <c r="EMR44" s="269" t="str">
        <f t="shared" si="62"/>
        <v/>
      </c>
      <c r="EMS44" s="269" t="str">
        <f t="shared" si="62"/>
        <v/>
      </c>
      <c r="EMT44" s="269" t="str">
        <f t="shared" si="62"/>
        <v/>
      </c>
      <c r="EMU44" s="269" t="str">
        <f t="shared" si="62"/>
        <v/>
      </c>
      <c r="EMV44" s="269" t="str">
        <f t="shared" si="62"/>
        <v/>
      </c>
      <c r="EMW44" s="269" t="str">
        <f t="shared" si="62"/>
        <v/>
      </c>
      <c r="EMX44" s="269" t="str">
        <f t="shared" si="62"/>
        <v/>
      </c>
      <c r="EMY44" s="269" t="str">
        <f t="shared" si="62"/>
        <v/>
      </c>
      <c r="EMZ44" s="269" t="str">
        <f t="shared" si="62"/>
        <v/>
      </c>
      <c r="ENA44" s="269" t="str">
        <f t="shared" si="62"/>
        <v/>
      </c>
      <c r="ENB44" s="269" t="str">
        <f t="shared" si="62"/>
        <v/>
      </c>
      <c r="ENC44" s="269" t="str">
        <f t="shared" si="62"/>
        <v/>
      </c>
      <c r="END44" s="269" t="str">
        <f t="shared" si="62"/>
        <v/>
      </c>
      <c r="ENE44" s="269" t="str">
        <f t="shared" si="62"/>
        <v/>
      </c>
      <c r="ENF44" s="269" t="str">
        <f t="shared" si="62"/>
        <v/>
      </c>
      <c r="ENG44" s="269" t="str">
        <f t="shared" si="62"/>
        <v/>
      </c>
      <c r="ENH44" s="269" t="str">
        <f t="shared" si="62"/>
        <v/>
      </c>
      <c r="ENI44" s="269" t="str">
        <f t="shared" si="62"/>
        <v/>
      </c>
      <c r="ENJ44" s="269" t="str">
        <f t="shared" si="62"/>
        <v/>
      </c>
      <c r="ENK44" s="269" t="str">
        <f t="shared" si="62"/>
        <v/>
      </c>
      <c r="ENL44" s="269" t="str">
        <f t="shared" si="62"/>
        <v/>
      </c>
      <c r="ENM44" s="269" t="str">
        <f t="shared" si="62"/>
        <v/>
      </c>
      <c r="ENN44" s="269" t="str">
        <f t="shared" si="62"/>
        <v/>
      </c>
      <c r="ENO44" s="269" t="str">
        <f t="shared" si="62"/>
        <v/>
      </c>
      <c r="ENP44" s="269" t="str">
        <f t="shared" si="62"/>
        <v/>
      </c>
      <c r="ENQ44" s="269" t="str">
        <f t="shared" si="62"/>
        <v/>
      </c>
      <c r="ENR44" s="269" t="str">
        <f t="shared" si="62"/>
        <v/>
      </c>
      <c r="ENS44" s="269" t="str">
        <f t="shared" si="62"/>
        <v/>
      </c>
      <c r="ENT44" s="269" t="str">
        <f t="shared" si="62"/>
        <v/>
      </c>
      <c r="ENU44" s="269" t="str">
        <f t="shared" si="62"/>
        <v/>
      </c>
      <c r="ENV44" s="269" t="str">
        <f t="shared" si="62"/>
        <v/>
      </c>
      <c r="ENW44" s="269" t="str">
        <f t="shared" si="62"/>
        <v/>
      </c>
      <c r="ENX44" s="269" t="str">
        <f t="shared" si="62"/>
        <v/>
      </c>
      <c r="ENY44" s="269" t="str">
        <f t="shared" si="62"/>
        <v/>
      </c>
      <c r="ENZ44" s="269" t="str">
        <f t="shared" si="62"/>
        <v/>
      </c>
      <c r="EOA44" s="269" t="str">
        <f t="shared" si="62"/>
        <v/>
      </c>
      <c r="EOB44" s="269" t="str">
        <f t="shared" si="62"/>
        <v/>
      </c>
      <c r="EOC44" s="269" t="str">
        <f t="shared" si="62"/>
        <v/>
      </c>
      <c r="EOD44" s="269" t="str">
        <f t="shared" si="62"/>
        <v/>
      </c>
      <c r="EOE44" s="269" t="str">
        <f t="shared" si="62"/>
        <v/>
      </c>
      <c r="EOF44" s="269" t="str">
        <f t="shared" si="62"/>
        <v/>
      </c>
      <c r="EOG44" s="269" t="str">
        <f t="shared" ref="EOG44:EQR44" si="63">UPPER(EOG43)</f>
        <v/>
      </c>
      <c r="EOH44" s="269" t="str">
        <f t="shared" si="63"/>
        <v/>
      </c>
      <c r="EOI44" s="269" t="str">
        <f t="shared" si="63"/>
        <v/>
      </c>
      <c r="EOJ44" s="269" t="str">
        <f t="shared" si="63"/>
        <v/>
      </c>
      <c r="EOK44" s="269" t="str">
        <f t="shared" si="63"/>
        <v/>
      </c>
      <c r="EOL44" s="269" t="str">
        <f t="shared" si="63"/>
        <v/>
      </c>
      <c r="EOM44" s="269" t="str">
        <f t="shared" si="63"/>
        <v/>
      </c>
      <c r="EON44" s="269" t="str">
        <f t="shared" si="63"/>
        <v/>
      </c>
      <c r="EOO44" s="269" t="str">
        <f t="shared" si="63"/>
        <v/>
      </c>
      <c r="EOP44" s="269" t="str">
        <f t="shared" si="63"/>
        <v/>
      </c>
      <c r="EOQ44" s="269" t="str">
        <f t="shared" si="63"/>
        <v/>
      </c>
      <c r="EOR44" s="269" t="str">
        <f t="shared" si="63"/>
        <v/>
      </c>
      <c r="EOS44" s="269" t="str">
        <f t="shared" si="63"/>
        <v/>
      </c>
      <c r="EOT44" s="269" t="str">
        <f t="shared" si="63"/>
        <v/>
      </c>
      <c r="EOU44" s="269" t="str">
        <f t="shared" si="63"/>
        <v/>
      </c>
      <c r="EOV44" s="269" t="str">
        <f t="shared" si="63"/>
        <v/>
      </c>
      <c r="EOW44" s="269" t="str">
        <f t="shared" si="63"/>
        <v/>
      </c>
      <c r="EOX44" s="269" t="str">
        <f t="shared" si="63"/>
        <v/>
      </c>
      <c r="EOY44" s="269" t="str">
        <f t="shared" si="63"/>
        <v/>
      </c>
      <c r="EOZ44" s="269" t="str">
        <f t="shared" si="63"/>
        <v/>
      </c>
      <c r="EPA44" s="269" t="str">
        <f t="shared" si="63"/>
        <v/>
      </c>
      <c r="EPB44" s="269" t="str">
        <f t="shared" si="63"/>
        <v/>
      </c>
      <c r="EPC44" s="269" t="str">
        <f t="shared" si="63"/>
        <v/>
      </c>
      <c r="EPD44" s="269" t="str">
        <f t="shared" si="63"/>
        <v/>
      </c>
      <c r="EPE44" s="269" t="str">
        <f t="shared" si="63"/>
        <v/>
      </c>
      <c r="EPF44" s="269" t="str">
        <f t="shared" si="63"/>
        <v/>
      </c>
      <c r="EPG44" s="269" t="str">
        <f t="shared" si="63"/>
        <v/>
      </c>
      <c r="EPH44" s="269" t="str">
        <f t="shared" si="63"/>
        <v/>
      </c>
      <c r="EPI44" s="269" t="str">
        <f t="shared" si="63"/>
        <v/>
      </c>
      <c r="EPJ44" s="269" t="str">
        <f t="shared" si="63"/>
        <v/>
      </c>
      <c r="EPK44" s="269" t="str">
        <f t="shared" si="63"/>
        <v/>
      </c>
      <c r="EPL44" s="269" t="str">
        <f t="shared" si="63"/>
        <v/>
      </c>
      <c r="EPM44" s="269" t="str">
        <f t="shared" si="63"/>
        <v/>
      </c>
      <c r="EPN44" s="269" t="str">
        <f t="shared" si="63"/>
        <v/>
      </c>
      <c r="EPO44" s="269" t="str">
        <f t="shared" si="63"/>
        <v/>
      </c>
      <c r="EPP44" s="269" t="str">
        <f t="shared" si="63"/>
        <v/>
      </c>
      <c r="EPQ44" s="269" t="str">
        <f t="shared" si="63"/>
        <v/>
      </c>
      <c r="EPR44" s="269" t="str">
        <f t="shared" si="63"/>
        <v/>
      </c>
      <c r="EPS44" s="269" t="str">
        <f t="shared" si="63"/>
        <v/>
      </c>
      <c r="EPT44" s="269" t="str">
        <f t="shared" si="63"/>
        <v/>
      </c>
      <c r="EPU44" s="269" t="str">
        <f t="shared" si="63"/>
        <v/>
      </c>
      <c r="EPV44" s="269" t="str">
        <f t="shared" si="63"/>
        <v/>
      </c>
      <c r="EPW44" s="269" t="str">
        <f t="shared" si="63"/>
        <v/>
      </c>
      <c r="EPX44" s="269" t="str">
        <f t="shared" si="63"/>
        <v/>
      </c>
      <c r="EPY44" s="269" t="str">
        <f t="shared" si="63"/>
        <v/>
      </c>
      <c r="EPZ44" s="269" t="str">
        <f t="shared" si="63"/>
        <v/>
      </c>
      <c r="EQA44" s="269" t="str">
        <f t="shared" si="63"/>
        <v/>
      </c>
      <c r="EQB44" s="269" t="str">
        <f t="shared" si="63"/>
        <v/>
      </c>
      <c r="EQC44" s="269" t="str">
        <f t="shared" si="63"/>
        <v/>
      </c>
      <c r="EQD44" s="269" t="str">
        <f t="shared" si="63"/>
        <v/>
      </c>
      <c r="EQE44" s="269" t="str">
        <f t="shared" si="63"/>
        <v/>
      </c>
      <c r="EQF44" s="269" t="str">
        <f t="shared" si="63"/>
        <v/>
      </c>
      <c r="EQG44" s="269" t="str">
        <f t="shared" si="63"/>
        <v/>
      </c>
      <c r="EQH44" s="269" t="str">
        <f t="shared" si="63"/>
        <v/>
      </c>
      <c r="EQI44" s="269" t="str">
        <f t="shared" si="63"/>
        <v/>
      </c>
      <c r="EQJ44" s="269" t="str">
        <f t="shared" si="63"/>
        <v/>
      </c>
      <c r="EQK44" s="269" t="str">
        <f t="shared" si="63"/>
        <v/>
      </c>
      <c r="EQL44" s="269" t="str">
        <f t="shared" si="63"/>
        <v/>
      </c>
      <c r="EQM44" s="269" t="str">
        <f t="shared" si="63"/>
        <v/>
      </c>
      <c r="EQN44" s="269" t="str">
        <f t="shared" si="63"/>
        <v/>
      </c>
      <c r="EQO44" s="269" t="str">
        <f t="shared" si="63"/>
        <v/>
      </c>
      <c r="EQP44" s="269" t="str">
        <f t="shared" si="63"/>
        <v/>
      </c>
      <c r="EQQ44" s="269" t="str">
        <f t="shared" si="63"/>
        <v/>
      </c>
      <c r="EQR44" s="269" t="str">
        <f t="shared" si="63"/>
        <v/>
      </c>
      <c r="EQS44" s="269" t="str">
        <f t="shared" ref="EQS44:ETD44" si="64">UPPER(EQS43)</f>
        <v/>
      </c>
      <c r="EQT44" s="269" t="str">
        <f t="shared" si="64"/>
        <v/>
      </c>
      <c r="EQU44" s="269" t="str">
        <f t="shared" si="64"/>
        <v/>
      </c>
      <c r="EQV44" s="269" t="str">
        <f t="shared" si="64"/>
        <v/>
      </c>
      <c r="EQW44" s="269" t="str">
        <f t="shared" si="64"/>
        <v/>
      </c>
      <c r="EQX44" s="269" t="str">
        <f t="shared" si="64"/>
        <v/>
      </c>
      <c r="EQY44" s="269" t="str">
        <f t="shared" si="64"/>
        <v/>
      </c>
      <c r="EQZ44" s="269" t="str">
        <f t="shared" si="64"/>
        <v/>
      </c>
      <c r="ERA44" s="269" t="str">
        <f t="shared" si="64"/>
        <v/>
      </c>
      <c r="ERB44" s="269" t="str">
        <f t="shared" si="64"/>
        <v/>
      </c>
      <c r="ERC44" s="269" t="str">
        <f t="shared" si="64"/>
        <v/>
      </c>
      <c r="ERD44" s="269" t="str">
        <f t="shared" si="64"/>
        <v/>
      </c>
      <c r="ERE44" s="269" t="str">
        <f t="shared" si="64"/>
        <v/>
      </c>
      <c r="ERF44" s="269" t="str">
        <f t="shared" si="64"/>
        <v/>
      </c>
      <c r="ERG44" s="269" t="str">
        <f t="shared" si="64"/>
        <v/>
      </c>
      <c r="ERH44" s="269" t="str">
        <f t="shared" si="64"/>
        <v/>
      </c>
      <c r="ERI44" s="269" t="str">
        <f t="shared" si="64"/>
        <v/>
      </c>
      <c r="ERJ44" s="269" t="str">
        <f t="shared" si="64"/>
        <v/>
      </c>
      <c r="ERK44" s="269" t="str">
        <f t="shared" si="64"/>
        <v/>
      </c>
      <c r="ERL44" s="269" t="str">
        <f t="shared" si="64"/>
        <v/>
      </c>
      <c r="ERM44" s="269" t="str">
        <f t="shared" si="64"/>
        <v/>
      </c>
      <c r="ERN44" s="269" t="str">
        <f t="shared" si="64"/>
        <v/>
      </c>
      <c r="ERO44" s="269" t="str">
        <f t="shared" si="64"/>
        <v/>
      </c>
      <c r="ERP44" s="269" t="str">
        <f t="shared" si="64"/>
        <v/>
      </c>
      <c r="ERQ44" s="269" t="str">
        <f t="shared" si="64"/>
        <v/>
      </c>
      <c r="ERR44" s="269" t="str">
        <f t="shared" si="64"/>
        <v/>
      </c>
      <c r="ERS44" s="269" t="str">
        <f t="shared" si="64"/>
        <v/>
      </c>
      <c r="ERT44" s="269" t="str">
        <f t="shared" si="64"/>
        <v/>
      </c>
      <c r="ERU44" s="269" t="str">
        <f t="shared" si="64"/>
        <v/>
      </c>
      <c r="ERV44" s="269" t="str">
        <f t="shared" si="64"/>
        <v/>
      </c>
      <c r="ERW44" s="269" t="str">
        <f t="shared" si="64"/>
        <v/>
      </c>
      <c r="ERX44" s="269" t="str">
        <f t="shared" si="64"/>
        <v/>
      </c>
      <c r="ERY44" s="269" t="str">
        <f t="shared" si="64"/>
        <v/>
      </c>
      <c r="ERZ44" s="269" t="str">
        <f t="shared" si="64"/>
        <v/>
      </c>
      <c r="ESA44" s="269" t="str">
        <f t="shared" si="64"/>
        <v/>
      </c>
      <c r="ESB44" s="269" t="str">
        <f t="shared" si="64"/>
        <v/>
      </c>
      <c r="ESC44" s="269" t="str">
        <f t="shared" si="64"/>
        <v/>
      </c>
      <c r="ESD44" s="269" t="str">
        <f t="shared" si="64"/>
        <v/>
      </c>
      <c r="ESE44" s="269" t="str">
        <f t="shared" si="64"/>
        <v/>
      </c>
      <c r="ESF44" s="269" t="str">
        <f t="shared" si="64"/>
        <v/>
      </c>
      <c r="ESG44" s="269" t="str">
        <f t="shared" si="64"/>
        <v/>
      </c>
      <c r="ESH44" s="269" t="str">
        <f t="shared" si="64"/>
        <v/>
      </c>
      <c r="ESI44" s="269" t="str">
        <f t="shared" si="64"/>
        <v/>
      </c>
      <c r="ESJ44" s="269" t="str">
        <f t="shared" si="64"/>
        <v/>
      </c>
      <c r="ESK44" s="269" t="str">
        <f t="shared" si="64"/>
        <v/>
      </c>
      <c r="ESL44" s="269" t="str">
        <f t="shared" si="64"/>
        <v/>
      </c>
      <c r="ESM44" s="269" t="str">
        <f t="shared" si="64"/>
        <v/>
      </c>
      <c r="ESN44" s="269" t="str">
        <f t="shared" si="64"/>
        <v/>
      </c>
      <c r="ESO44" s="269" t="str">
        <f t="shared" si="64"/>
        <v/>
      </c>
      <c r="ESP44" s="269" t="str">
        <f t="shared" si="64"/>
        <v/>
      </c>
      <c r="ESQ44" s="269" t="str">
        <f t="shared" si="64"/>
        <v/>
      </c>
      <c r="ESR44" s="269" t="str">
        <f t="shared" si="64"/>
        <v/>
      </c>
      <c r="ESS44" s="269" t="str">
        <f t="shared" si="64"/>
        <v/>
      </c>
      <c r="EST44" s="269" t="str">
        <f t="shared" si="64"/>
        <v/>
      </c>
      <c r="ESU44" s="269" t="str">
        <f t="shared" si="64"/>
        <v/>
      </c>
      <c r="ESV44" s="269" t="str">
        <f t="shared" si="64"/>
        <v/>
      </c>
      <c r="ESW44" s="269" t="str">
        <f t="shared" si="64"/>
        <v/>
      </c>
      <c r="ESX44" s="269" t="str">
        <f t="shared" si="64"/>
        <v/>
      </c>
      <c r="ESY44" s="269" t="str">
        <f t="shared" si="64"/>
        <v/>
      </c>
      <c r="ESZ44" s="269" t="str">
        <f t="shared" si="64"/>
        <v/>
      </c>
      <c r="ETA44" s="269" t="str">
        <f t="shared" si="64"/>
        <v/>
      </c>
      <c r="ETB44" s="269" t="str">
        <f t="shared" si="64"/>
        <v/>
      </c>
      <c r="ETC44" s="269" t="str">
        <f t="shared" si="64"/>
        <v/>
      </c>
      <c r="ETD44" s="269" t="str">
        <f t="shared" si="64"/>
        <v/>
      </c>
      <c r="ETE44" s="269" t="str">
        <f t="shared" ref="ETE44:EVP44" si="65">UPPER(ETE43)</f>
        <v/>
      </c>
      <c r="ETF44" s="269" t="str">
        <f t="shared" si="65"/>
        <v/>
      </c>
      <c r="ETG44" s="269" t="str">
        <f t="shared" si="65"/>
        <v/>
      </c>
      <c r="ETH44" s="269" t="str">
        <f t="shared" si="65"/>
        <v/>
      </c>
      <c r="ETI44" s="269" t="str">
        <f t="shared" si="65"/>
        <v/>
      </c>
      <c r="ETJ44" s="269" t="str">
        <f t="shared" si="65"/>
        <v/>
      </c>
      <c r="ETK44" s="269" t="str">
        <f t="shared" si="65"/>
        <v/>
      </c>
      <c r="ETL44" s="269" t="str">
        <f t="shared" si="65"/>
        <v/>
      </c>
      <c r="ETM44" s="269" t="str">
        <f t="shared" si="65"/>
        <v/>
      </c>
      <c r="ETN44" s="269" t="str">
        <f t="shared" si="65"/>
        <v/>
      </c>
      <c r="ETO44" s="269" t="str">
        <f t="shared" si="65"/>
        <v/>
      </c>
      <c r="ETP44" s="269" t="str">
        <f t="shared" si="65"/>
        <v/>
      </c>
      <c r="ETQ44" s="269" t="str">
        <f t="shared" si="65"/>
        <v/>
      </c>
      <c r="ETR44" s="269" t="str">
        <f t="shared" si="65"/>
        <v/>
      </c>
      <c r="ETS44" s="269" t="str">
        <f t="shared" si="65"/>
        <v/>
      </c>
      <c r="ETT44" s="269" t="str">
        <f t="shared" si="65"/>
        <v/>
      </c>
      <c r="ETU44" s="269" t="str">
        <f t="shared" si="65"/>
        <v/>
      </c>
      <c r="ETV44" s="269" t="str">
        <f t="shared" si="65"/>
        <v/>
      </c>
      <c r="ETW44" s="269" t="str">
        <f t="shared" si="65"/>
        <v/>
      </c>
      <c r="ETX44" s="269" t="str">
        <f t="shared" si="65"/>
        <v/>
      </c>
      <c r="ETY44" s="269" t="str">
        <f t="shared" si="65"/>
        <v/>
      </c>
      <c r="ETZ44" s="269" t="str">
        <f t="shared" si="65"/>
        <v/>
      </c>
      <c r="EUA44" s="269" t="str">
        <f t="shared" si="65"/>
        <v/>
      </c>
      <c r="EUB44" s="269" t="str">
        <f t="shared" si="65"/>
        <v/>
      </c>
      <c r="EUC44" s="269" t="str">
        <f t="shared" si="65"/>
        <v/>
      </c>
      <c r="EUD44" s="269" t="str">
        <f t="shared" si="65"/>
        <v/>
      </c>
      <c r="EUE44" s="269" t="str">
        <f t="shared" si="65"/>
        <v/>
      </c>
      <c r="EUF44" s="269" t="str">
        <f t="shared" si="65"/>
        <v/>
      </c>
      <c r="EUG44" s="269" t="str">
        <f t="shared" si="65"/>
        <v/>
      </c>
      <c r="EUH44" s="269" t="str">
        <f t="shared" si="65"/>
        <v/>
      </c>
      <c r="EUI44" s="269" t="str">
        <f t="shared" si="65"/>
        <v/>
      </c>
      <c r="EUJ44" s="269" t="str">
        <f t="shared" si="65"/>
        <v/>
      </c>
      <c r="EUK44" s="269" t="str">
        <f t="shared" si="65"/>
        <v/>
      </c>
      <c r="EUL44" s="269" t="str">
        <f t="shared" si="65"/>
        <v/>
      </c>
      <c r="EUM44" s="269" t="str">
        <f t="shared" si="65"/>
        <v/>
      </c>
      <c r="EUN44" s="269" t="str">
        <f t="shared" si="65"/>
        <v/>
      </c>
      <c r="EUO44" s="269" t="str">
        <f t="shared" si="65"/>
        <v/>
      </c>
      <c r="EUP44" s="269" t="str">
        <f t="shared" si="65"/>
        <v/>
      </c>
      <c r="EUQ44" s="269" t="str">
        <f t="shared" si="65"/>
        <v/>
      </c>
      <c r="EUR44" s="269" t="str">
        <f t="shared" si="65"/>
        <v/>
      </c>
      <c r="EUS44" s="269" t="str">
        <f t="shared" si="65"/>
        <v/>
      </c>
      <c r="EUT44" s="269" t="str">
        <f t="shared" si="65"/>
        <v/>
      </c>
      <c r="EUU44" s="269" t="str">
        <f t="shared" si="65"/>
        <v/>
      </c>
      <c r="EUV44" s="269" t="str">
        <f t="shared" si="65"/>
        <v/>
      </c>
      <c r="EUW44" s="269" t="str">
        <f t="shared" si="65"/>
        <v/>
      </c>
      <c r="EUX44" s="269" t="str">
        <f t="shared" si="65"/>
        <v/>
      </c>
      <c r="EUY44" s="269" t="str">
        <f t="shared" si="65"/>
        <v/>
      </c>
      <c r="EUZ44" s="269" t="str">
        <f t="shared" si="65"/>
        <v/>
      </c>
      <c r="EVA44" s="269" t="str">
        <f t="shared" si="65"/>
        <v/>
      </c>
      <c r="EVB44" s="269" t="str">
        <f t="shared" si="65"/>
        <v/>
      </c>
      <c r="EVC44" s="269" t="str">
        <f t="shared" si="65"/>
        <v/>
      </c>
      <c r="EVD44" s="269" t="str">
        <f t="shared" si="65"/>
        <v/>
      </c>
      <c r="EVE44" s="269" t="str">
        <f t="shared" si="65"/>
        <v/>
      </c>
      <c r="EVF44" s="269" t="str">
        <f t="shared" si="65"/>
        <v/>
      </c>
      <c r="EVG44" s="269" t="str">
        <f t="shared" si="65"/>
        <v/>
      </c>
      <c r="EVH44" s="269" t="str">
        <f t="shared" si="65"/>
        <v/>
      </c>
      <c r="EVI44" s="269" t="str">
        <f t="shared" si="65"/>
        <v/>
      </c>
      <c r="EVJ44" s="269" t="str">
        <f t="shared" si="65"/>
        <v/>
      </c>
      <c r="EVK44" s="269" t="str">
        <f t="shared" si="65"/>
        <v/>
      </c>
      <c r="EVL44" s="269" t="str">
        <f t="shared" si="65"/>
        <v/>
      </c>
      <c r="EVM44" s="269" t="str">
        <f t="shared" si="65"/>
        <v/>
      </c>
      <c r="EVN44" s="269" t="str">
        <f t="shared" si="65"/>
        <v/>
      </c>
      <c r="EVO44" s="269" t="str">
        <f t="shared" si="65"/>
        <v/>
      </c>
      <c r="EVP44" s="269" t="str">
        <f t="shared" si="65"/>
        <v/>
      </c>
      <c r="EVQ44" s="269" t="str">
        <f t="shared" ref="EVQ44:EYB44" si="66">UPPER(EVQ43)</f>
        <v/>
      </c>
      <c r="EVR44" s="269" t="str">
        <f t="shared" si="66"/>
        <v/>
      </c>
      <c r="EVS44" s="269" t="str">
        <f t="shared" si="66"/>
        <v/>
      </c>
      <c r="EVT44" s="269" t="str">
        <f t="shared" si="66"/>
        <v/>
      </c>
      <c r="EVU44" s="269" t="str">
        <f t="shared" si="66"/>
        <v/>
      </c>
      <c r="EVV44" s="269" t="str">
        <f t="shared" si="66"/>
        <v/>
      </c>
      <c r="EVW44" s="269" t="str">
        <f t="shared" si="66"/>
        <v/>
      </c>
      <c r="EVX44" s="269" t="str">
        <f t="shared" si="66"/>
        <v/>
      </c>
      <c r="EVY44" s="269" t="str">
        <f t="shared" si="66"/>
        <v/>
      </c>
      <c r="EVZ44" s="269" t="str">
        <f t="shared" si="66"/>
        <v/>
      </c>
      <c r="EWA44" s="269" t="str">
        <f t="shared" si="66"/>
        <v/>
      </c>
      <c r="EWB44" s="269" t="str">
        <f t="shared" si="66"/>
        <v/>
      </c>
      <c r="EWC44" s="269" t="str">
        <f t="shared" si="66"/>
        <v/>
      </c>
      <c r="EWD44" s="269" t="str">
        <f t="shared" si="66"/>
        <v/>
      </c>
      <c r="EWE44" s="269" t="str">
        <f t="shared" si="66"/>
        <v/>
      </c>
      <c r="EWF44" s="269" t="str">
        <f t="shared" si="66"/>
        <v/>
      </c>
      <c r="EWG44" s="269" t="str">
        <f t="shared" si="66"/>
        <v/>
      </c>
      <c r="EWH44" s="269" t="str">
        <f t="shared" si="66"/>
        <v/>
      </c>
      <c r="EWI44" s="269" t="str">
        <f t="shared" si="66"/>
        <v/>
      </c>
      <c r="EWJ44" s="269" t="str">
        <f t="shared" si="66"/>
        <v/>
      </c>
      <c r="EWK44" s="269" t="str">
        <f t="shared" si="66"/>
        <v/>
      </c>
      <c r="EWL44" s="269" t="str">
        <f t="shared" si="66"/>
        <v/>
      </c>
      <c r="EWM44" s="269" t="str">
        <f t="shared" si="66"/>
        <v/>
      </c>
      <c r="EWN44" s="269" t="str">
        <f t="shared" si="66"/>
        <v/>
      </c>
      <c r="EWO44" s="269" t="str">
        <f t="shared" si="66"/>
        <v/>
      </c>
      <c r="EWP44" s="269" t="str">
        <f t="shared" si="66"/>
        <v/>
      </c>
      <c r="EWQ44" s="269" t="str">
        <f t="shared" si="66"/>
        <v/>
      </c>
      <c r="EWR44" s="269" t="str">
        <f t="shared" si="66"/>
        <v/>
      </c>
      <c r="EWS44" s="269" t="str">
        <f t="shared" si="66"/>
        <v/>
      </c>
      <c r="EWT44" s="269" t="str">
        <f t="shared" si="66"/>
        <v/>
      </c>
      <c r="EWU44" s="269" t="str">
        <f t="shared" si="66"/>
        <v/>
      </c>
      <c r="EWV44" s="269" t="str">
        <f t="shared" si="66"/>
        <v/>
      </c>
      <c r="EWW44" s="269" t="str">
        <f t="shared" si="66"/>
        <v/>
      </c>
      <c r="EWX44" s="269" t="str">
        <f t="shared" si="66"/>
        <v/>
      </c>
      <c r="EWY44" s="269" t="str">
        <f t="shared" si="66"/>
        <v/>
      </c>
      <c r="EWZ44" s="269" t="str">
        <f t="shared" si="66"/>
        <v/>
      </c>
      <c r="EXA44" s="269" t="str">
        <f t="shared" si="66"/>
        <v/>
      </c>
      <c r="EXB44" s="269" t="str">
        <f t="shared" si="66"/>
        <v/>
      </c>
      <c r="EXC44" s="269" t="str">
        <f t="shared" si="66"/>
        <v/>
      </c>
      <c r="EXD44" s="269" t="str">
        <f t="shared" si="66"/>
        <v/>
      </c>
      <c r="EXE44" s="269" t="str">
        <f t="shared" si="66"/>
        <v/>
      </c>
      <c r="EXF44" s="269" t="str">
        <f t="shared" si="66"/>
        <v/>
      </c>
      <c r="EXG44" s="269" t="str">
        <f t="shared" si="66"/>
        <v/>
      </c>
      <c r="EXH44" s="269" t="str">
        <f t="shared" si="66"/>
        <v/>
      </c>
      <c r="EXI44" s="269" t="str">
        <f t="shared" si="66"/>
        <v/>
      </c>
      <c r="EXJ44" s="269" t="str">
        <f t="shared" si="66"/>
        <v/>
      </c>
      <c r="EXK44" s="269" t="str">
        <f t="shared" si="66"/>
        <v/>
      </c>
      <c r="EXL44" s="269" t="str">
        <f t="shared" si="66"/>
        <v/>
      </c>
      <c r="EXM44" s="269" t="str">
        <f t="shared" si="66"/>
        <v/>
      </c>
      <c r="EXN44" s="269" t="str">
        <f t="shared" si="66"/>
        <v/>
      </c>
      <c r="EXO44" s="269" t="str">
        <f t="shared" si="66"/>
        <v/>
      </c>
      <c r="EXP44" s="269" t="str">
        <f t="shared" si="66"/>
        <v/>
      </c>
      <c r="EXQ44" s="269" t="str">
        <f t="shared" si="66"/>
        <v/>
      </c>
      <c r="EXR44" s="269" t="str">
        <f t="shared" si="66"/>
        <v/>
      </c>
      <c r="EXS44" s="269" t="str">
        <f t="shared" si="66"/>
        <v/>
      </c>
      <c r="EXT44" s="269" t="str">
        <f t="shared" si="66"/>
        <v/>
      </c>
      <c r="EXU44" s="269" t="str">
        <f t="shared" si="66"/>
        <v/>
      </c>
      <c r="EXV44" s="269" t="str">
        <f t="shared" si="66"/>
        <v/>
      </c>
      <c r="EXW44" s="269" t="str">
        <f t="shared" si="66"/>
        <v/>
      </c>
      <c r="EXX44" s="269" t="str">
        <f t="shared" si="66"/>
        <v/>
      </c>
      <c r="EXY44" s="269" t="str">
        <f t="shared" si="66"/>
        <v/>
      </c>
      <c r="EXZ44" s="269" t="str">
        <f t="shared" si="66"/>
        <v/>
      </c>
      <c r="EYA44" s="269" t="str">
        <f t="shared" si="66"/>
        <v/>
      </c>
      <c r="EYB44" s="269" t="str">
        <f t="shared" si="66"/>
        <v/>
      </c>
      <c r="EYC44" s="269" t="str">
        <f t="shared" ref="EYC44:FAN44" si="67">UPPER(EYC43)</f>
        <v/>
      </c>
      <c r="EYD44" s="269" t="str">
        <f t="shared" si="67"/>
        <v/>
      </c>
      <c r="EYE44" s="269" t="str">
        <f t="shared" si="67"/>
        <v/>
      </c>
      <c r="EYF44" s="269" t="str">
        <f t="shared" si="67"/>
        <v/>
      </c>
      <c r="EYG44" s="269" t="str">
        <f t="shared" si="67"/>
        <v/>
      </c>
      <c r="EYH44" s="269" t="str">
        <f t="shared" si="67"/>
        <v/>
      </c>
      <c r="EYI44" s="269" t="str">
        <f t="shared" si="67"/>
        <v/>
      </c>
      <c r="EYJ44" s="269" t="str">
        <f t="shared" si="67"/>
        <v/>
      </c>
      <c r="EYK44" s="269" t="str">
        <f t="shared" si="67"/>
        <v/>
      </c>
      <c r="EYL44" s="269" t="str">
        <f t="shared" si="67"/>
        <v/>
      </c>
      <c r="EYM44" s="269" t="str">
        <f t="shared" si="67"/>
        <v/>
      </c>
      <c r="EYN44" s="269" t="str">
        <f t="shared" si="67"/>
        <v/>
      </c>
      <c r="EYO44" s="269" t="str">
        <f t="shared" si="67"/>
        <v/>
      </c>
      <c r="EYP44" s="269" t="str">
        <f t="shared" si="67"/>
        <v/>
      </c>
      <c r="EYQ44" s="269" t="str">
        <f t="shared" si="67"/>
        <v/>
      </c>
      <c r="EYR44" s="269" t="str">
        <f t="shared" si="67"/>
        <v/>
      </c>
      <c r="EYS44" s="269" t="str">
        <f t="shared" si="67"/>
        <v/>
      </c>
      <c r="EYT44" s="269" t="str">
        <f t="shared" si="67"/>
        <v/>
      </c>
      <c r="EYU44" s="269" t="str">
        <f t="shared" si="67"/>
        <v/>
      </c>
      <c r="EYV44" s="269" t="str">
        <f t="shared" si="67"/>
        <v/>
      </c>
      <c r="EYW44" s="269" t="str">
        <f t="shared" si="67"/>
        <v/>
      </c>
      <c r="EYX44" s="269" t="str">
        <f t="shared" si="67"/>
        <v/>
      </c>
      <c r="EYY44" s="269" t="str">
        <f t="shared" si="67"/>
        <v/>
      </c>
      <c r="EYZ44" s="269" t="str">
        <f t="shared" si="67"/>
        <v/>
      </c>
      <c r="EZA44" s="269" t="str">
        <f t="shared" si="67"/>
        <v/>
      </c>
      <c r="EZB44" s="269" t="str">
        <f t="shared" si="67"/>
        <v/>
      </c>
      <c r="EZC44" s="269" t="str">
        <f t="shared" si="67"/>
        <v/>
      </c>
      <c r="EZD44" s="269" t="str">
        <f t="shared" si="67"/>
        <v/>
      </c>
      <c r="EZE44" s="269" t="str">
        <f t="shared" si="67"/>
        <v/>
      </c>
      <c r="EZF44" s="269" t="str">
        <f t="shared" si="67"/>
        <v/>
      </c>
      <c r="EZG44" s="269" t="str">
        <f t="shared" si="67"/>
        <v/>
      </c>
      <c r="EZH44" s="269" t="str">
        <f t="shared" si="67"/>
        <v/>
      </c>
      <c r="EZI44" s="269" t="str">
        <f t="shared" si="67"/>
        <v/>
      </c>
      <c r="EZJ44" s="269" t="str">
        <f t="shared" si="67"/>
        <v/>
      </c>
      <c r="EZK44" s="269" t="str">
        <f t="shared" si="67"/>
        <v/>
      </c>
      <c r="EZL44" s="269" t="str">
        <f t="shared" si="67"/>
        <v/>
      </c>
      <c r="EZM44" s="269" t="str">
        <f t="shared" si="67"/>
        <v/>
      </c>
      <c r="EZN44" s="269" t="str">
        <f t="shared" si="67"/>
        <v/>
      </c>
      <c r="EZO44" s="269" t="str">
        <f t="shared" si="67"/>
        <v/>
      </c>
      <c r="EZP44" s="269" t="str">
        <f t="shared" si="67"/>
        <v/>
      </c>
      <c r="EZQ44" s="269" t="str">
        <f t="shared" si="67"/>
        <v/>
      </c>
      <c r="EZR44" s="269" t="str">
        <f t="shared" si="67"/>
        <v/>
      </c>
      <c r="EZS44" s="269" t="str">
        <f t="shared" si="67"/>
        <v/>
      </c>
      <c r="EZT44" s="269" t="str">
        <f t="shared" si="67"/>
        <v/>
      </c>
      <c r="EZU44" s="269" t="str">
        <f t="shared" si="67"/>
        <v/>
      </c>
      <c r="EZV44" s="269" t="str">
        <f t="shared" si="67"/>
        <v/>
      </c>
      <c r="EZW44" s="269" t="str">
        <f t="shared" si="67"/>
        <v/>
      </c>
      <c r="EZX44" s="269" t="str">
        <f t="shared" si="67"/>
        <v/>
      </c>
      <c r="EZY44" s="269" t="str">
        <f t="shared" si="67"/>
        <v/>
      </c>
      <c r="EZZ44" s="269" t="str">
        <f t="shared" si="67"/>
        <v/>
      </c>
      <c r="FAA44" s="269" t="str">
        <f t="shared" si="67"/>
        <v/>
      </c>
      <c r="FAB44" s="269" t="str">
        <f t="shared" si="67"/>
        <v/>
      </c>
      <c r="FAC44" s="269" t="str">
        <f t="shared" si="67"/>
        <v/>
      </c>
      <c r="FAD44" s="269" t="str">
        <f t="shared" si="67"/>
        <v/>
      </c>
      <c r="FAE44" s="269" t="str">
        <f t="shared" si="67"/>
        <v/>
      </c>
      <c r="FAF44" s="269" t="str">
        <f t="shared" si="67"/>
        <v/>
      </c>
      <c r="FAG44" s="269" t="str">
        <f t="shared" si="67"/>
        <v/>
      </c>
      <c r="FAH44" s="269" t="str">
        <f t="shared" si="67"/>
        <v/>
      </c>
      <c r="FAI44" s="269" t="str">
        <f t="shared" si="67"/>
        <v/>
      </c>
      <c r="FAJ44" s="269" t="str">
        <f t="shared" si="67"/>
        <v/>
      </c>
      <c r="FAK44" s="269" t="str">
        <f t="shared" si="67"/>
        <v/>
      </c>
      <c r="FAL44" s="269" t="str">
        <f t="shared" si="67"/>
        <v/>
      </c>
      <c r="FAM44" s="269" t="str">
        <f t="shared" si="67"/>
        <v/>
      </c>
      <c r="FAN44" s="269" t="str">
        <f t="shared" si="67"/>
        <v/>
      </c>
      <c r="FAO44" s="269" t="str">
        <f t="shared" ref="FAO44:FCZ44" si="68">UPPER(FAO43)</f>
        <v/>
      </c>
      <c r="FAP44" s="269" t="str">
        <f t="shared" si="68"/>
        <v/>
      </c>
      <c r="FAQ44" s="269" t="str">
        <f t="shared" si="68"/>
        <v/>
      </c>
      <c r="FAR44" s="269" t="str">
        <f t="shared" si="68"/>
        <v/>
      </c>
      <c r="FAS44" s="269" t="str">
        <f t="shared" si="68"/>
        <v/>
      </c>
      <c r="FAT44" s="269" t="str">
        <f t="shared" si="68"/>
        <v/>
      </c>
      <c r="FAU44" s="269" t="str">
        <f t="shared" si="68"/>
        <v/>
      </c>
      <c r="FAV44" s="269" t="str">
        <f t="shared" si="68"/>
        <v/>
      </c>
      <c r="FAW44" s="269" t="str">
        <f t="shared" si="68"/>
        <v/>
      </c>
      <c r="FAX44" s="269" t="str">
        <f t="shared" si="68"/>
        <v/>
      </c>
      <c r="FAY44" s="269" t="str">
        <f t="shared" si="68"/>
        <v/>
      </c>
      <c r="FAZ44" s="269" t="str">
        <f t="shared" si="68"/>
        <v/>
      </c>
      <c r="FBA44" s="269" t="str">
        <f t="shared" si="68"/>
        <v/>
      </c>
      <c r="FBB44" s="269" t="str">
        <f t="shared" si="68"/>
        <v/>
      </c>
      <c r="FBC44" s="269" t="str">
        <f t="shared" si="68"/>
        <v/>
      </c>
      <c r="FBD44" s="269" t="str">
        <f t="shared" si="68"/>
        <v/>
      </c>
      <c r="FBE44" s="269" t="str">
        <f t="shared" si="68"/>
        <v/>
      </c>
      <c r="FBF44" s="269" t="str">
        <f t="shared" si="68"/>
        <v/>
      </c>
      <c r="FBG44" s="269" t="str">
        <f t="shared" si="68"/>
        <v/>
      </c>
      <c r="FBH44" s="269" t="str">
        <f t="shared" si="68"/>
        <v/>
      </c>
      <c r="FBI44" s="269" t="str">
        <f t="shared" si="68"/>
        <v/>
      </c>
      <c r="FBJ44" s="269" t="str">
        <f t="shared" si="68"/>
        <v/>
      </c>
      <c r="FBK44" s="269" t="str">
        <f t="shared" si="68"/>
        <v/>
      </c>
      <c r="FBL44" s="269" t="str">
        <f t="shared" si="68"/>
        <v/>
      </c>
      <c r="FBM44" s="269" t="str">
        <f t="shared" si="68"/>
        <v/>
      </c>
      <c r="FBN44" s="269" t="str">
        <f t="shared" si="68"/>
        <v/>
      </c>
      <c r="FBO44" s="269" t="str">
        <f t="shared" si="68"/>
        <v/>
      </c>
      <c r="FBP44" s="269" t="str">
        <f t="shared" si="68"/>
        <v/>
      </c>
      <c r="FBQ44" s="269" t="str">
        <f t="shared" si="68"/>
        <v/>
      </c>
      <c r="FBR44" s="269" t="str">
        <f t="shared" si="68"/>
        <v/>
      </c>
      <c r="FBS44" s="269" t="str">
        <f t="shared" si="68"/>
        <v/>
      </c>
      <c r="FBT44" s="269" t="str">
        <f t="shared" si="68"/>
        <v/>
      </c>
      <c r="FBU44" s="269" t="str">
        <f t="shared" si="68"/>
        <v/>
      </c>
      <c r="FBV44" s="269" t="str">
        <f t="shared" si="68"/>
        <v/>
      </c>
      <c r="FBW44" s="269" t="str">
        <f t="shared" si="68"/>
        <v/>
      </c>
      <c r="FBX44" s="269" t="str">
        <f t="shared" si="68"/>
        <v/>
      </c>
      <c r="FBY44" s="269" t="str">
        <f t="shared" si="68"/>
        <v/>
      </c>
      <c r="FBZ44" s="269" t="str">
        <f t="shared" si="68"/>
        <v/>
      </c>
      <c r="FCA44" s="269" t="str">
        <f t="shared" si="68"/>
        <v/>
      </c>
      <c r="FCB44" s="269" t="str">
        <f t="shared" si="68"/>
        <v/>
      </c>
      <c r="FCC44" s="269" t="str">
        <f t="shared" si="68"/>
        <v/>
      </c>
      <c r="FCD44" s="269" t="str">
        <f t="shared" si="68"/>
        <v/>
      </c>
      <c r="FCE44" s="269" t="str">
        <f t="shared" si="68"/>
        <v/>
      </c>
      <c r="FCF44" s="269" t="str">
        <f t="shared" si="68"/>
        <v/>
      </c>
      <c r="FCG44" s="269" t="str">
        <f t="shared" si="68"/>
        <v/>
      </c>
      <c r="FCH44" s="269" t="str">
        <f t="shared" si="68"/>
        <v/>
      </c>
      <c r="FCI44" s="269" t="str">
        <f t="shared" si="68"/>
        <v/>
      </c>
      <c r="FCJ44" s="269" t="str">
        <f t="shared" si="68"/>
        <v/>
      </c>
      <c r="FCK44" s="269" t="str">
        <f t="shared" si="68"/>
        <v/>
      </c>
      <c r="FCL44" s="269" t="str">
        <f t="shared" si="68"/>
        <v/>
      </c>
      <c r="FCM44" s="269" t="str">
        <f t="shared" si="68"/>
        <v/>
      </c>
      <c r="FCN44" s="269" t="str">
        <f t="shared" si="68"/>
        <v/>
      </c>
      <c r="FCO44" s="269" t="str">
        <f t="shared" si="68"/>
        <v/>
      </c>
      <c r="FCP44" s="269" t="str">
        <f t="shared" si="68"/>
        <v/>
      </c>
      <c r="FCQ44" s="269" t="str">
        <f t="shared" si="68"/>
        <v/>
      </c>
      <c r="FCR44" s="269" t="str">
        <f t="shared" si="68"/>
        <v/>
      </c>
      <c r="FCS44" s="269" t="str">
        <f t="shared" si="68"/>
        <v/>
      </c>
      <c r="FCT44" s="269" t="str">
        <f t="shared" si="68"/>
        <v/>
      </c>
      <c r="FCU44" s="269" t="str">
        <f t="shared" si="68"/>
        <v/>
      </c>
      <c r="FCV44" s="269" t="str">
        <f t="shared" si="68"/>
        <v/>
      </c>
      <c r="FCW44" s="269" t="str">
        <f t="shared" si="68"/>
        <v/>
      </c>
      <c r="FCX44" s="269" t="str">
        <f t="shared" si="68"/>
        <v/>
      </c>
      <c r="FCY44" s="269" t="str">
        <f t="shared" si="68"/>
        <v/>
      </c>
      <c r="FCZ44" s="269" t="str">
        <f t="shared" si="68"/>
        <v/>
      </c>
      <c r="FDA44" s="269" t="str">
        <f t="shared" ref="FDA44:FFL44" si="69">UPPER(FDA43)</f>
        <v/>
      </c>
      <c r="FDB44" s="269" t="str">
        <f t="shared" si="69"/>
        <v/>
      </c>
      <c r="FDC44" s="269" t="str">
        <f t="shared" si="69"/>
        <v/>
      </c>
      <c r="FDD44" s="269" t="str">
        <f t="shared" si="69"/>
        <v/>
      </c>
      <c r="FDE44" s="269" t="str">
        <f t="shared" si="69"/>
        <v/>
      </c>
      <c r="FDF44" s="269" t="str">
        <f t="shared" si="69"/>
        <v/>
      </c>
      <c r="FDG44" s="269" t="str">
        <f t="shared" si="69"/>
        <v/>
      </c>
      <c r="FDH44" s="269" t="str">
        <f t="shared" si="69"/>
        <v/>
      </c>
      <c r="FDI44" s="269" t="str">
        <f t="shared" si="69"/>
        <v/>
      </c>
      <c r="FDJ44" s="269" t="str">
        <f t="shared" si="69"/>
        <v/>
      </c>
      <c r="FDK44" s="269" t="str">
        <f t="shared" si="69"/>
        <v/>
      </c>
      <c r="FDL44" s="269" t="str">
        <f t="shared" si="69"/>
        <v/>
      </c>
      <c r="FDM44" s="269" t="str">
        <f t="shared" si="69"/>
        <v/>
      </c>
      <c r="FDN44" s="269" t="str">
        <f t="shared" si="69"/>
        <v/>
      </c>
      <c r="FDO44" s="269" t="str">
        <f t="shared" si="69"/>
        <v/>
      </c>
      <c r="FDP44" s="269" t="str">
        <f t="shared" si="69"/>
        <v/>
      </c>
      <c r="FDQ44" s="269" t="str">
        <f t="shared" si="69"/>
        <v/>
      </c>
      <c r="FDR44" s="269" t="str">
        <f t="shared" si="69"/>
        <v/>
      </c>
      <c r="FDS44" s="269" t="str">
        <f t="shared" si="69"/>
        <v/>
      </c>
      <c r="FDT44" s="269" t="str">
        <f t="shared" si="69"/>
        <v/>
      </c>
      <c r="FDU44" s="269" t="str">
        <f t="shared" si="69"/>
        <v/>
      </c>
      <c r="FDV44" s="269" t="str">
        <f t="shared" si="69"/>
        <v/>
      </c>
      <c r="FDW44" s="269" t="str">
        <f t="shared" si="69"/>
        <v/>
      </c>
      <c r="FDX44" s="269" t="str">
        <f t="shared" si="69"/>
        <v/>
      </c>
      <c r="FDY44" s="269" t="str">
        <f t="shared" si="69"/>
        <v/>
      </c>
      <c r="FDZ44" s="269" t="str">
        <f t="shared" si="69"/>
        <v/>
      </c>
      <c r="FEA44" s="269" t="str">
        <f t="shared" si="69"/>
        <v/>
      </c>
      <c r="FEB44" s="269" t="str">
        <f t="shared" si="69"/>
        <v/>
      </c>
      <c r="FEC44" s="269" t="str">
        <f t="shared" si="69"/>
        <v/>
      </c>
      <c r="FED44" s="269" t="str">
        <f t="shared" si="69"/>
        <v/>
      </c>
      <c r="FEE44" s="269" t="str">
        <f t="shared" si="69"/>
        <v/>
      </c>
      <c r="FEF44" s="269" t="str">
        <f t="shared" si="69"/>
        <v/>
      </c>
      <c r="FEG44" s="269" t="str">
        <f t="shared" si="69"/>
        <v/>
      </c>
      <c r="FEH44" s="269" t="str">
        <f t="shared" si="69"/>
        <v/>
      </c>
      <c r="FEI44" s="269" t="str">
        <f t="shared" si="69"/>
        <v/>
      </c>
      <c r="FEJ44" s="269" t="str">
        <f t="shared" si="69"/>
        <v/>
      </c>
      <c r="FEK44" s="269" t="str">
        <f t="shared" si="69"/>
        <v/>
      </c>
      <c r="FEL44" s="269" t="str">
        <f t="shared" si="69"/>
        <v/>
      </c>
      <c r="FEM44" s="269" t="str">
        <f t="shared" si="69"/>
        <v/>
      </c>
      <c r="FEN44" s="269" t="str">
        <f t="shared" si="69"/>
        <v/>
      </c>
      <c r="FEO44" s="269" t="str">
        <f t="shared" si="69"/>
        <v/>
      </c>
      <c r="FEP44" s="269" t="str">
        <f t="shared" si="69"/>
        <v/>
      </c>
      <c r="FEQ44" s="269" t="str">
        <f t="shared" si="69"/>
        <v/>
      </c>
      <c r="FER44" s="269" t="str">
        <f t="shared" si="69"/>
        <v/>
      </c>
      <c r="FES44" s="269" t="str">
        <f t="shared" si="69"/>
        <v/>
      </c>
      <c r="FET44" s="269" t="str">
        <f t="shared" si="69"/>
        <v/>
      </c>
      <c r="FEU44" s="269" t="str">
        <f t="shared" si="69"/>
        <v/>
      </c>
      <c r="FEV44" s="269" t="str">
        <f t="shared" si="69"/>
        <v/>
      </c>
      <c r="FEW44" s="269" t="str">
        <f t="shared" si="69"/>
        <v/>
      </c>
      <c r="FEX44" s="269" t="str">
        <f t="shared" si="69"/>
        <v/>
      </c>
      <c r="FEY44" s="269" t="str">
        <f t="shared" si="69"/>
        <v/>
      </c>
      <c r="FEZ44" s="269" t="str">
        <f t="shared" si="69"/>
        <v/>
      </c>
      <c r="FFA44" s="269" t="str">
        <f t="shared" si="69"/>
        <v/>
      </c>
      <c r="FFB44" s="269" t="str">
        <f t="shared" si="69"/>
        <v/>
      </c>
      <c r="FFC44" s="269" t="str">
        <f t="shared" si="69"/>
        <v/>
      </c>
      <c r="FFD44" s="269" t="str">
        <f t="shared" si="69"/>
        <v/>
      </c>
      <c r="FFE44" s="269" t="str">
        <f t="shared" si="69"/>
        <v/>
      </c>
      <c r="FFF44" s="269" t="str">
        <f t="shared" si="69"/>
        <v/>
      </c>
      <c r="FFG44" s="269" t="str">
        <f t="shared" si="69"/>
        <v/>
      </c>
      <c r="FFH44" s="269" t="str">
        <f t="shared" si="69"/>
        <v/>
      </c>
      <c r="FFI44" s="269" t="str">
        <f t="shared" si="69"/>
        <v/>
      </c>
      <c r="FFJ44" s="269" t="str">
        <f t="shared" si="69"/>
        <v/>
      </c>
      <c r="FFK44" s="269" t="str">
        <f t="shared" si="69"/>
        <v/>
      </c>
      <c r="FFL44" s="269" t="str">
        <f t="shared" si="69"/>
        <v/>
      </c>
      <c r="FFM44" s="269" t="str">
        <f t="shared" ref="FFM44:FHX44" si="70">UPPER(FFM43)</f>
        <v/>
      </c>
      <c r="FFN44" s="269" t="str">
        <f t="shared" si="70"/>
        <v/>
      </c>
      <c r="FFO44" s="269" t="str">
        <f t="shared" si="70"/>
        <v/>
      </c>
      <c r="FFP44" s="269" t="str">
        <f t="shared" si="70"/>
        <v/>
      </c>
      <c r="FFQ44" s="269" t="str">
        <f t="shared" si="70"/>
        <v/>
      </c>
      <c r="FFR44" s="269" t="str">
        <f t="shared" si="70"/>
        <v/>
      </c>
      <c r="FFS44" s="269" t="str">
        <f t="shared" si="70"/>
        <v/>
      </c>
      <c r="FFT44" s="269" t="str">
        <f t="shared" si="70"/>
        <v/>
      </c>
      <c r="FFU44" s="269" t="str">
        <f t="shared" si="70"/>
        <v/>
      </c>
      <c r="FFV44" s="269" t="str">
        <f t="shared" si="70"/>
        <v/>
      </c>
      <c r="FFW44" s="269" t="str">
        <f t="shared" si="70"/>
        <v/>
      </c>
      <c r="FFX44" s="269" t="str">
        <f t="shared" si="70"/>
        <v/>
      </c>
      <c r="FFY44" s="269" t="str">
        <f t="shared" si="70"/>
        <v/>
      </c>
      <c r="FFZ44" s="269" t="str">
        <f t="shared" si="70"/>
        <v/>
      </c>
      <c r="FGA44" s="269" t="str">
        <f t="shared" si="70"/>
        <v/>
      </c>
      <c r="FGB44" s="269" t="str">
        <f t="shared" si="70"/>
        <v/>
      </c>
      <c r="FGC44" s="269" t="str">
        <f t="shared" si="70"/>
        <v/>
      </c>
      <c r="FGD44" s="269" t="str">
        <f t="shared" si="70"/>
        <v/>
      </c>
      <c r="FGE44" s="269" t="str">
        <f t="shared" si="70"/>
        <v/>
      </c>
      <c r="FGF44" s="269" t="str">
        <f t="shared" si="70"/>
        <v/>
      </c>
      <c r="FGG44" s="269" t="str">
        <f t="shared" si="70"/>
        <v/>
      </c>
      <c r="FGH44" s="269" t="str">
        <f t="shared" si="70"/>
        <v/>
      </c>
      <c r="FGI44" s="269" t="str">
        <f t="shared" si="70"/>
        <v/>
      </c>
      <c r="FGJ44" s="269" t="str">
        <f t="shared" si="70"/>
        <v/>
      </c>
      <c r="FGK44" s="269" t="str">
        <f t="shared" si="70"/>
        <v/>
      </c>
      <c r="FGL44" s="269" t="str">
        <f t="shared" si="70"/>
        <v/>
      </c>
      <c r="FGM44" s="269" t="str">
        <f t="shared" si="70"/>
        <v/>
      </c>
      <c r="FGN44" s="269" t="str">
        <f t="shared" si="70"/>
        <v/>
      </c>
      <c r="FGO44" s="269" t="str">
        <f t="shared" si="70"/>
        <v/>
      </c>
      <c r="FGP44" s="269" t="str">
        <f t="shared" si="70"/>
        <v/>
      </c>
      <c r="FGQ44" s="269" t="str">
        <f t="shared" si="70"/>
        <v/>
      </c>
      <c r="FGR44" s="269" t="str">
        <f t="shared" si="70"/>
        <v/>
      </c>
      <c r="FGS44" s="269" t="str">
        <f t="shared" si="70"/>
        <v/>
      </c>
      <c r="FGT44" s="269" t="str">
        <f t="shared" si="70"/>
        <v/>
      </c>
      <c r="FGU44" s="269" t="str">
        <f t="shared" si="70"/>
        <v/>
      </c>
      <c r="FGV44" s="269" t="str">
        <f t="shared" si="70"/>
        <v/>
      </c>
      <c r="FGW44" s="269" t="str">
        <f t="shared" si="70"/>
        <v/>
      </c>
      <c r="FGX44" s="269" t="str">
        <f t="shared" si="70"/>
        <v/>
      </c>
      <c r="FGY44" s="269" t="str">
        <f t="shared" si="70"/>
        <v/>
      </c>
      <c r="FGZ44" s="269" t="str">
        <f t="shared" si="70"/>
        <v/>
      </c>
      <c r="FHA44" s="269" t="str">
        <f t="shared" si="70"/>
        <v/>
      </c>
      <c r="FHB44" s="269" t="str">
        <f t="shared" si="70"/>
        <v/>
      </c>
      <c r="FHC44" s="269" t="str">
        <f t="shared" si="70"/>
        <v/>
      </c>
      <c r="FHD44" s="269" t="str">
        <f t="shared" si="70"/>
        <v/>
      </c>
      <c r="FHE44" s="269" t="str">
        <f t="shared" si="70"/>
        <v/>
      </c>
      <c r="FHF44" s="269" t="str">
        <f t="shared" si="70"/>
        <v/>
      </c>
      <c r="FHG44" s="269" t="str">
        <f t="shared" si="70"/>
        <v/>
      </c>
      <c r="FHH44" s="269" t="str">
        <f t="shared" si="70"/>
        <v/>
      </c>
      <c r="FHI44" s="269" t="str">
        <f t="shared" si="70"/>
        <v/>
      </c>
      <c r="FHJ44" s="269" t="str">
        <f t="shared" si="70"/>
        <v/>
      </c>
      <c r="FHK44" s="269" t="str">
        <f t="shared" si="70"/>
        <v/>
      </c>
      <c r="FHL44" s="269" t="str">
        <f t="shared" si="70"/>
        <v/>
      </c>
      <c r="FHM44" s="269" t="str">
        <f t="shared" si="70"/>
        <v/>
      </c>
      <c r="FHN44" s="269" t="str">
        <f t="shared" si="70"/>
        <v/>
      </c>
      <c r="FHO44" s="269" t="str">
        <f t="shared" si="70"/>
        <v/>
      </c>
      <c r="FHP44" s="269" t="str">
        <f t="shared" si="70"/>
        <v/>
      </c>
      <c r="FHQ44" s="269" t="str">
        <f t="shared" si="70"/>
        <v/>
      </c>
      <c r="FHR44" s="269" t="str">
        <f t="shared" si="70"/>
        <v/>
      </c>
      <c r="FHS44" s="269" t="str">
        <f t="shared" si="70"/>
        <v/>
      </c>
      <c r="FHT44" s="269" t="str">
        <f t="shared" si="70"/>
        <v/>
      </c>
      <c r="FHU44" s="269" t="str">
        <f t="shared" si="70"/>
        <v/>
      </c>
      <c r="FHV44" s="269" t="str">
        <f t="shared" si="70"/>
        <v/>
      </c>
      <c r="FHW44" s="269" t="str">
        <f t="shared" si="70"/>
        <v/>
      </c>
      <c r="FHX44" s="269" t="str">
        <f t="shared" si="70"/>
        <v/>
      </c>
      <c r="FHY44" s="269" t="str">
        <f t="shared" ref="FHY44:FKJ44" si="71">UPPER(FHY43)</f>
        <v/>
      </c>
      <c r="FHZ44" s="269" t="str">
        <f t="shared" si="71"/>
        <v/>
      </c>
      <c r="FIA44" s="269" t="str">
        <f t="shared" si="71"/>
        <v/>
      </c>
      <c r="FIB44" s="269" t="str">
        <f t="shared" si="71"/>
        <v/>
      </c>
      <c r="FIC44" s="269" t="str">
        <f t="shared" si="71"/>
        <v/>
      </c>
      <c r="FID44" s="269" t="str">
        <f t="shared" si="71"/>
        <v/>
      </c>
      <c r="FIE44" s="269" t="str">
        <f t="shared" si="71"/>
        <v/>
      </c>
      <c r="FIF44" s="269" t="str">
        <f t="shared" si="71"/>
        <v/>
      </c>
      <c r="FIG44" s="269" t="str">
        <f t="shared" si="71"/>
        <v/>
      </c>
      <c r="FIH44" s="269" t="str">
        <f t="shared" si="71"/>
        <v/>
      </c>
      <c r="FII44" s="269" t="str">
        <f t="shared" si="71"/>
        <v/>
      </c>
      <c r="FIJ44" s="269" t="str">
        <f t="shared" si="71"/>
        <v/>
      </c>
      <c r="FIK44" s="269" t="str">
        <f t="shared" si="71"/>
        <v/>
      </c>
      <c r="FIL44" s="269" t="str">
        <f t="shared" si="71"/>
        <v/>
      </c>
      <c r="FIM44" s="269" t="str">
        <f t="shared" si="71"/>
        <v/>
      </c>
      <c r="FIN44" s="269" t="str">
        <f t="shared" si="71"/>
        <v/>
      </c>
      <c r="FIO44" s="269" t="str">
        <f t="shared" si="71"/>
        <v/>
      </c>
      <c r="FIP44" s="269" t="str">
        <f t="shared" si="71"/>
        <v/>
      </c>
      <c r="FIQ44" s="269" t="str">
        <f t="shared" si="71"/>
        <v/>
      </c>
      <c r="FIR44" s="269" t="str">
        <f t="shared" si="71"/>
        <v/>
      </c>
      <c r="FIS44" s="269" t="str">
        <f t="shared" si="71"/>
        <v/>
      </c>
      <c r="FIT44" s="269" t="str">
        <f t="shared" si="71"/>
        <v/>
      </c>
      <c r="FIU44" s="269" t="str">
        <f t="shared" si="71"/>
        <v/>
      </c>
      <c r="FIV44" s="269" t="str">
        <f t="shared" si="71"/>
        <v/>
      </c>
      <c r="FIW44" s="269" t="str">
        <f t="shared" si="71"/>
        <v/>
      </c>
      <c r="FIX44" s="269" t="str">
        <f t="shared" si="71"/>
        <v/>
      </c>
      <c r="FIY44" s="269" t="str">
        <f t="shared" si="71"/>
        <v/>
      </c>
      <c r="FIZ44" s="269" t="str">
        <f t="shared" si="71"/>
        <v/>
      </c>
      <c r="FJA44" s="269" t="str">
        <f t="shared" si="71"/>
        <v/>
      </c>
      <c r="FJB44" s="269" t="str">
        <f t="shared" si="71"/>
        <v/>
      </c>
      <c r="FJC44" s="269" t="str">
        <f t="shared" si="71"/>
        <v/>
      </c>
      <c r="FJD44" s="269" t="str">
        <f t="shared" si="71"/>
        <v/>
      </c>
      <c r="FJE44" s="269" t="str">
        <f t="shared" si="71"/>
        <v/>
      </c>
      <c r="FJF44" s="269" t="str">
        <f t="shared" si="71"/>
        <v/>
      </c>
      <c r="FJG44" s="269" t="str">
        <f t="shared" si="71"/>
        <v/>
      </c>
      <c r="FJH44" s="269" t="str">
        <f t="shared" si="71"/>
        <v/>
      </c>
      <c r="FJI44" s="269" t="str">
        <f t="shared" si="71"/>
        <v/>
      </c>
      <c r="FJJ44" s="269" t="str">
        <f t="shared" si="71"/>
        <v/>
      </c>
      <c r="FJK44" s="269" t="str">
        <f t="shared" si="71"/>
        <v/>
      </c>
      <c r="FJL44" s="269" t="str">
        <f t="shared" si="71"/>
        <v/>
      </c>
      <c r="FJM44" s="269" t="str">
        <f t="shared" si="71"/>
        <v/>
      </c>
      <c r="FJN44" s="269" t="str">
        <f t="shared" si="71"/>
        <v/>
      </c>
      <c r="FJO44" s="269" t="str">
        <f t="shared" si="71"/>
        <v/>
      </c>
      <c r="FJP44" s="269" t="str">
        <f t="shared" si="71"/>
        <v/>
      </c>
      <c r="FJQ44" s="269" t="str">
        <f t="shared" si="71"/>
        <v/>
      </c>
      <c r="FJR44" s="269" t="str">
        <f t="shared" si="71"/>
        <v/>
      </c>
      <c r="FJS44" s="269" t="str">
        <f t="shared" si="71"/>
        <v/>
      </c>
      <c r="FJT44" s="269" t="str">
        <f t="shared" si="71"/>
        <v/>
      </c>
      <c r="FJU44" s="269" t="str">
        <f t="shared" si="71"/>
        <v/>
      </c>
      <c r="FJV44" s="269" t="str">
        <f t="shared" si="71"/>
        <v/>
      </c>
      <c r="FJW44" s="269" t="str">
        <f t="shared" si="71"/>
        <v/>
      </c>
      <c r="FJX44" s="269" t="str">
        <f t="shared" si="71"/>
        <v/>
      </c>
      <c r="FJY44" s="269" t="str">
        <f t="shared" si="71"/>
        <v/>
      </c>
      <c r="FJZ44" s="269" t="str">
        <f t="shared" si="71"/>
        <v/>
      </c>
      <c r="FKA44" s="269" t="str">
        <f t="shared" si="71"/>
        <v/>
      </c>
      <c r="FKB44" s="269" t="str">
        <f t="shared" si="71"/>
        <v/>
      </c>
      <c r="FKC44" s="269" t="str">
        <f t="shared" si="71"/>
        <v/>
      </c>
      <c r="FKD44" s="269" t="str">
        <f t="shared" si="71"/>
        <v/>
      </c>
      <c r="FKE44" s="269" t="str">
        <f t="shared" si="71"/>
        <v/>
      </c>
      <c r="FKF44" s="269" t="str">
        <f t="shared" si="71"/>
        <v/>
      </c>
      <c r="FKG44" s="269" t="str">
        <f t="shared" si="71"/>
        <v/>
      </c>
      <c r="FKH44" s="269" t="str">
        <f t="shared" si="71"/>
        <v/>
      </c>
      <c r="FKI44" s="269" t="str">
        <f t="shared" si="71"/>
        <v/>
      </c>
      <c r="FKJ44" s="269" t="str">
        <f t="shared" si="71"/>
        <v/>
      </c>
      <c r="FKK44" s="269" t="str">
        <f t="shared" ref="FKK44:FMV44" si="72">UPPER(FKK43)</f>
        <v/>
      </c>
      <c r="FKL44" s="269" t="str">
        <f t="shared" si="72"/>
        <v/>
      </c>
      <c r="FKM44" s="269" t="str">
        <f t="shared" si="72"/>
        <v/>
      </c>
      <c r="FKN44" s="269" t="str">
        <f t="shared" si="72"/>
        <v/>
      </c>
      <c r="FKO44" s="269" t="str">
        <f t="shared" si="72"/>
        <v/>
      </c>
      <c r="FKP44" s="269" t="str">
        <f t="shared" si="72"/>
        <v/>
      </c>
      <c r="FKQ44" s="269" t="str">
        <f t="shared" si="72"/>
        <v/>
      </c>
      <c r="FKR44" s="269" t="str">
        <f t="shared" si="72"/>
        <v/>
      </c>
      <c r="FKS44" s="269" t="str">
        <f t="shared" si="72"/>
        <v/>
      </c>
      <c r="FKT44" s="269" t="str">
        <f t="shared" si="72"/>
        <v/>
      </c>
      <c r="FKU44" s="269" t="str">
        <f t="shared" si="72"/>
        <v/>
      </c>
      <c r="FKV44" s="269" t="str">
        <f t="shared" si="72"/>
        <v/>
      </c>
      <c r="FKW44" s="269" t="str">
        <f t="shared" si="72"/>
        <v/>
      </c>
      <c r="FKX44" s="269" t="str">
        <f t="shared" si="72"/>
        <v/>
      </c>
      <c r="FKY44" s="269" t="str">
        <f t="shared" si="72"/>
        <v/>
      </c>
      <c r="FKZ44" s="269" t="str">
        <f t="shared" si="72"/>
        <v/>
      </c>
      <c r="FLA44" s="269" t="str">
        <f t="shared" si="72"/>
        <v/>
      </c>
      <c r="FLB44" s="269" t="str">
        <f t="shared" si="72"/>
        <v/>
      </c>
      <c r="FLC44" s="269" t="str">
        <f t="shared" si="72"/>
        <v/>
      </c>
      <c r="FLD44" s="269" t="str">
        <f t="shared" si="72"/>
        <v/>
      </c>
      <c r="FLE44" s="269" t="str">
        <f t="shared" si="72"/>
        <v/>
      </c>
      <c r="FLF44" s="269" t="str">
        <f t="shared" si="72"/>
        <v/>
      </c>
      <c r="FLG44" s="269" t="str">
        <f t="shared" si="72"/>
        <v/>
      </c>
      <c r="FLH44" s="269" t="str">
        <f t="shared" si="72"/>
        <v/>
      </c>
      <c r="FLI44" s="269" t="str">
        <f t="shared" si="72"/>
        <v/>
      </c>
      <c r="FLJ44" s="269" t="str">
        <f t="shared" si="72"/>
        <v/>
      </c>
      <c r="FLK44" s="269" t="str">
        <f t="shared" si="72"/>
        <v/>
      </c>
      <c r="FLL44" s="269" t="str">
        <f t="shared" si="72"/>
        <v/>
      </c>
      <c r="FLM44" s="269" t="str">
        <f t="shared" si="72"/>
        <v/>
      </c>
      <c r="FLN44" s="269" t="str">
        <f t="shared" si="72"/>
        <v/>
      </c>
      <c r="FLO44" s="269" t="str">
        <f t="shared" si="72"/>
        <v/>
      </c>
      <c r="FLP44" s="269" t="str">
        <f t="shared" si="72"/>
        <v/>
      </c>
      <c r="FLQ44" s="269" t="str">
        <f t="shared" si="72"/>
        <v/>
      </c>
      <c r="FLR44" s="269" t="str">
        <f t="shared" si="72"/>
        <v/>
      </c>
      <c r="FLS44" s="269" t="str">
        <f t="shared" si="72"/>
        <v/>
      </c>
      <c r="FLT44" s="269" t="str">
        <f t="shared" si="72"/>
        <v/>
      </c>
      <c r="FLU44" s="269" t="str">
        <f t="shared" si="72"/>
        <v/>
      </c>
      <c r="FLV44" s="269" t="str">
        <f t="shared" si="72"/>
        <v/>
      </c>
      <c r="FLW44" s="269" t="str">
        <f t="shared" si="72"/>
        <v/>
      </c>
      <c r="FLX44" s="269" t="str">
        <f t="shared" si="72"/>
        <v/>
      </c>
      <c r="FLY44" s="269" t="str">
        <f t="shared" si="72"/>
        <v/>
      </c>
      <c r="FLZ44" s="269" t="str">
        <f t="shared" si="72"/>
        <v/>
      </c>
      <c r="FMA44" s="269" t="str">
        <f t="shared" si="72"/>
        <v/>
      </c>
      <c r="FMB44" s="269" t="str">
        <f t="shared" si="72"/>
        <v/>
      </c>
      <c r="FMC44" s="269" t="str">
        <f t="shared" si="72"/>
        <v/>
      </c>
      <c r="FMD44" s="269" t="str">
        <f t="shared" si="72"/>
        <v/>
      </c>
      <c r="FME44" s="269" t="str">
        <f t="shared" si="72"/>
        <v/>
      </c>
      <c r="FMF44" s="269" t="str">
        <f t="shared" si="72"/>
        <v/>
      </c>
      <c r="FMG44" s="269" t="str">
        <f t="shared" si="72"/>
        <v/>
      </c>
      <c r="FMH44" s="269" t="str">
        <f t="shared" si="72"/>
        <v/>
      </c>
      <c r="FMI44" s="269" t="str">
        <f t="shared" si="72"/>
        <v/>
      </c>
      <c r="FMJ44" s="269" t="str">
        <f t="shared" si="72"/>
        <v/>
      </c>
      <c r="FMK44" s="269" t="str">
        <f t="shared" si="72"/>
        <v/>
      </c>
      <c r="FML44" s="269" t="str">
        <f t="shared" si="72"/>
        <v/>
      </c>
      <c r="FMM44" s="269" t="str">
        <f t="shared" si="72"/>
        <v/>
      </c>
      <c r="FMN44" s="269" t="str">
        <f t="shared" si="72"/>
        <v/>
      </c>
      <c r="FMO44" s="269" t="str">
        <f t="shared" si="72"/>
        <v/>
      </c>
      <c r="FMP44" s="269" t="str">
        <f t="shared" si="72"/>
        <v/>
      </c>
      <c r="FMQ44" s="269" t="str">
        <f t="shared" si="72"/>
        <v/>
      </c>
      <c r="FMR44" s="269" t="str">
        <f t="shared" si="72"/>
        <v/>
      </c>
      <c r="FMS44" s="269" t="str">
        <f t="shared" si="72"/>
        <v/>
      </c>
      <c r="FMT44" s="269" t="str">
        <f t="shared" si="72"/>
        <v/>
      </c>
      <c r="FMU44" s="269" t="str">
        <f t="shared" si="72"/>
        <v/>
      </c>
      <c r="FMV44" s="269" t="str">
        <f t="shared" si="72"/>
        <v/>
      </c>
      <c r="FMW44" s="269" t="str">
        <f t="shared" ref="FMW44:FPH44" si="73">UPPER(FMW43)</f>
        <v/>
      </c>
      <c r="FMX44" s="269" t="str">
        <f t="shared" si="73"/>
        <v/>
      </c>
      <c r="FMY44" s="269" t="str">
        <f t="shared" si="73"/>
        <v/>
      </c>
      <c r="FMZ44" s="269" t="str">
        <f t="shared" si="73"/>
        <v/>
      </c>
      <c r="FNA44" s="269" t="str">
        <f t="shared" si="73"/>
        <v/>
      </c>
      <c r="FNB44" s="269" t="str">
        <f t="shared" si="73"/>
        <v/>
      </c>
      <c r="FNC44" s="269" t="str">
        <f t="shared" si="73"/>
        <v/>
      </c>
      <c r="FND44" s="269" t="str">
        <f t="shared" si="73"/>
        <v/>
      </c>
      <c r="FNE44" s="269" t="str">
        <f t="shared" si="73"/>
        <v/>
      </c>
      <c r="FNF44" s="269" t="str">
        <f t="shared" si="73"/>
        <v/>
      </c>
      <c r="FNG44" s="269" t="str">
        <f t="shared" si="73"/>
        <v/>
      </c>
      <c r="FNH44" s="269" t="str">
        <f t="shared" si="73"/>
        <v/>
      </c>
      <c r="FNI44" s="269" t="str">
        <f t="shared" si="73"/>
        <v/>
      </c>
      <c r="FNJ44" s="269" t="str">
        <f t="shared" si="73"/>
        <v/>
      </c>
      <c r="FNK44" s="269" t="str">
        <f t="shared" si="73"/>
        <v/>
      </c>
      <c r="FNL44" s="269" t="str">
        <f t="shared" si="73"/>
        <v/>
      </c>
      <c r="FNM44" s="269" t="str">
        <f t="shared" si="73"/>
        <v/>
      </c>
      <c r="FNN44" s="269" t="str">
        <f t="shared" si="73"/>
        <v/>
      </c>
      <c r="FNO44" s="269" t="str">
        <f t="shared" si="73"/>
        <v/>
      </c>
      <c r="FNP44" s="269" t="str">
        <f t="shared" si="73"/>
        <v/>
      </c>
      <c r="FNQ44" s="269" t="str">
        <f t="shared" si="73"/>
        <v/>
      </c>
      <c r="FNR44" s="269" t="str">
        <f t="shared" si="73"/>
        <v/>
      </c>
      <c r="FNS44" s="269" t="str">
        <f t="shared" si="73"/>
        <v/>
      </c>
      <c r="FNT44" s="269" t="str">
        <f t="shared" si="73"/>
        <v/>
      </c>
      <c r="FNU44" s="269" t="str">
        <f t="shared" si="73"/>
        <v/>
      </c>
      <c r="FNV44" s="269" t="str">
        <f t="shared" si="73"/>
        <v/>
      </c>
      <c r="FNW44" s="269" t="str">
        <f t="shared" si="73"/>
        <v/>
      </c>
      <c r="FNX44" s="269" t="str">
        <f t="shared" si="73"/>
        <v/>
      </c>
      <c r="FNY44" s="269" t="str">
        <f t="shared" si="73"/>
        <v/>
      </c>
      <c r="FNZ44" s="269" t="str">
        <f t="shared" si="73"/>
        <v/>
      </c>
      <c r="FOA44" s="269" t="str">
        <f t="shared" si="73"/>
        <v/>
      </c>
      <c r="FOB44" s="269" t="str">
        <f t="shared" si="73"/>
        <v/>
      </c>
      <c r="FOC44" s="269" t="str">
        <f t="shared" si="73"/>
        <v/>
      </c>
      <c r="FOD44" s="269" t="str">
        <f t="shared" si="73"/>
        <v/>
      </c>
      <c r="FOE44" s="269" t="str">
        <f t="shared" si="73"/>
        <v/>
      </c>
      <c r="FOF44" s="269" t="str">
        <f t="shared" si="73"/>
        <v/>
      </c>
      <c r="FOG44" s="269" t="str">
        <f t="shared" si="73"/>
        <v/>
      </c>
      <c r="FOH44" s="269" t="str">
        <f t="shared" si="73"/>
        <v/>
      </c>
      <c r="FOI44" s="269" t="str">
        <f t="shared" si="73"/>
        <v/>
      </c>
      <c r="FOJ44" s="269" t="str">
        <f t="shared" si="73"/>
        <v/>
      </c>
      <c r="FOK44" s="269" t="str">
        <f t="shared" si="73"/>
        <v/>
      </c>
      <c r="FOL44" s="269" t="str">
        <f t="shared" si="73"/>
        <v/>
      </c>
      <c r="FOM44" s="269" t="str">
        <f t="shared" si="73"/>
        <v/>
      </c>
      <c r="FON44" s="269" t="str">
        <f t="shared" si="73"/>
        <v/>
      </c>
      <c r="FOO44" s="269" t="str">
        <f t="shared" si="73"/>
        <v/>
      </c>
      <c r="FOP44" s="269" t="str">
        <f t="shared" si="73"/>
        <v/>
      </c>
      <c r="FOQ44" s="269" t="str">
        <f t="shared" si="73"/>
        <v/>
      </c>
      <c r="FOR44" s="269" t="str">
        <f t="shared" si="73"/>
        <v/>
      </c>
      <c r="FOS44" s="269" t="str">
        <f t="shared" si="73"/>
        <v/>
      </c>
      <c r="FOT44" s="269" t="str">
        <f t="shared" si="73"/>
        <v/>
      </c>
      <c r="FOU44" s="269" t="str">
        <f t="shared" si="73"/>
        <v/>
      </c>
      <c r="FOV44" s="269" t="str">
        <f t="shared" si="73"/>
        <v/>
      </c>
      <c r="FOW44" s="269" t="str">
        <f t="shared" si="73"/>
        <v/>
      </c>
      <c r="FOX44" s="269" t="str">
        <f t="shared" si="73"/>
        <v/>
      </c>
      <c r="FOY44" s="269" t="str">
        <f t="shared" si="73"/>
        <v/>
      </c>
      <c r="FOZ44" s="269" t="str">
        <f t="shared" si="73"/>
        <v/>
      </c>
      <c r="FPA44" s="269" t="str">
        <f t="shared" si="73"/>
        <v/>
      </c>
      <c r="FPB44" s="269" t="str">
        <f t="shared" si="73"/>
        <v/>
      </c>
      <c r="FPC44" s="269" t="str">
        <f t="shared" si="73"/>
        <v/>
      </c>
      <c r="FPD44" s="269" t="str">
        <f t="shared" si="73"/>
        <v/>
      </c>
      <c r="FPE44" s="269" t="str">
        <f t="shared" si="73"/>
        <v/>
      </c>
      <c r="FPF44" s="269" t="str">
        <f t="shared" si="73"/>
        <v/>
      </c>
      <c r="FPG44" s="269" t="str">
        <f t="shared" si="73"/>
        <v/>
      </c>
      <c r="FPH44" s="269" t="str">
        <f t="shared" si="73"/>
        <v/>
      </c>
      <c r="FPI44" s="269" t="str">
        <f t="shared" ref="FPI44:FRT44" si="74">UPPER(FPI43)</f>
        <v/>
      </c>
      <c r="FPJ44" s="269" t="str">
        <f t="shared" si="74"/>
        <v/>
      </c>
      <c r="FPK44" s="269" t="str">
        <f t="shared" si="74"/>
        <v/>
      </c>
      <c r="FPL44" s="269" t="str">
        <f t="shared" si="74"/>
        <v/>
      </c>
      <c r="FPM44" s="269" t="str">
        <f t="shared" si="74"/>
        <v/>
      </c>
      <c r="FPN44" s="269" t="str">
        <f t="shared" si="74"/>
        <v/>
      </c>
      <c r="FPO44" s="269" t="str">
        <f t="shared" si="74"/>
        <v/>
      </c>
      <c r="FPP44" s="269" t="str">
        <f t="shared" si="74"/>
        <v/>
      </c>
      <c r="FPQ44" s="269" t="str">
        <f t="shared" si="74"/>
        <v/>
      </c>
      <c r="FPR44" s="269" t="str">
        <f t="shared" si="74"/>
        <v/>
      </c>
      <c r="FPS44" s="269" t="str">
        <f t="shared" si="74"/>
        <v/>
      </c>
      <c r="FPT44" s="269" t="str">
        <f t="shared" si="74"/>
        <v/>
      </c>
      <c r="FPU44" s="269" t="str">
        <f t="shared" si="74"/>
        <v/>
      </c>
      <c r="FPV44" s="269" t="str">
        <f t="shared" si="74"/>
        <v/>
      </c>
      <c r="FPW44" s="269" t="str">
        <f t="shared" si="74"/>
        <v/>
      </c>
      <c r="FPX44" s="269" t="str">
        <f t="shared" si="74"/>
        <v/>
      </c>
      <c r="FPY44" s="269" t="str">
        <f t="shared" si="74"/>
        <v/>
      </c>
      <c r="FPZ44" s="269" t="str">
        <f t="shared" si="74"/>
        <v/>
      </c>
      <c r="FQA44" s="269" t="str">
        <f t="shared" si="74"/>
        <v/>
      </c>
      <c r="FQB44" s="269" t="str">
        <f t="shared" si="74"/>
        <v/>
      </c>
      <c r="FQC44" s="269" t="str">
        <f t="shared" si="74"/>
        <v/>
      </c>
      <c r="FQD44" s="269" t="str">
        <f t="shared" si="74"/>
        <v/>
      </c>
      <c r="FQE44" s="269" t="str">
        <f t="shared" si="74"/>
        <v/>
      </c>
      <c r="FQF44" s="269" t="str">
        <f t="shared" si="74"/>
        <v/>
      </c>
      <c r="FQG44" s="269" t="str">
        <f t="shared" si="74"/>
        <v/>
      </c>
      <c r="FQH44" s="269" t="str">
        <f t="shared" si="74"/>
        <v/>
      </c>
      <c r="FQI44" s="269" t="str">
        <f t="shared" si="74"/>
        <v/>
      </c>
      <c r="FQJ44" s="269" t="str">
        <f t="shared" si="74"/>
        <v/>
      </c>
      <c r="FQK44" s="269" t="str">
        <f t="shared" si="74"/>
        <v/>
      </c>
      <c r="FQL44" s="269" t="str">
        <f t="shared" si="74"/>
        <v/>
      </c>
      <c r="FQM44" s="269" t="str">
        <f t="shared" si="74"/>
        <v/>
      </c>
      <c r="FQN44" s="269" t="str">
        <f t="shared" si="74"/>
        <v/>
      </c>
      <c r="FQO44" s="269" t="str">
        <f t="shared" si="74"/>
        <v/>
      </c>
      <c r="FQP44" s="269" t="str">
        <f t="shared" si="74"/>
        <v/>
      </c>
      <c r="FQQ44" s="269" t="str">
        <f t="shared" si="74"/>
        <v/>
      </c>
      <c r="FQR44" s="269" t="str">
        <f t="shared" si="74"/>
        <v/>
      </c>
      <c r="FQS44" s="269" t="str">
        <f t="shared" si="74"/>
        <v/>
      </c>
      <c r="FQT44" s="269" t="str">
        <f t="shared" si="74"/>
        <v/>
      </c>
      <c r="FQU44" s="269" t="str">
        <f t="shared" si="74"/>
        <v/>
      </c>
      <c r="FQV44" s="269" t="str">
        <f t="shared" si="74"/>
        <v/>
      </c>
      <c r="FQW44" s="269" t="str">
        <f t="shared" si="74"/>
        <v/>
      </c>
      <c r="FQX44" s="269" t="str">
        <f t="shared" si="74"/>
        <v/>
      </c>
      <c r="FQY44" s="269" t="str">
        <f t="shared" si="74"/>
        <v/>
      </c>
      <c r="FQZ44" s="269" t="str">
        <f t="shared" si="74"/>
        <v/>
      </c>
      <c r="FRA44" s="269" t="str">
        <f t="shared" si="74"/>
        <v/>
      </c>
      <c r="FRB44" s="269" t="str">
        <f t="shared" si="74"/>
        <v/>
      </c>
      <c r="FRC44" s="269" t="str">
        <f t="shared" si="74"/>
        <v/>
      </c>
      <c r="FRD44" s="269" t="str">
        <f t="shared" si="74"/>
        <v/>
      </c>
      <c r="FRE44" s="269" t="str">
        <f t="shared" si="74"/>
        <v/>
      </c>
      <c r="FRF44" s="269" t="str">
        <f t="shared" si="74"/>
        <v/>
      </c>
      <c r="FRG44" s="269" t="str">
        <f t="shared" si="74"/>
        <v/>
      </c>
      <c r="FRH44" s="269" t="str">
        <f t="shared" si="74"/>
        <v/>
      </c>
      <c r="FRI44" s="269" t="str">
        <f t="shared" si="74"/>
        <v/>
      </c>
      <c r="FRJ44" s="269" t="str">
        <f t="shared" si="74"/>
        <v/>
      </c>
      <c r="FRK44" s="269" t="str">
        <f t="shared" si="74"/>
        <v/>
      </c>
      <c r="FRL44" s="269" t="str">
        <f t="shared" si="74"/>
        <v/>
      </c>
      <c r="FRM44" s="269" t="str">
        <f t="shared" si="74"/>
        <v/>
      </c>
      <c r="FRN44" s="269" t="str">
        <f t="shared" si="74"/>
        <v/>
      </c>
      <c r="FRO44" s="269" t="str">
        <f t="shared" si="74"/>
        <v/>
      </c>
      <c r="FRP44" s="269" t="str">
        <f t="shared" si="74"/>
        <v/>
      </c>
      <c r="FRQ44" s="269" t="str">
        <f t="shared" si="74"/>
        <v/>
      </c>
      <c r="FRR44" s="269" t="str">
        <f t="shared" si="74"/>
        <v/>
      </c>
      <c r="FRS44" s="269" t="str">
        <f t="shared" si="74"/>
        <v/>
      </c>
      <c r="FRT44" s="269" t="str">
        <f t="shared" si="74"/>
        <v/>
      </c>
      <c r="FRU44" s="269" t="str">
        <f t="shared" ref="FRU44:FUF44" si="75">UPPER(FRU43)</f>
        <v/>
      </c>
      <c r="FRV44" s="269" t="str">
        <f t="shared" si="75"/>
        <v/>
      </c>
      <c r="FRW44" s="269" t="str">
        <f t="shared" si="75"/>
        <v/>
      </c>
      <c r="FRX44" s="269" t="str">
        <f t="shared" si="75"/>
        <v/>
      </c>
      <c r="FRY44" s="269" t="str">
        <f t="shared" si="75"/>
        <v/>
      </c>
      <c r="FRZ44" s="269" t="str">
        <f t="shared" si="75"/>
        <v/>
      </c>
      <c r="FSA44" s="269" t="str">
        <f t="shared" si="75"/>
        <v/>
      </c>
      <c r="FSB44" s="269" t="str">
        <f t="shared" si="75"/>
        <v/>
      </c>
      <c r="FSC44" s="269" t="str">
        <f t="shared" si="75"/>
        <v/>
      </c>
      <c r="FSD44" s="269" t="str">
        <f t="shared" si="75"/>
        <v/>
      </c>
      <c r="FSE44" s="269" t="str">
        <f t="shared" si="75"/>
        <v/>
      </c>
      <c r="FSF44" s="269" t="str">
        <f t="shared" si="75"/>
        <v/>
      </c>
      <c r="FSG44" s="269" t="str">
        <f t="shared" si="75"/>
        <v/>
      </c>
      <c r="FSH44" s="269" t="str">
        <f t="shared" si="75"/>
        <v/>
      </c>
      <c r="FSI44" s="269" t="str">
        <f t="shared" si="75"/>
        <v/>
      </c>
      <c r="FSJ44" s="269" t="str">
        <f t="shared" si="75"/>
        <v/>
      </c>
      <c r="FSK44" s="269" t="str">
        <f t="shared" si="75"/>
        <v/>
      </c>
      <c r="FSL44" s="269" t="str">
        <f t="shared" si="75"/>
        <v/>
      </c>
      <c r="FSM44" s="269" t="str">
        <f t="shared" si="75"/>
        <v/>
      </c>
      <c r="FSN44" s="269" t="str">
        <f t="shared" si="75"/>
        <v/>
      </c>
      <c r="FSO44" s="269" t="str">
        <f t="shared" si="75"/>
        <v/>
      </c>
      <c r="FSP44" s="269" t="str">
        <f t="shared" si="75"/>
        <v/>
      </c>
      <c r="FSQ44" s="269" t="str">
        <f t="shared" si="75"/>
        <v/>
      </c>
      <c r="FSR44" s="269" t="str">
        <f t="shared" si="75"/>
        <v/>
      </c>
      <c r="FSS44" s="269" t="str">
        <f t="shared" si="75"/>
        <v/>
      </c>
      <c r="FST44" s="269" t="str">
        <f t="shared" si="75"/>
        <v/>
      </c>
      <c r="FSU44" s="269" t="str">
        <f t="shared" si="75"/>
        <v/>
      </c>
      <c r="FSV44" s="269" t="str">
        <f t="shared" si="75"/>
        <v/>
      </c>
      <c r="FSW44" s="269" t="str">
        <f t="shared" si="75"/>
        <v/>
      </c>
      <c r="FSX44" s="269" t="str">
        <f t="shared" si="75"/>
        <v/>
      </c>
      <c r="FSY44" s="269" t="str">
        <f t="shared" si="75"/>
        <v/>
      </c>
      <c r="FSZ44" s="269" t="str">
        <f t="shared" si="75"/>
        <v/>
      </c>
      <c r="FTA44" s="269" t="str">
        <f t="shared" si="75"/>
        <v/>
      </c>
      <c r="FTB44" s="269" t="str">
        <f t="shared" si="75"/>
        <v/>
      </c>
      <c r="FTC44" s="269" t="str">
        <f t="shared" si="75"/>
        <v/>
      </c>
      <c r="FTD44" s="269" t="str">
        <f t="shared" si="75"/>
        <v/>
      </c>
      <c r="FTE44" s="269" t="str">
        <f t="shared" si="75"/>
        <v/>
      </c>
      <c r="FTF44" s="269" t="str">
        <f t="shared" si="75"/>
        <v/>
      </c>
      <c r="FTG44" s="269" t="str">
        <f t="shared" si="75"/>
        <v/>
      </c>
      <c r="FTH44" s="269" t="str">
        <f t="shared" si="75"/>
        <v/>
      </c>
      <c r="FTI44" s="269" t="str">
        <f t="shared" si="75"/>
        <v/>
      </c>
      <c r="FTJ44" s="269" t="str">
        <f t="shared" si="75"/>
        <v/>
      </c>
      <c r="FTK44" s="269" t="str">
        <f t="shared" si="75"/>
        <v/>
      </c>
      <c r="FTL44" s="269" t="str">
        <f t="shared" si="75"/>
        <v/>
      </c>
      <c r="FTM44" s="269" t="str">
        <f t="shared" si="75"/>
        <v/>
      </c>
      <c r="FTN44" s="269" t="str">
        <f t="shared" si="75"/>
        <v/>
      </c>
      <c r="FTO44" s="269" t="str">
        <f t="shared" si="75"/>
        <v/>
      </c>
      <c r="FTP44" s="269" t="str">
        <f t="shared" si="75"/>
        <v/>
      </c>
      <c r="FTQ44" s="269" t="str">
        <f t="shared" si="75"/>
        <v/>
      </c>
      <c r="FTR44" s="269" t="str">
        <f t="shared" si="75"/>
        <v/>
      </c>
      <c r="FTS44" s="269" t="str">
        <f t="shared" si="75"/>
        <v/>
      </c>
      <c r="FTT44" s="269" t="str">
        <f t="shared" si="75"/>
        <v/>
      </c>
      <c r="FTU44" s="269" t="str">
        <f t="shared" si="75"/>
        <v/>
      </c>
      <c r="FTV44" s="269" t="str">
        <f t="shared" si="75"/>
        <v/>
      </c>
      <c r="FTW44" s="269" t="str">
        <f t="shared" si="75"/>
        <v/>
      </c>
      <c r="FTX44" s="269" t="str">
        <f t="shared" si="75"/>
        <v/>
      </c>
      <c r="FTY44" s="269" t="str">
        <f t="shared" si="75"/>
        <v/>
      </c>
      <c r="FTZ44" s="269" t="str">
        <f t="shared" si="75"/>
        <v/>
      </c>
      <c r="FUA44" s="269" t="str">
        <f t="shared" si="75"/>
        <v/>
      </c>
      <c r="FUB44" s="269" t="str">
        <f t="shared" si="75"/>
        <v/>
      </c>
      <c r="FUC44" s="269" t="str">
        <f t="shared" si="75"/>
        <v/>
      </c>
      <c r="FUD44" s="269" t="str">
        <f t="shared" si="75"/>
        <v/>
      </c>
      <c r="FUE44" s="269" t="str">
        <f t="shared" si="75"/>
        <v/>
      </c>
      <c r="FUF44" s="269" t="str">
        <f t="shared" si="75"/>
        <v/>
      </c>
      <c r="FUG44" s="269" t="str">
        <f t="shared" ref="FUG44:FWR44" si="76">UPPER(FUG43)</f>
        <v/>
      </c>
      <c r="FUH44" s="269" t="str">
        <f t="shared" si="76"/>
        <v/>
      </c>
      <c r="FUI44" s="269" t="str">
        <f t="shared" si="76"/>
        <v/>
      </c>
      <c r="FUJ44" s="269" t="str">
        <f t="shared" si="76"/>
        <v/>
      </c>
      <c r="FUK44" s="269" t="str">
        <f t="shared" si="76"/>
        <v/>
      </c>
      <c r="FUL44" s="269" t="str">
        <f t="shared" si="76"/>
        <v/>
      </c>
      <c r="FUM44" s="269" t="str">
        <f t="shared" si="76"/>
        <v/>
      </c>
      <c r="FUN44" s="269" t="str">
        <f t="shared" si="76"/>
        <v/>
      </c>
      <c r="FUO44" s="269" t="str">
        <f t="shared" si="76"/>
        <v/>
      </c>
      <c r="FUP44" s="269" t="str">
        <f t="shared" si="76"/>
        <v/>
      </c>
      <c r="FUQ44" s="269" t="str">
        <f t="shared" si="76"/>
        <v/>
      </c>
      <c r="FUR44" s="269" t="str">
        <f t="shared" si="76"/>
        <v/>
      </c>
      <c r="FUS44" s="269" t="str">
        <f t="shared" si="76"/>
        <v/>
      </c>
      <c r="FUT44" s="269" t="str">
        <f t="shared" si="76"/>
        <v/>
      </c>
      <c r="FUU44" s="269" t="str">
        <f t="shared" si="76"/>
        <v/>
      </c>
      <c r="FUV44" s="269" t="str">
        <f t="shared" si="76"/>
        <v/>
      </c>
      <c r="FUW44" s="269" t="str">
        <f t="shared" si="76"/>
        <v/>
      </c>
      <c r="FUX44" s="269" t="str">
        <f t="shared" si="76"/>
        <v/>
      </c>
      <c r="FUY44" s="269" t="str">
        <f t="shared" si="76"/>
        <v/>
      </c>
      <c r="FUZ44" s="269" t="str">
        <f t="shared" si="76"/>
        <v/>
      </c>
      <c r="FVA44" s="269" t="str">
        <f t="shared" si="76"/>
        <v/>
      </c>
      <c r="FVB44" s="269" t="str">
        <f t="shared" si="76"/>
        <v/>
      </c>
      <c r="FVC44" s="269" t="str">
        <f t="shared" si="76"/>
        <v/>
      </c>
      <c r="FVD44" s="269" t="str">
        <f t="shared" si="76"/>
        <v/>
      </c>
      <c r="FVE44" s="269" t="str">
        <f t="shared" si="76"/>
        <v/>
      </c>
      <c r="FVF44" s="269" t="str">
        <f t="shared" si="76"/>
        <v/>
      </c>
      <c r="FVG44" s="269" t="str">
        <f t="shared" si="76"/>
        <v/>
      </c>
      <c r="FVH44" s="269" t="str">
        <f t="shared" si="76"/>
        <v/>
      </c>
      <c r="FVI44" s="269" t="str">
        <f t="shared" si="76"/>
        <v/>
      </c>
      <c r="FVJ44" s="269" t="str">
        <f t="shared" si="76"/>
        <v/>
      </c>
      <c r="FVK44" s="269" t="str">
        <f t="shared" si="76"/>
        <v/>
      </c>
      <c r="FVL44" s="269" t="str">
        <f t="shared" si="76"/>
        <v/>
      </c>
      <c r="FVM44" s="269" t="str">
        <f t="shared" si="76"/>
        <v/>
      </c>
      <c r="FVN44" s="269" t="str">
        <f t="shared" si="76"/>
        <v/>
      </c>
      <c r="FVO44" s="269" t="str">
        <f t="shared" si="76"/>
        <v/>
      </c>
      <c r="FVP44" s="269" t="str">
        <f t="shared" si="76"/>
        <v/>
      </c>
      <c r="FVQ44" s="269" t="str">
        <f t="shared" si="76"/>
        <v/>
      </c>
      <c r="FVR44" s="269" t="str">
        <f t="shared" si="76"/>
        <v/>
      </c>
      <c r="FVS44" s="269" t="str">
        <f t="shared" si="76"/>
        <v/>
      </c>
      <c r="FVT44" s="269" t="str">
        <f t="shared" si="76"/>
        <v/>
      </c>
      <c r="FVU44" s="269" t="str">
        <f t="shared" si="76"/>
        <v/>
      </c>
      <c r="FVV44" s="269" t="str">
        <f t="shared" si="76"/>
        <v/>
      </c>
      <c r="FVW44" s="269" t="str">
        <f t="shared" si="76"/>
        <v/>
      </c>
      <c r="FVX44" s="269" t="str">
        <f t="shared" si="76"/>
        <v/>
      </c>
      <c r="FVY44" s="269" t="str">
        <f t="shared" si="76"/>
        <v/>
      </c>
      <c r="FVZ44" s="269" t="str">
        <f t="shared" si="76"/>
        <v/>
      </c>
      <c r="FWA44" s="269" t="str">
        <f t="shared" si="76"/>
        <v/>
      </c>
      <c r="FWB44" s="269" t="str">
        <f t="shared" si="76"/>
        <v/>
      </c>
      <c r="FWC44" s="269" t="str">
        <f t="shared" si="76"/>
        <v/>
      </c>
      <c r="FWD44" s="269" t="str">
        <f t="shared" si="76"/>
        <v/>
      </c>
      <c r="FWE44" s="269" t="str">
        <f t="shared" si="76"/>
        <v/>
      </c>
      <c r="FWF44" s="269" t="str">
        <f t="shared" si="76"/>
        <v/>
      </c>
      <c r="FWG44" s="269" t="str">
        <f t="shared" si="76"/>
        <v/>
      </c>
      <c r="FWH44" s="269" t="str">
        <f t="shared" si="76"/>
        <v/>
      </c>
      <c r="FWI44" s="269" t="str">
        <f t="shared" si="76"/>
        <v/>
      </c>
      <c r="FWJ44" s="269" t="str">
        <f t="shared" si="76"/>
        <v/>
      </c>
      <c r="FWK44" s="269" t="str">
        <f t="shared" si="76"/>
        <v/>
      </c>
      <c r="FWL44" s="269" t="str">
        <f t="shared" si="76"/>
        <v/>
      </c>
      <c r="FWM44" s="269" t="str">
        <f t="shared" si="76"/>
        <v/>
      </c>
      <c r="FWN44" s="269" t="str">
        <f t="shared" si="76"/>
        <v/>
      </c>
      <c r="FWO44" s="269" t="str">
        <f t="shared" si="76"/>
        <v/>
      </c>
      <c r="FWP44" s="269" t="str">
        <f t="shared" si="76"/>
        <v/>
      </c>
      <c r="FWQ44" s="269" t="str">
        <f t="shared" si="76"/>
        <v/>
      </c>
      <c r="FWR44" s="269" t="str">
        <f t="shared" si="76"/>
        <v/>
      </c>
      <c r="FWS44" s="269" t="str">
        <f t="shared" ref="FWS44:FZD44" si="77">UPPER(FWS43)</f>
        <v/>
      </c>
      <c r="FWT44" s="269" t="str">
        <f t="shared" si="77"/>
        <v/>
      </c>
      <c r="FWU44" s="269" t="str">
        <f t="shared" si="77"/>
        <v/>
      </c>
      <c r="FWV44" s="269" t="str">
        <f t="shared" si="77"/>
        <v/>
      </c>
      <c r="FWW44" s="269" t="str">
        <f t="shared" si="77"/>
        <v/>
      </c>
      <c r="FWX44" s="269" t="str">
        <f t="shared" si="77"/>
        <v/>
      </c>
      <c r="FWY44" s="269" t="str">
        <f t="shared" si="77"/>
        <v/>
      </c>
      <c r="FWZ44" s="269" t="str">
        <f t="shared" si="77"/>
        <v/>
      </c>
      <c r="FXA44" s="269" t="str">
        <f t="shared" si="77"/>
        <v/>
      </c>
      <c r="FXB44" s="269" t="str">
        <f t="shared" si="77"/>
        <v/>
      </c>
      <c r="FXC44" s="269" t="str">
        <f t="shared" si="77"/>
        <v/>
      </c>
      <c r="FXD44" s="269" t="str">
        <f t="shared" si="77"/>
        <v/>
      </c>
      <c r="FXE44" s="269" t="str">
        <f t="shared" si="77"/>
        <v/>
      </c>
      <c r="FXF44" s="269" t="str">
        <f t="shared" si="77"/>
        <v/>
      </c>
      <c r="FXG44" s="269" t="str">
        <f t="shared" si="77"/>
        <v/>
      </c>
      <c r="FXH44" s="269" t="str">
        <f t="shared" si="77"/>
        <v/>
      </c>
      <c r="FXI44" s="269" t="str">
        <f t="shared" si="77"/>
        <v/>
      </c>
      <c r="FXJ44" s="269" t="str">
        <f t="shared" si="77"/>
        <v/>
      </c>
      <c r="FXK44" s="269" t="str">
        <f t="shared" si="77"/>
        <v/>
      </c>
      <c r="FXL44" s="269" t="str">
        <f t="shared" si="77"/>
        <v/>
      </c>
      <c r="FXM44" s="269" t="str">
        <f t="shared" si="77"/>
        <v/>
      </c>
      <c r="FXN44" s="269" t="str">
        <f t="shared" si="77"/>
        <v/>
      </c>
      <c r="FXO44" s="269" t="str">
        <f t="shared" si="77"/>
        <v/>
      </c>
      <c r="FXP44" s="269" t="str">
        <f t="shared" si="77"/>
        <v/>
      </c>
      <c r="FXQ44" s="269" t="str">
        <f t="shared" si="77"/>
        <v/>
      </c>
      <c r="FXR44" s="269" t="str">
        <f t="shared" si="77"/>
        <v/>
      </c>
      <c r="FXS44" s="269" t="str">
        <f t="shared" si="77"/>
        <v/>
      </c>
      <c r="FXT44" s="269" t="str">
        <f t="shared" si="77"/>
        <v/>
      </c>
      <c r="FXU44" s="269" t="str">
        <f t="shared" si="77"/>
        <v/>
      </c>
      <c r="FXV44" s="269" t="str">
        <f t="shared" si="77"/>
        <v/>
      </c>
      <c r="FXW44" s="269" t="str">
        <f t="shared" si="77"/>
        <v/>
      </c>
      <c r="FXX44" s="269" t="str">
        <f t="shared" si="77"/>
        <v/>
      </c>
      <c r="FXY44" s="269" t="str">
        <f t="shared" si="77"/>
        <v/>
      </c>
      <c r="FXZ44" s="269" t="str">
        <f t="shared" si="77"/>
        <v/>
      </c>
      <c r="FYA44" s="269" t="str">
        <f t="shared" si="77"/>
        <v/>
      </c>
      <c r="FYB44" s="269" t="str">
        <f t="shared" si="77"/>
        <v/>
      </c>
      <c r="FYC44" s="269" t="str">
        <f t="shared" si="77"/>
        <v/>
      </c>
      <c r="FYD44" s="269" t="str">
        <f t="shared" si="77"/>
        <v/>
      </c>
      <c r="FYE44" s="269" t="str">
        <f t="shared" si="77"/>
        <v/>
      </c>
      <c r="FYF44" s="269" t="str">
        <f t="shared" si="77"/>
        <v/>
      </c>
      <c r="FYG44" s="269" t="str">
        <f t="shared" si="77"/>
        <v/>
      </c>
      <c r="FYH44" s="269" t="str">
        <f t="shared" si="77"/>
        <v/>
      </c>
      <c r="FYI44" s="269" t="str">
        <f t="shared" si="77"/>
        <v/>
      </c>
      <c r="FYJ44" s="269" t="str">
        <f t="shared" si="77"/>
        <v/>
      </c>
      <c r="FYK44" s="269" t="str">
        <f t="shared" si="77"/>
        <v/>
      </c>
      <c r="FYL44" s="269" t="str">
        <f t="shared" si="77"/>
        <v/>
      </c>
      <c r="FYM44" s="269" t="str">
        <f t="shared" si="77"/>
        <v/>
      </c>
      <c r="FYN44" s="269" t="str">
        <f t="shared" si="77"/>
        <v/>
      </c>
      <c r="FYO44" s="269" t="str">
        <f t="shared" si="77"/>
        <v/>
      </c>
      <c r="FYP44" s="269" t="str">
        <f t="shared" si="77"/>
        <v/>
      </c>
      <c r="FYQ44" s="269" t="str">
        <f t="shared" si="77"/>
        <v/>
      </c>
      <c r="FYR44" s="269" t="str">
        <f t="shared" si="77"/>
        <v/>
      </c>
      <c r="FYS44" s="269" t="str">
        <f t="shared" si="77"/>
        <v/>
      </c>
      <c r="FYT44" s="269" t="str">
        <f t="shared" si="77"/>
        <v/>
      </c>
      <c r="FYU44" s="269" t="str">
        <f t="shared" si="77"/>
        <v/>
      </c>
      <c r="FYV44" s="269" t="str">
        <f t="shared" si="77"/>
        <v/>
      </c>
      <c r="FYW44" s="269" t="str">
        <f t="shared" si="77"/>
        <v/>
      </c>
      <c r="FYX44" s="269" t="str">
        <f t="shared" si="77"/>
        <v/>
      </c>
      <c r="FYY44" s="269" t="str">
        <f t="shared" si="77"/>
        <v/>
      </c>
      <c r="FYZ44" s="269" t="str">
        <f t="shared" si="77"/>
        <v/>
      </c>
      <c r="FZA44" s="269" t="str">
        <f t="shared" si="77"/>
        <v/>
      </c>
      <c r="FZB44" s="269" t="str">
        <f t="shared" si="77"/>
        <v/>
      </c>
      <c r="FZC44" s="269" t="str">
        <f t="shared" si="77"/>
        <v/>
      </c>
      <c r="FZD44" s="269" t="str">
        <f t="shared" si="77"/>
        <v/>
      </c>
      <c r="FZE44" s="269" t="str">
        <f t="shared" ref="FZE44:GBP44" si="78">UPPER(FZE43)</f>
        <v/>
      </c>
      <c r="FZF44" s="269" t="str">
        <f t="shared" si="78"/>
        <v/>
      </c>
      <c r="FZG44" s="269" t="str">
        <f t="shared" si="78"/>
        <v/>
      </c>
      <c r="FZH44" s="269" t="str">
        <f t="shared" si="78"/>
        <v/>
      </c>
      <c r="FZI44" s="269" t="str">
        <f t="shared" si="78"/>
        <v/>
      </c>
      <c r="FZJ44" s="269" t="str">
        <f t="shared" si="78"/>
        <v/>
      </c>
      <c r="FZK44" s="269" t="str">
        <f t="shared" si="78"/>
        <v/>
      </c>
      <c r="FZL44" s="269" t="str">
        <f t="shared" si="78"/>
        <v/>
      </c>
      <c r="FZM44" s="269" t="str">
        <f t="shared" si="78"/>
        <v/>
      </c>
      <c r="FZN44" s="269" t="str">
        <f t="shared" si="78"/>
        <v/>
      </c>
      <c r="FZO44" s="269" t="str">
        <f t="shared" si="78"/>
        <v/>
      </c>
      <c r="FZP44" s="269" t="str">
        <f t="shared" si="78"/>
        <v/>
      </c>
      <c r="FZQ44" s="269" t="str">
        <f t="shared" si="78"/>
        <v/>
      </c>
      <c r="FZR44" s="269" t="str">
        <f t="shared" si="78"/>
        <v/>
      </c>
      <c r="FZS44" s="269" t="str">
        <f t="shared" si="78"/>
        <v/>
      </c>
      <c r="FZT44" s="269" t="str">
        <f t="shared" si="78"/>
        <v/>
      </c>
      <c r="FZU44" s="269" t="str">
        <f t="shared" si="78"/>
        <v/>
      </c>
      <c r="FZV44" s="269" t="str">
        <f t="shared" si="78"/>
        <v/>
      </c>
      <c r="FZW44" s="269" t="str">
        <f t="shared" si="78"/>
        <v/>
      </c>
      <c r="FZX44" s="269" t="str">
        <f t="shared" si="78"/>
        <v/>
      </c>
      <c r="FZY44" s="269" t="str">
        <f t="shared" si="78"/>
        <v/>
      </c>
      <c r="FZZ44" s="269" t="str">
        <f t="shared" si="78"/>
        <v/>
      </c>
      <c r="GAA44" s="269" t="str">
        <f t="shared" si="78"/>
        <v/>
      </c>
      <c r="GAB44" s="269" t="str">
        <f t="shared" si="78"/>
        <v/>
      </c>
      <c r="GAC44" s="269" t="str">
        <f t="shared" si="78"/>
        <v/>
      </c>
      <c r="GAD44" s="269" t="str">
        <f t="shared" si="78"/>
        <v/>
      </c>
      <c r="GAE44" s="269" t="str">
        <f t="shared" si="78"/>
        <v/>
      </c>
      <c r="GAF44" s="269" t="str">
        <f t="shared" si="78"/>
        <v/>
      </c>
      <c r="GAG44" s="269" t="str">
        <f t="shared" si="78"/>
        <v/>
      </c>
      <c r="GAH44" s="269" t="str">
        <f t="shared" si="78"/>
        <v/>
      </c>
      <c r="GAI44" s="269" t="str">
        <f t="shared" si="78"/>
        <v/>
      </c>
      <c r="GAJ44" s="269" t="str">
        <f t="shared" si="78"/>
        <v/>
      </c>
      <c r="GAK44" s="269" t="str">
        <f t="shared" si="78"/>
        <v/>
      </c>
      <c r="GAL44" s="269" t="str">
        <f t="shared" si="78"/>
        <v/>
      </c>
      <c r="GAM44" s="269" t="str">
        <f t="shared" si="78"/>
        <v/>
      </c>
      <c r="GAN44" s="269" t="str">
        <f t="shared" si="78"/>
        <v/>
      </c>
      <c r="GAO44" s="269" t="str">
        <f t="shared" si="78"/>
        <v/>
      </c>
      <c r="GAP44" s="269" t="str">
        <f t="shared" si="78"/>
        <v/>
      </c>
      <c r="GAQ44" s="269" t="str">
        <f t="shared" si="78"/>
        <v/>
      </c>
      <c r="GAR44" s="269" t="str">
        <f t="shared" si="78"/>
        <v/>
      </c>
      <c r="GAS44" s="269" t="str">
        <f t="shared" si="78"/>
        <v/>
      </c>
      <c r="GAT44" s="269" t="str">
        <f t="shared" si="78"/>
        <v/>
      </c>
      <c r="GAU44" s="269" t="str">
        <f t="shared" si="78"/>
        <v/>
      </c>
      <c r="GAV44" s="269" t="str">
        <f t="shared" si="78"/>
        <v/>
      </c>
      <c r="GAW44" s="269" t="str">
        <f t="shared" si="78"/>
        <v/>
      </c>
      <c r="GAX44" s="269" t="str">
        <f t="shared" si="78"/>
        <v/>
      </c>
      <c r="GAY44" s="269" t="str">
        <f t="shared" si="78"/>
        <v/>
      </c>
      <c r="GAZ44" s="269" t="str">
        <f t="shared" si="78"/>
        <v/>
      </c>
      <c r="GBA44" s="269" t="str">
        <f t="shared" si="78"/>
        <v/>
      </c>
      <c r="GBB44" s="269" t="str">
        <f t="shared" si="78"/>
        <v/>
      </c>
      <c r="GBC44" s="269" t="str">
        <f t="shared" si="78"/>
        <v/>
      </c>
      <c r="GBD44" s="269" t="str">
        <f t="shared" si="78"/>
        <v/>
      </c>
      <c r="GBE44" s="269" t="str">
        <f t="shared" si="78"/>
        <v/>
      </c>
      <c r="GBF44" s="269" t="str">
        <f t="shared" si="78"/>
        <v/>
      </c>
      <c r="GBG44" s="269" t="str">
        <f t="shared" si="78"/>
        <v/>
      </c>
      <c r="GBH44" s="269" t="str">
        <f t="shared" si="78"/>
        <v/>
      </c>
      <c r="GBI44" s="269" t="str">
        <f t="shared" si="78"/>
        <v/>
      </c>
      <c r="GBJ44" s="269" t="str">
        <f t="shared" si="78"/>
        <v/>
      </c>
      <c r="GBK44" s="269" t="str">
        <f t="shared" si="78"/>
        <v/>
      </c>
      <c r="GBL44" s="269" t="str">
        <f t="shared" si="78"/>
        <v/>
      </c>
      <c r="GBM44" s="269" t="str">
        <f t="shared" si="78"/>
        <v/>
      </c>
      <c r="GBN44" s="269" t="str">
        <f t="shared" si="78"/>
        <v/>
      </c>
      <c r="GBO44" s="269" t="str">
        <f t="shared" si="78"/>
        <v/>
      </c>
      <c r="GBP44" s="269" t="str">
        <f t="shared" si="78"/>
        <v/>
      </c>
      <c r="GBQ44" s="269" t="str">
        <f t="shared" ref="GBQ44:GEB44" si="79">UPPER(GBQ43)</f>
        <v/>
      </c>
      <c r="GBR44" s="269" t="str">
        <f t="shared" si="79"/>
        <v/>
      </c>
      <c r="GBS44" s="269" t="str">
        <f t="shared" si="79"/>
        <v/>
      </c>
      <c r="GBT44" s="269" t="str">
        <f t="shared" si="79"/>
        <v/>
      </c>
      <c r="GBU44" s="269" t="str">
        <f t="shared" si="79"/>
        <v/>
      </c>
      <c r="GBV44" s="269" t="str">
        <f t="shared" si="79"/>
        <v/>
      </c>
      <c r="GBW44" s="269" t="str">
        <f t="shared" si="79"/>
        <v/>
      </c>
      <c r="GBX44" s="269" t="str">
        <f t="shared" si="79"/>
        <v/>
      </c>
      <c r="GBY44" s="269" t="str">
        <f t="shared" si="79"/>
        <v/>
      </c>
      <c r="GBZ44" s="269" t="str">
        <f t="shared" si="79"/>
        <v/>
      </c>
      <c r="GCA44" s="269" t="str">
        <f t="shared" si="79"/>
        <v/>
      </c>
      <c r="GCB44" s="269" t="str">
        <f t="shared" si="79"/>
        <v/>
      </c>
      <c r="GCC44" s="269" t="str">
        <f t="shared" si="79"/>
        <v/>
      </c>
      <c r="GCD44" s="269" t="str">
        <f t="shared" si="79"/>
        <v/>
      </c>
      <c r="GCE44" s="269" t="str">
        <f t="shared" si="79"/>
        <v/>
      </c>
      <c r="GCF44" s="269" t="str">
        <f t="shared" si="79"/>
        <v/>
      </c>
      <c r="GCG44" s="269" t="str">
        <f t="shared" si="79"/>
        <v/>
      </c>
      <c r="GCH44" s="269" t="str">
        <f t="shared" si="79"/>
        <v/>
      </c>
      <c r="GCI44" s="269" t="str">
        <f t="shared" si="79"/>
        <v/>
      </c>
      <c r="GCJ44" s="269" t="str">
        <f t="shared" si="79"/>
        <v/>
      </c>
      <c r="GCK44" s="269" t="str">
        <f t="shared" si="79"/>
        <v/>
      </c>
      <c r="GCL44" s="269" t="str">
        <f t="shared" si="79"/>
        <v/>
      </c>
      <c r="GCM44" s="269" t="str">
        <f t="shared" si="79"/>
        <v/>
      </c>
      <c r="GCN44" s="269" t="str">
        <f t="shared" si="79"/>
        <v/>
      </c>
      <c r="GCO44" s="269" t="str">
        <f t="shared" si="79"/>
        <v/>
      </c>
      <c r="GCP44" s="269" t="str">
        <f t="shared" si="79"/>
        <v/>
      </c>
      <c r="GCQ44" s="269" t="str">
        <f t="shared" si="79"/>
        <v/>
      </c>
      <c r="GCR44" s="269" t="str">
        <f t="shared" si="79"/>
        <v/>
      </c>
      <c r="GCS44" s="269" t="str">
        <f t="shared" si="79"/>
        <v/>
      </c>
      <c r="GCT44" s="269" t="str">
        <f t="shared" si="79"/>
        <v/>
      </c>
      <c r="GCU44" s="269" t="str">
        <f t="shared" si="79"/>
        <v/>
      </c>
      <c r="GCV44" s="269" t="str">
        <f t="shared" si="79"/>
        <v/>
      </c>
      <c r="GCW44" s="269" t="str">
        <f t="shared" si="79"/>
        <v/>
      </c>
      <c r="GCX44" s="269" t="str">
        <f t="shared" si="79"/>
        <v/>
      </c>
      <c r="GCY44" s="269" t="str">
        <f t="shared" si="79"/>
        <v/>
      </c>
      <c r="GCZ44" s="269" t="str">
        <f t="shared" si="79"/>
        <v/>
      </c>
      <c r="GDA44" s="269" t="str">
        <f t="shared" si="79"/>
        <v/>
      </c>
      <c r="GDB44" s="269" t="str">
        <f t="shared" si="79"/>
        <v/>
      </c>
      <c r="GDC44" s="269" t="str">
        <f t="shared" si="79"/>
        <v/>
      </c>
      <c r="GDD44" s="269" t="str">
        <f t="shared" si="79"/>
        <v/>
      </c>
      <c r="GDE44" s="269" t="str">
        <f t="shared" si="79"/>
        <v/>
      </c>
      <c r="GDF44" s="269" t="str">
        <f t="shared" si="79"/>
        <v/>
      </c>
      <c r="GDG44" s="269" t="str">
        <f t="shared" si="79"/>
        <v/>
      </c>
      <c r="GDH44" s="269" t="str">
        <f t="shared" si="79"/>
        <v/>
      </c>
      <c r="GDI44" s="269" t="str">
        <f t="shared" si="79"/>
        <v/>
      </c>
      <c r="GDJ44" s="269" t="str">
        <f t="shared" si="79"/>
        <v/>
      </c>
      <c r="GDK44" s="269" t="str">
        <f t="shared" si="79"/>
        <v/>
      </c>
      <c r="GDL44" s="269" t="str">
        <f t="shared" si="79"/>
        <v/>
      </c>
      <c r="GDM44" s="269" t="str">
        <f t="shared" si="79"/>
        <v/>
      </c>
      <c r="GDN44" s="269" t="str">
        <f t="shared" si="79"/>
        <v/>
      </c>
      <c r="GDO44" s="269" t="str">
        <f t="shared" si="79"/>
        <v/>
      </c>
      <c r="GDP44" s="269" t="str">
        <f t="shared" si="79"/>
        <v/>
      </c>
      <c r="GDQ44" s="269" t="str">
        <f t="shared" si="79"/>
        <v/>
      </c>
      <c r="GDR44" s="269" t="str">
        <f t="shared" si="79"/>
        <v/>
      </c>
      <c r="GDS44" s="269" t="str">
        <f t="shared" si="79"/>
        <v/>
      </c>
      <c r="GDT44" s="269" t="str">
        <f t="shared" si="79"/>
        <v/>
      </c>
      <c r="GDU44" s="269" t="str">
        <f t="shared" si="79"/>
        <v/>
      </c>
      <c r="GDV44" s="269" t="str">
        <f t="shared" si="79"/>
        <v/>
      </c>
      <c r="GDW44" s="269" t="str">
        <f t="shared" si="79"/>
        <v/>
      </c>
      <c r="GDX44" s="269" t="str">
        <f t="shared" si="79"/>
        <v/>
      </c>
      <c r="GDY44" s="269" t="str">
        <f t="shared" si="79"/>
        <v/>
      </c>
      <c r="GDZ44" s="269" t="str">
        <f t="shared" si="79"/>
        <v/>
      </c>
      <c r="GEA44" s="269" t="str">
        <f t="shared" si="79"/>
        <v/>
      </c>
      <c r="GEB44" s="269" t="str">
        <f t="shared" si="79"/>
        <v/>
      </c>
      <c r="GEC44" s="269" t="str">
        <f t="shared" ref="GEC44:GGN44" si="80">UPPER(GEC43)</f>
        <v/>
      </c>
      <c r="GED44" s="269" t="str">
        <f t="shared" si="80"/>
        <v/>
      </c>
      <c r="GEE44" s="269" t="str">
        <f t="shared" si="80"/>
        <v/>
      </c>
      <c r="GEF44" s="269" t="str">
        <f t="shared" si="80"/>
        <v/>
      </c>
      <c r="GEG44" s="269" t="str">
        <f t="shared" si="80"/>
        <v/>
      </c>
      <c r="GEH44" s="269" t="str">
        <f t="shared" si="80"/>
        <v/>
      </c>
      <c r="GEI44" s="269" t="str">
        <f t="shared" si="80"/>
        <v/>
      </c>
      <c r="GEJ44" s="269" t="str">
        <f t="shared" si="80"/>
        <v/>
      </c>
      <c r="GEK44" s="269" t="str">
        <f t="shared" si="80"/>
        <v/>
      </c>
      <c r="GEL44" s="269" t="str">
        <f t="shared" si="80"/>
        <v/>
      </c>
      <c r="GEM44" s="269" t="str">
        <f t="shared" si="80"/>
        <v/>
      </c>
      <c r="GEN44" s="269" t="str">
        <f t="shared" si="80"/>
        <v/>
      </c>
      <c r="GEO44" s="269" t="str">
        <f t="shared" si="80"/>
        <v/>
      </c>
      <c r="GEP44" s="269" t="str">
        <f t="shared" si="80"/>
        <v/>
      </c>
      <c r="GEQ44" s="269" t="str">
        <f t="shared" si="80"/>
        <v/>
      </c>
      <c r="GER44" s="269" t="str">
        <f t="shared" si="80"/>
        <v/>
      </c>
      <c r="GES44" s="269" t="str">
        <f t="shared" si="80"/>
        <v/>
      </c>
      <c r="GET44" s="269" t="str">
        <f t="shared" si="80"/>
        <v/>
      </c>
      <c r="GEU44" s="269" t="str">
        <f t="shared" si="80"/>
        <v/>
      </c>
      <c r="GEV44" s="269" t="str">
        <f t="shared" si="80"/>
        <v/>
      </c>
      <c r="GEW44" s="269" t="str">
        <f t="shared" si="80"/>
        <v/>
      </c>
      <c r="GEX44" s="269" t="str">
        <f t="shared" si="80"/>
        <v/>
      </c>
      <c r="GEY44" s="269" t="str">
        <f t="shared" si="80"/>
        <v/>
      </c>
      <c r="GEZ44" s="269" t="str">
        <f t="shared" si="80"/>
        <v/>
      </c>
      <c r="GFA44" s="269" t="str">
        <f t="shared" si="80"/>
        <v/>
      </c>
      <c r="GFB44" s="269" t="str">
        <f t="shared" si="80"/>
        <v/>
      </c>
      <c r="GFC44" s="269" t="str">
        <f t="shared" si="80"/>
        <v/>
      </c>
      <c r="GFD44" s="269" t="str">
        <f t="shared" si="80"/>
        <v/>
      </c>
      <c r="GFE44" s="269" t="str">
        <f t="shared" si="80"/>
        <v/>
      </c>
      <c r="GFF44" s="269" t="str">
        <f t="shared" si="80"/>
        <v/>
      </c>
      <c r="GFG44" s="269" t="str">
        <f t="shared" si="80"/>
        <v/>
      </c>
      <c r="GFH44" s="269" t="str">
        <f t="shared" si="80"/>
        <v/>
      </c>
      <c r="GFI44" s="269" t="str">
        <f t="shared" si="80"/>
        <v/>
      </c>
      <c r="GFJ44" s="269" t="str">
        <f t="shared" si="80"/>
        <v/>
      </c>
      <c r="GFK44" s="269" t="str">
        <f t="shared" si="80"/>
        <v/>
      </c>
      <c r="GFL44" s="269" t="str">
        <f t="shared" si="80"/>
        <v/>
      </c>
      <c r="GFM44" s="269" t="str">
        <f t="shared" si="80"/>
        <v/>
      </c>
      <c r="GFN44" s="269" t="str">
        <f t="shared" si="80"/>
        <v/>
      </c>
      <c r="GFO44" s="269" t="str">
        <f t="shared" si="80"/>
        <v/>
      </c>
      <c r="GFP44" s="269" t="str">
        <f t="shared" si="80"/>
        <v/>
      </c>
      <c r="GFQ44" s="269" t="str">
        <f t="shared" si="80"/>
        <v/>
      </c>
      <c r="GFR44" s="269" t="str">
        <f t="shared" si="80"/>
        <v/>
      </c>
      <c r="GFS44" s="269" t="str">
        <f t="shared" si="80"/>
        <v/>
      </c>
      <c r="GFT44" s="269" t="str">
        <f t="shared" si="80"/>
        <v/>
      </c>
      <c r="GFU44" s="269" t="str">
        <f t="shared" si="80"/>
        <v/>
      </c>
      <c r="GFV44" s="269" t="str">
        <f t="shared" si="80"/>
        <v/>
      </c>
      <c r="GFW44" s="269" t="str">
        <f t="shared" si="80"/>
        <v/>
      </c>
      <c r="GFX44" s="269" t="str">
        <f t="shared" si="80"/>
        <v/>
      </c>
      <c r="GFY44" s="269" t="str">
        <f t="shared" si="80"/>
        <v/>
      </c>
      <c r="GFZ44" s="269" t="str">
        <f t="shared" si="80"/>
        <v/>
      </c>
      <c r="GGA44" s="269" t="str">
        <f t="shared" si="80"/>
        <v/>
      </c>
      <c r="GGB44" s="269" t="str">
        <f t="shared" si="80"/>
        <v/>
      </c>
      <c r="GGC44" s="269" t="str">
        <f t="shared" si="80"/>
        <v/>
      </c>
      <c r="GGD44" s="269" t="str">
        <f t="shared" si="80"/>
        <v/>
      </c>
      <c r="GGE44" s="269" t="str">
        <f t="shared" si="80"/>
        <v/>
      </c>
      <c r="GGF44" s="269" t="str">
        <f t="shared" si="80"/>
        <v/>
      </c>
      <c r="GGG44" s="269" t="str">
        <f t="shared" si="80"/>
        <v/>
      </c>
      <c r="GGH44" s="269" t="str">
        <f t="shared" si="80"/>
        <v/>
      </c>
      <c r="GGI44" s="269" t="str">
        <f t="shared" si="80"/>
        <v/>
      </c>
      <c r="GGJ44" s="269" t="str">
        <f t="shared" si="80"/>
        <v/>
      </c>
      <c r="GGK44" s="269" t="str">
        <f t="shared" si="80"/>
        <v/>
      </c>
      <c r="GGL44" s="269" t="str">
        <f t="shared" si="80"/>
        <v/>
      </c>
      <c r="GGM44" s="269" t="str">
        <f t="shared" si="80"/>
        <v/>
      </c>
      <c r="GGN44" s="269" t="str">
        <f t="shared" si="80"/>
        <v/>
      </c>
      <c r="GGO44" s="269" t="str">
        <f t="shared" ref="GGO44:GIZ44" si="81">UPPER(GGO43)</f>
        <v/>
      </c>
      <c r="GGP44" s="269" t="str">
        <f t="shared" si="81"/>
        <v/>
      </c>
      <c r="GGQ44" s="269" t="str">
        <f t="shared" si="81"/>
        <v/>
      </c>
      <c r="GGR44" s="269" t="str">
        <f t="shared" si="81"/>
        <v/>
      </c>
      <c r="GGS44" s="269" t="str">
        <f t="shared" si="81"/>
        <v/>
      </c>
      <c r="GGT44" s="269" t="str">
        <f t="shared" si="81"/>
        <v/>
      </c>
      <c r="GGU44" s="269" t="str">
        <f t="shared" si="81"/>
        <v/>
      </c>
      <c r="GGV44" s="269" t="str">
        <f t="shared" si="81"/>
        <v/>
      </c>
      <c r="GGW44" s="269" t="str">
        <f t="shared" si="81"/>
        <v/>
      </c>
      <c r="GGX44" s="269" t="str">
        <f t="shared" si="81"/>
        <v/>
      </c>
      <c r="GGY44" s="269" t="str">
        <f t="shared" si="81"/>
        <v/>
      </c>
      <c r="GGZ44" s="269" t="str">
        <f t="shared" si="81"/>
        <v/>
      </c>
      <c r="GHA44" s="269" t="str">
        <f t="shared" si="81"/>
        <v/>
      </c>
      <c r="GHB44" s="269" t="str">
        <f t="shared" si="81"/>
        <v/>
      </c>
      <c r="GHC44" s="269" t="str">
        <f t="shared" si="81"/>
        <v/>
      </c>
      <c r="GHD44" s="269" t="str">
        <f t="shared" si="81"/>
        <v/>
      </c>
      <c r="GHE44" s="269" t="str">
        <f t="shared" si="81"/>
        <v/>
      </c>
      <c r="GHF44" s="269" t="str">
        <f t="shared" si="81"/>
        <v/>
      </c>
      <c r="GHG44" s="269" t="str">
        <f t="shared" si="81"/>
        <v/>
      </c>
      <c r="GHH44" s="269" t="str">
        <f t="shared" si="81"/>
        <v/>
      </c>
      <c r="GHI44" s="269" t="str">
        <f t="shared" si="81"/>
        <v/>
      </c>
      <c r="GHJ44" s="269" t="str">
        <f t="shared" si="81"/>
        <v/>
      </c>
      <c r="GHK44" s="269" t="str">
        <f t="shared" si="81"/>
        <v/>
      </c>
      <c r="GHL44" s="269" t="str">
        <f t="shared" si="81"/>
        <v/>
      </c>
      <c r="GHM44" s="269" t="str">
        <f t="shared" si="81"/>
        <v/>
      </c>
      <c r="GHN44" s="269" t="str">
        <f t="shared" si="81"/>
        <v/>
      </c>
      <c r="GHO44" s="269" t="str">
        <f t="shared" si="81"/>
        <v/>
      </c>
      <c r="GHP44" s="269" t="str">
        <f t="shared" si="81"/>
        <v/>
      </c>
      <c r="GHQ44" s="269" t="str">
        <f t="shared" si="81"/>
        <v/>
      </c>
      <c r="GHR44" s="269" t="str">
        <f t="shared" si="81"/>
        <v/>
      </c>
      <c r="GHS44" s="269" t="str">
        <f t="shared" si="81"/>
        <v/>
      </c>
      <c r="GHT44" s="269" t="str">
        <f t="shared" si="81"/>
        <v/>
      </c>
      <c r="GHU44" s="269" t="str">
        <f t="shared" si="81"/>
        <v/>
      </c>
      <c r="GHV44" s="269" t="str">
        <f t="shared" si="81"/>
        <v/>
      </c>
      <c r="GHW44" s="269" t="str">
        <f t="shared" si="81"/>
        <v/>
      </c>
      <c r="GHX44" s="269" t="str">
        <f t="shared" si="81"/>
        <v/>
      </c>
      <c r="GHY44" s="269" t="str">
        <f t="shared" si="81"/>
        <v/>
      </c>
      <c r="GHZ44" s="269" t="str">
        <f t="shared" si="81"/>
        <v/>
      </c>
      <c r="GIA44" s="269" t="str">
        <f t="shared" si="81"/>
        <v/>
      </c>
      <c r="GIB44" s="269" t="str">
        <f t="shared" si="81"/>
        <v/>
      </c>
      <c r="GIC44" s="269" t="str">
        <f t="shared" si="81"/>
        <v/>
      </c>
      <c r="GID44" s="269" t="str">
        <f t="shared" si="81"/>
        <v/>
      </c>
      <c r="GIE44" s="269" t="str">
        <f t="shared" si="81"/>
        <v/>
      </c>
      <c r="GIF44" s="269" t="str">
        <f t="shared" si="81"/>
        <v/>
      </c>
      <c r="GIG44" s="269" t="str">
        <f t="shared" si="81"/>
        <v/>
      </c>
      <c r="GIH44" s="269" t="str">
        <f t="shared" si="81"/>
        <v/>
      </c>
      <c r="GII44" s="269" t="str">
        <f t="shared" si="81"/>
        <v/>
      </c>
      <c r="GIJ44" s="269" t="str">
        <f t="shared" si="81"/>
        <v/>
      </c>
      <c r="GIK44" s="269" t="str">
        <f t="shared" si="81"/>
        <v/>
      </c>
      <c r="GIL44" s="269" t="str">
        <f t="shared" si="81"/>
        <v/>
      </c>
      <c r="GIM44" s="269" t="str">
        <f t="shared" si="81"/>
        <v/>
      </c>
      <c r="GIN44" s="269" t="str">
        <f t="shared" si="81"/>
        <v/>
      </c>
      <c r="GIO44" s="269" t="str">
        <f t="shared" si="81"/>
        <v/>
      </c>
      <c r="GIP44" s="269" t="str">
        <f t="shared" si="81"/>
        <v/>
      </c>
      <c r="GIQ44" s="269" t="str">
        <f t="shared" si="81"/>
        <v/>
      </c>
      <c r="GIR44" s="269" t="str">
        <f t="shared" si="81"/>
        <v/>
      </c>
      <c r="GIS44" s="269" t="str">
        <f t="shared" si="81"/>
        <v/>
      </c>
      <c r="GIT44" s="269" t="str">
        <f t="shared" si="81"/>
        <v/>
      </c>
      <c r="GIU44" s="269" t="str">
        <f t="shared" si="81"/>
        <v/>
      </c>
      <c r="GIV44" s="269" t="str">
        <f t="shared" si="81"/>
        <v/>
      </c>
      <c r="GIW44" s="269" t="str">
        <f t="shared" si="81"/>
        <v/>
      </c>
      <c r="GIX44" s="269" t="str">
        <f t="shared" si="81"/>
        <v/>
      </c>
      <c r="GIY44" s="269" t="str">
        <f t="shared" si="81"/>
        <v/>
      </c>
      <c r="GIZ44" s="269" t="str">
        <f t="shared" si="81"/>
        <v/>
      </c>
      <c r="GJA44" s="269" t="str">
        <f t="shared" ref="GJA44:GLL44" si="82">UPPER(GJA43)</f>
        <v/>
      </c>
      <c r="GJB44" s="269" t="str">
        <f t="shared" si="82"/>
        <v/>
      </c>
      <c r="GJC44" s="269" t="str">
        <f t="shared" si="82"/>
        <v/>
      </c>
      <c r="GJD44" s="269" t="str">
        <f t="shared" si="82"/>
        <v/>
      </c>
      <c r="GJE44" s="269" t="str">
        <f t="shared" si="82"/>
        <v/>
      </c>
      <c r="GJF44" s="269" t="str">
        <f t="shared" si="82"/>
        <v/>
      </c>
      <c r="GJG44" s="269" t="str">
        <f t="shared" si="82"/>
        <v/>
      </c>
      <c r="GJH44" s="269" t="str">
        <f t="shared" si="82"/>
        <v/>
      </c>
      <c r="GJI44" s="269" t="str">
        <f t="shared" si="82"/>
        <v/>
      </c>
      <c r="GJJ44" s="269" t="str">
        <f t="shared" si="82"/>
        <v/>
      </c>
      <c r="GJK44" s="269" t="str">
        <f t="shared" si="82"/>
        <v/>
      </c>
      <c r="GJL44" s="269" t="str">
        <f t="shared" si="82"/>
        <v/>
      </c>
      <c r="GJM44" s="269" t="str">
        <f t="shared" si="82"/>
        <v/>
      </c>
      <c r="GJN44" s="269" t="str">
        <f t="shared" si="82"/>
        <v/>
      </c>
      <c r="GJO44" s="269" t="str">
        <f t="shared" si="82"/>
        <v/>
      </c>
      <c r="GJP44" s="269" t="str">
        <f t="shared" si="82"/>
        <v/>
      </c>
      <c r="GJQ44" s="269" t="str">
        <f t="shared" si="82"/>
        <v/>
      </c>
      <c r="GJR44" s="269" t="str">
        <f t="shared" si="82"/>
        <v/>
      </c>
      <c r="GJS44" s="269" t="str">
        <f t="shared" si="82"/>
        <v/>
      </c>
      <c r="GJT44" s="269" t="str">
        <f t="shared" si="82"/>
        <v/>
      </c>
      <c r="GJU44" s="269" t="str">
        <f t="shared" si="82"/>
        <v/>
      </c>
      <c r="GJV44" s="269" t="str">
        <f t="shared" si="82"/>
        <v/>
      </c>
      <c r="GJW44" s="269" t="str">
        <f t="shared" si="82"/>
        <v/>
      </c>
      <c r="GJX44" s="269" t="str">
        <f t="shared" si="82"/>
        <v/>
      </c>
      <c r="GJY44" s="269" t="str">
        <f t="shared" si="82"/>
        <v/>
      </c>
      <c r="GJZ44" s="269" t="str">
        <f t="shared" si="82"/>
        <v/>
      </c>
      <c r="GKA44" s="269" t="str">
        <f t="shared" si="82"/>
        <v/>
      </c>
      <c r="GKB44" s="269" t="str">
        <f t="shared" si="82"/>
        <v/>
      </c>
      <c r="GKC44" s="269" t="str">
        <f t="shared" si="82"/>
        <v/>
      </c>
      <c r="GKD44" s="269" t="str">
        <f t="shared" si="82"/>
        <v/>
      </c>
      <c r="GKE44" s="269" t="str">
        <f t="shared" si="82"/>
        <v/>
      </c>
      <c r="GKF44" s="269" t="str">
        <f t="shared" si="82"/>
        <v/>
      </c>
      <c r="GKG44" s="269" t="str">
        <f t="shared" si="82"/>
        <v/>
      </c>
      <c r="GKH44" s="269" t="str">
        <f t="shared" si="82"/>
        <v/>
      </c>
      <c r="GKI44" s="269" t="str">
        <f t="shared" si="82"/>
        <v/>
      </c>
      <c r="GKJ44" s="269" t="str">
        <f t="shared" si="82"/>
        <v/>
      </c>
      <c r="GKK44" s="269" t="str">
        <f t="shared" si="82"/>
        <v/>
      </c>
      <c r="GKL44" s="269" t="str">
        <f t="shared" si="82"/>
        <v/>
      </c>
      <c r="GKM44" s="269" t="str">
        <f t="shared" si="82"/>
        <v/>
      </c>
      <c r="GKN44" s="269" t="str">
        <f t="shared" si="82"/>
        <v/>
      </c>
      <c r="GKO44" s="269" t="str">
        <f t="shared" si="82"/>
        <v/>
      </c>
      <c r="GKP44" s="269" t="str">
        <f t="shared" si="82"/>
        <v/>
      </c>
      <c r="GKQ44" s="269" t="str">
        <f t="shared" si="82"/>
        <v/>
      </c>
      <c r="GKR44" s="269" t="str">
        <f t="shared" si="82"/>
        <v/>
      </c>
      <c r="GKS44" s="269" t="str">
        <f t="shared" si="82"/>
        <v/>
      </c>
      <c r="GKT44" s="269" t="str">
        <f t="shared" si="82"/>
        <v/>
      </c>
      <c r="GKU44" s="269" t="str">
        <f t="shared" si="82"/>
        <v/>
      </c>
      <c r="GKV44" s="269" t="str">
        <f t="shared" si="82"/>
        <v/>
      </c>
      <c r="GKW44" s="269" t="str">
        <f t="shared" si="82"/>
        <v/>
      </c>
      <c r="GKX44" s="269" t="str">
        <f t="shared" si="82"/>
        <v/>
      </c>
      <c r="GKY44" s="269" t="str">
        <f t="shared" si="82"/>
        <v/>
      </c>
      <c r="GKZ44" s="269" t="str">
        <f t="shared" si="82"/>
        <v/>
      </c>
      <c r="GLA44" s="269" t="str">
        <f t="shared" si="82"/>
        <v/>
      </c>
      <c r="GLB44" s="269" t="str">
        <f t="shared" si="82"/>
        <v/>
      </c>
      <c r="GLC44" s="269" t="str">
        <f t="shared" si="82"/>
        <v/>
      </c>
      <c r="GLD44" s="269" t="str">
        <f t="shared" si="82"/>
        <v/>
      </c>
      <c r="GLE44" s="269" t="str">
        <f t="shared" si="82"/>
        <v/>
      </c>
      <c r="GLF44" s="269" t="str">
        <f t="shared" si="82"/>
        <v/>
      </c>
      <c r="GLG44" s="269" t="str">
        <f t="shared" si="82"/>
        <v/>
      </c>
      <c r="GLH44" s="269" t="str">
        <f t="shared" si="82"/>
        <v/>
      </c>
      <c r="GLI44" s="269" t="str">
        <f t="shared" si="82"/>
        <v/>
      </c>
      <c r="GLJ44" s="269" t="str">
        <f t="shared" si="82"/>
        <v/>
      </c>
      <c r="GLK44" s="269" t="str">
        <f t="shared" si="82"/>
        <v/>
      </c>
      <c r="GLL44" s="269" t="str">
        <f t="shared" si="82"/>
        <v/>
      </c>
      <c r="GLM44" s="269" t="str">
        <f t="shared" ref="GLM44:GNX44" si="83">UPPER(GLM43)</f>
        <v/>
      </c>
      <c r="GLN44" s="269" t="str">
        <f t="shared" si="83"/>
        <v/>
      </c>
      <c r="GLO44" s="269" t="str">
        <f t="shared" si="83"/>
        <v/>
      </c>
      <c r="GLP44" s="269" t="str">
        <f t="shared" si="83"/>
        <v/>
      </c>
      <c r="GLQ44" s="269" t="str">
        <f t="shared" si="83"/>
        <v/>
      </c>
      <c r="GLR44" s="269" t="str">
        <f t="shared" si="83"/>
        <v/>
      </c>
      <c r="GLS44" s="269" t="str">
        <f t="shared" si="83"/>
        <v/>
      </c>
      <c r="GLT44" s="269" t="str">
        <f t="shared" si="83"/>
        <v/>
      </c>
      <c r="GLU44" s="269" t="str">
        <f t="shared" si="83"/>
        <v/>
      </c>
      <c r="GLV44" s="269" t="str">
        <f t="shared" si="83"/>
        <v/>
      </c>
      <c r="GLW44" s="269" t="str">
        <f t="shared" si="83"/>
        <v/>
      </c>
      <c r="GLX44" s="269" t="str">
        <f t="shared" si="83"/>
        <v/>
      </c>
      <c r="GLY44" s="269" t="str">
        <f t="shared" si="83"/>
        <v/>
      </c>
      <c r="GLZ44" s="269" t="str">
        <f t="shared" si="83"/>
        <v/>
      </c>
      <c r="GMA44" s="269" t="str">
        <f t="shared" si="83"/>
        <v/>
      </c>
      <c r="GMB44" s="269" t="str">
        <f t="shared" si="83"/>
        <v/>
      </c>
      <c r="GMC44" s="269" t="str">
        <f t="shared" si="83"/>
        <v/>
      </c>
      <c r="GMD44" s="269" t="str">
        <f t="shared" si="83"/>
        <v/>
      </c>
      <c r="GME44" s="269" t="str">
        <f t="shared" si="83"/>
        <v/>
      </c>
      <c r="GMF44" s="269" t="str">
        <f t="shared" si="83"/>
        <v/>
      </c>
      <c r="GMG44" s="269" t="str">
        <f t="shared" si="83"/>
        <v/>
      </c>
      <c r="GMH44" s="269" t="str">
        <f t="shared" si="83"/>
        <v/>
      </c>
      <c r="GMI44" s="269" t="str">
        <f t="shared" si="83"/>
        <v/>
      </c>
      <c r="GMJ44" s="269" t="str">
        <f t="shared" si="83"/>
        <v/>
      </c>
      <c r="GMK44" s="269" t="str">
        <f t="shared" si="83"/>
        <v/>
      </c>
      <c r="GML44" s="269" t="str">
        <f t="shared" si="83"/>
        <v/>
      </c>
      <c r="GMM44" s="269" t="str">
        <f t="shared" si="83"/>
        <v/>
      </c>
      <c r="GMN44" s="269" t="str">
        <f t="shared" si="83"/>
        <v/>
      </c>
      <c r="GMO44" s="269" t="str">
        <f t="shared" si="83"/>
        <v/>
      </c>
      <c r="GMP44" s="269" t="str">
        <f t="shared" si="83"/>
        <v/>
      </c>
      <c r="GMQ44" s="269" t="str">
        <f t="shared" si="83"/>
        <v/>
      </c>
      <c r="GMR44" s="269" t="str">
        <f t="shared" si="83"/>
        <v/>
      </c>
      <c r="GMS44" s="269" t="str">
        <f t="shared" si="83"/>
        <v/>
      </c>
      <c r="GMT44" s="269" t="str">
        <f t="shared" si="83"/>
        <v/>
      </c>
      <c r="GMU44" s="269" t="str">
        <f t="shared" si="83"/>
        <v/>
      </c>
      <c r="GMV44" s="269" t="str">
        <f t="shared" si="83"/>
        <v/>
      </c>
      <c r="GMW44" s="269" t="str">
        <f t="shared" si="83"/>
        <v/>
      </c>
      <c r="GMX44" s="269" t="str">
        <f t="shared" si="83"/>
        <v/>
      </c>
      <c r="GMY44" s="269" t="str">
        <f t="shared" si="83"/>
        <v/>
      </c>
      <c r="GMZ44" s="269" t="str">
        <f t="shared" si="83"/>
        <v/>
      </c>
      <c r="GNA44" s="269" t="str">
        <f t="shared" si="83"/>
        <v/>
      </c>
      <c r="GNB44" s="269" t="str">
        <f t="shared" si="83"/>
        <v/>
      </c>
      <c r="GNC44" s="269" t="str">
        <f t="shared" si="83"/>
        <v/>
      </c>
      <c r="GND44" s="269" t="str">
        <f t="shared" si="83"/>
        <v/>
      </c>
      <c r="GNE44" s="269" t="str">
        <f t="shared" si="83"/>
        <v/>
      </c>
      <c r="GNF44" s="269" t="str">
        <f t="shared" si="83"/>
        <v/>
      </c>
      <c r="GNG44" s="269" t="str">
        <f t="shared" si="83"/>
        <v/>
      </c>
      <c r="GNH44" s="269" t="str">
        <f t="shared" si="83"/>
        <v/>
      </c>
      <c r="GNI44" s="269" t="str">
        <f t="shared" si="83"/>
        <v/>
      </c>
      <c r="GNJ44" s="269" t="str">
        <f t="shared" si="83"/>
        <v/>
      </c>
      <c r="GNK44" s="269" t="str">
        <f t="shared" si="83"/>
        <v/>
      </c>
      <c r="GNL44" s="269" t="str">
        <f t="shared" si="83"/>
        <v/>
      </c>
      <c r="GNM44" s="269" t="str">
        <f t="shared" si="83"/>
        <v/>
      </c>
      <c r="GNN44" s="269" t="str">
        <f t="shared" si="83"/>
        <v/>
      </c>
      <c r="GNO44" s="269" t="str">
        <f t="shared" si="83"/>
        <v/>
      </c>
      <c r="GNP44" s="269" t="str">
        <f t="shared" si="83"/>
        <v/>
      </c>
      <c r="GNQ44" s="269" t="str">
        <f t="shared" si="83"/>
        <v/>
      </c>
      <c r="GNR44" s="269" t="str">
        <f t="shared" si="83"/>
        <v/>
      </c>
      <c r="GNS44" s="269" t="str">
        <f t="shared" si="83"/>
        <v/>
      </c>
      <c r="GNT44" s="269" t="str">
        <f t="shared" si="83"/>
        <v/>
      </c>
      <c r="GNU44" s="269" t="str">
        <f t="shared" si="83"/>
        <v/>
      </c>
      <c r="GNV44" s="269" t="str">
        <f t="shared" si="83"/>
        <v/>
      </c>
      <c r="GNW44" s="269" t="str">
        <f t="shared" si="83"/>
        <v/>
      </c>
      <c r="GNX44" s="269" t="str">
        <f t="shared" si="83"/>
        <v/>
      </c>
      <c r="GNY44" s="269" t="str">
        <f t="shared" ref="GNY44:GQJ44" si="84">UPPER(GNY43)</f>
        <v/>
      </c>
      <c r="GNZ44" s="269" t="str">
        <f t="shared" si="84"/>
        <v/>
      </c>
      <c r="GOA44" s="269" t="str">
        <f t="shared" si="84"/>
        <v/>
      </c>
      <c r="GOB44" s="269" t="str">
        <f t="shared" si="84"/>
        <v/>
      </c>
      <c r="GOC44" s="269" t="str">
        <f t="shared" si="84"/>
        <v/>
      </c>
      <c r="GOD44" s="269" t="str">
        <f t="shared" si="84"/>
        <v/>
      </c>
      <c r="GOE44" s="269" t="str">
        <f t="shared" si="84"/>
        <v/>
      </c>
      <c r="GOF44" s="269" t="str">
        <f t="shared" si="84"/>
        <v/>
      </c>
      <c r="GOG44" s="269" t="str">
        <f t="shared" si="84"/>
        <v/>
      </c>
      <c r="GOH44" s="269" t="str">
        <f t="shared" si="84"/>
        <v/>
      </c>
      <c r="GOI44" s="269" t="str">
        <f t="shared" si="84"/>
        <v/>
      </c>
      <c r="GOJ44" s="269" t="str">
        <f t="shared" si="84"/>
        <v/>
      </c>
      <c r="GOK44" s="269" t="str">
        <f t="shared" si="84"/>
        <v/>
      </c>
      <c r="GOL44" s="269" t="str">
        <f t="shared" si="84"/>
        <v/>
      </c>
      <c r="GOM44" s="269" t="str">
        <f t="shared" si="84"/>
        <v/>
      </c>
      <c r="GON44" s="269" t="str">
        <f t="shared" si="84"/>
        <v/>
      </c>
      <c r="GOO44" s="269" t="str">
        <f t="shared" si="84"/>
        <v/>
      </c>
      <c r="GOP44" s="269" t="str">
        <f t="shared" si="84"/>
        <v/>
      </c>
      <c r="GOQ44" s="269" t="str">
        <f t="shared" si="84"/>
        <v/>
      </c>
      <c r="GOR44" s="269" t="str">
        <f t="shared" si="84"/>
        <v/>
      </c>
      <c r="GOS44" s="269" t="str">
        <f t="shared" si="84"/>
        <v/>
      </c>
      <c r="GOT44" s="269" t="str">
        <f t="shared" si="84"/>
        <v/>
      </c>
      <c r="GOU44" s="269" t="str">
        <f t="shared" si="84"/>
        <v/>
      </c>
      <c r="GOV44" s="269" t="str">
        <f t="shared" si="84"/>
        <v/>
      </c>
      <c r="GOW44" s="269" t="str">
        <f t="shared" si="84"/>
        <v/>
      </c>
      <c r="GOX44" s="269" t="str">
        <f t="shared" si="84"/>
        <v/>
      </c>
      <c r="GOY44" s="269" t="str">
        <f t="shared" si="84"/>
        <v/>
      </c>
      <c r="GOZ44" s="269" t="str">
        <f t="shared" si="84"/>
        <v/>
      </c>
      <c r="GPA44" s="269" t="str">
        <f t="shared" si="84"/>
        <v/>
      </c>
      <c r="GPB44" s="269" t="str">
        <f t="shared" si="84"/>
        <v/>
      </c>
      <c r="GPC44" s="269" t="str">
        <f t="shared" si="84"/>
        <v/>
      </c>
      <c r="GPD44" s="269" t="str">
        <f t="shared" si="84"/>
        <v/>
      </c>
      <c r="GPE44" s="269" t="str">
        <f t="shared" si="84"/>
        <v/>
      </c>
      <c r="GPF44" s="269" t="str">
        <f t="shared" si="84"/>
        <v/>
      </c>
      <c r="GPG44" s="269" t="str">
        <f t="shared" si="84"/>
        <v/>
      </c>
      <c r="GPH44" s="269" t="str">
        <f t="shared" si="84"/>
        <v/>
      </c>
      <c r="GPI44" s="269" t="str">
        <f t="shared" si="84"/>
        <v/>
      </c>
      <c r="GPJ44" s="269" t="str">
        <f t="shared" si="84"/>
        <v/>
      </c>
      <c r="GPK44" s="269" t="str">
        <f t="shared" si="84"/>
        <v/>
      </c>
      <c r="GPL44" s="269" t="str">
        <f t="shared" si="84"/>
        <v/>
      </c>
      <c r="GPM44" s="269" t="str">
        <f t="shared" si="84"/>
        <v/>
      </c>
      <c r="GPN44" s="269" t="str">
        <f t="shared" si="84"/>
        <v/>
      </c>
      <c r="GPO44" s="269" t="str">
        <f t="shared" si="84"/>
        <v/>
      </c>
      <c r="GPP44" s="269" t="str">
        <f t="shared" si="84"/>
        <v/>
      </c>
      <c r="GPQ44" s="269" t="str">
        <f t="shared" si="84"/>
        <v/>
      </c>
      <c r="GPR44" s="269" t="str">
        <f t="shared" si="84"/>
        <v/>
      </c>
      <c r="GPS44" s="269" t="str">
        <f t="shared" si="84"/>
        <v/>
      </c>
      <c r="GPT44" s="269" t="str">
        <f t="shared" si="84"/>
        <v/>
      </c>
      <c r="GPU44" s="269" t="str">
        <f t="shared" si="84"/>
        <v/>
      </c>
      <c r="GPV44" s="269" t="str">
        <f t="shared" si="84"/>
        <v/>
      </c>
      <c r="GPW44" s="269" t="str">
        <f t="shared" si="84"/>
        <v/>
      </c>
      <c r="GPX44" s="269" t="str">
        <f t="shared" si="84"/>
        <v/>
      </c>
      <c r="GPY44" s="269" t="str">
        <f t="shared" si="84"/>
        <v/>
      </c>
      <c r="GPZ44" s="269" t="str">
        <f t="shared" si="84"/>
        <v/>
      </c>
      <c r="GQA44" s="269" t="str">
        <f t="shared" si="84"/>
        <v/>
      </c>
      <c r="GQB44" s="269" t="str">
        <f t="shared" si="84"/>
        <v/>
      </c>
      <c r="GQC44" s="269" t="str">
        <f t="shared" si="84"/>
        <v/>
      </c>
      <c r="GQD44" s="269" t="str">
        <f t="shared" si="84"/>
        <v/>
      </c>
      <c r="GQE44" s="269" t="str">
        <f t="shared" si="84"/>
        <v/>
      </c>
      <c r="GQF44" s="269" t="str">
        <f t="shared" si="84"/>
        <v/>
      </c>
      <c r="GQG44" s="269" t="str">
        <f t="shared" si="84"/>
        <v/>
      </c>
      <c r="GQH44" s="269" t="str">
        <f t="shared" si="84"/>
        <v/>
      </c>
      <c r="GQI44" s="269" t="str">
        <f t="shared" si="84"/>
        <v/>
      </c>
      <c r="GQJ44" s="269" t="str">
        <f t="shared" si="84"/>
        <v/>
      </c>
      <c r="GQK44" s="269" t="str">
        <f t="shared" ref="GQK44:GSV44" si="85">UPPER(GQK43)</f>
        <v/>
      </c>
      <c r="GQL44" s="269" t="str">
        <f t="shared" si="85"/>
        <v/>
      </c>
      <c r="GQM44" s="269" t="str">
        <f t="shared" si="85"/>
        <v/>
      </c>
      <c r="GQN44" s="269" t="str">
        <f t="shared" si="85"/>
        <v/>
      </c>
      <c r="GQO44" s="269" t="str">
        <f t="shared" si="85"/>
        <v/>
      </c>
      <c r="GQP44" s="269" t="str">
        <f t="shared" si="85"/>
        <v/>
      </c>
      <c r="GQQ44" s="269" t="str">
        <f t="shared" si="85"/>
        <v/>
      </c>
      <c r="GQR44" s="269" t="str">
        <f t="shared" si="85"/>
        <v/>
      </c>
      <c r="GQS44" s="269" t="str">
        <f t="shared" si="85"/>
        <v/>
      </c>
      <c r="GQT44" s="269" t="str">
        <f t="shared" si="85"/>
        <v/>
      </c>
      <c r="GQU44" s="269" t="str">
        <f t="shared" si="85"/>
        <v/>
      </c>
      <c r="GQV44" s="269" t="str">
        <f t="shared" si="85"/>
        <v/>
      </c>
      <c r="GQW44" s="269" t="str">
        <f t="shared" si="85"/>
        <v/>
      </c>
      <c r="GQX44" s="269" t="str">
        <f t="shared" si="85"/>
        <v/>
      </c>
      <c r="GQY44" s="269" t="str">
        <f t="shared" si="85"/>
        <v/>
      </c>
      <c r="GQZ44" s="269" t="str">
        <f t="shared" si="85"/>
        <v/>
      </c>
      <c r="GRA44" s="269" t="str">
        <f t="shared" si="85"/>
        <v/>
      </c>
      <c r="GRB44" s="269" t="str">
        <f t="shared" si="85"/>
        <v/>
      </c>
      <c r="GRC44" s="269" t="str">
        <f t="shared" si="85"/>
        <v/>
      </c>
      <c r="GRD44" s="269" t="str">
        <f t="shared" si="85"/>
        <v/>
      </c>
      <c r="GRE44" s="269" t="str">
        <f t="shared" si="85"/>
        <v/>
      </c>
      <c r="GRF44" s="269" t="str">
        <f t="shared" si="85"/>
        <v/>
      </c>
      <c r="GRG44" s="269" t="str">
        <f t="shared" si="85"/>
        <v/>
      </c>
      <c r="GRH44" s="269" t="str">
        <f t="shared" si="85"/>
        <v/>
      </c>
      <c r="GRI44" s="269" t="str">
        <f t="shared" si="85"/>
        <v/>
      </c>
      <c r="GRJ44" s="269" t="str">
        <f t="shared" si="85"/>
        <v/>
      </c>
      <c r="GRK44" s="269" t="str">
        <f t="shared" si="85"/>
        <v/>
      </c>
      <c r="GRL44" s="269" t="str">
        <f t="shared" si="85"/>
        <v/>
      </c>
      <c r="GRM44" s="269" t="str">
        <f t="shared" si="85"/>
        <v/>
      </c>
      <c r="GRN44" s="269" t="str">
        <f t="shared" si="85"/>
        <v/>
      </c>
      <c r="GRO44" s="269" t="str">
        <f t="shared" si="85"/>
        <v/>
      </c>
      <c r="GRP44" s="269" t="str">
        <f t="shared" si="85"/>
        <v/>
      </c>
      <c r="GRQ44" s="269" t="str">
        <f t="shared" si="85"/>
        <v/>
      </c>
      <c r="GRR44" s="269" t="str">
        <f t="shared" si="85"/>
        <v/>
      </c>
      <c r="GRS44" s="269" t="str">
        <f t="shared" si="85"/>
        <v/>
      </c>
      <c r="GRT44" s="269" t="str">
        <f t="shared" si="85"/>
        <v/>
      </c>
      <c r="GRU44" s="269" t="str">
        <f t="shared" si="85"/>
        <v/>
      </c>
      <c r="GRV44" s="269" t="str">
        <f t="shared" si="85"/>
        <v/>
      </c>
      <c r="GRW44" s="269" t="str">
        <f t="shared" si="85"/>
        <v/>
      </c>
      <c r="GRX44" s="269" t="str">
        <f t="shared" si="85"/>
        <v/>
      </c>
      <c r="GRY44" s="269" t="str">
        <f t="shared" si="85"/>
        <v/>
      </c>
      <c r="GRZ44" s="269" t="str">
        <f t="shared" si="85"/>
        <v/>
      </c>
      <c r="GSA44" s="269" t="str">
        <f t="shared" si="85"/>
        <v/>
      </c>
      <c r="GSB44" s="269" t="str">
        <f t="shared" si="85"/>
        <v/>
      </c>
      <c r="GSC44" s="269" t="str">
        <f t="shared" si="85"/>
        <v/>
      </c>
      <c r="GSD44" s="269" t="str">
        <f t="shared" si="85"/>
        <v/>
      </c>
      <c r="GSE44" s="269" t="str">
        <f t="shared" si="85"/>
        <v/>
      </c>
      <c r="GSF44" s="269" t="str">
        <f t="shared" si="85"/>
        <v/>
      </c>
      <c r="GSG44" s="269" t="str">
        <f t="shared" si="85"/>
        <v/>
      </c>
      <c r="GSH44" s="269" t="str">
        <f t="shared" si="85"/>
        <v/>
      </c>
      <c r="GSI44" s="269" t="str">
        <f t="shared" si="85"/>
        <v/>
      </c>
      <c r="GSJ44" s="269" t="str">
        <f t="shared" si="85"/>
        <v/>
      </c>
      <c r="GSK44" s="269" t="str">
        <f t="shared" si="85"/>
        <v/>
      </c>
      <c r="GSL44" s="269" t="str">
        <f t="shared" si="85"/>
        <v/>
      </c>
      <c r="GSM44" s="269" t="str">
        <f t="shared" si="85"/>
        <v/>
      </c>
      <c r="GSN44" s="269" t="str">
        <f t="shared" si="85"/>
        <v/>
      </c>
      <c r="GSO44" s="269" t="str">
        <f t="shared" si="85"/>
        <v/>
      </c>
      <c r="GSP44" s="269" t="str">
        <f t="shared" si="85"/>
        <v/>
      </c>
      <c r="GSQ44" s="269" t="str">
        <f t="shared" si="85"/>
        <v/>
      </c>
      <c r="GSR44" s="269" t="str">
        <f t="shared" si="85"/>
        <v/>
      </c>
      <c r="GSS44" s="269" t="str">
        <f t="shared" si="85"/>
        <v/>
      </c>
      <c r="GST44" s="269" t="str">
        <f t="shared" si="85"/>
        <v/>
      </c>
      <c r="GSU44" s="269" t="str">
        <f t="shared" si="85"/>
        <v/>
      </c>
      <c r="GSV44" s="269" t="str">
        <f t="shared" si="85"/>
        <v/>
      </c>
      <c r="GSW44" s="269" t="str">
        <f t="shared" ref="GSW44:GVH44" si="86">UPPER(GSW43)</f>
        <v/>
      </c>
      <c r="GSX44" s="269" t="str">
        <f t="shared" si="86"/>
        <v/>
      </c>
      <c r="GSY44" s="269" t="str">
        <f t="shared" si="86"/>
        <v/>
      </c>
      <c r="GSZ44" s="269" t="str">
        <f t="shared" si="86"/>
        <v/>
      </c>
      <c r="GTA44" s="269" t="str">
        <f t="shared" si="86"/>
        <v/>
      </c>
      <c r="GTB44" s="269" t="str">
        <f t="shared" si="86"/>
        <v/>
      </c>
      <c r="GTC44" s="269" t="str">
        <f t="shared" si="86"/>
        <v/>
      </c>
      <c r="GTD44" s="269" t="str">
        <f t="shared" si="86"/>
        <v/>
      </c>
      <c r="GTE44" s="269" t="str">
        <f t="shared" si="86"/>
        <v/>
      </c>
      <c r="GTF44" s="269" t="str">
        <f t="shared" si="86"/>
        <v/>
      </c>
      <c r="GTG44" s="269" t="str">
        <f t="shared" si="86"/>
        <v/>
      </c>
      <c r="GTH44" s="269" t="str">
        <f t="shared" si="86"/>
        <v/>
      </c>
      <c r="GTI44" s="269" t="str">
        <f t="shared" si="86"/>
        <v/>
      </c>
      <c r="GTJ44" s="269" t="str">
        <f t="shared" si="86"/>
        <v/>
      </c>
      <c r="GTK44" s="269" t="str">
        <f t="shared" si="86"/>
        <v/>
      </c>
      <c r="GTL44" s="269" t="str">
        <f t="shared" si="86"/>
        <v/>
      </c>
      <c r="GTM44" s="269" t="str">
        <f t="shared" si="86"/>
        <v/>
      </c>
      <c r="GTN44" s="269" t="str">
        <f t="shared" si="86"/>
        <v/>
      </c>
      <c r="GTO44" s="269" t="str">
        <f t="shared" si="86"/>
        <v/>
      </c>
      <c r="GTP44" s="269" t="str">
        <f t="shared" si="86"/>
        <v/>
      </c>
      <c r="GTQ44" s="269" t="str">
        <f t="shared" si="86"/>
        <v/>
      </c>
      <c r="GTR44" s="269" t="str">
        <f t="shared" si="86"/>
        <v/>
      </c>
      <c r="GTS44" s="269" t="str">
        <f t="shared" si="86"/>
        <v/>
      </c>
      <c r="GTT44" s="269" t="str">
        <f t="shared" si="86"/>
        <v/>
      </c>
      <c r="GTU44" s="269" t="str">
        <f t="shared" si="86"/>
        <v/>
      </c>
      <c r="GTV44" s="269" t="str">
        <f t="shared" si="86"/>
        <v/>
      </c>
      <c r="GTW44" s="269" t="str">
        <f t="shared" si="86"/>
        <v/>
      </c>
      <c r="GTX44" s="269" t="str">
        <f t="shared" si="86"/>
        <v/>
      </c>
      <c r="GTY44" s="269" t="str">
        <f t="shared" si="86"/>
        <v/>
      </c>
      <c r="GTZ44" s="269" t="str">
        <f t="shared" si="86"/>
        <v/>
      </c>
      <c r="GUA44" s="269" t="str">
        <f t="shared" si="86"/>
        <v/>
      </c>
      <c r="GUB44" s="269" t="str">
        <f t="shared" si="86"/>
        <v/>
      </c>
      <c r="GUC44" s="269" t="str">
        <f t="shared" si="86"/>
        <v/>
      </c>
      <c r="GUD44" s="269" t="str">
        <f t="shared" si="86"/>
        <v/>
      </c>
      <c r="GUE44" s="269" t="str">
        <f t="shared" si="86"/>
        <v/>
      </c>
      <c r="GUF44" s="269" t="str">
        <f t="shared" si="86"/>
        <v/>
      </c>
      <c r="GUG44" s="269" t="str">
        <f t="shared" si="86"/>
        <v/>
      </c>
      <c r="GUH44" s="269" t="str">
        <f t="shared" si="86"/>
        <v/>
      </c>
      <c r="GUI44" s="269" t="str">
        <f t="shared" si="86"/>
        <v/>
      </c>
      <c r="GUJ44" s="269" t="str">
        <f t="shared" si="86"/>
        <v/>
      </c>
      <c r="GUK44" s="269" t="str">
        <f t="shared" si="86"/>
        <v/>
      </c>
      <c r="GUL44" s="269" t="str">
        <f t="shared" si="86"/>
        <v/>
      </c>
      <c r="GUM44" s="269" t="str">
        <f t="shared" si="86"/>
        <v/>
      </c>
      <c r="GUN44" s="269" t="str">
        <f t="shared" si="86"/>
        <v/>
      </c>
      <c r="GUO44" s="269" t="str">
        <f t="shared" si="86"/>
        <v/>
      </c>
      <c r="GUP44" s="269" t="str">
        <f t="shared" si="86"/>
        <v/>
      </c>
      <c r="GUQ44" s="269" t="str">
        <f t="shared" si="86"/>
        <v/>
      </c>
      <c r="GUR44" s="269" t="str">
        <f t="shared" si="86"/>
        <v/>
      </c>
      <c r="GUS44" s="269" t="str">
        <f t="shared" si="86"/>
        <v/>
      </c>
      <c r="GUT44" s="269" t="str">
        <f t="shared" si="86"/>
        <v/>
      </c>
      <c r="GUU44" s="269" t="str">
        <f t="shared" si="86"/>
        <v/>
      </c>
      <c r="GUV44" s="269" t="str">
        <f t="shared" si="86"/>
        <v/>
      </c>
      <c r="GUW44" s="269" t="str">
        <f t="shared" si="86"/>
        <v/>
      </c>
      <c r="GUX44" s="269" t="str">
        <f t="shared" si="86"/>
        <v/>
      </c>
      <c r="GUY44" s="269" t="str">
        <f t="shared" si="86"/>
        <v/>
      </c>
      <c r="GUZ44" s="269" t="str">
        <f t="shared" si="86"/>
        <v/>
      </c>
      <c r="GVA44" s="269" t="str">
        <f t="shared" si="86"/>
        <v/>
      </c>
      <c r="GVB44" s="269" t="str">
        <f t="shared" si="86"/>
        <v/>
      </c>
      <c r="GVC44" s="269" t="str">
        <f t="shared" si="86"/>
        <v/>
      </c>
      <c r="GVD44" s="269" t="str">
        <f t="shared" si="86"/>
        <v/>
      </c>
      <c r="GVE44" s="269" t="str">
        <f t="shared" si="86"/>
        <v/>
      </c>
      <c r="GVF44" s="269" t="str">
        <f t="shared" si="86"/>
        <v/>
      </c>
      <c r="GVG44" s="269" t="str">
        <f t="shared" si="86"/>
        <v/>
      </c>
      <c r="GVH44" s="269" t="str">
        <f t="shared" si="86"/>
        <v/>
      </c>
      <c r="GVI44" s="269" t="str">
        <f t="shared" ref="GVI44:GXT44" si="87">UPPER(GVI43)</f>
        <v/>
      </c>
      <c r="GVJ44" s="269" t="str">
        <f t="shared" si="87"/>
        <v/>
      </c>
      <c r="GVK44" s="269" t="str">
        <f t="shared" si="87"/>
        <v/>
      </c>
      <c r="GVL44" s="269" t="str">
        <f t="shared" si="87"/>
        <v/>
      </c>
      <c r="GVM44" s="269" t="str">
        <f t="shared" si="87"/>
        <v/>
      </c>
      <c r="GVN44" s="269" t="str">
        <f t="shared" si="87"/>
        <v/>
      </c>
      <c r="GVO44" s="269" t="str">
        <f t="shared" si="87"/>
        <v/>
      </c>
      <c r="GVP44" s="269" t="str">
        <f t="shared" si="87"/>
        <v/>
      </c>
      <c r="GVQ44" s="269" t="str">
        <f t="shared" si="87"/>
        <v/>
      </c>
      <c r="GVR44" s="269" t="str">
        <f t="shared" si="87"/>
        <v/>
      </c>
      <c r="GVS44" s="269" t="str">
        <f t="shared" si="87"/>
        <v/>
      </c>
      <c r="GVT44" s="269" t="str">
        <f t="shared" si="87"/>
        <v/>
      </c>
      <c r="GVU44" s="269" t="str">
        <f t="shared" si="87"/>
        <v/>
      </c>
      <c r="GVV44" s="269" t="str">
        <f t="shared" si="87"/>
        <v/>
      </c>
      <c r="GVW44" s="269" t="str">
        <f t="shared" si="87"/>
        <v/>
      </c>
      <c r="GVX44" s="269" t="str">
        <f t="shared" si="87"/>
        <v/>
      </c>
      <c r="GVY44" s="269" t="str">
        <f t="shared" si="87"/>
        <v/>
      </c>
      <c r="GVZ44" s="269" t="str">
        <f t="shared" si="87"/>
        <v/>
      </c>
      <c r="GWA44" s="269" t="str">
        <f t="shared" si="87"/>
        <v/>
      </c>
      <c r="GWB44" s="269" t="str">
        <f t="shared" si="87"/>
        <v/>
      </c>
      <c r="GWC44" s="269" t="str">
        <f t="shared" si="87"/>
        <v/>
      </c>
      <c r="GWD44" s="269" t="str">
        <f t="shared" si="87"/>
        <v/>
      </c>
      <c r="GWE44" s="269" t="str">
        <f t="shared" si="87"/>
        <v/>
      </c>
      <c r="GWF44" s="269" t="str">
        <f t="shared" si="87"/>
        <v/>
      </c>
      <c r="GWG44" s="269" t="str">
        <f t="shared" si="87"/>
        <v/>
      </c>
      <c r="GWH44" s="269" t="str">
        <f t="shared" si="87"/>
        <v/>
      </c>
      <c r="GWI44" s="269" t="str">
        <f t="shared" si="87"/>
        <v/>
      </c>
      <c r="GWJ44" s="269" t="str">
        <f t="shared" si="87"/>
        <v/>
      </c>
      <c r="GWK44" s="269" t="str">
        <f t="shared" si="87"/>
        <v/>
      </c>
      <c r="GWL44" s="269" t="str">
        <f t="shared" si="87"/>
        <v/>
      </c>
      <c r="GWM44" s="269" t="str">
        <f t="shared" si="87"/>
        <v/>
      </c>
      <c r="GWN44" s="269" t="str">
        <f t="shared" si="87"/>
        <v/>
      </c>
      <c r="GWO44" s="269" t="str">
        <f t="shared" si="87"/>
        <v/>
      </c>
      <c r="GWP44" s="269" t="str">
        <f t="shared" si="87"/>
        <v/>
      </c>
      <c r="GWQ44" s="269" t="str">
        <f t="shared" si="87"/>
        <v/>
      </c>
      <c r="GWR44" s="269" t="str">
        <f t="shared" si="87"/>
        <v/>
      </c>
      <c r="GWS44" s="269" t="str">
        <f t="shared" si="87"/>
        <v/>
      </c>
      <c r="GWT44" s="269" t="str">
        <f t="shared" si="87"/>
        <v/>
      </c>
      <c r="GWU44" s="269" t="str">
        <f t="shared" si="87"/>
        <v/>
      </c>
      <c r="GWV44" s="269" t="str">
        <f t="shared" si="87"/>
        <v/>
      </c>
      <c r="GWW44" s="269" t="str">
        <f t="shared" si="87"/>
        <v/>
      </c>
      <c r="GWX44" s="269" t="str">
        <f t="shared" si="87"/>
        <v/>
      </c>
      <c r="GWY44" s="269" t="str">
        <f t="shared" si="87"/>
        <v/>
      </c>
      <c r="GWZ44" s="269" t="str">
        <f t="shared" si="87"/>
        <v/>
      </c>
      <c r="GXA44" s="269" t="str">
        <f t="shared" si="87"/>
        <v/>
      </c>
      <c r="GXB44" s="269" t="str">
        <f t="shared" si="87"/>
        <v/>
      </c>
      <c r="GXC44" s="269" t="str">
        <f t="shared" si="87"/>
        <v/>
      </c>
      <c r="GXD44" s="269" t="str">
        <f t="shared" si="87"/>
        <v/>
      </c>
      <c r="GXE44" s="269" t="str">
        <f t="shared" si="87"/>
        <v/>
      </c>
      <c r="GXF44" s="269" t="str">
        <f t="shared" si="87"/>
        <v/>
      </c>
      <c r="GXG44" s="269" t="str">
        <f t="shared" si="87"/>
        <v/>
      </c>
      <c r="GXH44" s="269" t="str">
        <f t="shared" si="87"/>
        <v/>
      </c>
      <c r="GXI44" s="269" t="str">
        <f t="shared" si="87"/>
        <v/>
      </c>
      <c r="GXJ44" s="269" t="str">
        <f t="shared" si="87"/>
        <v/>
      </c>
      <c r="GXK44" s="269" t="str">
        <f t="shared" si="87"/>
        <v/>
      </c>
      <c r="GXL44" s="269" t="str">
        <f t="shared" si="87"/>
        <v/>
      </c>
      <c r="GXM44" s="269" t="str">
        <f t="shared" si="87"/>
        <v/>
      </c>
      <c r="GXN44" s="269" t="str">
        <f t="shared" si="87"/>
        <v/>
      </c>
      <c r="GXO44" s="269" t="str">
        <f t="shared" si="87"/>
        <v/>
      </c>
      <c r="GXP44" s="269" t="str">
        <f t="shared" si="87"/>
        <v/>
      </c>
      <c r="GXQ44" s="269" t="str">
        <f t="shared" si="87"/>
        <v/>
      </c>
      <c r="GXR44" s="269" t="str">
        <f t="shared" si="87"/>
        <v/>
      </c>
      <c r="GXS44" s="269" t="str">
        <f t="shared" si="87"/>
        <v/>
      </c>
      <c r="GXT44" s="269" t="str">
        <f t="shared" si="87"/>
        <v/>
      </c>
      <c r="GXU44" s="269" t="str">
        <f t="shared" ref="GXU44:HAF44" si="88">UPPER(GXU43)</f>
        <v/>
      </c>
      <c r="GXV44" s="269" t="str">
        <f t="shared" si="88"/>
        <v/>
      </c>
      <c r="GXW44" s="269" t="str">
        <f t="shared" si="88"/>
        <v/>
      </c>
      <c r="GXX44" s="269" t="str">
        <f t="shared" si="88"/>
        <v/>
      </c>
      <c r="GXY44" s="269" t="str">
        <f t="shared" si="88"/>
        <v/>
      </c>
      <c r="GXZ44" s="269" t="str">
        <f t="shared" si="88"/>
        <v/>
      </c>
      <c r="GYA44" s="269" t="str">
        <f t="shared" si="88"/>
        <v/>
      </c>
      <c r="GYB44" s="269" t="str">
        <f t="shared" si="88"/>
        <v/>
      </c>
      <c r="GYC44" s="269" t="str">
        <f t="shared" si="88"/>
        <v/>
      </c>
      <c r="GYD44" s="269" t="str">
        <f t="shared" si="88"/>
        <v/>
      </c>
      <c r="GYE44" s="269" t="str">
        <f t="shared" si="88"/>
        <v/>
      </c>
      <c r="GYF44" s="269" t="str">
        <f t="shared" si="88"/>
        <v/>
      </c>
      <c r="GYG44" s="269" t="str">
        <f t="shared" si="88"/>
        <v/>
      </c>
      <c r="GYH44" s="269" t="str">
        <f t="shared" si="88"/>
        <v/>
      </c>
      <c r="GYI44" s="269" t="str">
        <f t="shared" si="88"/>
        <v/>
      </c>
      <c r="GYJ44" s="269" t="str">
        <f t="shared" si="88"/>
        <v/>
      </c>
      <c r="GYK44" s="269" t="str">
        <f t="shared" si="88"/>
        <v/>
      </c>
      <c r="GYL44" s="269" t="str">
        <f t="shared" si="88"/>
        <v/>
      </c>
      <c r="GYM44" s="269" t="str">
        <f t="shared" si="88"/>
        <v/>
      </c>
      <c r="GYN44" s="269" t="str">
        <f t="shared" si="88"/>
        <v/>
      </c>
      <c r="GYO44" s="269" t="str">
        <f t="shared" si="88"/>
        <v/>
      </c>
      <c r="GYP44" s="269" t="str">
        <f t="shared" si="88"/>
        <v/>
      </c>
      <c r="GYQ44" s="269" t="str">
        <f t="shared" si="88"/>
        <v/>
      </c>
      <c r="GYR44" s="269" t="str">
        <f t="shared" si="88"/>
        <v/>
      </c>
      <c r="GYS44" s="269" t="str">
        <f t="shared" si="88"/>
        <v/>
      </c>
      <c r="GYT44" s="269" t="str">
        <f t="shared" si="88"/>
        <v/>
      </c>
      <c r="GYU44" s="269" t="str">
        <f t="shared" si="88"/>
        <v/>
      </c>
      <c r="GYV44" s="269" t="str">
        <f t="shared" si="88"/>
        <v/>
      </c>
      <c r="GYW44" s="269" t="str">
        <f t="shared" si="88"/>
        <v/>
      </c>
      <c r="GYX44" s="269" t="str">
        <f t="shared" si="88"/>
        <v/>
      </c>
      <c r="GYY44" s="269" t="str">
        <f t="shared" si="88"/>
        <v/>
      </c>
      <c r="GYZ44" s="269" t="str">
        <f t="shared" si="88"/>
        <v/>
      </c>
      <c r="GZA44" s="269" t="str">
        <f t="shared" si="88"/>
        <v/>
      </c>
      <c r="GZB44" s="269" t="str">
        <f t="shared" si="88"/>
        <v/>
      </c>
      <c r="GZC44" s="269" t="str">
        <f t="shared" si="88"/>
        <v/>
      </c>
      <c r="GZD44" s="269" t="str">
        <f t="shared" si="88"/>
        <v/>
      </c>
      <c r="GZE44" s="269" t="str">
        <f t="shared" si="88"/>
        <v/>
      </c>
      <c r="GZF44" s="269" t="str">
        <f t="shared" si="88"/>
        <v/>
      </c>
      <c r="GZG44" s="269" t="str">
        <f t="shared" si="88"/>
        <v/>
      </c>
      <c r="GZH44" s="269" t="str">
        <f t="shared" si="88"/>
        <v/>
      </c>
      <c r="GZI44" s="269" t="str">
        <f t="shared" si="88"/>
        <v/>
      </c>
      <c r="GZJ44" s="269" t="str">
        <f t="shared" si="88"/>
        <v/>
      </c>
      <c r="GZK44" s="269" t="str">
        <f t="shared" si="88"/>
        <v/>
      </c>
      <c r="GZL44" s="269" t="str">
        <f t="shared" si="88"/>
        <v/>
      </c>
      <c r="GZM44" s="269" t="str">
        <f t="shared" si="88"/>
        <v/>
      </c>
      <c r="GZN44" s="269" t="str">
        <f t="shared" si="88"/>
        <v/>
      </c>
      <c r="GZO44" s="269" t="str">
        <f t="shared" si="88"/>
        <v/>
      </c>
      <c r="GZP44" s="269" t="str">
        <f t="shared" si="88"/>
        <v/>
      </c>
      <c r="GZQ44" s="269" t="str">
        <f t="shared" si="88"/>
        <v/>
      </c>
      <c r="GZR44" s="269" t="str">
        <f t="shared" si="88"/>
        <v/>
      </c>
      <c r="GZS44" s="269" t="str">
        <f t="shared" si="88"/>
        <v/>
      </c>
      <c r="GZT44" s="269" t="str">
        <f t="shared" si="88"/>
        <v/>
      </c>
      <c r="GZU44" s="269" t="str">
        <f t="shared" si="88"/>
        <v/>
      </c>
      <c r="GZV44" s="269" t="str">
        <f t="shared" si="88"/>
        <v/>
      </c>
      <c r="GZW44" s="269" t="str">
        <f t="shared" si="88"/>
        <v/>
      </c>
      <c r="GZX44" s="269" t="str">
        <f t="shared" si="88"/>
        <v/>
      </c>
      <c r="GZY44" s="269" t="str">
        <f t="shared" si="88"/>
        <v/>
      </c>
      <c r="GZZ44" s="269" t="str">
        <f t="shared" si="88"/>
        <v/>
      </c>
      <c r="HAA44" s="269" t="str">
        <f t="shared" si="88"/>
        <v/>
      </c>
      <c r="HAB44" s="269" t="str">
        <f t="shared" si="88"/>
        <v/>
      </c>
      <c r="HAC44" s="269" t="str">
        <f t="shared" si="88"/>
        <v/>
      </c>
      <c r="HAD44" s="269" t="str">
        <f t="shared" si="88"/>
        <v/>
      </c>
      <c r="HAE44" s="269" t="str">
        <f t="shared" si="88"/>
        <v/>
      </c>
      <c r="HAF44" s="269" t="str">
        <f t="shared" si="88"/>
        <v/>
      </c>
      <c r="HAG44" s="269" t="str">
        <f t="shared" ref="HAG44:HCR44" si="89">UPPER(HAG43)</f>
        <v/>
      </c>
      <c r="HAH44" s="269" t="str">
        <f t="shared" si="89"/>
        <v/>
      </c>
      <c r="HAI44" s="269" t="str">
        <f t="shared" si="89"/>
        <v/>
      </c>
      <c r="HAJ44" s="269" t="str">
        <f t="shared" si="89"/>
        <v/>
      </c>
      <c r="HAK44" s="269" t="str">
        <f t="shared" si="89"/>
        <v/>
      </c>
      <c r="HAL44" s="269" t="str">
        <f t="shared" si="89"/>
        <v/>
      </c>
      <c r="HAM44" s="269" t="str">
        <f t="shared" si="89"/>
        <v/>
      </c>
      <c r="HAN44" s="269" t="str">
        <f t="shared" si="89"/>
        <v/>
      </c>
      <c r="HAO44" s="269" t="str">
        <f t="shared" si="89"/>
        <v/>
      </c>
      <c r="HAP44" s="269" t="str">
        <f t="shared" si="89"/>
        <v/>
      </c>
      <c r="HAQ44" s="269" t="str">
        <f t="shared" si="89"/>
        <v/>
      </c>
      <c r="HAR44" s="269" t="str">
        <f t="shared" si="89"/>
        <v/>
      </c>
      <c r="HAS44" s="269" t="str">
        <f t="shared" si="89"/>
        <v/>
      </c>
      <c r="HAT44" s="269" t="str">
        <f t="shared" si="89"/>
        <v/>
      </c>
      <c r="HAU44" s="269" t="str">
        <f t="shared" si="89"/>
        <v/>
      </c>
      <c r="HAV44" s="269" t="str">
        <f t="shared" si="89"/>
        <v/>
      </c>
      <c r="HAW44" s="269" t="str">
        <f t="shared" si="89"/>
        <v/>
      </c>
      <c r="HAX44" s="269" t="str">
        <f t="shared" si="89"/>
        <v/>
      </c>
      <c r="HAY44" s="269" t="str">
        <f t="shared" si="89"/>
        <v/>
      </c>
      <c r="HAZ44" s="269" t="str">
        <f t="shared" si="89"/>
        <v/>
      </c>
      <c r="HBA44" s="269" t="str">
        <f t="shared" si="89"/>
        <v/>
      </c>
      <c r="HBB44" s="269" t="str">
        <f t="shared" si="89"/>
        <v/>
      </c>
      <c r="HBC44" s="269" t="str">
        <f t="shared" si="89"/>
        <v/>
      </c>
      <c r="HBD44" s="269" t="str">
        <f t="shared" si="89"/>
        <v/>
      </c>
      <c r="HBE44" s="269" t="str">
        <f t="shared" si="89"/>
        <v/>
      </c>
      <c r="HBF44" s="269" t="str">
        <f t="shared" si="89"/>
        <v/>
      </c>
      <c r="HBG44" s="269" t="str">
        <f t="shared" si="89"/>
        <v/>
      </c>
      <c r="HBH44" s="269" t="str">
        <f t="shared" si="89"/>
        <v/>
      </c>
      <c r="HBI44" s="269" t="str">
        <f t="shared" si="89"/>
        <v/>
      </c>
      <c r="HBJ44" s="269" t="str">
        <f t="shared" si="89"/>
        <v/>
      </c>
      <c r="HBK44" s="269" t="str">
        <f t="shared" si="89"/>
        <v/>
      </c>
      <c r="HBL44" s="269" t="str">
        <f t="shared" si="89"/>
        <v/>
      </c>
      <c r="HBM44" s="269" t="str">
        <f t="shared" si="89"/>
        <v/>
      </c>
      <c r="HBN44" s="269" t="str">
        <f t="shared" si="89"/>
        <v/>
      </c>
      <c r="HBO44" s="269" t="str">
        <f t="shared" si="89"/>
        <v/>
      </c>
      <c r="HBP44" s="269" t="str">
        <f t="shared" si="89"/>
        <v/>
      </c>
      <c r="HBQ44" s="269" t="str">
        <f t="shared" si="89"/>
        <v/>
      </c>
      <c r="HBR44" s="269" t="str">
        <f t="shared" si="89"/>
        <v/>
      </c>
      <c r="HBS44" s="269" t="str">
        <f t="shared" si="89"/>
        <v/>
      </c>
      <c r="HBT44" s="269" t="str">
        <f t="shared" si="89"/>
        <v/>
      </c>
      <c r="HBU44" s="269" t="str">
        <f t="shared" si="89"/>
        <v/>
      </c>
      <c r="HBV44" s="269" t="str">
        <f t="shared" si="89"/>
        <v/>
      </c>
      <c r="HBW44" s="269" t="str">
        <f t="shared" si="89"/>
        <v/>
      </c>
      <c r="HBX44" s="269" t="str">
        <f t="shared" si="89"/>
        <v/>
      </c>
      <c r="HBY44" s="269" t="str">
        <f t="shared" si="89"/>
        <v/>
      </c>
      <c r="HBZ44" s="269" t="str">
        <f t="shared" si="89"/>
        <v/>
      </c>
      <c r="HCA44" s="269" t="str">
        <f t="shared" si="89"/>
        <v/>
      </c>
      <c r="HCB44" s="269" t="str">
        <f t="shared" si="89"/>
        <v/>
      </c>
      <c r="HCC44" s="269" t="str">
        <f t="shared" si="89"/>
        <v/>
      </c>
      <c r="HCD44" s="269" t="str">
        <f t="shared" si="89"/>
        <v/>
      </c>
      <c r="HCE44" s="269" t="str">
        <f t="shared" si="89"/>
        <v/>
      </c>
      <c r="HCF44" s="269" t="str">
        <f t="shared" si="89"/>
        <v/>
      </c>
      <c r="HCG44" s="269" t="str">
        <f t="shared" si="89"/>
        <v/>
      </c>
      <c r="HCH44" s="269" t="str">
        <f t="shared" si="89"/>
        <v/>
      </c>
      <c r="HCI44" s="269" t="str">
        <f t="shared" si="89"/>
        <v/>
      </c>
      <c r="HCJ44" s="269" t="str">
        <f t="shared" si="89"/>
        <v/>
      </c>
      <c r="HCK44" s="269" t="str">
        <f t="shared" si="89"/>
        <v/>
      </c>
      <c r="HCL44" s="269" t="str">
        <f t="shared" si="89"/>
        <v/>
      </c>
      <c r="HCM44" s="269" t="str">
        <f t="shared" si="89"/>
        <v/>
      </c>
      <c r="HCN44" s="269" t="str">
        <f t="shared" si="89"/>
        <v/>
      </c>
      <c r="HCO44" s="269" t="str">
        <f t="shared" si="89"/>
        <v/>
      </c>
      <c r="HCP44" s="269" t="str">
        <f t="shared" si="89"/>
        <v/>
      </c>
      <c r="HCQ44" s="269" t="str">
        <f t="shared" si="89"/>
        <v/>
      </c>
      <c r="HCR44" s="269" t="str">
        <f t="shared" si="89"/>
        <v/>
      </c>
      <c r="HCS44" s="269" t="str">
        <f t="shared" ref="HCS44:HFD44" si="90">UPPER(HCS43)</f>
        <v/>
      </c>
      <c r="HCT44" s="269" t="str">
        <f t="shared" si="90"/>
        <v/>
      </c>
      <c r="HCU44" s="269" t="str">
        <f t="shared" si="90"/>
        <v/>
      </c>
      <c r="HCV44" s="269" t="str">
        <f t="shared" si="90"/>
        <v/>
      </c>
      <c r="HCW44" s="269" t="str">
        <f t="shared" si="90"/>
        <v/>
      </c>
      <c r="HCX44" s="269" t="str">
        <f t="shared" si="90"/>
        <v/>
      </c>
      <c r="HCY44" s="269" t="str">
        <f t="shared" si="90"/>
        <v/>
      </c>
      <c r="HCZ44" s="269" t="str">
        <f t="shared" si="90"/>
        <v/>
      </c>
      <c r="HDA44" s="269" t="str">
        <f t="shared" si="90"/>
        <v/>
      </c>
      <c r="HDB44" s="269" t="str">
        <f t="shared" si="90"/>
        <v/>
      </c>
      <c r="HDC44" s="269" t="str">
        <f t="shared" si="90"/>
        <v/>
      </c>
      <c r="HDD44" s="269" t="str">
        <f t="shared" si="90"/>
        <v/>
      </c>
      <c r="HDE44" s="269" t="str">
        <f t="shared" si="90"/>
        <v/>
      </c>
      <c r="HDF44" s="269" t="str">
        <f t="shared" si="90"/>
        <v/>
      </c>
      <c r="HDG44" s="269" t="str">
        <f t="shared" si="90"/>
        <v/>
      </c>
      <c r="HDH44" s="269" t="str">
        <f t="shared" si="90"/>
        <v/>
      </c>
      <c r="HDI44" s="269" t="str">
        <f t="shared" si="90"/>
        <v/>
      </c>
      <c r="HDJ44" s="269" t="str">
        <f t="shared" si="90"/>
        <v/>
      </c>
      <c r="HDK44" s="269" t="str">
        <f t="shared" si="90"/>
        <v/>
      </c>
      <c r="HDL44" s="269" t="str">
        <f t="shared" si="90"/>
        <v/>
      </c>
      <c r="HDM44" s="269" t="str">
        <f t="shared" si="90"/>
        <v/>
      </c>
      <c r="HDN44" s="269" t="str">
        <f t="shared" si="90"/>
        <v/>
      </c>
      <c r="HDO44" s="269" t="str">
        <f t="shared" si="90"/>
        <v/>
      </c>
      <c r="HDP44" s="269" t="str">
        <f t="shared" si="90"/>
        <v/>
      </c>
      <c r="HDQ44" s="269" t="str">
        <f t="shared" si="90"/>
        <v/>
      </c>
      <c r="HDR44" s="269" t="str">
        <f t="shared" si="90"/>
        <v/>
      </c>
      <c r="HDS44" s="269" t="str">
        <f t="shared" si="90"/>
        <v/>
      </c>
      <c r="HDT44" s="269" t="str">
        <f t="shared" si="90"/>
        <v/>
      </c>
      <c r="HDU44" s="269" t="str">
        <f t="shared" si="90"/>
        <v/>
      </c>
      <c r="HDV44" s="269" t="str">
        <f t="shared" si="90"/>
        <v/>
      </c>
      <c r="HDW44" s="269" t="str">
        <f t="shared" si="90"/>
        <v/>
      </c>
      <c r="HDX44" s="269" t="str">
        <f t="shared" si="90"/>
        <v/>
      </c>
      <c r="HDY44" s="269" t="str">
        <f t="shared" si="90"/>
        <v/>
      </c>
      <c r="HDZ44" s="269" t="str">
        <f t="shared" si="90"/>
        <v/>
      </c>
      <c r="HEA44" s="269" t="str">
        <f t="shared" si="90"/>
        <v/>
      </c>
      <c r="HEB44" s="269" t="str">
        <f t="shared" si="90"/>
        <v/>
      </c>
      <c r="HEC44" s="269" t="str">
        <f t="shared" si="90"/>
        <v/>
      </c>
      <c r="HED44" s="269" t="str">
        <f t="shared" si="90"/>
        <v/>
      </c>
      <c r="HEE44" s="269" t="str">
        <f t="shared" si="90"/>
        <v/>
      </c>
      <c r="HEF44" s="269" t="str">
        <f t="shared" si="90"/>
        <v/>
      </c>
      <c r="HEG44" s="269" t="str">
        <f t="shared" si="90"/>
        <v/>
      </c>
      <c r="HEH44" s="269" t="str">
        <f t="shared" si="90"/>
        <v/>
      </c>
      <c r="HEI44" s="269" t="str">
        <f t="shared" si="90"/>
        <v/>
      </c>
      <c r="HEJ44" s="269" t="str">
        <f t="shared" si="90"/>
        <v/>
      </c>
      <c r="HEK44" s="269" t="str">
        <f t="shared" si="90"/>
        <v/>
      </c>
      <c r="HEL44" s="269" t="str">
        <f t="shared" si="90"/>
        <v/>
      </c>
      <c r="HEM44" s="269" t="str">
        <f t="shared" si="90"/>
        <v/>
      </c>
      <c r="HEN44" s="269" t="str">
        <f t="shared" si="90"/>
        <v/>
      </c>
      <c r="HEO44" s="269" t="str">
        <f t="shared" si="90"/>
        <v/>
      </c>
      <c r="HEP44" s="269" t="str">
        <f t="shared" si="90"/>
        <v/>
      </c>
      <c r="HEQ44" s="269" t="str">
        <f t="shared" si="90"/>
        <v/>
      </c>
      <c r="HER44" s="269" t="str">
        <f t="shared" si="90"/>
        <v/>
      </c>
      <c r="HES44" s="269" t="str">
        <f t="shared" si="90"/>
        <v/>
      </c>
      <c r="HET44" s="269" t="str">
        <f t="shared" si="90"/>
        <v/>
      </c>
      <c r="HEU44" s="269" t="str">
        <f t="shared" si="90"/>
        <v/>
      </c>
      <c r="HEV44" s="269" t="str">
        <f t="shared" si="90"/>
        <v/>
      </c>
      <c r="HEW44" s="269" t="str">
        <f t="shared" si="90"/>
        <v/>
      </c>
      <c r="HEX44" s="269" t="str">
        <f t="shared" si="90"/>
        <v/>
      </c>
      <c r="HEY44" s="269" t="str">
        <f t="shared" si="90"/>
        <v/>
      </c>
      <c r="HEZ44" s="269" t="str">
        <f t="shared" si="90"/>
        <v/>
      </c>
      <c r="HFA44" s="269" t="str">
        <f t="shared" si="90"/>
        <v/>
      </c>
      <c r="HFB44" s="269" t="str">
        <f t="shared" si="90"/>
        <v/>
      </c>
      <c r="HFC44" s="269" t="str">
        <f t="shared" si="90"/>
        <v/>
      </c>
      <c r="HFD44" s="269" t="str">
        <f t="shared" si="90"/>
        <v/>
      </c>
      <c r="HFE44" s="269" t="str">
        <f t="shared" ref="HFE44:HHP44" si="91">UPPER(HFE43)</f>
        <v/>
      </c>
      <c r="HFF44" s="269" t="str">
        <f t="shared" si="91"/>
        <v/>
      </c>
      <c r="HFG44" s="269" t="str">
        <f t="shared" si="91"/>
        <v/>
      </c>
      <c r="HFH44" s="269" t="str">
        <f t="shared" si="91"/>
        <v/>
      </c>
      <c r="HFI44" s="269" t="str">
        <f t="shared" si="91"/>
        <v/>
      </c>
      <c r="HFJ44" s="269" t="str">
        <f t="shared" si="91"/>
        <v/>
      </c>
      <c r="HFK44" s="269" t="str">
        <f t="shared" si="91"/>
        <v/>
      </c>
      <c r="HFL44" s="269" t="str">
        <f t="shared" si="91"/>
        <v/>
      </c>
      <c r="HFM44" s="269" t="str">
        <f t="shared" si="91"/>
        <v/>
      </c>
      <c r="HFN44" s="269" t="str">
        <f t="shared" si="91"/>
        <v/>
      </c>
      <c r="HFO44" s="269" t="str">
        <f t="shared" si="91"/>
        <v/>
      </c>
      <c r="HFP44" s="269" t="str">
        <f t="shared" si="91"/>
        <v/>
      </c>
      <c r="HFQ44" s="269" t="str">
        <f t="shared" si="91"/>
        <v/>
      </c>
      <c r="HFR44" s="269" t="str">
        <f t="shared" si="91"/>
        <v/>
      </c>
      <c r="HFS44" s="269" t="str">
        <f t="shared" si="91"/>
        <v/>
      </c>
      <c r="HFT44" s="269" t="str">
        <f t="shared" si="91"/>
        <v/>
      </c>
      <c r="HFU44" s="269" t="str">
        <f t="shared" si="91"/>
        <v/>
      </c>
      <c r="HFV44" s="269" t="str">
        <f t="shared" si="91"/>
        <v/>
      </c>
      <c r="HFW44" s="269" t="str">
        <f t="shared" si="91"/>
        <v/>
      </c>
      <c r="HFX44" s="269" t="str">
        <f t="shared" si="91"/>
        <v/>
      </c>
      <c r="HFY44" s="269" t="str">
        <f t="shared" si="91"/>
        <v/>
      </c>
      <c r="HFZ44" s="269" t="str">
        <f t="shared" si="91"/>
        <v/>
      </c>
      <c r="HGA44" s="269" t="str">
        <f t="shared" si="91"/>
        <v/>
      </c>
      <c r="HGB44" s="269" t="str">
        <f t="shared" si="91"/>
        <v/>
      </c>
      <c r="HGC44" s="269" t="str">
        <f t="shared" si="91"/>
        <v/>
      </c>
      <c r="HGD44" s="269" t="str">
        <f t="shared" si="91"/>
        <v/>
      </c>
      <c r="HGE44" s="269" t="str">
        <f t="shared" si="91"/>
        <v/>
      </c>
      <c r="HGF44" s="269" t="str">
        <f t="shared" si="91"/>
        <v/>
      </c>
      <c r="HGG44" s="269" t="str">
        <f t="shared" si="91"/>
        <v/>
      </c>
      <c r="HGH44" s="269" t="str">
        <f t="shared" si="91"/>
        <v/>
      </c>
      <c r="HGI44" s="269" t="str">
        <f t="shared" si="91"/>
        <v/>
      </c>
      <c r="HGJ44" s="269" t="str">
        <f t="shared" si="91"/>
        <v/>
      </c>
      <c r="HGK44" s="269" t="str">
        <f t="shared" si="91"/>
        <v/>
      </c>
      <c r="HGL44" s="269" t="str">
        <f t="shared" si="91"/>
        <v/>
      </c>
      <c r="HGM44" s="269" t="str">
        <f t="shared" si="91"/>
        <v/>
      </c>
      <c r="HGN44" s="269" t="str">
        <f t="shared" si="91"/>
        <v/>
      </c>
      <c r="HGO44" s="269" t="str">
        <f t="shared" si="91"/>
        <v/>
      </c>
      <c r="HGP44" s="269" t="str">
        <f t="shared" si="91"/>
        <v/>
      </c>
      <c r="HGQ44" s="269" t="str">
        <f t="shared" si="91"/>
        <v/>
      </c>
      <c r="HGR44" s="269" t="str">
        <f t="shared" si="91"/>
        <v/>
      </c>
      <c r="HGS44" s="269" t="str">
        <f t="shared" si="91"/>
        <v/>
      </c>
      <c r="HGT44" s="269" t="str">
        <f t="shared" si="91"/>
        <v/>
      </c>
      <c r="HGU44" s="269" t="str">
        <f t="shared" si="91"/>
        <v/>
      </c>
      <c r="HGV44" s="269" t="str">
        <f t="shared" si="91"/>
        <v/>
      </c>
      <c r="HGW44" s="269" t="str">
        <f t="shared" si="91"/>
        <v/>
      </c>
      <c r="HGX44" s="269" t="str">
        <f t="shared" si="91"/>
        <v/>
      </c>
      <c r="HGY44" s="269" t="str">
        <f t="shared" si="91"/>
        <v/>
      </c>
      <c r="HGZ44" s="269" t="str">
        <f t="shared" si="91"/>
        <v/>
      </c>
      <c r="HHA44" s="269" t="str">
        <f t="shared" si="91"/>
        <v/>
      </c>
      <c r="HHB44" s="269" t="str">
        <f t="shared" si="91"/>
        <v/>
      </c>
      <c r="HHC44" s="269" t="str">
        <f t="shared" si="91"/>
        <v/>
      </c>
      <c r="HHD44" s="269" t="str">
        <f t="shared" si="91"/>
        <v/>
      </c>
      <c r="HHE44" s="269" t="str">
        <f t="shared" si="91"/>
        <v/>
      </c>
      <c r="HHF44" s="269" t="str">
        <f t="shared" si="91"/>
        <v/>
      </c>
      <c r="HHG44" s="269" t="str">
        <f t="shared" si="91"/>
        <v/>
      </c>
      <c r="HHH44" s="269" t="str">
        <f t="shared" si="91"/>
        <v/>
      </c>
      <c r="HHI44" s="269" t="str">
        <f t="shared" si="91"/>
        <v/>
      </c>
      <c r="HHJ44" s="269" t="str">
        <f t="shared" si="91"/>
        <v/>
      </c>
      <c r="HHK44" s="269" t="str">
        <f t="shared" si="91"/>
        <v/>
      </c>
      <c r="HHL44" s="269" t="str">
        <f t="shared" si="91"/>
        <v/>
      </c>
      <c r="HHM44" s="269" t="str">
        <f t="shared" si="91"/>
        <v/>
      </c>
      <c r="HHN44" s="269" t="str">
        <f t="shared" si="91"/>
        <v/>
      </c>
      <c r="HHO44" s="269" t="str">
        <f t="shared" si="91"/>
        <v/>
      </c>
      <c r="HHP44" s="269" t="str">
        <f t="shared" si="91"/>
        <v/>
      </c>
      <c r="HHQ44" s="269" t="str">
        <f t="shared" ref="HHQ44:HKB44" si="92">UPPER(HHQ43)</f>
        <v/>
      </c>
      <c r="HHR44" s="269" t="str">
        <f t="shared" si="92"/>
        <v/>
      </c>
      <c r="HHS44" s="269" t="str">
        <f t="shared" si="92"/>
        <v/>
      </c>
      <c r="HHT44" s="269" t="str">
        <f t="shared" si="92"/>
        <v/>
      </c>
      <c r="HHU44" s="269" t="str">
        <f t="shared" si="92"/>
        <v/>
      </c>
      <c r="HHV44" s="269" t="str">
        <f t="shared" si="92"/>
        <v/>
      </c>
      <c r="HHW44" s="269" t="str">
        <f t="shared" si="92"/>
        <v/>
      </c>
      <c r="HHX44" s="269" t="str">
        <f t="shared" si="92"/>
        <v/>
      </c>
      <c r="HHY44" s="269" t="str">
        <f t="shared" si="92"/>
        <v/>
      </c>
      <c r="HHZ44" s="269" t="str">
        <f t="shared" si="92"/>
        <v/>
      </c>
      <c r="HIA44" s="269" t="str">
        <f t="shared" si="92"/>
        <v/>
      </c>
      <c r="HIB44" s="269" t="str">
        <f t="shared" si="92"/>
        <v/>
      </c>
      <c r="HIC44" s="269" t="str">
        <f t="shared" si="92"/>
        <v/>
      </c>
      <c r="HID44" s="269" t="str">
        <f t="shared" si="92"/>
        <v/>
      </c>
      <c r="HIE44" s="269" t="str">
        <f t="shared" si="92"/>
        <v/>
      </c>
      <c r="HIF44" s="269" t="str">
        <f t="shared" si="92"/>
        <v/>
      </c>
      <c r="HIG44" s="269" t="str">
        <f t="shared" si="92"/>
        <v/>
      </c>
      <c r="HIH44" s="269" t="str">
        <f t="shared" si="92"/>
        <v/>
      </c>
      <c r="HII44" s="269" t="str">
        <f t="shared" si="92"/>
        <v/>
      </c>
      <c r="HIJ44" s="269" t="str">
        <f t="shared" si="92"/>
        <v/>
      </c>
      <c r="HIK44" s="269" t="str">
        <f t="shared" si="92"/>
        <v/>
      </c>
      <c r="HIL44" s="269" t="str">
        <f t="shared" si="92"/>
        <v/>
      </c>
      <c r="HIM44" s="269" t="str">
        <f t="shared" si="92"/>
        <v/>
      </c>
      <c r="HIN44" s="269" t="str">
        <f t="shared" si="92"/>
        <v/>
      </c>
      <c r="HIO44" s="269" t="str">
        <f t="shared" si="92"/>
        <v/>
      </c>
      <c r="HIP44" s="269" t="str">
        <f t="shared" si="92"/>
        <v/>
      </c>
      <c r="HIQ44" s="269" t="str">
        <f t="shared" si="92"/>
        <v/>
      </c>
      <c r="HIR44" s="269" t="str">
        <f t="shared" si="92"/>
        <v/>
      </c>
      <c r="HIS44" s="269" t="str">
        <f t="shared" si="92"/>
        <v/>
      </c>
      <c r="HIT44" s="269" t="str">
        <f t="shared" si="92"/>
        <v/>
      </c>
      <c r="HIU44" s="269" t="str">
        <f t="shared" si="92"/>
        <v/>
      </c>
      <c r="HIV44" s="269" t="str">
        <f t="shared" si="92"/>
        <v/>
      </c>
      <c r="HIW44" s="269" t="str">
        <f t="shared" si="92"/>
        <v/>
      </c>
      <c r="HIX44" s="269" t="str">
        <f t="shared" si="92"/>
        <v/>
      </c>
      <c r="HIY44" s="269" t="str">
        <f t="shared" si="92"/>
        <v/>
      </c>
      <c r="HIZ44" s="269" t="str">
        <f t="shared" si="92"/>
        <v/>
      </c>
      <c r="HJA44" s="269" t="str">
        <f t="shared" si="92"/>
        <v/>
      </c>
      <c r="HJB44" s="269" t="str">
        <f t="shared" si="92"/>
        <v/>
      </c>
      <c r="HJC44" s="269" t="str">
        <f t="shared" si="92"/>
        <v/>
      </c>
      <c r="HJD44" s="269" t="str">
        <f t="shared" si="92"/>
        <v/>
      </c>
      <c r="HJE44" s="269" t="str">
        <f t="shared" si="92"/>
        <v/>
      </c>
      <c r="HJF44" s="269" t="str">
        <f t="shared" si="92"/>
        <v/>
      </c>
      <c r="HJG44" s="269" t="str">
        <f t="shared" si="92"/>
        <v/>
      </c>
      <c r="HJH44" s="269" t="str">
        <f t="shared" si="92"/>
        <v/>
      </c>
      <c r="HJI44" s="269" t="str">
        <f t="shared" si="92"/>
        <v/>
      </c>
      <c r="HJJ44" s="269" t="str">
        <f t="shared" si="92"/>
        <v/>
      </c>
      <c r="HJK44" s="269" t="str">
        <f t="shared" si="92"/>
        <v/>
      </c>
      <c r="HJL44" s="269" t="str">
        <f t="shared" si="92"/>
        <v/>
      </c>
      <c r="HJM44" s="269" t="str">
        <f t="shared" si="92"/>
        <v/>
      </c>
      <c r="HJN44" s="269" t="str">
        <f t="shared" si="92"/>
        <v/>
      </c>
      <c r="HJO44" s="269" t="str">
        <f t="shared" si="92"/>
        <v/>
      </c>
      <c r="HJP44" s="269" t="str">
        <f t="shared" si="92"/>
        <v/>
      </c>
      <c r="HJQ44" s="269" t="str">
        <f t="shared" si="92"/>
        <v/>
      </c>
      <c r="HJR44" s="269" t="str">
        <f t="shared" si="92"/>
        <v/>
      </c>
      <c r="HJS44" s="269" t="str">
        <f t="shared" si="92"/>
        <v/>
      </c>
      <c r="HJT44" s="269" t="str">
        <f t="shared" si="92"/>
        <v/>
      </c>
      <c r="HJU44" s="269" t="str">
        <f t="shared" si="92"/>
        <v/>
      </c>
      <c r="HJV44" s="269" t="str">
        <f t="shared" si="92"/>
        <v/>
      </c>
      <c r="HJW44" s="269" t="str">
        <f t="shared" si="92"/>
        <v/>
      </c>
      <c r="HJX44" s="269" t="str">
        <f t="shared" si="92"/>
        <v/>
      </c>
      <c r="HJY44" s="269" t="str">
        <f t="shared" si="92"/>
        <v/>
      </c>
      <c r="HJZ44" s="269" t="str">
        <f t="shared" si="92"/>
        <v/>
      </c>
      <c r="HKA44" s="269" t="str">
        <f t="shared" si="92"/>
        <v/>
      </c>
      <c r="HKB44" s="269" t="str">
        <f t="shared" si="92"/>
        <v/>
      </c>
      <c r="HKC44" s="269" t="str">
        <f t="shared" ref="HKC44:HMN44" si="93">UPPER(HKC43)</f>
        <v/>
      </c>
      <c r="HKD44" s="269" t="str">
        <f t="shared" si="93"/>
        <v/>
      </c>
      <c r="HKE44" s="269" t="str">
        <f t="shared" si="93"/>
        <v/>
      </c>
      <c r="HKF44" s="269" t="str">
        <f t="shared" si="93"/>
        <v/>
      </c>
      <c r="HKG44" s="269" t="str">
        <f t="shared" si="93"/>
        <v/>
      </c>
      <c r="HKH44" s="269" t="str">
        <f t="shared" si="93"/>
        <v/>
      </c>
      <c r="HKI44" s="269" t="str">
        <f t="shared" si="93"/>
        <v/>
      </c>
      <c r="HKJ44" s="269" t="str">
        <f t="shared" si="93"/>
        <v/>
      </c>
      <c r="HKK44" s="269" t="str">
        <f t="shared" si="93"/>
        <v/>
      </c>
      <c r="HKL44" s="269" t="str">
        <f t="shared" si="93"/>
        <v/>
      </c>
      <c r="HKM44" s="269" t="str">
        <f t="shared" si="93"/>
        <v/>
      </c>
      <c r="HKN44" s="269" t="str">
        <f t="shared" si="93"/>
        <v/>
      </c>
      <c r="HKO44" s="269" t="str">
        <f t="shared" si="93"/>
        <v/>
      </c>
      <c r="HKP44" s="269" t="str">
        <f t="shared" si="93"/>
        <v/>
      </c>
      <c r="HKQ44" s="269" t="str">
        <f t="shared" si="93"/>
        <v/>
      </c>
      <c r="HKR44" s="269" t="str">
        <f t="shared" si="93"/>
        <v/>
      </c>
      <c r="HKS44" s="269" t="str">
        <f t="shared" si="93"/>
        <v/>
      </c>
      <c r="HKT44" s="269" t="str">
        <f t="shared" si="93"/>
        <v/>
      </c>
      <c r="HKU44" s="269" t="str">
        <f t="shared" si="93"/>
        <v/>
      </c>
      <c r="HKV44" s="269" t="str">
        <f t="shared" si="93"/>
        <v/>
      </c>
      <c r="HKW44" s="269" t="str">
        <f t="shared" si="93"/>
        <v/>
      </c>
      <c r="HKX44" s="269" t="str">
        <f t="shared" si="93"/>
        <v/>
      </c>
      <c r="HKY44" s="269" t="str">
        <f t="shared" si="93"/>
        <v/>
      </c>
      <c r="HKZ44" s="269" t="str">
        <f t="shared" si="93"/>
        <v/>
      </c>
      <c r="HLA44" s="269" t="str">
        <f t="shared" si="93"/>
        <v/>
      </c>
      <c r="HLB44" s="269" t="str">
        <f t="shared" si="93"/>
        <v/>
      </c>
      <c r="HLC44" s="269" t="str">
        <f t="shared" si="93"/>
        <v/>
      </c>
      <c r="HLD44" s="269" t="str">
        <f t="shared" si="93"/>
        <v/>
      </c>
      <c r="HLE44" s="269" t="str">
        <f t="shared" si="93"/>
        <v/>
      </c>
      <c r="HLF44" s="269" t="str">
        <f t="shared" si="93"/>
        <v/>
      </c>
      <c r="HLG44" s="269" t="str">
        <f t="shared" si="93"/>
        <v/>
      </c>
      <c r="HLH44" s="269" t="str">
        <f t="shared" si="93"/>
        <v/>
      </c>
      <c r="HLI44" s="269" t="str">
        <f t="shared" si="93"/>
        <v/>
      </c>
      <c r="HLJ44" s="269" t="str">
        <f t="shared" si="93"/>
        <v/>
      </c>
      <c r="HLK44" s="269" t="str">
        <f t="shared" si="93"/>
        <v/>
      </c>
      <c r="HLL44" s="269" t="str">
        <f t="shared" si="93"/>
        <v/>
      </c>
      <c r="HLM44" s="269" t="str">
        <f t="shared" si="93"/>
        <v/>
      </c>
      <c r="HLN44" s="269" t="str">
        <f t="shared" si="93"/>
        <v/>
      </c>
      <c r="HLO44" s="269" t="str">
        <f t="shared" si="93"/>
        <v/>
      </c>
      <c r="HLP44" s="269" t="str">
        <f t="shared" si="93"/>
        <v/>
      </c>
      <c r="HLQ44" s="269" t="str">
        <f t="shared" si="93"/>
        <v/>
      </c>
      <c r="HLR44" s="269" t="str">
        <f t="shared" si="93"/>
        <v/>
      </c>
      <c r="HLS44" s="269" t="str">
        <f t="shared" si="93"/>
        <v/>
      </c>
      <c r="HLT44" s="269" t="str">
        <f t="shared" si="93"/>
        <v/>
      </c>
      <c r="HLU44" s="269" t="str">
        <f t="shared" si="93"/>
        <v/>
      </c>
      <c r="HLV44" s="269" t="str">
        <f t="shared" si="93"/>
        <v/>
      </c>
      <c r="HLW44" s="269" t="str">
        <f t="shared" si="93"/>
        <v/>
      </c>
      <c r="HLX44" s="269" t="str">
        <f t="shared" si="93"/>
        <v/>
      </c>
      <c r="HLY44" s="269" t="str">
        <f t="shared" si="93"/>
        <v/>
      </c>
      <c r="HLZ44" s="269" t="str">
        <f t="shared" si="93"/>
        <v/>
      </c>
      <c r="HMA44" s="269" t="str">
        <f t="shared" si="93"/>
        <v/>
      </c>
      <c r="HMB44" s="269" t="str">
        <f t="shared" si="93"/>
        <v/>
      </c>
      <c r="HMC44" s="269" t="str">
        <f t="shared" si="93"/>
        <v/>
      </c>
      <c r="HMD44" s="269" t="str">
        <f t="shared" si="93"/>
        <v/>
      </c>
      <c r="HME44" s="269" t="str">
        <f t="shared" si="93"/>
        <v/>
      </c>
      <c r="HMF44" s="269" t="str">
        <f t="shared" si="93"/>
        <v/>
      </c>
      <c r="HMG44" s="269" t="str">
        <f t="shared" si="93"/>
        <v/>
      </c>
      <c r="HMH44" s="269" t="str">
        <f t="shared" si="93"/>
        <v/>
      </c>
      <c r="HMI44" s="269" t="str">
        <f t="shared" si="93"/>
        <v/>
      </c>
      <c r="HMJ44" s="269" t="str">
        <f t="shared" si="93"/>
        <v/>
      </c>
      <c r="HMK44" s="269" t="str">
        <f t="shared" si="93"/>
        <v/>
      </c>
      <c r="HML44" s="269" t="str">
        <f t="shared" si="93"/>
        <v/>
      </c>
      <c r="HMM44" s="269" t="str">
        <f t="shared" si="93"/>
        <v/>
      </c>
      <c r="HMN44" s="269" t="str">
        <f t="shared" si="93"/>
        <v/>
      </c>
      <c r="HMO44" s="269" t="str">
        <f t="shared" ref="HMO44:HOZ44" si="94">UPPER(HMO43)</f>
        <v/>
      </c>
      <c r="HMP44" s="269" t="str">
        <f t="shared" si="94"/>
        <v/>
      </c>
      <c r="HMQ44" s="269" t="str">
        <f t="shared" si="94"/>
        <v/>
      </c>
      <c r="HMR44" s="269" t="str">
        <f t="shared" si="94"/>
        <v/>
      </c>
      <c r="HMS44" s="269" t="str">
        <f t="shared" si="94"/>
        <v/>
      </c>
      <c r="HMT44" s="269" t="str">
        <f t="shared" si="94"/>
        <v/>
      </c>
      <c r="HMU44" s="269" t="str">
        <f t="shared" si="94"/>
        <v/>
      </c>
      <c r="HMV44" s="269" t="str">
        <f t="shared" si="94"/>
        <v/>
      </c>
      <c r="HMW44" s="269" t="str">
        <f t="shared" si="94"/>
        <v/>
      </c>
      <c r="HMX44" s="269" t="str">
        <f t="shared" si="94"/>
        <v/>
      </c>
      <c r="HMY44" s="269" t="str">
        <f t="shared" si="94"/>
        <v/>
      </c>
      <c r="HMZ44" s="269" t="str">
        <f t="shared" si="94"/>
        <v/>
      </c>
      <c r="HNA44" s="269" t="str">
        <f t="shared" si="94"/>
        <v/>
      </c>
      <c r="HNB44" s="269" t="str">
        <f t="shared" si="94"/>
        <v/>
      </c>
      <c r="HNC44" s="269" t="str">
        <f t="shared" si="94"/>
        <v/>
      </c>
      <c r="HND44" s="269" t="str">
        <f t="shared" si="94"/>
        <v/>
      </c>
      <c r="HNE44" s="269" t="str">
        <f t="shared" si="94"/>
        <v/>
      </c>
      <c r="HNF44" s="269" t="str">
        <f t="shared" si="94"/>
        <v/>
      </c>
      <c r="HNG44" s="269" t="str">
        <f t="shared" si="94"/>
        <v/>
      </c>
      <c r="HNH44" s="269" t="str">
        <f t="shared" si="94"/>
        <v/>
      </c>
      <c r="HNI44" s="269" t="str">
        <f t="shared" si="94"/>
        <v/>
      </c>
      <c r="HNJ44" s="269" t="str">
        <f t="shared" si="94"/>
        <v/>
      </c>
      <c r="HNK44" s="269" t="str">
        <f t="shared" si="94"/>
        <v/>
      </c>
      <c r="HNL44" s="269" t="str">
        <f t="shared" si="94"/>
        <v/>
      </c>
      <c r="HNM44" s="269" t="str">
        <f t="shared" si="94"/>
        <v/>
      </c>
      <c r="HNN44" s="269" t="str">
        <f t="shared" si="94"/>
        <v/>
      </c>
      <c r="HNO44" s="269" t="str">
        <f t="shared" si="94"/>
        <v/>
      </c>
      <c r="HNP44" s="269" t="str">
        <f t="shared" si="94"/>
        <v/>
      </c>
      <c r="HNQ44" s="269" t="str">
        <f t="shared" si="94"/>
        <v/>
      </c>
      <c r="HNR44" s="269" t="str">
        <f t="shared" si="94"/>
        <v/>
      </c>
      <c r="HNS44" s="269" t="str">
        <f t="shared" si="94"/>
        <v/>
      </c>
      <c r="HNT44" s="269" t="str">
        <f t="shared" si="94"/>
        <v/>
      </c>
      <c r="HNU44" s="269" t="str">
        <f t="shared" si="94"/>
        <v/>
      </c>
      <c r="HNV44" s="269" t="str">
        <f t="shared" si="94"/>
        <v/>
      </c>
      <c r="HNW44" s="269" t="str">
        <f t="shared" si="94"/>
        <v/>
      </c>
      <c r="HNX44" s="269" t="str">
        <f t="shared" si="94"/>
        <v/>
      </c>
      <c r="HNY44" s="269" t="str">
        <f t="shared" si="94"/>
        <v/>
      </c>
      <c r="HNZ44" s="269" t="str">
        <f t="shared" si="94"/>
        <v/>
      </c>
      <c r="HOA44" s="269" t="str">
        <f t="shared" si="94"/>
        <v/>
      </c>
      <c r="HOB44" s="269" t="str">
        <f t="shared" si="94"/>
        <v/>
      </c>
      <c r="HOC44" s="269" t="str">
        <f t="shared" si="94"/>
        <v/>
      </c>
      <c r="HOD44" s="269" t="str">
        <f t="shared" si="94"/>
        <v/>
      </c>
      <c r="HOE44" s="269" t="str">
        <f t="shared" si="94"/>
        <v/>
      </c>
      <c r="HOF44" s="269" t="str">
        <f t="shared" si="94"/>
        <v/>
      </c>
      <c r="HOG44" s="269" t="str">
        <f t="shared" si="94"/>
        <v/>
      </c>
      <c r="HOH44" s="269" t="str">
        <f t="shared" si="94"/>
        <v/>
      </c>
      <c r="HOI44" s="269" t="str">
        <f t="shared" si="94"/>
        <v/>
      </c>
      <c r="HOJ44" s="269" t="str">
        <f t="shared" si="94"/>
        <v/>
      </c>
      <c r="HOK44" s="269" t="str">
        <f t="shared" si="94"/>
        <v/>
      </c>
      <c r="HOL44" s="269" t="str">
        <f t="shared" si="94"/>
        <v/>
      </c>
      <c r="HOM44" s="269" t="str">
        <f t="shared" si="94"/>
        <v/>
      </c>
      <c r="HON44" s="269" t="str">
        <f t="shared" si="94"/>
        <v/>
      </c>
      <c r="HOO44" s="269" t="str">
        <f t="shared" si="94"/>
        <v/>
      </c>
      <c r="HOP44" s="269" t="str">
        <f t="shared" si="94"/>
        <v/>
      </c>
      <c r="HOQ44" s="269" t="str">
        <f t="shared" si="94"/>
        <v/>
      </c>
      <c r="HOR44" s="269" t="str">
        <f t="shared" si="94"/>
        <v/>
      </c>
      <c r="HOS44" s="269" t="str">
        <f t="shared" si="94"/>
        <v/>
      </c>
      <c r="HOT44" s="269" t="str">
        <f t="shared" si="94"/>
        <v/>
      </c>
      <c r="HOU44" s="269" t="str">
        <f t="shared" si="94"/>
        <v/>
      </c>
      <c r="HOV44" s="269" t="str">
        <f t="shared" si="94"/>
        <v/>
      </c>
      <c r="HOW44" s="269" t="str">
        <f t="shared" si="94"/>
        <v/>
      </c>
      <c r="HOX44" s="269" t="str">
        <f t="shared" si="94"/>
        <v/>
      </c>
      <c r="HOY44" s="269" t="str">
        <f t="shared" si="94"/>
        <v/>
      </c>
      <c r="HOZ44" s="269" t="str">
        <f t="shared" si="94"/>
        <v/>
      </c>
      <c r="HPA44" s="269" t="str">
        <f t="shared" ref="HPA44:HRL44" si="95">UPPER(HPA43)</f>
        <v/>
      </c>
      <c r="HPB44" s="269" t="str">
        <f t="shared" si="95"/>
        <v/>
      </c>
      <c r="HPC44" s="269" t="str">
        <f t="shared" si="95"/>
        <v/>
      </c>
      <c r="HPD44" s="269" t="str">
        <f t="shared" si="95"/>
        <v/>
      </c>
      <c r="HPE44" s="269" t="str">
        <f t="shared" si="95"/>
        <v/>
      </c>
      <c r="HPF44" s="269" t="str">
        <f t="shared" si="95"/>
        <v/>
      </c>
      <c r="HPG44" s="269" t="str">
        <f t="shared" si="95"/>
        <v/>
      </c>
      <c r="HPH44" s="269" t="str">
        <f t="shared" si="95"/>
        <v/>
      </c>
      <c r="HPI44" s="269" t="str">
        <f t="shared" si="95"/>
        <v/>
      </c>
      <c r="HPJ44" s="269" t="str">
        <f t="shared" si="95"/>
        <v/>
      </c>
      <c r="HPK44" s="269" t="str">
        <f t="shared" si="95"/>
        <v/>
      </c>
      <c r="HPL44" s="269" t="str">
        <f t="shared" si="95"/>
        <v/>
      </c>
      <c r="HPM44" s="269" t="str">
        <f t="shared" si="95"/>
        <v/>
      </c>
      <c r="HPN44" s="269" t="str">
        <f t="shared" si="95"/>
        <v/>
      </c>
      <c r="HPO44" s="269" t="str">
        <f t="shared" si="95"/>
        <v/>
      </c>
      <c r="HPP44" s="269" t="str">
        <f t="shared" si="95"/>
        <v/>
      </c>
      <c r="HPQ44" s="269" t="str">
        <f t="shared" si="95"/>
        <v/>
      </c>
      <c r="HPR44" s="269" t="str">
        <f t="shared" si="95"/>
        <v/>
      </c>
      <c r="HPS44" s="269" t="str">
        <f t="shared" si="95"/>
        <v/>
      </c>
      <c r="HPT44" s="269" t="str">
        <f t="shared" si="95"/>
        <v/>
      </c>
      <c r="HPU44" s="269" t="str">
        <f t="shared" si="95"/>
        <v/>
      </c>
      <c r="HPV44" s="269" t="str">
        <f t="shared" si="95"/>
        <v/>
      </c>
      <c r="HPW44" s="269" t="str">
        <f t="shared" si="95"/>
        <v/>
      </c>
      <c r="HPX44" s="269" t="str">
        <f t="shared" si="95"/>
        <v/>
      </c>
      <c r="HPY44" s="269" t="str">
        <f t="shared" si="95"/>
        <v/>
      </c>
      <c r="HPZ44" s="269" t="str">
        <f t="shared" si="95"/>
        <v/>
      </c>
      <c r="HQA44" s="269" t="str">
        <f t="shared" si="95"/>
        <v/>
      </c>
      <c r="HQB44" s="269" t="str">
        <f t="shared" si="95"/>
        <v/>
      </c>
      <c r="HQC44" s="269" t="str">
        <f t="shared" si="95"/>
        <v/>
      </c>
      <c r="HQD44" s="269" t="str">
        <f t="shared" si="95"/>
        <v/>
      </c>
      <c r="HQE44" s="269" t="str">
        <f t="shared" si="95"/>
        <v/>
      </c>
      <c r="HQF44" s="269" t="str">
        <f t="shared" si="95"/>
        <v/>
      </c>
      <c r="HQG44" s="269" t="str">
        <f t="shared" si="95"/>
        <v/>
      </c>
      <c r="HQH44" s="269" t="str">
        <f t="shared" si="95"/>
        <v/>
      </c>
      <c r="HQI44" s="269" t="str">
        <f t="shared" si="95"/>
        <v/>
      </c>
      <c r="HQJ44" s="269" t="str">
        <f t="shared" si="95"/>
        <v/>
      </c>
      <c r="HQK44" s="269" t="str">
        <f t="shared" si="95"/>
        <v/>
      </c>
      <c r="HQL44" s="269" t="str">
        <f t="shared" si="95"/>
        <v/>
      </c>
      <c r="HQM44" s="269" t="str">
        <f t="shared" si="95"/>
        <v/>
      </c>
      <c r="HQN44" s="269" t="str">
        <f t="shared" si="95"/>
        <v/>
      </c>
      <c r="HQO44" s="269" t="str">
        <f t="shared" si="95"/>
        <v/>
      </c>
      <c r="HQP44" s="269" t="str">
        <f t="shared" si="95"/>
        <v/>
      </c>
      <c r="HQQ44" s="269" t="str">
        <f t="shared" si="95"/>
        <v/>
      </c>
      <c r="HQR44" s="269" t="str">
        <f t="shared" si="95"/>
        <v/>
      </c>
      <c r="HQS44" s="269" t="str">
        <f t="shared" si="95"/>
        <v/>
      </c>
      <c r="HQT44" s="269" t="str">
        <f t="shared" si="95"/>
        <v/>
      </c>
      <c r="HQU44" s="269" t="str">
        <f t="shared" si="95"/>
        <v/>
      </c>
      <c r="HQV44" s="269" t="str">
        <f t="shared" si="95"/>
        <v/>
      </c>
      <c r="HQW44" s="269" t="str">
        <f t="shared" si="95"/>
        <v/>
      </c>
      <c r="HQX44" s="269" t="str">
        <f t="shared" si="95"/>
        <v/>
      </c>
      <c r="HQY44" s="269" t="str">
        <f t="shared" si="95"/>
        <v/>
      </c>
      <c r="HQZ44" s="269" t="str">
        <f t="shared" si="95"/>
        <v/>
      </c>
      <c r="HRA44" s="269" t="str">
        <f t="shared" si="95"/>
        <v/>
      </c>
      <c r="HRB44" s="269" t="str">
        <f t="shared" si="95"/>
        <v/>
      </c>
      <c r="HRC44" s="269" t="str">
        <f t="shared" si="95"/>
        <v/>
      </c>
      <c r="HRD44" s="269" t="str">
        <f t="shared" si="95"/>
        <v/>
      </c>
      <c r="HRE44" s="269" t="str">
        <f t="shared" si="95"/>
        <v/>
      </c>
      <c r="HRF44" s="269" t="str">
        <f t="shared" si="95"/>
        <v/>
      </c>
      <c r="HRG44" s="269" t="str">
        <f t="shared" si="95"/>
        <v/>
      </c>
      <c r="HRH44" s="269" t="str">
        <f t="shared" si="95"/>
        <v/>
      </c>
      <c r="HRI44" s="269" t="str">
        <f t="shared" si="95"/>
        <v/>
      </c>
      <c r="HRJ44" s="269" t="str">
        <f t="shared" si="95"/>
        <v/>
      </c>
      <c r="HRK44" s="269" t="str">
        <f t="shared" si="95"/>
        <v/>
      </c>
      <c r="HRL44" s="269" t="str">
        <f t="shared" si="95"/>
        <v/>
      </c>
      <c r="HRM44" s="269" t="str">
        <f t="shared" ref="HRM44:HTX44" si="96">UPPER(HRM43)</f>
        <v/>
      </c>
      <c r="HRN44" s="269" t="str">
        <f t="shared" si="96"/>
        <v/>
      </c>
      <c r="HRO44" s="269" t="str">
        <f t="shared" si="96"/>
        <v/>
      </c>
      <c r="HRP44" s="269" t="str">
        <f t="shared" si="96"/>
        <v/>
      </c>
      <c r="HRQ44" s="269" t="str">
        <f t="shared" si="96"/>
        <v/>
      </c>
      <c r="HRR44" s="269" t="str">
        <f t="shared" si="96"/>
        <v/>
      </c>
      <c r="HRS44" s="269" t="str">
        <f t="shared" si="96"/>
        <v/>
      </c>
      <c r="HRT44" s="269" t="str">
        <f t="shared" si="96"/>
        <v/>
      </c>
      <c r="HRU44" s="269" t="str">
        <f t="shared" si="96"/>
        <v/>
      </c>
      <c r="HRV44" s="269" t="str">
        <f t="shared" si="96"/>
        <v/>
      </c>
      <c r="HRW44" s="269" t="str">
        <f t="shared" si="96"/>
        <v/>
      </c>
      <c r="HRX44" s="269" t="str">
        <f t="shared" si="96"/>
        <v/>
      </c>
      <c r="HRY44" s="269" t="str">
        <f t="shared" si="96"/>
        <v/>
      </c>
      <c r="HRZ44" s="269" t="str">
        <f t="shared" si="96"/>
        <v/>
      </c>
      <c r="HSA44" s="269" t="str">
        <f t="shared" si="96"/>
        <v/>
      </c>
      <c r="HSB44" s="269" t="str">
        <f t="shared" si="96"/>
        <v/>
      </c>
      <c r="HSC44" s="269" t="str">
        <f t="shared" si="96"/>
        <v/>
      </c>
      <c r="HSD44" s="269" t="str">
        <f t="shared" si="96"/>
        <v/>
      </c>
      <c r="HSE44" s="269" t="str">
        <f t="shared" si="96"/>
        <v/>
      </c>
      <c r="HSF44" s="269" t="str">
        <f t="shared" si="96"/>
        <v/>
      </c>
      <c r="HSG44" s="269" t="str">
        <f t="shared" si="96"/>
        <v/>
      </c>
      <c r="HSH44" s="269" t="str">
        <f t="shared" si="96"/>
        <v/>
      </c>
      <c r="HSI44" s="269" t="str">
        <f t="shared" si="96"/>
        <v/>
      </c>
      <c r="HSJ44" s="269" t="str">
        <f t="shared" si="96"/>
        <v/>
      </c>
      <c r="HSK44" s="269" t="str">
        <f t="shared" si="96"/>
        <v/>
      </c>
      <c r="HSL44" s="269" t="str">
        <f t="shared" si="96"/>
        <v/>
      </c>
      <c r="HSM44" s="269" t="str">
        <f t="shared" si="96"/>
        <v/>
      </c>
      <c r="HSN44" s="269" t="str">
        <f t="shared" si="96"/>
        <v/>
      </c>
      <c r="HSO44" s="269" t="str">
        <f t="shared" si="96"/>
        <v/>
      </c>
      <c r="HSP44" s="269" t="str">
        <f t="shared" si="96"/>
        <v/>
      </c>
      <c r="HSQ44" s="269" t="str">
        <f t="shared" si="96"/>
        <v/>
      </c>
      <c r="HSR44" s="269" t="str">
        <f t="shared" si="96"/>
        <v/>
      </c>
      <c r="HSS44" s="269" t="str">
        <f t="shared" si="96"/>
        <v/>
      </c>
      <c r="HST44" s="269" t="str">
        <f t="shared" si="96"/>
        <v/>
      </c>
      <c r="HSU44" s="269" t="str">
        <f t="shared" si="96"/>
        <v/>
      </c>
      <c r="HSV44" s="269" t="str">
        <f t="shared" si="96"/>
        <v/>
      </c>
      <c r="HSW44" s="269" t="str">
        <f t="shared" si="96"/>
        <v/>
      </c>
      <c r="HSX44" s="269" t="str">
        <f t="shared" si="96"/>
        <v/>
      </c>
      <c r="HSY44" s="269" t="str">
        <f t="shared" si="96"/>
        <v/>
      </c>
      <c r="HSZ44" s="269" t="str">
        <f t="shared" si="96"/>
        <v/>
      </c>
      <c r="HTA44" s="269" t="str">
        <f t="shared" si="96"/>
        <v/>
      </c>
      <c r="HTB44" s="269" t="str">
        <f t="shared" si="96"/>
        <v/>
      </c>
      <c r="HTC44" s="269" t="str">
        <f t="shared" si="96"/>
        <v/>
      </c>
      <c r="HTD44" s="269" t="str">
        <f t="shared" si="96"/>
        <v/>
      </c>
      <c r="HTE44" s="269" t="str">
        <f t="shared" si="96"/>
        <v/>
      </c>
      <c r="HTF44" s="269" t="str">
        <f t="shared" si="96"/>
        <v/>
      </c>
      <c r="HTG44" s="269" t="str">
        <f t="shared" si="96"/>
        <v/>
      </c>
      <c r="HTH44" s="269" t="str">
        <f t="shared" si="96"/>
        <v/>
      </c>
      <c r="HTI44" s="269" t="str">
        <f t="shared" si="96"/>
        <v/>
      </c>
      <c r="HTJ44" s="269" t="str">
        <f t="shared" si="96"/>
        <v/>
      </c>
      <c r="HTK44" s="269" t="str">
        <f t="shared" si="96"/>
        <v/>
      </c>
      <c r="HTL44" s="269" t="str">
        <f t="shared" si="96"/>
        <v/>
      </c>
      <c r="HTM44" s="269" t="str">
        <f t="shared" si="96"/>
        <v/>
      </c>
      <c r="HTN44" s="269" t="str">
        <f t="shared" si="96"/>
        <v/>
      </c>
      <c r="HTO44" s="269" t="str">
        <f t="shared" si="96"/>
        <v/>
      </c>
      <c r="HTP44" s="269" t="str">
        <f t="shared" si="96"/>
        <v/>
      </c>
      <c r="HTQ44" s="269" t="str">
        <f t="shared" si="96"/>
        <v/>
      </c>
      <c r="HTR44" s="269" t="str">
        <f t="shared" si="96"/>
        <v/>
      </c>
      <c r="HTS44" s="269" t="str">
        <f t="shared" si="96"/>
        <v/>
      </c>
      <c r="HTT44" s="269" t="str">
        <f t="shared" si="96"/>
        <v/>
      </c>
      <c r="HTU44" s="269" t="str">
        <f t="shared" si="96"/>
        <v/>
      </c>
      <c r="HTV44" s="269" t="str">
        <f t="shared" si="96"/>
        <v/>
      </c>
      <c r="HTW44" s="269" t="str">
        <f t="shared" si="96"/>
        <v/>
      </c>
      <c r="HTX44" s="269" t="str">
        <f t="shared" si="96"/>
        <v/>
      </c>
      <c r="HTY44" s="269" t="str">
        <f t="shared" ref="HTY44:HWJ44" si="97">UPPER(HTY43)</f>
        <v/>
      </c>
      <c r="HTZ44" s="269" t="str">
        <f t="shared" si="97"/>
        <v/>
      </c>
      <c r="HUA44" s="269" t="str">
        <f t="shared" si="97"/>
        <v/>
      </c>
      <c r="HUB44" s="269" t="str">
        <f t="shared" si="97"/>
        <v/>
      </c>
      <c r="HUC44" s="269" t="str">
        <f t="shared" si="97"/>
        <v/>
      </c>
      <c r="HUD44" s="269" t="str">
        <f t="shared" si="97"/>
        <v/>
      </c>
      <c r="HUE44" s="269" t="str">
        <f t="shared" si="97"/>
        <v/>
      </c>
      <c r="HUF44" s="269" t="str">
        <f t="shared" si="97"/>
        <v/>
      </c>
      <c r="HUG44" s="269" t="str">
        <f t="shared" si="97"/>
        <v/>
      </c>
      <c r="HUH44" s="269" t="str">
        <f t="shared" si="97"/>
        <v/>
      </c>
      <c r="HUI44" s="269" t="str">
        <f t="shared" si="97"/>
        <v/>
      </c>
      <c r="HUJ44" s="269" t="str">
        <f t="shared" si="97"/>
        <v/>
      </c>
      <c r="HUK44" s="269" t="str">
        <f t="shared" si="97"/>
        <v/>
      </c>
      <c r="HUL44" s="269" t="str">
        <f t="shared" si="97"/>
        <v/>
      </c>
      <c r="HUM44" s="269" t="str">
        <f t="shared" si="97"/>
        <v/>
      </c>
      <c r="HUN44" s="269" t="str">
        <f t="shared" si="97"/>
        <v/>
      </c>
      <c r="HUO44" s="269" t="str">
        <f t="shared" si="97"/>
        <v/>
      </c>
      <c r="HUP44" s="269" t="str">
        <f t="shared" si="97"/>
        <v/>
      </c>
      <c r="HUQ44" s="269" t="str">
        <f t="shared" si="97"/>
        <v/>
      </c>
      <c r="HUR44" s="269" t="str">
        <f t="shared" si="97"/>
        <v/>
      </c>
      <c r="HUS44" s="269" t="str">
        <f t="shared" si="97"/>
        <v/>
      </c>
      <c r="HUT44" s="269" t="str">
        <f t="shared" si="97"/>
        <v/>
      </c>
      <c r="HUU44" s="269" t="str">
        <f t="shared" si="97"/>
        <v/>
      </c>
      <c r="HUV44" s="269" t="str">
        <f t="shared" si="97"/>
        <v/>
      </c>
      <c r="HUW44" s="269" t="str">
        <f t="shared" si="97"/>
        <v/>
      </c>
      <c r="HUX44" s="269" t="str">
        <f t="shared" si="97"/>
        <v/>
      </c>
      <c r="HUY44" s="269" t="str">
        <f t="shared" si="97"/>
        <v/>
      </c>
      <c r="HUZ44" s="269" t="str">
        <f t="shared" si="97"/>
        <v/>
      </c>
      <c r="HVA44" s="269" t="str">
        <f t="shared" si="97"/>
        <v/>
      </c>
      <c r="HVB44" s="269" t="str">
        <f t="shared" si="97"/>
        <v/>
      </c>
      <c r="HVC44" s="269" t="str">
        <f t="shared" si="97"/>
        <v/>
      </c>
      <c r="HVD44" s="269" t="str">
        <f t="shared" si="97"/>
        <v/>
      </c>
      <c r="HVE44" s="269" t="str">
        <f t="shared" si="97"/>
        <v/>
      </c>
      <c r="HVF44" s="269" t="str">
        <f t="shared" si="97"/>
        <v/>
      </c>
      <c r="HVG44" s="269" t="str">
        <f t="shared" si="97"/>
        <v/>
      </c>
      <c r="HVH44" s="269" t="str">
        <f t="shared" si="97"/>
        <v/>
      </c>
      <c r="HVI44" s="269" t="str">
        <f t="shared" si="97"/>
        <v/>
      </c>
      <c r="HVJ44" s="269" t="str">
        <f t="shared" si="97"/>
        <v/>
      </c>
      <c r="HVK44" s="269" t="str">
        <f t="shared" si="97"/>
        <v/>
      </c>
      <c r="HVL44" s="269" t="str">
        <f t="shared" si="97"/>
        <v/>
      </c>
      <c r="HVM44" s="269" t="str">
        <f t="shared" si="97"/>
        <v/>
      </c>
      <c r="HVN44" s="269" t="str">
        <f t="shared" si="97"/>
        <v/>
      </c>
      <c r="HVO44" s="269" t="str">
        <f t="shared" si="97"/>
        <v/>
      </c>
      <c r="HVP44" s="269" t="str">
        <f t="shared" si="97"/>
        <v/>
      </c>
      <c r="HVQ44" s="269" t="str">
        <f t="shared" si="97"/>
        <v/>
      </c>
      <c r="HVR44" s="269" t="str">
        <f t="shared" si="97"/>
        <v/>
      </c>
      <c r="HVS44" s="269" t="str">
        <f t="shared" si="97"/>
        <v/>
      </c>
      <c r="HVT44" s="269" t="str">
        <f t="shared" si="97"/>
        <v/>
      </c>
      <c r="HVU44" s="269" t="str">
        <f t="shared" si="97"/>
        <v/>
      </c>
      <c r="HVV44" s="269" t="str">
        <f t="shared" si="97"/>
        <v/>
      </c>
      <c r="HVW44" s="269" t="str">
        <f t="shared" si="97"/>
        <v/>
      </c>
      <c r="HVX44" s="269" t="str">
        <f t="shared" si="97"/>
        <v/>
      </c>
      <c r="HVY44" s="269" t="str">
        <f t="shared" si="97"/>
        <v/>
      </c>
      <c r="HVZ44" s="269" t="str">
        <f t="shared" si="97"/>
        <v/>
      </c>
      <c r="HWA44" s="269" t="str">
        <f t="shared" si="97"/>
        <v/>
      </c>
      <c r="HWB44" s="269" t="str">
        <f t="shared" si="97"/>
        <v/>
      </c>
      <c r="HWC44" s="269" t="str">
        <f t="shared" si="97"/>
        <v/>
      </c>
      <c r="HWD44" s="269" t="str">
        <f t="shared" si="97"/>
        <v/>
      </c>
      <c r="HWE44" s="269" t="str">
        <f t="shared" si="97"/>
        <v/>
      </c>
      <c r="HWF44" s="269" t="str">
        <f t="shared" si="97"/>
        <v/>
      </c>
      <c r="HWG44" s="269" t="str">
        <f t="shared" si="97"/>
        <v/>
      </c>
      <c r="HWH44" s="269" t="str">
        <f t="shared" si="97"/>
        <v/>
      </c>
      <c r="HWI44" s="269" t="str">
        <f t="shared" si="97"/>
        <v/>
      </c>
      <c r="HWJ44" s="269" t="str">
        <f t="shared" si="97"/>
        <v/>
      </c>
      <c r="HWK44" s="269" t="str">
        <f t="shared" ref="HWK44:HYV44" si="98">UPPER(HWK43)</f>
        <v/>
      </c>
      <c r="HWL44" s="269" t="str">
        <f t="shared" si="98"/>
        <v/>
      </c>
      <c r="HWM44" s="269" t="str">
        <f t="shared" si="98"/>
        <v/>
      </c>
      <c r="HWN44" s="269" t="str">
        <f t="shared" si="98"/>
        <v/>
      </c>
      <c r="HWO44" s="269" t="str">
        <f t="shared" si="98"/>
        <v/>
      </c>
      <c r="HWP44" s="269" t="str">
        <f t="shared" si="98"/>
        <v/>
      </c>
      <c r="HWQ44" s="269" t="str">
        <f t="shared" si="98"/>
        <v/>
      </c>
      <c r="HWR44" s="269" t="str">
        <f t="shared" si="98"/>
        <v/>
      </c>
      <c r="HWS44" s="269" t="str">
        <f t="shared" si="98"/>
        <v/>
      </c>
      <c r="HWT44" s="269" t="str">
        <f t="shared" si="98"/>
        <v/>
      </c>
      <c r="HWU44" s="269" t="str">
        <f t="shared" si="98"/>
        <v/>
      </c>
      <c r="HWV44" s="269" t="str">
        <f t="shared" si="98"/>
        <v/>
      </c>
      <c r="HWW44" s="269" t="str">
        <f t="shared" si="98"/>
        <v/>
      </c>
      <c r="HWX44" s="269" t="str">
        <f t="shared" si="98"/>
        <v/>
      </c>
      <c r="HWY44" s="269" t="str">
        <f t="shared" si="98"/>
        <v/>
      </c>
      <c r="HWZ44" s="269" t="str">
        <f t="shared" si="98"/>
        <v/>
      </c>
      <c r="HXA44" s="269" t="str">
        <f t="shared" si="98"/>
        <v/>
      </c>
      <c r="HXB44" s="269" t="str">
        <f t="shared" si="98"/>
        <v/>
      </c>
      <c r="HXC44" s="269" t="str">
        <f t="shared" si="98"/>
        <v/>
      </c>
      <c r="HXD44" s="269" t="str">
        <f t="shared" si="98"/>
        <v/>
      </c>
      <c r="HXE44" s="269" t="str">
        <f t="shared" si="98"/>
        <v/>
      </c>
      <c r="HXF44" s="269" t="str">
        <f t="shared" si="98"/>
        <v/>
      </c>
      <c r="HXG44" s="269" t="str">
        <f t="shared" si="98"/>
        <v/>
      </c>
      <c r="HXH44" s="269" t="str">
        <f t="shared" si="98"/>
        <v/>
      </c>
      <c r="HXI44" s="269" t="str">
        <f t="shared" si="98"/>
        <v/>
      </c>
      <c r="HXJ44" s="269" t="str">
        <f t="shared" si="98"/>
        <v/>
      </c>
      <c r="HXK44" s="269" t="str">
        <f t="shared" si="98"/>
        <v/>
      </c>
      <c r="HXL44" s="269" t="str">
        <f t="shared" si="98"/>
        <v/>
      </c>
      <c r="HXM44" s="269" t="str">
        <f t="shared" si="98"/>
        <v/>
      </c>
      <c r="HXN44" s="269" t="str">
        <f t="shared" si="98"/>
        <v/>
      </c>
      <c r="HXO44" s="269" t="str">
        <f t="shared" si="98"/>
        <v/>
      </c>
      <c r="HXP44" s="269" t="str">
        <f t="shared" si="98"/>
        <v/>
      </c>
      <c r="HXQ44" s="269" t="str">
        <f t="shared" si="98"/>
        <v/>
      </c>
      <c r="HXR44" s="269" t="str">
        <f t="shared" si="98"/>
        <v/>
      </c>
      <c r="HXS44" s="269" t="str">
        <f t="shared" si="98"/>
        <v/>
      </c>
      <c r="HXT44" s="269" t="str">
        <f t="shared" si="98"/>
        <v/>
      </c>
      <c r="HXU44" s="269" t="str">
        <f t="shared" si="98"/>
        <v/>
      </c>
      <c r="HXV44" s="269" t="str">
        <f t="shared" si="98"/>
        <v/>
      </c>
      <c r="HXW44" s="269" t="str">
        <f t="shared" si="98"/>
        <v/>
      </c>
      <c r="HXX44" s="269" t="str">
        <f t="shared" si="98"/>
        <v/>
      </c>
      <c r="HXY44" s="269" t="str">
        <f t="shared" si="98"/>
        <v/>
      </c>
      <c r="HXZ44" s="269" t="str">
        <f t="shared" si="98"/>
        <v/>
      </c>
      <c r="HYA44" s="269" t="str">
        <f t="shared" si="98"/>
        <v/>
      </c>
      <c r="HYB44" s="269" t="str">
        <f t="shared" si="98"/>
        <v/>
      </c>
      <c r="HYC44" s="269" t="str">
        <f t="shared" si="98"/>
        <v/>
      </c>
      <c r="HYD44" s="269" t="str">
        <f t="shared" si="98"/>
        <v/>
      </c>
      <c r="HYE44" s="269" t="str">
        <f t="shared" si="98"/>
        <v/>
      </c>
      <c r="HYF44" s="269" t="str">
        <f t="shared" si="98"/>
        <v/>
      </c>
      <c r="HYG44" s="269" t="str">
        <f t="shared" si="98"/>
        <v/>
      </c>
      <c r="HYH44" s="269" t="str">
        <f t="shared" si="98"/>
        <v/>
      </c>
      <c r="HYI44" s="269" t="str">
        <f t="shared" si="98"/>
        <v/>
      </c>
      <c r="HYJ44" s="269" t="str">
        <f t="shared" si="98"/>
        <v/>
      </c>
      <c r="HYK44" s="269" t="str">
        <f t="shared" si="98"/>
        <v/>
      </c>
      <c r="HYL44" s="269" t="str">
        <f t="shared" si="98"/>
        <v/>
      </c>
      <c r="HYM44" s="269" t="str">
        <f t="shared" si="98"/>
        <v/>
      </c>
      <c r="HYN44" s="269" t="str">
        <f t="shared" si="98"/>
        <v/>
      </c>
      <c r="HYO44" s="269" t="str">
        <f t="shared" si="98"/>
        <v/>
      </c>
      <c r="HYP44" s="269" t="str">
        <f t="shared" si="98"/>
        <v/>
      </c>
      <c r="HYQ44" s="269" t="str">
        <f t="shared" si="98"/>
        <v/>
      </c>
      <c r="HYR44" s="269" t="str">
        <f t="shared" si="98"/>
        <v/>
      </c>
      <c r="HYS44" s="269" t="str">
        <f t="shared" si="98"/>
        <v/>
      </c>
      <c r="HYT44" s="269" t="str">
        <f t="shared" si="98"/>
        <v/>
      </c>
      <c r="HYU44" s="269" t="str">
        <f t="shared" si="98"/>
        <v/>
      </c>
      <c r="HYV44" s="269" t="str">
        <f t="shared" si="98"/>
        <v/>
      </c>
      <c r="HYW44" s="269" t="str">
        <f t="shared" ref="HYW44:IBH44" si="99">UPPER(HYW43)</f>
        <v/>
      </c>
      <c r="HYX44" s="269" t="str">
        <f t="shared" si="99"/>
        <v/>
      </c>
      <c r="HYY44" s="269" t="str">
        <f t="shared" si="99"/>
        <v/>
      </c>
      <c r="HYZ44" s="269" t="str">
        <f t="shared" si="99"/>
        <v/>
      </c>
      <c r="HZA44" s="269" t="str">
        <f t="shared" si="99"/>
        <v/>
      </c>
      <c r="HZB44" s="269" t="str">
        <f t="shared" si="99"/>
        <v/>
      </c>
      <c r="HZC44" s="269" t="str">
        <f t="shared" si="99"/>
        <v/>
      </c>
      <c r="HZD44" s="269" t="str">
        <f t="shared" si="99"/>
        <v/>
      </c>
      <c r="HZE44" s="269" t="str">
        <f t="shared" si="99"/>
        <v/>
      </c>
      <c r="HZF44" s="269" t="str">
        <f t="shared" si="99"/>
        <v/>
      </c>
      <c r="HZG44" s="269" t="str">
        <f t="shared" si="99"/>
        <v/>
      </c>
      <c r="HZH44" s="269" t="str">
        <f t="shared" si="99"/>
        <v/>
      </c>
      <c r="HZI44" s="269" t="str">
        <f t="shared" si="99"/>
        <v/>
      </c>
      <c r="HZJ44" s="269" t="str">
        <f t="shared" si="99"/>
        <v/>
      </c>
      <c r="HZK44" s="269" t="str">
        <f t="shared" si="99"/>
        <v/>
      </c>
      <c r="HZL44" s="269" t="str">
        <f t="shared" si="99"/>
        <v/>
      </c>
      <c r="HZM44" s="269" t="str">
        <f t="shared" si="99"/>
        <v/>
      </c>
      <c r="HZN44" s="269" t="str">
        <f t="shared" si="99"/>
        <v/>
      </c>
      <c r="HZO44" s="269" t="str">
        <f t="shared" si="99"/>
        <v/>
      </c>
      <c r="HZP44" s="269" t="str">
        <f t="shared" si="99"/>
        <v/>
      </c>
      <c r="HZQ44" s="269" t="str">
        <f t="shared" si="99"/>
        <v/>
      </c>
      <c r="HZR44" s="269" t="str">
        <f t="shared" si="99"/>
        <v/>
      </c>
      <c r="HZS44" s="269" t="str">
        <f t="shared" si="99"/>
        <v/>
      </c>
      <c r="HZT44" s="269" t="str">
        <f t="shared" si="99"/>
        <v/>
      </c>
      <c r="HZU44" s="269" t="str">
        <f t="shared" si="99"/>
        <v/>
      </c>
      <c r="HZV44" s="269" t="str">
        <f t="shared" si="99"/>
        <v/>
      </c>
      <c r="HZW44" s="269" t="str">
        <f t="shared" si="99"/>
        <v/>
      </c>
      <c r="HZX44" s="269" t="str">
        <f t="shared" si="99"/>
        <v/>
      </c>
      <c r="HZY44" s="269" t="str">
        <f t="shared" si="99"/>
        <v/>
      </c>
      <c r="HZZ44" s="269" t="str">
        <f t="shared" si="99"/>
        <v/>
      </c>
      <c r="IAA44" s="269" t="str">
        <f t="shared" si="99"/>
        <v/>
      </c>
      <c r="IAB44" s="269" t="str">
        <f t="shared" si="99"/>
        <v/>
      </c>
      <c r="IAC44" s="269" t="str">
        <f t="shared" si="99"/>
        <v/>
      </c>
      <c r="IAD44" s="269" t="str">
        <f t="shared" si="99"/>
        <v/>
      </c>
      <c r="IAE44" s="269" t="str">
        <f t="shared" si="99"/>
        <v/>
      </c>
      <c r="IAF44" s="269" t="str">
        <f t="shared" si="99"/>
        <v/>
      </c>
      <c r="IAG44" s="269" t="str">
        <f t="shared" si="99"/>
        <v/>
      </c>
      <c r="IAH44" s="269" t="str">
        <f t="shared" si="99"/>
        <v/>
      </c>
      <c r="IAI44" s="269" t="str">
        <f t="shared" si="99"/>
        <v/>
      </c>
      <c r="IAJ44" s="269" t="str">
        <f t="shared" si="99"/>
        <v/>
      </c>
      <c r="IAK44" s="269" t="str">
        <f t="shared" si="99"/>
        <v/>
      </c>
      <c r="IAL44" s="269" t="str">
        <f t="shared" si="99"/>
        <v/>
      </c>
      <c r="IAM44" s="269" t="str">
        <f t="shared" si="99"/>
        <v/>
      </c>
      <c r="IAN44" s="269" t="str">
        <f t="shared" si="99"/>
        <v/>
      </c>
      <c r="IAO44" s="269" t="str">
        <f t="shared" si="99"/>
        <v/>
      </c>
      <c r="IAP44" s="269" t="str">
        <f t="shared" si="99"/>
        <v/>
      </c>
      <c r="IAQ44" s="269" t="str">
        <f t="shared" si="99"/>
        <v/>
      </c>
      <c r="IAR44" s="269" t="str">
        <f t="shared" si="99"/>
        <v/>
      </c>
      <c r="IAS44" s="269" t="str">
        <f t="shared" si="99"/>
        <v/>
      </c>
      <c r="IAT44" s="269" t="str">
        <f t="shared" si="99"/>
        <v/>
      </c>
      <c r="IAU44" s="269" t="str">
        <f t="shared" si="99"/>
        <v/>
      </c>
      <c r="IAV44" s="269" t="str">
        <f t="shared" si="99"/>
        <v/>
      </c>
      <c r="IAW44" s="269" t="str">
        <f t="shared" si="99"/>
        <v/>
      </c>
      <c r="IAX44" s="269" t="str">
        <f t="shared" si="99"/>
        <v/>
      </c>
      <c r="IAY44" s="269" t="str">
        <f t="shared" si="99"/>
        <v/>
      </c>
      <c r="IAZ44" s="269" t="str">
        <f t="shared" si="99"/>
        <v/>
      </c>
      <c r="IBA44" s="269" t="str">
        <f t="shared" si="99"/>
        <v/>
      </c>
      <c r="IBB44" s="269" t="str">
        <f t="shared" si="99"/>
        <v/>
      </c>
      <c r="IBC44" s="269" t="str">
        <f t="shared" si="99"/>
        <v/>
      </c>
      <c r="IBD44" s="269" t="str">
        <f t="shared" si="99"/>
        <v/>
      </c>
      <c r="IBE44" s="269" t="str">
        <f t="shared" si="99"/>
        <v/>
      </c>
      <c r="IBF44" s="269" t="str">
        <f t="shared" si="99"/>
        <v/>
      </c>
      <c r="IBG44" s="269" t="str">
        <f t="shared" si="99"/>
        <v/>
      </c>
      <c r="IBH44" s="269" t="str">
        <f t="shared" si="99"/>
        <v/>
      </c>
      <c r="IBI44" s="269" t="str">
        <f t="shared" ref="IBI44:IDT44" si="100">UPPER(IBI43)</f>
        <v/>
      </c>
      <c r="IBJ44" s="269" t="str">
        <f t="shared" si="100"/>
        <v/>
      </c>
      <c r="IBK44" s="269" t="str">
        <f t="shared" si="100"/>
        <v/>
      </c>
      <c r="IBL44" s="269" t="str">
        <f t="shared" si="100"/>
        <v/>
      </c>
      <c r="IBM44" s="269" t="str">
        <f t="shared" si="100"/>
        <v/>
      </c>
      <c r="IBN44" s="269" t="str">
        <f t="shared" si="100"/>
        <v/>
      </c>
      <c r="IBO44" s="269" t="str">
        <f t="shared" si="100"/>
        <v/>
      </c>
      <c r="IBP44" s="269" t="str">
        <f t="shared" si="100"/>
        <v/>
      </c>
      <c r="IBQ44" s="269" t="str">
        <f t="shared" si="100"/>
        <v/>
      </c>
      <c r="IBR44" s="269" t="str">
        <f t="shared" si="100"/>
        <v/>
      </c>
      <c r="IBS44" s="269" t="str">
        <f t="shared" si="100"/>
        <v/>
      </c>
      <c r="IBT44" s="269" t="str">
        <f t="shared" si="100"/>
        <v/>
      </c>
      <c r="IBU44" s="269" t="str">
        <f t="shared" si="100"/>
        <v/>
      </c>
      <c r="IBV44" s="269" t="str">
        <f t="shared" si="100"/>
        <v/>
      </c>
      <c r="IBW44" s="269" t="str">
        <f t="shared" si="100"/>
        <v/>
      </c>
      <c r="IBX44" s="269" t="str">
        <f t="shared" si="100"/>
        <v/>
      </c>
      <c r="IBY44" s="269" t="str">
        <f t="shared" si="100"/>
        <v/>
      </c>
      <c r="IBZ44" s="269" t="str">
        <f t="shared" si="100"/>
        <v/>
      </c>
      <c r="ICA44" s="269" t="str">
        <f t="shared" si="100"/>
        <v/>
      </c>
      <c r="ICB44" s="269" t="str">
        <f t="shared" si="100"/>
        <v/>
      </c>
      <c r="ICC44" s="269" t="str">
        <f t="shared" si="100"/>
        <v/>
      </c>
      <c r="ICD44" s="269" t="str">
        <f t="shared" si="100"/>
        <v/>
      </c>
      <c r="ICE44" s="269" t="str">
        <f t="shared" si="100"/>
        <v/>
      </c>
      <c r="ICF44" s="269" t="str">
        <f t="shared" si="100"/>
        <v/>
      </c>
      <c r="ICG44" s="269" t="str">
        <f t="shared" si="100"/>
        <v/>
      </c>
      <c r="ICH44" s="269" t="str">
        <f t="shared" si="100"/>
        <v/>
      </c>
      <c r="ICI44" s="269" t="str">
        <f t="shared" si="100"/>
        <v/>
      </c>
      <c r="ICJ44" s="269" t="str">
        <f t="shared" si="100"/>
        <v/>
      </c>
      <c r="ICK44" s="269" t="str">
        <f t="shared" si="100"/>
        <v/>
      </c>
      <c r="ICL44" s="269" t="str">
        <f t="shared" si="100"/>
        <v/>
      </c>
      <c r="ICM44" s="269" t="str">
        <f t="shared" si="100"/>
        <v/>
      </c>
      <c r="ICN44" s="269" t="str">
        <f t="shared" si="100"/>
        <v/>
      </c>
      <c r="ICO44" s="269" t="str">
        <f t="shared" si="100"/>
        <v/>
      </c>
      <c r="ICP44" s="269" t="str">
        <f t="shared" si="100"/>
        <v/>
      </c>
      <c r="ICQ44" s="269" t="str">
        <f t="shared" si="100"/>
        <v/>
      </c>
      <c r="ICR44" s="269" t="str">
        <f t="shared" si="100"/>
        <v/>
      </c>
      <c r="ICS44" s="269" t="str">
        <f t="shared" si="100"/>
        <v/>
      </c>
      <c r="ICT44" s="269" t="str">
        <f t="shared" si="100"/>
        <v/>
      </c>
      <c r="ICU44" s="269" t="str">
        <f t="shared" si="100"/>
        <v/>
      </c>
      <c r="ICV44" s="269" t="str">
        <f t="shared" si="100"/>
        <v/>
      </c>
      <c r="ICW44" s="269" t="str">
        <f t="shared" si="100"/>
        <v/>
      </c>
      <c r="ICX44" s="269" t="str">
        <f t="shared" si="100"/>
        <v/>
      </c>
      <c r="ICY44" s="269" t="str">
        <f t="shared" si="100"/>
        <v/>
      </c>
      <c r="ICZ44" s="269" t="str">
        <f t="shared" si="100"/>
        <v/>
      </c>
      <c r="IDA44" s="269" t="str">
        <f t="shared" si="100"/>
        <v/>
      </c>
      <c r="IDB44" s="269" t="str">
        <f t="shared" si="100"/>
        <v/>
      </c>
      <c r="IDC44" s="269" t="str">
        <f t="shared" si="100"/>
        <v/>
      </c>
      <c r="IDD44" s="269" t="str">
        <f t="shared" si="100"/>
        <v/>
      </c>
      <c r="IDE44" s="269" t="str">
        <f t="shared" si="100"/>
        <v/>
      </c>
      <c r="IDF44" s="269" t="str">
        <f t="shared" si="100"/>
        <v/>
      </c>
      <c r="IDG44" s="269" t="str">
        <f t="shared" si="100"/>
        <v/>
      </c>
      <c r="IDH44" s="269" t="str">
        <f t="shared" si="100"/>
        <v/>
      </c>
      <c r="IDI44" s="269" t="str">
        <f t="shared" si="100"/>
        <v/>
      </c>
      <c r="IDJ44" s="269" t="str">
        <f t="shared" si="100"/>
        <v/>
      </c>
      <c r="IDK44" s="269" t="str">
        <f t="shared" si="100"/>
        <v/>
      </c>
      <c r="IDL44" s="269" t="str">
        <f t="shared" si="100"/>
        <v/>
      </c>
      <c r="IDM44" s="269" t="str">
        <f t="shared" si="100"/>
        <v/>
      </c>
      <c r="IDN44" s="269" t="str">
        <f t="shared" si="100"/>
        <v/>
      </c>
      <c r="IDO44" s="269" t="str">
        <f t="shared" si="100"/>
        <v/>
      </c>
      <c r="IDP44" s="269" t="str">
        <f t="shared" si="100"/>
        <v/>
      </c>
      <c r="IDQ44" s="269" t="str">
        <f t="shared" si="100"/>
        <v/>
      </c>
      <c r="IDR44" s="269" t="str">
        <f t="shared" si="100"/>
        <v/>
      </c>
      <c r="IDS44" s="269" t="str">
        <f t="shared" si="100"/>
        <v/>
      </c>
      <c r="IDT44" s="269" t="str">
        <f t="shared" si="100"/>
        <v/>
      </c>
      <c r="IDU44" s="269" t="str">
        <f t="shared" ref="IDU44:IGF44" si="101">UPPER(IDU43)</f>
        <v/>
      </c>
      <c r="IDV44" s="269" t="str">
        <f t="shared" si="101"/>
        <v/>
      </c>
      <c r="IDW44" s="269" t="str">
        <f t="shared" si="101"/>
        <v/>
      </c>
      <c r="IDX44" s="269" t="str">
        <f t="shared" si="101"/>
        <v/>
      </c>
      <c r="IDY44" s="269" t="str">
        <f t="shared" si="101"/>
        <v/>
      </c>
      <c r="IDZ44" s="269" t="str">
        <f t="shared" si="101"/>
        <v/>
      </c>
      <c r="IEA44" s="269" t="str">
        <f t="shared" si="101"/>
        <v/>
      </c>
      <c r="IEB44" s="269" t="str">
        <f t="shared" si="101"/>
        <v/>
      </c>
      <c r="IEC44" s="269" t="str">
        <f t="shared" si="101"/>
        <v/>
      </c>
      <c r="IED44" s="269" t="str">
        <f t="shared" si="101"/>
        <v/>
      </c>
      <c r="IEE44" s="269" t="str">
        <f t="shared" si="101"/>
        <v/>
      </c>
      <c r="IEF44" s="269" t="str">
        <f t="shared" si="101"/>
        <v/>
      </c>
      <c r="IEG44" s="269" t="str">
        <f t="shared" si="101"/>
        <v/>
      </c>
      <c r="IEH44" s="269" t="str">
        <f t="shared" si="101"/>
        <v/>
      </c>
      <c r="IEI44" s="269" t="str">
        <f t="shared" si="101"/>
        <v/>
      </c>
      <c r="IEJ44" s="269" t="str">
        <f t="shared" si="101"/>
        <v/>
      </c>
      <c r="IEK44" s="269" t="str">
        <f t="shared" si="101"/>
        <v/>
      </c>
      <c r="IEL44" s="269" t="str">
        <f t="shared" si="101"/>
        <v/>
      </c>
      <c r="IEM44" s="269" t="str">
        <f t="shared" si="101"/>
        <v/>
      </c>
      <c r="IEN44" s="269" t="str">
        <f t="shared" si="101"/>
        <v/>
      </c>
      <c r="IEO44" s="269" t="str">
        <f t="shared" si="101"/>
        <v/>
      </c>
      <c r="IEP44" s="269" t="str">
        <f t="shared" si="101"/>
        <v/>
      </c>
      <c r="IEQ44" s="269" t="str">
        <f t="shared" si="101"/>
        <v/>
      </c>
      <c r="IER44" s="269" t="str">
        <f t="shared" si="101"/>
        <v/>
      </c>
      <c r="IES44" s="269" t="str">
        <f t="shared" si="101"/>
        <v/>
      </c>
      <c r="IET44" s="269" t="str">
        <f t="shared" si="101"/>
        <v/>
      </c>
      <c r="IEU44" s="269" t="str">
        <f t="shared" si="101"/>
        <v/>
      </c>
      <c r="IEV44" s="269" t="str">
        <f t="shared" si="101"/>
        <v/>
      </c>
      <c r="IEW44" s="269" t="str">
        <f t="shared" si="101"/>
        <v/>
      </c>
      <c r="IEX44" s="269" t="str">
        <f t="shared" si="101"/>
        <v/>
      </c>
      <c r="IEY44" s="269" t="str">
        <f t="shared" si="101"/>
        <v/>
      </c>
      <c r="IEZ44" s="269" t="str">
        <f t="shared" si="101"/>
        <v/>
      </c>
      <c r="IFA44" s="269" t="str">
        <f t="shared" si="101"/>
        <v/>
      </c>
      <c r="IFB44" s="269" t="str">
        <f t="shared" si="101"/>
        <v/>
      </c>
      <c r="IFC44" s="269" t="str">
        <f t="shared" si="101"/>
        <v/>
      </c>
      <c r="IFD44" s="269" t="str">
        <f t="shared" si="101"/>
        <v/>
      </c>
      <c r="IFE44" s="269" t="str">
        <f t="shared" si="101"/>
        <v/>
      </c>
      <c r="IFF44" s="269" t="str">
        <f t="shared" si="101"/>
        <v/>
      </c>
      <c r="IFG44" s="269" t="str">
        <f t="shared" si="101"/>
        <v/>
      </c>
      <c r="IFH44" s="269" t="str">
        <f t="shared" si="101"/>
        <v/>
      </c>
      <c r="IFI44" s="269" t="str">
        <f t="shared" si="101"/>
        <v/>
      </c>
      <c r="IFJ44" s="269" t="str">
        <f t="shared" si="101"/>
        <v/>
      </c>
      <c r="IFK44" s="269" t="str">
        <f t="shared" si="101"/>
        <v/>
      </c>
      <c r="IFL44" s="269" t="str">
        <f t="shared" si="101"/>
        <v/>
      </c>
      <c r="IFM44" s="269" t="str">
        <f t="shared" si="101"/>
        <v/>
      </c>
      <c r="IFN44" s="269" t="str">
        <f t="shared" si="101"/>
        <v/>
      </c>
      <c r="IFO44" s="269" t="str">
        <f t="shared" si="101"/>
        <v/>
      </c>
      <c r="IFP44" s="269" t="str">
        <f t="shared" si="101"/>
        <v/>
      </c>
      <c r="IFQ44" s="269" t="str">
        <f t="shared" si="101"/>
        <v/>
      </c>
      <c r="IFR44" s="269" t="str">
        <f t="shared" si="101"/>
        <v/>
      </c>
      <c r="IFS44" s="269" t="str">
        <f t="shared" si="101"/>
        <v/>
      </c>
      <c r="IFT44" s="269" t="str">
        <f t="shared" si="101"/>
        <v/>
      </c>
      <c r="IFU44" s="269" t="str">
        <f t="shared" si="101"/>
        <v/>
      </c>
      <c r="IFV44" s="269" t="str">
        <f t="shared" si="101"/>
        <v/>
      </c>
      <c r="IFW44" s="269" t="str">
        <f t="shared" si="101"/>
        <v/>
      </c>
      <c r="IFX44" s="269" t="str">
        <f t="shared" si="101"/>
        <v/>
      </c>
      <c r="IFY44" s="269" t="str">
        <f t="shared" si="101"/>
        <v/>
      </c>
      <c r="IFZ44" s="269" t="str">
        <f t="shared" si="101"/>
        <v/>
      </c>
      <c r="IGA44" s="269" t="str">
        <f t="shared" si="101"/>
        <v/>
      </c>
      <c r="IGB44" s="269" t="str">
        <f t="shared" si="101"/>
        <v/>
      </c>
      <c r="IGC44" s="269" t="str">
        <f t="shared" si="101"/>
        <v/>
      </c>
      <c r="IGD44" s="269" t="str">
        <f t="shared" si="101"/>
        <v/>
      </c>
      <c r="IGE44" s="269" t="str">
        <f t="shared" si="101"/>
        <v/>
      </c>
      <c r="IGF44" s="269" t="str">
        <f t="shared" si="101"/>
        <v/>
      </c>
      <c r="IGG44" s="269" t="str">
        <f t="shared" ref="IGG44:IIR44" si="102">UPPER(IGG43)</f>
        <v/>
      </c>
      <c r="IGH44" s="269" t="str">
        <f t="shared" si="102"/>
        <v/>
      </c>
      <c r="IGI44" s="269" t="str">
        <f t="shared" si="102"/>
        <v/>
      </c>
      <c r="IGJ44" s="269" t="str">
        <f t="shared" si="102"/>
        <v/>
      </c>
      <c r="IGK44" s="269" t="str">
        <f t="shared" si="102"/>
        <v/>
      </c>
      <c r="IGL44" s="269" t="str">
        <f t="shared" si="102"/>
        <v/>
      </c>
      <c r="IGM44" s="269" t="str">
        <f t="shared" si="102"/>
        <v/>
      </c>
      <c r="IGN44" s="269" t="str">
        <f t="shared" si="102"/>
        <v/>
      </c>
      <c r="IGO44" s="269" t="str">
        <f t="shared" si="102"/>
        <v/>
      </c>
      <c r="IGP44" s="269" t="str">
        <f t="shared" si="102"/>
        <v/>
      </c>
      <c r="IGQ44" s="269" t="str">
        <f t="shared" si="102"/>
        <v/>
      </c>
      <c r="IGR44" s="269" t="str">
        <f t="shared" si="102"/>
        <v/>
      </c>
      <c r="IGS44" s="269" t="str">
        <f t="shared" si="102"/>
        <v/>
      </c>
      <c r="IGT44" s="269" t="str">
        <f t="shared" si="102"/>
        <v/>
      </c>
      <c r="IGU44" s="269" t="str">
        <f t="shared" si="102"/>
        <v/>
      </c>
      <c r="IGV44" s="269" t="str">
        <f t="shared" si="102"/>
        <v/>
      </c>
      <c r="IGW44" s="269" t="str">
        <f t="shared" si="102"/>
        <v/>
      </c>
      <c r="IGX44" s="269" t="str">
        <f t="shared" si="102"/>
        <v/>
      </c>
      <c r="IGY44" s="269" t="str">
        <f t="shared" si="102"/>
        <v/>
      </c>
      <c r="IGZ44" s="269" t="str">
        <f t="shared" si="102"/>
        <v/>
      </c>
      <c r="IHA44" s="269" t="str">
        <f t="shared" si="102"/>
        <v/>
      </c>
      <c r="IHB44" s="269" t="str">
        <f t="shared" si="102"/>
        <v/>
      </c>
      <c r="IHC44" s="269" t="str">
        <f t="shared" si="102"/>
        <v/>
      </c>
      <c r="IHD44" s="269" t="str">
        <f t="shared" si="102"/>
        <v/>
      </c>
      <c r="IHE44" s="269" t="str">
        <f t="shared" si="102"/>
        <v/>
      </c>
      <c r="IHF44" s="269" t="str">
        <f t="shared" si="102"/>
        <v/>
      </c>
      <c r="IHG44" s="269" t="str">
        <f t="shared" si="102"/>
        <v/>
      </c>
      <c r="IHH44" s="269" t="str">
        <f t="shared" si="102"/>
        <v/>
      </c>
      <c r="IHI44" s="269" t="str">
        <f t="shared" si="102"/>
        <v/>
      </c>
      <c r="IHJ44" s="269" t="str">
        <f t="shared" si="102"/>
        <v/>
      </c>
      <c r="IHK44" s="269" t="str">
        <f t="shared" si="102"/>
        <v/>
      </c>
      <c r="IHL44" s="269" t="str">
        <f t="shared" si="102"/>
        <v/>
      </c>
      <c r="IHM44" s="269" t="str">
        <f t="shared" si="102"/>
        <v/>
      </c>
      <c r="IHN44" s="269" t="str">
        <f t="shared" si="102"/>
        <v/>
      </c>
      <c r="IHO44" s="269" t="str">
        <f t="shared" si="102"/>
        <v/>
      </c>
      <c r="IHP44" s="269" t="str">
        <f t="shared" si="102"/>
        <v/>
      </c>
      <c r="IHQ44" s="269" t="str">
        <f t="shared" si="102"/>
        <v/>
      </c>
      <c r="IHR44" s="269" t="str">
        <f t="shared" si="102"/>
        <v/>
      </c>
      <c r="IHS44" s="269" t="str">
        <f t="shared" si="102"/>
        <v/>
      </c>
      <c r="IHT44" s="269" t="str">
        <f t="shared" si="102"/>
        <v/>
      </c>
      <c r="IHU44" s="269" t="str">
        <f t="shared" si="102"/>
        <v/>
      </c>
      <c r="IHV44" s="269" t="str">
        <f t="shared" si="102"/>
        <v/>
      </c>
      <c r="IHW44" s="269" t="str">
        <f t="shared" si="102"/>
        <v/>
      </c>
      <c r="IHX44" s="269" t="str">
        <f t="shared" si="102"/>
        <v/>
      </c>
      <c r="IHY44" s="269" t="str">
        <f t="shared" si="102"/>
        <v/>
      </c>
      <c r="IHZ44" s="269" t="str">
        <f t="shared" si="102"/>
        <v/>
      </c>
      <c r="IIA44" s="269" t="str">
        <f t="shared" si="102"/>
        <v/>
      </c>
      <c r="IIB44" s="269" t="str">
        <f t="shared" si="102"/>
        <v/>
      </c>
      <c r="IIC44" s="269" t="str">
        <f t="shared" si="102"/>
        <v/>
      </c>
      <c r="IID44" s="269" t="str">
        <f t="shared" si="102"/>
        <v/>
      </c>
      <c r="IIE44" s="269" t="str">
        <f t="shared" si="102"/>
        <v/>
      </c>
      <c r="IIF44" s="269" t="str">
        <f t="shared" si="102"/>
        <v/>
      </c>
      <c r="IIG44" s="269" t="str">
        <f t="shared" si="102"/>
        <v/>
      </c>
      <c r="IIH44" s="269" t="str">
        <f t="shared" si="102"/>
        <v/>
      </c>
      <c r="III44" s="269" t="str">
        <f t="shared" si="102"/>
        <v/>
      </c>
      <c r="IIJ44" s="269" t="str">
        <f t="shared" si="102"/>
        <v/>
      </c>
      <c r="IIK44" s="269" t="str">
        <f t="shared" si="102"/>
        <v/>
      </c>
      <c r="IIL44" s="269" t="str">
        <f t="shared" si="102"/>
        <v/>
      </c>
      <c r="IIM44" s="269" t="str">
        <f t="shared" si="102"/>
        <v/>
      </c>
      <c r="IIN44" s="269" t="str">
        <f t="shared" si="102"/>
        <v/>
      </c>
      <c r="IIO44" s="269" t="str">
        <f t="shared" si="102"/>
        <v/>
      </c>
      <c r="IIP44" s="269" t="str">
        <f t="shared" si="102"/>
        <v/>
      </c>
      <c r="IIQ44" s="269" t="str">
        <f t="shared" si="102"/>
        <v/>
      </c>
      <c r="IIR44" s="269" t="str">
        <f t="shared" si="102"/>
        <v/>
      </c>
      <c r="IIS44" s="269" t="str">
        <f t="shared" ref="IIS44:ILD44" si="103">UPPER(IIS43)</f>
        <v/>
      </c>
      <c r="IIT44" s="269" t="str">
        <f t="shared" si="103"/>
        <v/>
      </c>
      <c r="IIU44" s="269" t="str">
        <f t="shared" si="103"/>
        <v/>
      </c>
      <c r="IIV44" s="269" t="str">
        <f t="shared" si="103"/>
        <v/>
      </c>
      <c r="IIW44" s="269" t="str">
        <f t="shared" si="103"/>
        <v/>
      </c>
      <c r="IIX44" s="269" t="str">
        <f t="shared" si="103"/>
        <v/>
      </c>
      <c r="IIY44" s="269" t="str">
        <f t="shared" si="103"/>
        <v/>
      </c>
      <c r="IIZ44" s="269" t="str">
        <f t="shared" si="103"/>
        <v/>
      </c>
      <c r="IJA44" s="269" t="str">
        <f t="shared" si="103"/>
        <v/>
      </c>
      <c r="IJB44" s="269" t="str">
        <f t="shared" si="103"/>
        <v/>
      </c>
      <c r="IJC44" s="269" t="str">
        <f t="shared" si="103"/>
        <v/>
      </c>
      <c r="IJD44" s="269" t="str">
        <f t="shared" si="103"/>
        <v/>
      </c>
      <c r="IJE44" s="269" t="str">
        <f t="shared" si="103"/>
        <v/>
      </c>
      <c r="IJF44" s="269" t="str">
        <f t="shared" si="103"/>
        <v/>
      </c>
      <c r="IJG44" s="269" t="str">
        <f t="shared" si="103"/>
        <v/>
      </c>
      <c r="IJH44" s="269" t="str">
        <f t="shared" si="103"/>
        <v/>
      </c>
      <c r="IJI44" s="269" t="str">
        <f t="shared" si="103"/>
        <v/>
      </c>
      <c r="IJJ44" s="269" t="str">
        <f t="shared" si="103"/>
        <v/>
      </c>
      <c r="IJK44" s="269" t="str">
        <f t="shared" si="103"/>
        <v/>
      </c>
      <c r="IJL44" s="269" t="str">
        <f t="shared" si="103"/>
        <v/>
      </c>
      <c r="IJM44" s="269" t="str">
        <f t="shared" si="103"/>
        <v/>
      </c>
      <c r="IJN44" s="269" t="str">
        <f t="shared" si="103"/>
        <v/>
      </c>
      <c r="IJO44" s="269" t="str">
        <f t="shared" si="103"/>
        <v/>
      </c>
      <c r="IJP44" s="269" t="str">
        <f t="shared" si="103"/>
        <v/>
      </c>
      <c r="IJQ44" s="269" t="str">
        <f t="shared" si="103"/>
        <v/>
      </c>
      <c r="IJR44" s="269" t="str">
        <f t="shared" si="103"/>
        <v/>
      </c>
      <c r="IJS44" s="269" t="str">
        <f t="shared" si="103"/>
        <v/>
      </c>
      <c r="IJT44" s="269" t="str">
        <f t="shared" si="103"/>
        <v/>
      </c>
      <c r="IJU44" s="269" t="str">
        <f t="shared" si="103"/>
        <v/>
      </c>
      <c r="IJV44" s="269" t="str">
        <f t="shared" si="103"/>
        <v/>
      </c>
      <c r="IJW44" s="269" t="str">
        <f t="shared" si="103"/>
        <v/>
      </c>
      <c r="IJX44" s="269" t="str">
        <f t="shared" si="103"/>
        <v/>
      </c>
      <c r="IJY44" s="269" t="str">
        <f t="shared" si="103"/>
        <v/>
      </c>
      <c r="IJZ44" s="269" t="str">
        <f t="shared" si="103"/>
        <v/>
      </c>
      <c r="IKA44" s="269" t="str">
        <f t="shared" si="103"/>
        <v/>
      </c>
      <c r="IKB44" s="269" t="str">
        <f t="shared" si="103"/>
        <v/>
      </c>
      <c r="IKC44" s="269" t="str">
        <f t="shared" si="103"/>
        <v/>
      </c>
      <c r="IKD44" s="269" t="str">
        <f t="shared" si="103"/>
        <v/>
      </c>
      <c r="IKE44" s="269" t="str">
        <f t="shared" si="103"/>
        <v/>
      </c>
      <c r="IKF44" s="269" t="str">
        <f t="shared" si="103"/>
        <v/>
      </c>
      <c r="IKG44" s="269" t="str">
        <f t="shared" si="103"/>
        <v/>
      </c>
      <c r="IKH44" s="269" t="str">
        <f t="shared" si="103"/>
        <v/>
      </c>
      <c r="IKI44" s="269" t="str">
        <f t="shared" si="103"/>
        <v/>
      </c>
      <c r="IKJ44" s="269" t="str">
        <f t="shared" si="103"/>
        <v/>
      </c>
      <c r="IKK44" s="269" t="str">
        <f t="shared" si="103"/>
        <v/>
      </c>
      <c r="IKL44" s="269" t="str">
        <f t="shared" si="103"/>
        <v/>
      </c>
      <c r="IKM44" s="269" t="str">
        <f t="shared" si="103"/>
        <v/>
      </c>
      <c r="IKN44" s="269" t="str">
        <f t="shared" si="103"/>
        <v/>
      </c>
      <c r="IKO44" s="269" t="str">
        <f t="shared" si="103"/>
        <v/>
      </c>
      <c r="IKP44" s="269" t="str">
        <f t="shared" si="103"/>
        <v/>
      </c>
      <c r="IKQ44" s="269" t="str">
        <f t="shared" si="103"/>
        <v/>
      </c>
      <c r="IKR44" s="269" t="str">
        <f t="shared" si="103"/>
        <v/>
      </c>
      <c r="IKS44" s="269" t="str">
        <f t="shared" si="103"/>
        <v/>
      </c>
      <c r="IKT44" s="269" t="str">
        <f t="shared" si="103"/>
        <v/>
      </c>
      <c r="IKU44" s="269" t="str">
        <f t="shared" si="103"/>
        <v/>
      </c>
      <c r="IKV44" s="269" t="str">
        <f t="shared" si="103"/>
        <v/>
      </c>
      <c r="IKW44" s="269" t="str">
        <f t="shared" si="103"/>
        <v/>
      </c>
      <c r="IKX44" s="269" t="str">
        <f t="shared" si="103"/>
        <v/>
      </c>
      <c r="IKY44" s="269" t="str">
        <f t="shared" si="103"/>
        <v/>
      </c>
      <c r="IKZ44" s="269" t="str">
        <f t="shared" si="103"/>
        <v/>
      </c>
      <c r="ILA44" s="269" t="str">
        <f t="shared" si="103"/>
        <v/>
      </c>
      <c r="ILB44" s="269" t="str">
        <f t="shared" si="103"/>
        <v/>
      </c>
      <c r="ILC44" s="269" t="str">
        <f t="shared" si="103"/>
        <v/>
      </c>
      <c r="ILD44" s="269" t="str">
        <f t="shared" si="103"/>
        <v/>
      </c>
      <c r="ILE44" s="269" t="str">
        <f t="shared" ref="ILE44:INP44" si="104">UPPER(ILE43)</f>
        <v/>
      </c>
      <c r="ILF44" s="269" t="str">
        <f t="shared" si="104"/>
        <v/>
      </c>
      <c r="ILG44" s="269" t="str">
        <f t="shared" si="104"/>
        <v/>
      </c>
      <c r="ILH44" s="269" t="str">
        <f t="shared" si="104"/>
        <v/>
      </c>
      <c r="ILI44" s="269" t="str">
        <f t="shared" si="104"/>
        <v/>
      </c>
      <c r="ILJ44" s="269" t="str">
        <f t="shared" si="104"/>
        <v/>
      </c>
      <c r="ILK44" s="269" t="str">
        <f t="shared" si="104"/>
        <v/>
      </c>
      <c r="ILL44" s="269" t="str">
        <f t="shared" si="104"/>
        <v/>
      </c>
      <c r="ILM44" s="269" t="str">
        <f t="shared" si="104"/>
        <v/>
      </c>
      <c r="ILN44" s="269" t="str">
        <f t="shared" si="104"/>
        <v/>
      </c>
      <c r="ILO44" s="269" t="str">
        <f t="shared" si="104"/>
        <v/>
      </c>
      <c r="ILP44" s="269" t="str">
        <f t="shared" si="104"/>
        <v/>
      </c>
      <c r="ILQ44" s="269" t="str">
        <f t="shared" si="104"/>
        <v/>
      </c>
      <c r="ILR44" s="269" t="str">
        <f t="shared" si="104"/>
        <v/>
      </c>
      <c r="ILS44" s="269" t="str">
        <f t="shared" si="104"/>
        <v/>
      </c>
      <c r="ILT44" s="269" t="str">
        <f t="shared" si="104"/>
        <v/>
      </c>
      <c r="ILU44" s="269" t="str">
        <f t="shared" si="104"/>
        <v/>
      </c>
      <c r="ILV44" s="269" t="str">
        <f t="shared" si="104"/>
        <v/>
      </c>
      <c r="ILW44" s="269" t="str">
        <f t="shared" si="104"/>
        <v/>
      </c>
      <c r="ILX44" s="269" t="str">
        <f t="shared" si="104"/>
        <v/>
      </c>
      <c r="ILY44" s="269" t="str">
        <f t="shared" si="104"/>
        <v/>
      </c>
      <c r="ILZ44" s="269" t="str">
        <f t="shared" si="104"/>
        <v/>
      </c>
      <c r="IMA44" s="269" t="str">
        <f t="shared" si="104"/>
        <v/>
      </c>
      <c r="IMB44" s="269" t="str">
        <f t="shared" si="104"/>
        <v/>
      </c>
      <c r="IMC44" s="269" t="str">
        <f t="shared" si="104"/>
        <v/>
      </c>
      <c r="IMD44" s="269" t="str">
        <f t="shared" si="104"/>
        <v/>
      </c>
      <c r="IME44" s="269" t="str">
        <f t="shared" si="104"/>
        <v/>
      </c>
      <c r="IMF44" s="269" t="str">
        <f t="shared" si="104"/>
        <v/>
      </c>
      <c r="IMG44" s="269" t="str">
        <f t="shared" si="104"/>
        <v/>
      </c>
      <c r="IMH44" s="269" t="str">
        <f t="shared" si="104"/>
        <v/>
      </c>
      <c r="IMI44" s="269" t="str">
        <f t="shared" si="104"/>
        <v/>
      </c>
      <c r="IMJ44" s="269" t="str">
        <f t="shared" si="104"/>
        <v/>
      </c>
      <c r="IMK44" s="269" t="str">
        <f t="shared" si="104"/>
        <v/>
      </c>
      <c r="IML44" s="269" t="str">
        <f t="shared" si="104"/>
        <v/>
      </c>
      <c r="IMM44" s="269" t="str">
        <f t="shared" si="104"/>
        <v/>
      </c>
      <c r="IMN44" s="269" t="str">
        <f t="shared" si="104"/>
        <v/>
      </c>
      <c r="IMO44" s="269" t="str">
        <f t="shared" si="104"/>
        <v/>
      </c>
      <c r="IMP44" s="269" t="str">
        <f t="shared" si="104"/>
        <v/>
      </c>
      <c r="IMQ44" s="269" t="str">
        <f t="shared" si="104"/>
        <v/>
      </c>
      <c r="IMR44" s="269" t="str">
        <f t="shared" si="104"/>
        <v/>
      </c>
      <c r="IMS44" s="269" t="str">
        <f t="shared" si="104"/>
        <v/>
      </c>
      <c r="IMT44" s="269" t="str">
        <f t="shared" si="104"/>
        <v/>
      </c>
      <c r="IMU44" s="269" t="str">
        <f t="shared" si="104"/>
        <v/>
      </c>
      <c r="IMV44" s="269" t="str">
        <f t="shared" si="104"/>
        <v/>
      </c>
      <c r="IMW44" s="269" t="str">
        <f t="shared" si="104"/>
        <v/>
      </c>
      <c r="IMX44" s="269" t="str">
        <f t="shared" si="104"/>
        <v/>
      </c>
      <c r="IMY44" s="269" t="str">
        <f t="shared" si="104"/>
        <v/>
      </c>
      <c r="IMZ44" s="269" t="str">
        <f t="shared" si="104"/>
        <v/>
      </c>
      <c r="INA44" s="269" t="str">
        <f t="shared" si="104"/>
        <v/>
      </c>
      <c r="INB44" s="269" t="str">
        <f t="shared" si="104"/>
        <v/>
      </c>
      <c r="INC44" s="269" t="str">
        <f t="shared" si="104"/>
        <v/>
      </c>
      <c r="IND44" s="269" t="str">
        <f t="shared" si="104"/>
        <v/>
      </c>
      <c r="INE44" s="269" t="str">
        <f t="shared" si="104"/>
        <v/>
      </c>
      <c r="INF44" s="269" t="str">
        <f t="shared" si="104"/>
        <v/>
      </c>
      <c r="ING44" s="269" t="str">
        <f t="shared" si="104"/>
        <v/>
      </c>
      <c r="INH44" s="269" t="str">
        <f t="shared" si="104"/>
        <v/>
      </c>
      <c r="INI44" s="269" t="str">
        <f t="shared" si="104"/>
        <v/>
      </c>
      <c r="INJ44" s="269" t="str">
        <f t="shared" si="104"/>
        <v/>
      </c>
      <c r="INK44" s="269" t="str">
        <f t="shared" si="104"/>
        <v/>
      </c>
      <c r="INL44" s="269" t="str">
        <f t="shared" si="104"/>
        <v/>
      </c>
      <c r="INM44" s="269" t="str">
        <f t="shared" si="104"/>
        <v/>
      </c>
      <c r="INN44" s="269" t="str">
        <f t="shared" si="104"/>
        <v/>
      </c>
      <c r="INO44" s="269" t="str">
        <f t="shared" si="104"/>
        <v/>
      </c>
      <c r="INP44" s="269" t="str">
        <f t="shared" si="104"/>
        <v/>
      </c>
      <c r="INQ44" s="269" t="str">
        <f t="shared" ref="INQ44:IQB44" si="105">UPPER(INQ43)</f>
        <v/>
      </c>
      <c r="INR44" s="269" t="str">
        <f t="shared" si="105"/>
        <v/>
      </c>
      <c r="INS44" s="269" t="str">
        <f t="shared" si="105"/>
        <v/>
      </c>
      <c r="INT44" s="269" t="str">
        <f t="shared" si="105"/>
        <v/>
      </c>
      <c r="INU44" s="269" t="str">
        <f t="shared" si="105"/>
        <v/>
      </c>
      <c r="INV44" s="269" t="str">
        <f t="shared" si="105"/>
        <v/>
      </c>
      <c r="INW44" s="269" t="str">
        <f t="shared" si="105"/>
        <v/>
      </c>
      <c r="INX44" s="269" t="str">
        <f t="shared" si="105"/>
        <v/>
      </c>
      <c r="INY44" s="269" t="str">
        <f t="shared" si="105"/>
        <v/>
      </c>
      <c r="INZ44" s="269" t="str">
        <f t="shared" si="105"/>
        <v/>
      </c>
      <c r="IOA44" s="269" t="str">
        <f t="shared" si="105"/>
        <v/>
      </c>
      <c r="IOB44" s="269" t="str">
        <f t="shared" si="105"/>
        <v/>
      </c>
      <c r="IOC44" s="269" t="str">
        <f t="shared" si="105"/>
        <v/>
      </c>
      <c r="IOD44" s="269" t="str">
        <f t="shared" si="105"/>
        <v/>
      </c>
      <c r="IOE44" s="269" t="str">
        <f t="shared" si="105"/>
        <v/>
      </c>
      <c r="IOF44" s="269" t="str">
        <f t="shared" si="105"/>
        <v/>
      </c>
      <c r="IOG44" s="269" t="str">
        <f t="shared" si="105"/>
        <v/>
      </c>
      <c r="IOH44" s="269" t="str">
        <f t="shared" si="105"/>
        <v/>
      </c>
      <c r="IOI44" s="269" t="str">
        <f t="shared" si="105"/>
        <v/>
      </c>
      <c r="IOJ44" s="269" t="str">
        <f t="shared" si="105"/>
        <v/>
      </c>
      <c r="IOK44" s="269" t="str">
        <f t="shared" si="105"/>
        <v/>
      </c>
      <c r="IOL44" s="269" t="str">
        <f t="shared" si="105"/>
        <v/>
      </c>
      <c r="IOM44" s="269" t="str">
        <f t="shared" si="105"/>
        <v/>
      </c>
      <c r="ION44" s="269" t="str">
        <f t="shared" si="105"/>
        <v/>
      </c>
      <c r="IOO44" s="269" t="str">
        <f t="shared" si="105"/>
        <v/>
      </c>
      <c r="IOP44" s="269" t="str">
        <f t="shared" si="105"/>
        <v/>
      </c>
      <c r="IOQ44" s="269" t="str">
        <f t="shared" si="105"/>
        <v/>
      </c>
      <c r="IOR44" s="269" t="str">
        <f t="shared" si="105"/>
        <v/>
      </c>
      <c r="IOS44" s="269" t="str">
        <f t="shared" si="105"/>
        <v/>
      </c>
      <c r="IOT44" s="269" t="str">
        <f t="shared" si="105"/>
        <v/>
      </c>
      <c r="IOU44" s="269" t="str">
        <f t="shared" si="105"/>
        <v/>
      </c>
      <c r="IOV44" s="269" t="str">
        <f t="shared" si="105"/>
        <v/>
      </c>
      <c r="IOW44" s="269" t="str">
        <f t="shared" si="105"/>
        <v/>
      </c>
      <c r="IOX44" s="269" t="str">
        <f t="shared" si="105"/>
        <v/>
      </c>
      <c r="IOY44" s="269" t="str">
        <f t="shared" si="105"/>
        <v/>
      </c>
      <c r="IOZ44" s="269" t="str">
        <f t="shared" si="105"/>
        <v/>
      </c>
      <c r="IPA44" s="269" t="str">
        <f t="shared" si="105"/>
        <v/>
      </c>
      <c r="IPB44" s="269" t="str">
        <f t="shared" si="105"/>
        <v/>
      </c>
      <c r="IPC44" s="269" t="str">
        <f t="shared" si="105"/>
        <v/>
      </c>
      <c r="IPD44" s="269" t="str">
        <f t="shared" si="105"/>
        <v/>
      </c>
      <c r="IPE44" s="269" t="str">
        <f t="shared" si="105"/>
        <v/>
      </c>
      <c r="IPF44" s="269" t="str">
        <f t="shared" si="105"/>
        <v/>
      </c>
      <c r="IPG44" s="269" t="str">
        <f t="shared" si="105"/>
        <v/>
      </c>
      <c r="IPH44" s="269" t="str">
        <f t="shared" si="105"/>
        <v/>
      </c>
      <c r="IPI44" s="269" t="str">
        <f t="shared" si="105"/>
        <v/>
      </c>
      <c r="IPJ44" s="269" t="str">
        <f t="shared" si="105"/>
        <v/>
      </c>
      <c r="IPK44" s="269" t="str">
        <f t="shared" si="105"/>
        <v/>
      </c>
      <c r="IPL44" s="269" t="str">
        <f t="shared" si="105"/>
        <v/>
      </c>
      <c r="IPM44" s="269" t="str">
        <f t="shared" si="105"/>
        <v/>
      </c>
      <c r="IPN44" s="269" t="str">
        <f t="shared" si="105"/>
        <v/>
      </c>
      <c r="IPO44" s="269" t="str">
        <f t="shared" si="105"/>
        <v/>
      </c>
      <c r="IPP44" s="269" t="str">
        <f t="shared" si="105"/>
        <v/>
      </c>
      <c r="IPQ44" s="269" t="str">
        <f t="shared" si="105"/>
        <v/>
      </c>
      <c r="IPR44" s="269" t="str">
        <f t="shared" si="105"/>
        <v/>
      </c>
      <c r="IPS44" s="269" t="str">
        <f t="shared" si="105"/>
        <v/>
      </c>
      <c r="IPT44" s="269" t="str">
        <f t="shared" si="105"/>
        <v/>
      </c>
      <c r="IPU44" s="269" t="str">
        <f t="shared" si="105"/>
        <v/>
      </c>
      <c r="IPV44" s="269" t="str">
        <f t="shared" si="105"/>
        <v/>
      </c>
      <c r="IPW44" s="269" t="str">
        <f t="shared" si="105"/>
        <v/>
      </c>
      <c r="IPX44" s="269" t="str">
        <f t="shared" si="105"/>
        <v/>
      </c>
      <c r="IPY44" s="269" t="str">
        <f t="shared" si="105"/>
        <v/>
      </c>
      <c r="IPZ44" s="269" t="str">
        <f t="shared" si="105"/>
        <v/>
      </c>
      <c r="IQA44" s="269" t="str">
        <f t="shared" si="105"/>
        <v/>
      </c>
      <c r="IQB44" s="269" t="str">
        <f t="shared" si="105"/>
        <v/>
      </c>
      <c r="IQC44" s="269" t="str">
        <f t="shared" ref="IQC44:ISN44" si="106">UPPER(IQC43)</f>
        <v/>
      </c>
      <c r="IQD44" s="269" t="str">
        <f t="shared" si="106"/>
        <v/>
      </c>
      <c r="IQE44" s="269" t="str">
        <f t="shared" si="106"/>
        <v/>
      </c>
      <c r="IQF44" s="269" t="str">
        <f t="shared" si="106"/>
        <v/>
      </c>
      <c r="IQG44" s="269" t="str">
        <f t="shared" si="106"/>
        <v/>
      </c>
      <c r="IQH44" s="269" t="str">
        <f t="shared" si="106"/>
        <v/>
      </c>
      <c r="IQI44" s="269" t="str">
        <f t="shared" si="106"/>
        <v/>
      </c>
      <c r="IQJ44" s="269" t="str">
        <f t="shared" si="106"/>
        <v/>
      </c>
      <c r="IQK44" s="269" t="str">
        <f t="shared" si="106"/>
        <v/>
      </c>
      <c r="IQL44" s="269" t="str">
        <f t="shared" si="106"/>
        <v/>
      </c>
      <c r="IQM44" s="269" t="str">
        <f t="shared" si="106"/>
        <v/>
      </c>
      <c r="IQN44" s="269" t="str">
        <f t="shared" si="106"/>
        <v/>
      </c>
      <c r="IQO44" s="269" t="str">
        <f t="shared" si="106"/>
        <v/>
      </c>
      <c r="IQP44" s="269" t="str">
        <f t="shared" si="106"/>
        <v/>
      </c>
      <c r="IQQ44" s="269" t="str">
        <f t="shared" si="106"/>
        <v/>
      </c>
      <c r="IQR44" s="269" t="str">
        <f t="shared" si="106"/>
        <v/>
      </c>
      <c r="IQS44" s="269" t="str">
        <f t="shared" si="106"/>
        <v/>
      </c>
      <c r="IQT44" s="269" t="str">
        <f t="shared" si="106"/>
        <v/>
      </c>
      <c r="IQU44" s="269" t="str">
        <f t="shared" si="106"/>
        <v/>
      </c>
      <c r="IQV44" s="269" t="str">
        <f t="shared" si="106"/>
        <v/>
      </c>
      <c r="IQW44" s="269" t="str">
        <f t="shared" si="106"/>
        <v/>
      </c>
      <c r="IQX44" s="269" t="str">
        <f t="shared" si="106"/>
        <v/>
      </c>
      <c r="IQY44" s="269" t="str">
        <f t="shared" si="106"/>
        <v/>
      </c>
      <c r="IQZ44" s="269" t="str">
        <f t="shared" si="106"/>
        <v/>
      </c>
      <c r="IRA44" s="269" t="str">
        <f t="shared" si="106"/>
        <v/>
      </c>
      <c r="IRB44" s="269" t="str">
        <f t="shared" si="106"/>
        <v/>
      </c>
      <c r="IRC44" s="269" t="str">
        <f t="shared" si="106"/>
        <v/>
      </c>
      <c r="IRD44" s="269" t="str">
        <f t="shared" si="106"/>
        <v/>
      </c>
      <c r="IRE44" s="269" t="str">
        <f t="shared" si="106"/>
        <v/>
      </c>
      <c r="IRF44" s="269" t="str">
        <f t="shared" si="106"/>
        <v/>
      </c>
      <c r="IRG44" s="269" t="str">
        <f t="shared" si="106"/>
        <v/>
      </c>
      <c r="IRH44" s="269" t="str">
        <f t="shared" si="106"/>
        <v/>
      </c>
      <c r="IRI44" s="269" t="str">
        <f t="shared" si="106"/>
        <v/>
      </c>
      <c r="IRJ44" s="269" t="str">
        <f t="shared" si="106"/>
        <v/>
      </c>
      <c r="IRK44" s="269" t="str">
        <f t="shared" si="106"/>
        <v/>
      </c>
      <c r="IRL44" s="269" t="str">
        <f t="shared" si="106"/>
        <v/>
      </c>
      <c r="IRM44" s="269" t="str">
        <f t="shared" si="106"/>
        <v/>
      </c>
      <c r="IRN44" s="269" t="str">
        <f t="shared" si="106"/>
        <v/>
      </c>
      <c r="IRO44" s="269" t="str">
        <f t="shared" si="106"/>
        <v/>
      </c>
      <c r="IRP44" s="269" t="str">
        <f t="shared" si="106"/>
        <v/>
      </c>
      <c r="IRQ44" s="269" t="str">
        <f t="shared" si="106"/>
        <v/>
      </c>
      <c r="IRR44" s="269" t="str">
        <f t="shared" si="106"/>
        <v/>
      </c>
      <c r="IRS44" s="269" t="str">
        <f t="shared" si="106"/>
        <v/>
      </c>
      <c r="IRT44" s="269" t="str">
        <f t="shared" si="106"/>
        <v/>
      </c>
      <c r="IRU44" s="269" t="str">
        <f t="shared" si="106"/>
        <v/>
      </c>
      <c r="IRV44" s="269" t="str">
        <f t="shared" si="106"/>
        <v/>
      </c>
      <c r="IRW44" s="269" t="str">
        <f t="shared" si="106"/>
        <v/>
      </c>
      <c r="IRX44" s="269" t="str">
        <f t="shared" si="106"/>
        <v/>
      </c>
      <c r="IRY44" s="269" t="str">
        <f t="shared" si="106"/>
        <v/>
      </c>
      <c r="IRZ44" s="269" t="str">
        <f t="shared" si="106"/>
        <v/>
      </c>
      <c r="ISA44" s="269" t="str">
        <f t="shared" si="106"/>
        <v/>
      </c>
      <c r="ISB44" s="269" t="str">
        <f t="shared" si="106"/>
        <v/>
      </c>
      <c r="ISC44" s="269" t="str">
        <f t="shared" si="106"/>
        <v/>
      </c>
      <c r="ISD44" s="269" t="str">
        <f t="shared" si="106"/>
        <v/>
      </c>
      <c r="ISE44" s="269" t="str">
        <f t="shared" si="106"/>
        <v/>
      </c>
      <c r="ISF44" s="269" t="str">
        <f t="shared" si="106"/>
        <v/>
      </c>
      <c r="ISG44" s="269" t="str">
        <f t="shared" si="106"/>
        <v/>
      </c>
      <c r="ISH44" s="269" t="str">
        <f t="shared" si="106"/>
        <v/>
      </c>
      <c r="ISI44" s="269" t="str">
        <f t="shared" si="106"/>
        <v/>
      </c>
      <c r="ISJ44" s="269" t="str">
        <f t="shared" si="106"/>
        <v/>
      </c>
      <c r="ISK44" s="269" t="str">
        <f t="shared" si="106"/>
        <v/>
      </c>
      <c r="ISL44" s="269" t="str">
        <f t="shared" si="106"/>
        <v/>
      </c>
      <c r="ISM44" s="269" t="str">
        <f t="shared" si="106"/>
        <v/>
      </c>
      <c r="ISN44" s="269" t="str">
        <f t="shared" si="106"/>
        <v/>
      </c>
      <c r="ISO44" s="269" t="str">
        <f t="shared" ref="ISO44:IUZ44" si="107">UPPER(ISO43)</f>
        <v/>
      </c>
      <c r="ISP44" s="269" t="str">
        <f t="shared" si="107"/>
        <v/>
      </c>
      <c r="ISQ44" s="269" t="str">
        <f t="shared" si="107"/>
        <v/>
      </c>
      <c r="ISR44" s="269" t="str">
        <f t="shared" si="107"/>
        <v/>
      </c>
      <c r="ISS44" s="269" t="str">
        <f t="shared" si="107"/>
        <v/>
      </c>
      <c r="IST44" s="269" t="str">
        <f t="shared" si="107"/>
        <v/>
      </c>
      <c r="ISU44" s="269" t="str">
        <f t="shared" si="107"/>
        <v/>
      </c>
      <c r="ISV44" s="269" t="str">
        <f t="shared" si="107"/>
        <v/>
      </c>
      <c r="ISW44" s="269" t="str">
        <f t="shared" si="107"/>
        <v/>
      </c>
      <c r="ISX44" s="269" t="str">
        <f t="shared" si="107"/>
        <v/>
      </c>
      <c r="ISY44" s="269" t="str">
        <f t="shared" si="107"/>
        <v/>
      </c>
      <c r="ISZ44" s="269" t="str">
        <f t="shared" si="107"/>
        <v/>
      </c>
      <c r="ITA44" s="269" t="str">
        <f t="shared" si="107"/>
        <v/>
      </c>
      <c r="ITB44" s="269" t="str">
        <f t="shared" si="107"/>
        <v/>
      </c>
      <c r="ITC44" s="269" t="str">
        <f t="shared" si="107"/>
        <v/>
      </c>
      <c r="ITD44" s="269" t="str">
        <f t="shared" si="107"/>
        <v/>
      </c>
      <c r="ITE44" s="269" t="str">
        <f t="shared" si="107"/>
        <v/>
      </c>
      <c r="ITF44" s="269" t="str">
        <f t="shared" si="107"/>
        <v/>
      </c>
      <c r="ITG44" s="269" t="str">
        <f t="shared" si="107"/>
        <v/>
      </c>
      <c r="ITH44" s="269" t="str">
        <f t="shared" si="107"/>
        <v/>
      </c>
      <c r="ITI44" s="269" t="str">
        <f t="shared" si="107"/>
        <v/>
      </c>
      <c r="ITJ44" s="269" t="str">
        <f t="shared" si="107"/>
        <v/>
      </c>
      <c r="ITK44" s="269" t="str">
        <f t="shared" si="107"/>
        <v/>
      </c>
      <c r="ITL44" s="269" t="str">
        <f t="shared" si="107"/>
        <v/>
      </c>
      <c r="ITM44" s="269" t="str">
        <f t="shared" si="107"/>
        <v/>
      </c>
      <c r="ITN44" s="269" t="str">
        <f t="shared" si="107"/>
        <v/>
      </c>
      <c r="ITO44" s="269" t="str">
        <f t="shared" si="107"/>
        <v/>
      </c>
      <c r="ITP44" s="269" t="str">
        <f t="shared" si="107"/>
        <v/>
      </c>
      <c r="ITQ44" s="269" t="str">
        <f t="shared" si="107"/>
        <v/>
      </c>
      <c r="ITR44" s="269" t="str">
        <f t="shared" si="107"/>
        <v/>
      </c>
      <c r="ITS44" s="269" t="str">
        <f t="shared" si="107"/>
        <v/>
      </c>
      <c r="ITT44" s="269" t="str">
        <f t="shared" si="107"/>
        <v/>
      </c>
      <c r="ITU44" s="269" t="str">
        <f t="shared" si="107"/>
        <v/>
      </c>
      <c r="ITV44" s="269" t="str">
        <f t="shared" si="107"/>
        <v/>
      </c>
      <c r="ITW44" s="269" t="str">
        <f t="shared" si="107"/>
        <v/>
      </c>
      <c r="ITX44" s="269" t="str">
        <f t="shared" si="107"/>
        <v/>
      </c>
      <c r="ITY44" s="269" t="str">
        <f t="shared" si="107"/>
        <v/>
      </c>
      <c r="ITZ44" s="269" t="str">
        <f t="shared" si="107"/>
        <v/>
      </c>
      <c r="IUA44" s="269" t="str">
        <f t="shared" si="107"/>
        <v/>
      </c>
      <c r="IUB44" s="269" t="str">
        <f t="shared" si="107"/>
        <v/>
      </c>
      <c r="IUC44" s="269" t="str">
        <f t="shared" si="107"/>
        <v/>
      </c>
      <c r="IUD44" s="269" t="str">
        <f t="shared" si="107"/>
        <v/>
      </c>
      <c r="IUE44" s="269" t="str">
        <f t="shared" si="107"/>
        <v/>
      </c>
      <c r="IUF44" s="269" t="str">
        <f t="shared" si="107"/>
        <v/>
      </c>
      <c r="IUG44" s="269" t="str">
        <f t="shared" si="107"/>
        <v/>
      </c>
      <c r="IUH44" s="269" t="str">
        <f t="shared" si="107"/>
        <v/>
      </c>
      <c r="IUI44" s="269" t="str">
        <f t="shared" si="107"/>
        <v/>
      </c>
      <c r="IUJ44" s="269" t="str">
        <f t="shared" si="107"/>
        <v/>
      </c>
      <c r="IUK44" s="269" t="str">
        <f t="shared" si="107"/>
        <v/>
      </c>
      <c r="IUL44" s="269" t="str">
        <f t="shared" si="107"/>
        <v/>
      </c>
      <c r="IUM44" s="269" t="str">
        <f t="shared" si="107"/>
        <v/>
      </c>
      <c r="IUN44" s="269" t="str">
        <f t="shared" si="107"/>
        <v/>
      </c>
      <c r="IUO44" s="269" t="str">
        <f t="shared" si="107"/>
        <v/>
      </c>
      <c r="IUP44" s="269" t="str">
        <f t="shared" si="107"/>
        <v/>
      </c>
      <c r="IUQ44" s="269" t="str">
        <f t="shared" si="107"/>
        <v/>
      </c>
      <c r="IUR44" s="269" t="str">
        <f t="shared" si="107"/>
        <v/>
      </c>
      <c r="IUS44" s="269" t="str">
        <f t="shared" si="107"/>
        <v/>
      </c>
      <c r="IUT44" s="269" t="str">
        <f t="shared" si="107"/>
        <v/>
      </c>
      <c r="IUU44" s="269" t="str">
        <f t="shared" si="107"/>
        <v/>
      </c>
      <c r="IUV44" s="269" t="str">
        <f t="shared" si="107"/>
        <v/>
      </c>
      <c r="IUW44" s="269" t="str">
        <f t="shared" si="107"/>
        <v/>
      </c>
      <c r="IUX44" s="269" t="str">
        <f t="shared" si="107"/>
        <v/>
      </c>
      <c r="IUY44" s="269" t="str">
        <f t="shared" si="107"/>
        <v/>
      </c>
      <c r="IUZ44" s="269" t="str">
        <f t="shared" si="107"/>
        <v/>
      </c>
      <c r="IVA44" s="269" t="str">
        <f t="shared" ref="IVA44:IXL44" si="108">UPPER(IVA43)</f>
        <v/>
      </c>
      <c r="IVB44" s="269" t="str">
        <f t="shared" si="108"/>
        <v/>
      </c>
      <c r="IVC44" s="269" t="str">
        <f t="shared" si="108"/>
        <v/>
      </c>
      <c r="IVD44" s="269" t="str">
        <f t="shared" si="108"/>
        <v/>
      </c>
      <c r="IVE44" s="269" t="str">
        <f t="shared" si="108"/>
        <v/>
      </c>
      <c r="IVF44" s="269" t="str">
        <f t="shared" si="108"/>
        <v/>
      </c>
      <c r="IVG44" s="269" t="str">
        <f t="shared" si="108"/>
        <v/>
      </c>
      <c r="IVH44" s="269" t="str">
        <f t="shared" si="108"/>
        <v/>
      </c>
      <c r="IVI44" s="269" t="str">
        <f t="shared" si="108"/>
        <v/>
      </c>
      <c r="IVJ44" s="269" t="str">
        <f t="shared" si="108"/>
        <v/>
      </c>
      <c r="IVK44" s="269" t="str">
        <f t="shared" si="108"/>
        <v/>
      </c>
      <c r="IVL44" s="269" t="str">
        <f t="shared" si="108"/>
        <v/>
      </c>
      <c r="IVM44" s="269" t="str">
        <f t="shared" si="108"/>
        <v/>
      </c>
      <c r="IVN44" s="269" t="str">
        <f t="shared" si="108"/>
        <v/>
      </c>
      <c r="IVO44" s="269" t="str">
        <f t="shared" si="108"/>
        <v/>
      </c>
      <c r="IVP44" s="269" t="str">
        <f t="shared" si="108"/>
        <v/>
      </c>
      <c r="IVQ44" s="269" t="str">
        <f t="shared" si="108"/>
        <v/>
      </c>
      <c r="IVR44" s="269" t="str">
        <f t="shared" si="108"/>
        <v/>
      </c>
      <c r="IVS44" s="269" t="str">
        <f t="shared" si="108"/>
        <v/>
      </c>
      <c r="IVT44" s="269" t="str">
        <f t="shared" si="108"/>
        <v/>
      </c>
      <c r="IVU44" s="269" t="str">
        <f t="shared" si="108"/>
        <v/>
      </c>
      <c r="IVV44" s="269" t="str">
        <f t="shared" si="108"/>
        <v/>
      </c>
      <c r="IVW44" s="269" t="str">
        <f t="shared" si="108"/>
        <v/>
      </c>
      <c r="IVX44" s="269" t="str">
        <f t="shared" si="108"/>
        <v/>
      </c>
      <c r="IVY44" s="269" t="str">
        <f t="shared" si="108"/>
        <v/>
      </c>
      <c r="IVZ44" s="269" t="str">
        <f t="shared" si="108"/>
        <v/>
      </c>
      <c r="IWA44" s="269" t="str">
        <f t="shared" si="108"/>
        <v/>
      </c>
      <c r="IWB44" s="269" t="str">
        <f t="shared" si="108"/>
        <v/>
      </c>
      <c r="IWC44" s="269" t="str">
        <f t="shared" si="108"/>
        <v/>
      </c>
      <c r="IWD44" s="269" t="str">
        <f t="shared" si="108"/>
        <v/>
      </c>
      <c r="IWE44" s="269" t="str">
        <f t="shared" si="108"/>
        <v/>
      </c>
      <c r="IWF44" s="269" t="str">
        <f t="shared" si="108"/>
        <v/>
      </c>
      <c r="IWG44" s="269" t="str">
        <f t="shared" si="108"/>
        <v/>
      </c>
      <c r="IWH44" s="269" t="str">
        <f t="shared" si="108"/>
        <v/>
      </c>
      <c r="IWI44" s="269" t="str">
        <f t="shared" si="108"/>
        <v/>
      </c>
      <c r="IWJ44" s="269" t="str">
        <f t="shared" si="108"/>
        <v/>
      </c>
      <c r="IWK44" s="269" t="str">
        <f t="shared" si="108"/>
        <v/>
      </c>
      <c r="IWL44" s="269" t="str">
        <f t="shared" si="108"/>
        <v/>
      </c>
      <c r="IWM44" s="269" t="str">
        <f t="shared" si="108"/>
        <v/>
      </c>
      <c r="IWN44" s="269" t="str">
        <f t="shared" si="108"/>
        <v/>
      </c>
      <c r="IWO44" s="269" t="str">
        <f t="shared" si="108"/>
        <v/>
      </c>
      <c r="IWP44" s="269" t="str">
        <f t="shared" si="108"/>
        <v/>
      </c>
      <c r="IWQ44" s="269" t="str">
        <f t="shared" si="108"/>
        <v/>
      </c>
      <c r="IWR44" s="269" t="str">
        <f t="shared" si="108"/>
        <v/>
      </c>
      <c r="IWS44" s="269" t="str">
        <f t="shared" si="108"/>
        <v/>
      </c>
      <c r="IWT44" s="269" t="str">
        <f t="shared" si="108"/>
        <v/>
      </c>
      <c r="IWU44" s="269" t="str">
        <f t="shared" si="108"/>
        <v/>
      </c>
      <c r="IWV44" s="269" t="str">
        <f t="shared" si="108"/>
        <v/>
      </c>
      <c r="IWW44" s="269" t="str">
        <f t="shared" si="108"/>
        <v/>
      </c>
      <c r="IWX44" s="269" t="str">
        <f t="shared" si="108"/>
        <v/>
      </c>
      <c r="IWY44" s="269" t="str">
        <f t="shared" si="108"/>
        <v/>
      </c>
      <c r="IWZ44" s="269" t="str">
        <f t="shared" si="108"/>
        <v/>
      </c>
      <c r="IXA44" s="269" t="str">
        <f t="shared" si="108"/>
        <v/>
      </c>
      <c r="IXB44" s="269" t="str">
        <f t="shared" si="108"/>
        <v/>
      </c>
      <c r="IXC44" s="269" t="str">
        <f t="shared" si="108"/>
        <v/>
      </c>
      <c r="IXD44" s="269" t="str">
        <f t="shared" si="108"/>
        <v/>
      </c>
      <c r="IXE44" s="269" t="str">
        <f t="shared" si="108"/>
        <v/>
      </c>
      <c r="IXF44" s="269" t="str">
        <f t="shared" si="108"/>
        <v/>
      </c>
      <c r="IXG44" s="269" t="str">
        <f t="shared" si="108"/>
        <v/>
      </c>
      <c r="IXH44" s="269" t="str">
        <f t="shared" si="108"/>
        <v/>
      </c>
      <c r="IXI44" s="269" t="str">
        <f t="shared" si="108"/>
        <v/>
      </c>
      <c r="IXJ44" s="269" t="str">
        <f t="shared" si="108"/>
        <v/>
      </c>
      <c r="IXK44" s="269" t="str">
        <f t="shared" si="108"/>
        <v/>
      </c>
      <c r="IXL44" s="269" t="str">
        <f t="shared" si="108"/>
        <v/>
      </c>
      <c r="IXM44" s="269" t="str">
        <f t="shared" ref="IXM44:IZX44" si="109">UPPER(IXM43)</f>
        <v/>
      </c>
      <c r="IXN44" s="269" t="str">
        <f t="shared" si="109"/>
        <v/>
      </c>
      <c r="IXO44" s="269" t="str">
        <f t="shared" si="109"/>
        <v/>
      </c>
      <c r="IXP44" s="269" t="str">
        <f t="shared" si="109"/>
        <v/>
      </c>
      <c r="IXQ44" s="269" t="str">
        <f t="shared" si="109"/>
        <v/>
      </c>
      <c r="IXR44" s="269" t="str">
        <f t="shared" si="109"/>
        <v/>
      </c>
      <c r="IXS44" s="269" t="str">
        <f t="shared" si="109"/>
        <v/>
      </c>
      <c r="IXT44" s="269" t="str">
        <f t="shared" si="109"/>
        <v/>
      </c>
      <c r="IXU44" s="269" t="str">
        <f t="shared" si="109"/>
        <v/>
      </c>
      <c r="IXV44" s="269" t="str">
        <f t="shared" si="109"/>
        <v/>
      </c>
      <c r="IXW44" s="269" t="str">
        <f t="shared" si="109"/>
        <v/>
      </c>
      <c r="IXX44" s="269" t="str">
        <f t="shared" si="109"/>
        <v/>
      </c>
      <c r="IXY44" s="269" t="str">
        <f t="shared" si="109"/>
        <v/>
      </c>
      <c r="IXZ44" s="269" t="str">
        <f t="shared" si="109"/>
        <v/>
      </c>
      <c r="IYA44" s="269" t="str">
        <f t="shared" si="109"/>
        <v/>
      </c>
      <c r="IYB44" s="269" t="str">
        <f t="shared" si="109"/>
        <v/>
      </c>
      <c r="IYC44" s="269" t="str">
        <f t="shared" si="109"/>
        <v/>
      </c>
      <c r="IYD44" s="269" t="str">
        <f t="shared" si="109"/>
        <v/>
      </c>
      <c r="IYE44" s="269" t="str">
        <f t="shared" si="109"/>
        <v/>
      </c>
      <c r="IYF44" s="269" t="str">
        <f t="shared" si="109"/>
        <v/>
      </c>
      <c r="IYG44" s="269" t="str">
        <f t="shared" si="109"/>
        <v/>
      </c>
      <c r="IYH44" s="269" t="str">
        <f t="shared" si="109"/>
        <v/>
      </c>
      <c r="IYI44" s="269" t="str">
        <f t="shared" si="109"/>
        <v/>
      </c>
      <c r="IYJ44" s="269" t="str">
        <f t="shared" si="109"/>
        <v/>
      </c>
      <c r="IYK44" s="269" t="str">
        <f t="shared" si="109"/>
        <v/>
      </c>
      <c r="IYL44" s="269" t="str">
        <f t="shared" si="109"/>
        <v/>
      </c>
      <c r="IYM44" s="269" t="str">
        <f t="shared" si="109"/>
        <v/>
      </c>
      <c r="IYN44" s="269" t="str">
        <f t="shared" si="109"/>
        <v/>
      </c>
      <c r="IYO44" s="269" t="str">
        <f t="shared" si="109"/>
        <v/>
      </c>
      <c r="IYP44" s="269" t="str">
        <f t="shared" si="109"/>
        <v/>
      </c>
      <c r="IYQ44" s="269" t="str">
        <f t="shared" si="109"/>
        <v/>
      </c>
      <c r="IYR44" s="269" t="str">
        <f t="shared" si="109"/>
        <v/>
      </c>
      <c r="IYS44" s="269" t="str">
        <f t="shared" si="109"/>
        <v/>
      </c>
      <c r="IYT44" s="269" t="str">
        <f t="shared" si="109"/>
        <v/>
      </c>
      <c r="IYU44" s="269" t="str">
        <f t="shared" si="109"/>
        <v/>
      </c>
      <c r="IYV44" s="269" t="str">
        <f t="shared" si="109"/>
        <v/>
      </c>
      <c r="IYW44" s="269" t="str">
        <f t="shared" si="109"/>
        <v/>
      </c>
      <c r="IYX44" s="269" t="str">
        <f t="shared" si="109"/>
        <v/>
      </c>
      <c r="IYY44" s="269" t="str">
        <f t="shared" si="109"/>
        <v/>
      </c>
      <c r="IYZ44" s="269" t="str">
        <f t="shared" si="109"/>
        <v/>
      </c>
      <c r="IZA44" s="269" t="str">
        <f t="shared" si="109"/>
        <v/>
      </c>
      <c r="IZB44" s="269" t="str">
        <f t="shared" si="109"/>
        <v/>
      </c>
      <c r="IZC44" s="269" t="str">
        <f t="shared" si="109"/>
        <v/>
      </c>
      <c r="IZD44" s="269" t="str">
        <f t="shared" si="109"/>
        <v/>
      </c>
      <c r="IZE44" s="269" t="str">
        <f t="shared" si="109"/>
        <v/>
      </c>
      <c r="IZF44" s="269" t="str">
        <f t="shared" si="109"/>
        <v/>
      </c>
      <c r="IZG44" s="269" t="str">
        <f t="shared" si="109"/>
        <v/>
      </c>
      <c r="IZH44" s="269" t="str">
        <f t="shared" si="109"/>
        <v/>
      </c>
      <c r="IZI44" s="269" t="str">
        <f t="shared" si="109"/>
        <v/>
      </c>
      <c r="IZJ44" s="269" t="str">
        <f t="shared" si="109"/>
        <v/>
      </c>
      <c r="IZK44" s="269" t="str">
        <f t="shared" si="109"/>
        <v/>
      </c>
      <c r="IZL44" s="269" t="str">
        <f t="shared" si="109"/>
        <v/>
      </c>
      <c r="IZM44" s="269" t="str">
        <f t="shared" si="109"/>
        <v/>
      </c>
      <c r="IZN44" s="269" t="str">
        <f t="shared" si="109"/>
        <v/>
      </c>
      <c r="IZO44" s="269" t="str">
        <f t="shared" si="109"/>
        <v/>
      </c>
      <c r="IZP44" s="269" t="str">
        <f t="shared" si="109"/>
        <v/>
      </c>
      <c r="IZQ44" s="269" t="str">
        <f t="shared" si="109"/>
        <v/>
      </c>
      <c r="IZR44" s="269" t="str">
        <f t="shared" si="109"/>
        <v/>
      </c>
      <c r="IZS44" s="269" t="str">
        <f t="shared" si="109"/>
        <v/>
      </c>
      <c r="IZT44" s="269" t="str">
        <f t="shared" si="109"/>
        <v/>
      </c>
      <c r="IZU44" s="269" t="str">
        <f t="shared" si="109"/>
        <v/>
      </c>
      <c r="IZV44" s="269" t="str">
        <f t="shared" si="109"/>
        <v/>
      </c>
      <c r="IZW44" s="269" t="str">
        <f t="shared" si="109"/>
        <v/>
      </c>
      <c r="IZX44" s="269" t="str">
        <f t="shared" si="109"/>
        <v/>
      </c>
      <c r="IZY44" s="269" t="str">
        <f t="shared" ref="IZY44:JCJ44" si="110">UPPER(IZY43)</f>
        <v/>
      </c>
      <c r="IZZ44" s="269" t="str">
        <f t="shared" si="110"/>
        <v/>
      </c>
      <c r="JAA44" s="269" t="str">
        <f t="shared" si="110"/>
        <v/>
      </c>
      <c r="JAB44" s="269" t="str">
        <f t="shared" si="110"/>
        <v/>
      </c>
      <c r="JAC44" s="269" t="str">
        <f t="shared" si="110"/>
        <v/>
      </c>
      <c r="JAD44" s="269" t="str">
        <f t="shared" si="110"/>
        <v/>
      </c>
      <c r="JAE44" s="269" t="str">
        <f t="shared" si="110"/>
        <v/>
      </c>
      <c r="JAF44" s="269" t="str">
        <f t="shared" si="110"/>
        <v/>
      </c>
      <c r="JAG44" s="269" t="str">
        <f t="shared" si="110"/>
        <v/>
      </c>
      <c r="JAH44" s="269" t="str">
        <f t="shared" si="110"/>
        <v/>
      </c>
      <c r="JAI44" s="269" t="str">
        <f t="shared" si="110"/>
        <v/>
      </c>
      <c r="JAJ44" s="269" t="str">
        <f t="shared" si="110"/>
        <v/>
      </c>
      <c r="JAK44" s="269" t="str">
        <f t="shared" si="110"/>
        <v/>
      </c>
      <c r="JAL44" s="269" t="str">
        <f t="shared" si="110"/>
        <v/>
      </c>
      <c r="JAM44" s="269" t="str">
        <f t="shared" si="110"/>
        <v/>
      </c>
      <c r="JAN44" s="269" t="str">
        <f t="shared" si="110"/>
        <v/>
      </c>
      <c r="JAO44" s="269" t="str">
        <f t="shared" si="110"/>
        <v/>
      </c>
      <c r="JAP44" s="269" t="str">
        <f t="shared" si="110"/>
        <v/>
      </c>
      <c r="JAQ44" s="269" t="str">
        <f t="shared" si="110"/>
        <v/>
      </c>
      <c r="JAR44" s="269" t="str">
        <f t="shared" si="110"/>
        <v/>
      </c>
      <c r="JAS44" s="269" t="str">
        <f t="shared" si="110"/>
        <v/>
      </c>
      <c r="JAT44" s="269" t="str">
        <f t="shared" si="110"/>
        <v/>
      </c>
      <c r="JAU44" s="269" t="str">
        <f t="shared" si="110"/>
        <v/>
      </c>
      <c r="JAV44" s="269" t="str">
        <f t="shared" si="110"/>
        <v/>
      </c>
      <c r="JAW44" s="269" t="str">
        <f t="shared" si="110"/>
        <v/>
      </c>
      <c r="JAX44" s="269" t="str">
        <f t="shared" si="110"/>
        <v/>
      </c>
      <c r="JAY44" s="269" t="str">
        <f t="shared" si="110"/>
        <v/>
      </c>
      <c r="JAZ44" s="269" t="str">
        <f t="shared" si="110"/>
        <v/>
      </c>
      <c r="JBA44" s="269" t="str">
        <f t="shared" si="110"/>
        <v/>
      </c>
      <c r="JBB44" s="269" t="str">
        <f t="shared" si="110"/>
        <v/>
      </c>
      <c r="JBC44" s="269" t="str">
        <f t="shared" si="110"/>
        <v/>
      </c>
      <c r="JBD44" s="269" t="str">
        <f t="shared" si="110"/>
        <v/>
      </c>
      <c r="JBE44" s="269" t="str">
        <f t="shared" si="110"/>
        <v/>
      </c>
      <c r="JBF44" s="269" t="str">
        <f t="shared" si="110"/>
        <v/>
      </c>
      <c r="JBG44" s="269" t="str">
        <f t="shared" si="110"/>
        <v/>
      </c>
      <c r="JBH44" s="269" t="str">
        <f t="shared" si="110"/>
        <v/>
      </c>
      <c r="JBI44" s="269" t="str">
        <f t="shared" si="110"/>
        <v/>
      </c>
      <c r="JBJ44" s="269" t="str">
        <f t="shared" si="110"/>
        <v/>
      </c>
      <c r="JBK44" s="269" t="str">
        <f t="shared" si="110"/>
        <v/>
      </c>
      <c r="JBL44" s="269" t="str">
        <f t="shared" si="110"/>
        <v/>
      </c>
      <c r="JBM44" s="269" t="str">
        <f t="shared" si="110"/>
        <v/>
      </c>
      <c r="JBN44" s="269" t="str">
        <f t="shared" si="110"/>
        <v/>
      </c>
      <c r="JBO44" s="269" t="str">
        <f t="shared" si="110"/>
        <v/>
      </c>
      <c r="JBP44" s="269" t="str">
        <f t="shared" si="110"/>
        <v/>
      </c>
      <c r="JBQ44" s="269" t="str">
        <f t="shared" si="110"/>
        <v/>
      </c>
      <c r="JBR44" s="269" t="str">
        <f t="shared" si="110"/>
        <v/>
      </c>
      <c r="JBS44" s="269" t="str">
        <f t="shared" si="110"/>
        <v/>
      </c>
      <c r="JBT44" s="269" t="str">
        <f t="shared" si="110"/>
        <v/>
      </c>
      <c r="JBU44" s="269" t="str">
        <f t="shared" si="110"/>
        <v/>
      </c>
      <c r="JBV44" s="269" t="str">
        <f t="shared" si="110"/>
        <v/>
      </c>
      <c r="JBW44" s="269" t="str">
        <f t="shared" si="110"/>
        <v/>
      </c>
      <c r="JBX44" s="269" t="str">
        <f t="shared" si="110"/>
        <v/>
      </c>
      <c r="JBY44" s="269" t="str">
        <f t="shared" si="110"/>
        <v/>
      </c>
      <c r="JBZ44" s="269" t="str">
        <f t="shared" si="110"/>
        <v/>
      </c>
      <c r="JCA44" s="269" t="str">
        <f t="shared" si="110"/>
        <v/>
      </c>
      <c r="JCB44" s="269" t="str">
        <f t="shared" si="110"/>
        <v/>
      </c>
      <c r="JCC44" s="269" t="str">
        <f t="shared" si="110"/>
        <v/>
      </c>
      <c r="JCD44" s="269" t="str">
        <f t="shared" si="110"/>
        <v/>
      </c>
      <c r="JCE44" s="269" t="str">
        <f t="shared" si="110"/>
        <v/>
      </c>
      <c r="JCF44" s="269" t="str">
        <f t="shared" si="110"/>
        <v/>
      </c>
      <c r="JCG44" s="269" t="str">
        <f t="shared" si="110"/>
        <v/>
      </c>
      <c r="JCH44" s="269" t="str">
        <f t="shared" si="110"/>
        <v/>
      </c>
      <c r="JCI44" s="269" t="str">
        <f t="shared" si="110"/>
        <v/>
      </c>
      <c r="JCJ44" s="269" t="str">
        <f t="shared" si="110"/>
        <v/>
      </c>
      <c r="JCK44" s="269" t="str">
        <f t="shared" ref="JCK44:JEV44" si="111">UPPER(JCK43)</f>
        <v/>
      </c>
      <c r="JCL44" s="269" t="str">
        <f t="shared" si="111"/>
        <v/>
      </c>
      <c r="JCM44" s="269" t="str">
        <f t="shared" si="111"/>
        <v/>
      </c>
      <c r="JCN44" s="269" t="str">
        <f t="shared" si="111"/>
        <v/>
      </c>
      <c r="JCO44" s="269" t="str">
        <f t="shared" si="111"/>
        <v/>
      </c>
      <c r="JCP44" s="269" t="str">
        <f t="shared" si="111"/>
        <v/>
      </c>
      <c r="JCQ44" s="269" t="str">
        <f t="shared" si="111"/>
        <v/>
      </c>
      <c r="JCR44" s="269" t="str">
        <f t="shared" si="111"/>
        <v/>
      </c>
      <c r="JCS44" s="269" t="str">
        <f t="shared" si="111"/>
        <v/>
      </c>
      <c r="JCT44" s="269" t="str">
        <f t="shared" si="111"/>
        <v/>
      </c>
      <c r="JCU44" s="269" t="str">
        <f t="shared" si="111"/>
        <v/>
      </c>
      <c r="JCV44" s="269" t="str">
        <f t="shared" si="111"/>
        <v/>
      </c>
      <c r="JCW44" s="269" t="str">
        <f t="shared" si="111"/>
        <v/>
      </c>
      <c r="JCX44" s="269" t="str">
        <f t="shared" si="111"/>
        <v/>
      </c>
      <c r="JCY44" s="269" t="str">
        <f t="shared" si="111"/>
        <v/>
      </c>
      <c r="JCZ44" s="269" t="str">
        <f t="shared" si="111"/>
        <v/>
      </c>
      <c r="JDA44" s="269" t="str">
        <f t="shared" si="111"/>
        <v/>
      </c>
      <c r="JDB44" s="269" t="str">
        <f t="shared" si="111"/>
        <v/>
      </c>
      <c r="JDC44" s="269" t="str">
        <f t="shared" si="111"/>
        <v/>
      </c>
      <c r="JDD44" s="269" t="str">
        <f t="shared" si="111"/>
        <v/>
      </c>
      <c r="JDE44" s="269" t="str">
        <f t="shared" si="111"/>
        <v/>
      </c>
      <c r="JDF44" s="269" t="str">
        <f t="shared" si="111"/>
        <v/>
      </c>
      <c r="JDG44" s="269" t="str">
        <f t="shared" si="111"/>
        <v/>
      </c>
      <c r="JDH44" s="269" t="str">
        <f t="shared" si="111"/>
        <v/>
      </c>
      <c r="JDI44" s="269" t="str">
        <f t="shared" si="111"/>
        <v/>
      </c>
      <c r="JDJ44" s="269" t="str">
        <f t="shared" si="111"/>
        <v/>
      </c>
      <c r="JDK44" s="269" t="str">
        <f t="shared" si="111"/>
        <v/>
      </c>
      <c r="JDL44" s="269" t="str">
        <f t="shared" si="111"/>
        <v/>
      </c>
      <c r="JDM44" s="269" t="str">
        <f t="shared" si="111"/>
        <v/>
      </c>
      <c r="JDN44" s="269" t="str">
        <f t="shared" si="111"/>
        <v/>
      </c>
      <c r="JDO44" s="269" t="str">
        <f t="shared" si="111"/>
        <v/>
      </c>
      <c r="JDP44" s="269" t="str">
        <f t="shared" si="111"/>
        <v/>
      </c>
      <c r="JDQ44" s="269" t="str">
        <f t="shared" si="111"/>
        <v/>
      </c>
      <c r="JDR44" s="269" t="str">
        <f t="shared" si="111"/>
        <v/>
      </c>
      <c r="JDS44" s="269" t="str">
        <f t="shared" si="111"/>
        <v/>
      </c>
      <c r="JDT44" s="269" t="str">
        <f t="shared" si="111"/>
        <v/>
      </c>
      <c r="JDU44" s="269" t="str">
        <f t="shared" si="111"/>
        <v/>
      </c>
      <c r="JDV44" s="269" t="str">
        <f t="shared" si="111"/>
        <v/>
      </c>
      <c r="JDW44" s="269" t="str">
        <f t="shared" si="111"/>
        <v/>
      </c>
      <c r="JDX44" s="269" t="str">
        <f t="shared" si="111"/>
        <v/>
      </c>
      <c r="JDY44" s="269" t="str">
        <f t="shared" si="111"/>
        <v/>
      </c>
      <c r="JDZ44" s="269" t="str">
        <f t="shared" si="111"/>
        <v/>
      </c>
      <c r="JEA44" s="269" t="str">
        <f t="shared" si="111"/>
        <v/>
      </c>
      <c r="JEB44" s="269" t="str">
        <f t="shared" si="111"/>
        <v/>
      </c>
      <c r="JEC44" s="269" t="str">
        <f t="shared" si="111"/>
        <v/>
      </c>
      <c r="JED44" s="269" t="str">
        <f t="shared" si="111"/>
        <v/>
      </c>
      <c r="JEE44" s="269" t="str">
        <f t="shared" si="111"/>
        <v/>
      </c>
      <c r="JEF44" s="269" t="str">
        <f t="shared" si="111"/>
        <v/>
      </c>
      <c r="JEG44" s="269" t="str">
        <f t="shared" si="111"/>
        <v/>
      </c>
      <c r="JEH44" s="269" t="str">
        <f t="shared" si="111"/>
        <v/>
      </c>
      <c r="JEI44" s="269" t="str">
        <f t="shared" si="111"/>
        <v/>
      </c>
      <c r="JEJ44" s="269" t="str">
        <f t="shared" si="111"/>
        <v/>
      </c>
      <c r="JEK44" s="269" t="str">
        <f t="shared" si="111"/>
        <v/>
      </c>
      <c r="JEL44" s="269" t="str">
        <f t="shared" si="111"/>
        <v/>
      </c>
      <c r="JEM44" s="269" t="str">
        <f t="shared" si="111"/>
        <v/>
      </c>
      <c r="JEN44" s="269" t="str">
        <f t="shared" si="111"/>
        <v/>
      </c>
      <c r="JEO44" s="269" t="str">
        <f t="shared" si="111"/>
        <v/>
      </c>
      <c r="JEP44" s="269" t="str">
        <f t="shared" si="111"/>
        <v/>
      </c>
      <c r="JEQ44" s="269" t="str">
        <f t="shared" si="111"/>
        <v/>
      </c>
      <c r="JER44" s="269" t="str">
        <f t="shared" si="111"/>
        <v/>
      </c>
      <c r="JES44" s="269" t="str">
        <f t="shared" si="111"/>
        <v/>
      </c>
      <c r="JET44" s="269" t="str">
        <f t="shared" si="111"/>
        <v/>
      </c>
      <c r="JEU44" s="269" t="str">
        <f t="shared" si="111"/>
        <v/>
      </c>
      <c r="JEV44" s="269" t="str">
        <f t="shared" si="111"/>
        <v/>
      </c>
      <c r="JEW44" s="269" t="str">
        <f t="shared" ref="JEW44:JHH44" si="112">UPPER(JEW43)</f>
        <v/>
      </c>
      <c r="JEX44" s="269" t="str">
        <f t="shared" si="112"/>
        <v/>
      </c>
      <c r="JEY44" s="269" t="str">
        <f t="shared" si="112"/>
        <v/>
      </c>
      <c r="JEZ44" s="269" t="str">
        <f t="shared" si="112"/>
        <v/>
      </c>
      <c r="JFA44" s="269" t="str">
        <f t="shared" si="112"/>
        <v/>
      </c>
      <c r="JFB44" s="269" t="str">
        <f t="shared" si="112"/>
        <v/>
      </c>
      <c r="JFC44" s="269" t="str">
        <f t="shared" si="112"/>
        <v/>
      </c>
      <c r="JFD44" s="269" t="str">
        <f t="shared" si="112"/>
        <v/>
      </c>
      <c r="JFE44" s="269" t="str">
        <f t="shared" si="112"/>
        <v/>
      </c>
      <c r="JFF44" s="269" t="str">
        <f t="shared" si="112"/>
        <v/>
      </c>
      <c r="JFG44" s="269" t="str">
        <f t="shared" si="112"/>
        <v/>
      </c>
      <c r="JFH44" s="269" t="str">
        <f t="shared" si="112"/>
        <v/>
      </c>
      <c r="JFI44" s="269" t="str">
        <f t="shared" si="112"/>
        <v/>
      </c>
      <c r="JFJ44" s="269" t="str">
        <f t="shared" si="112"/>
        <v/>
      </c>
      <c r="JFK44" s="269" t="str">
        <f t="shared" si="112"/>
        <v/>
      </c>
      <c r="JFL44" s="269" t="str">
        <f t="shared" si="112"/>
        <v/>
      </c>
      <c r="JFM44" s="269" t="str">
        <f t="shared" si="112"/>
        <v/>
      </c>
      <c r="JFN44" s="269" t="str">
        <f t="shared" si="112"/>
        <v/>
      </c>
      <c r="JFO44" s="269" t="str">
        <f t="shared" si="112"/>
        <v/>
      </c>
      <c r="JFP44" s="269" t="str">
        <f t="shared" si="112"/>
        <v/>
      </c>
      <c r="JFQ44" s="269" t="str">
        <f t="shared" si="112"/>
        <v/>
      </c>
      <c r="JFR44" s="269" t="str">
        <f t="shared" si="112"/>
        <v/>
      </c>
      <c r="JFS44" s="269" t="str">
        <f t="shared" si="112"/>
        <v/>
      </c>
      <c r="JFT44" s="269" t="str">
        <f t="shared" si="112"/>
        <v/>
      </c>
      <c r="JFU44" s="269" t="str">
        <f t="shared" si="112"/>
        <v/>
      </c>
      <c r="JFV44" s="269" t="str">
        <f t="shared" si="112"/>
        <v/>
      </c>
      <c r="JFW44" s="269" t="str">
        <f t="shared" si="112"/>
        <v/>
      </c>
      <c r="JFX44" s="269" t="str">
        <f t="shared" si="112"/>
        <v/>
      </c>
      <c r="JFY44" s="269" t="str">
        <f t="shared" si="112"/>
        <v/>
      </c>
      <c r="JFZ44" s="269" t="str">
        <f t="shared" si="112"/>
        <v/>
      </c>
      <c r="JGA44" s="269" t="str">
        <f t="shared" si="112"/>
        <v/>
      </c>
      <c r="JGB44" s="269" t="str">
        <f t="shared" si="112"/>
        <v/>
      </c>
      <c r="JGC44" s="269" t="str">
        <f t="shared" si="112"/>
        <v/>
      </c>
      <c r="JGD44" s="269" t="str">
        <f t="shared" si="112"/>
        <v/>
      </c>
      <c r="JGE44" s="269" t="str">
        <f t="shared" si="112"/>
        <v/>
      </c>
      <c r="JGF44" s="269" t="str">
        <f t="shared" si="112"/>
        <v/>
      </c>
      <c r="JGG44" s="269" t="str">
        <f t="shared" si="112"/>
        <v/>
      </c>
      <c r="JGH44" s="269" t="str">
        <f t="shared" si="112"/>
        <v/>
      </c>
      <c r="JGI44" s="269" t="str">
        <f t="shared" si="112"/>
        <v/>
      </c>
      <c r="JGJ44" s="269" t="str">
        <f t="shared" si="112"/>
        <v/>
      </c>
      <c r="JGK44" s="269" t="str">
        <f t="shared" si="112"/>
        <v/>
      </c>
      <c r="JGL44" s="269" t="str">
        <f t="shared" si="112"/>
        <v/>
      </c>
      <c r="JGM44" s="269" t="str">
        <f t="shared" si="112"/>
        <v/>
      </c>
      <c r="JGN44" s="269" t="str">
        <f t="shared" si="112"/>
        <v/>
      </c>
      <c r="JGO44" s="269" t="str">
        <f t="shared" si="112"/>
        <v/>
      </c>
      <c r="JGP44" s="269" t="str">
        <f t="shared" si="112"/>
        <v/>
      </c>
      <c r="JGQ44" s="269" t="str">
        <f t="shared" si="112"/>
        <v/>
      </c>
      <c r="JGR44" s="269" t="str">
        <f t="shared" si="112"/>
        <v/>
      </c>
      <c r="JGS44" s="269" t="str">
        <f t="shared" si="112"/>
        <v/>
      </c>
      <c r="JGT44" s="269" t="str">
        <f t="shared" si="112"/>
        <v/>
      </c>
      <c r="JGU44" s="269" t="str">
        <f t="shared" si="112"/>
        <v/>
      </c>
      <c r="JGV44" s="269" t="str">
        <f t="shared" si="112"/>
        <v/>
      </c>
      <c r="JGW44" s="269" t="str">
        <f t="shared" si="112"/>
        <v/>
      </c>
      <c r="JGX44" s="269" t="str">
        <f t="shared" si="112"/>
        <v/>
      </c>
      <c r="JGY44" s="269" t="str">
        <f t="shared" si="112"/>
        <v/>
      </c>
      <c r="JGZ44" s="269" t="str">
        <f t="shared" si="112"/>
        <v/>
      </c>
      <c r="JHA44" s="269" t="str">
        <f t="shared" si="112"/>
        <v/>
      </c>
      <c r="JHB44" s="269" t="str">
        <f t="shared" si="112"/>
        <v/>
      </c>
      <c r="JHC44" s="269" t="str">
        <f t="shared" si="112"/>
        <v/>
      </c>
      <c r="JHD44" s="269" t="str">
        <f t="shared" si="112"/>
        <v/>
      </c>
      <c r="JHE44" s="269" t="str">
        <f t="shared" si="112"/>
        <v/>
      </c>
      <c r="JHF44" s="269" t="str">
        <f t="shared" si="112"/>
        <v/>
      </c>
      <c r="JHG44" s="269" t="str">
        <f t="shared" si="112"/>
        <v/>
      </c>
      <c r="JHH44" s="269" t="str">
        <f t="shared" si="112"/>
        <v/>
      </c>
      <c r="JHI44" s="269" t="str">
        <f t="shared" ref="JHI44:JJT44" si="113">UPPER(JHI43)</f>
        <v/>
      </c>
      <c r="JHJ44" s="269" t="str">
        <f t="shared" si="113"/>
        <v/>
      </c>
      <c r="JHK44" s="269" t="str">
        <f t="shared" si="113"/>
        <v/>
      </c>
      <c r="JHL44" s="269" t="str">
        <f t="shared" si="113"/>
        <v/>
      </c>
      <c r="JHM44" s="269" t="str">
        <f t="shared" si="113"/>
        <v/>
      </c>
      <c r="JHN44" s="269" t="str">
        <f t="shared" si="113"/>
        <v/>
      </c>
      <c r="JHO44" s="269" t="str">
        <f t="shared" si="113"/>
        <v/>
      </c>
      <c r="JHP44" s="269" t="str">
        <f t="shared" si="113"/>
        <v/>
      </c>
      <c r="JHQ44" s="269" t="str">
        <f t="shared" si="113"/>
        <v/>
      </c>
      <c r="JHR44" s="269" t="str">
        <f t="shared" si="113"/>
        <v/>
      </c>
      <c r="JHS44" s="269" t="str">
        <f t="shared" si="113"/>
        <v/>
      </c>
      <c r="JHT44" s="269" t="str">
        <f t="shared" si="113"/>
        <v/>
      </c>
      <c r="JHU44" s="269" t="str">
        <f t="shared" si="113"/>
        <v/>
      </c>
      <c r="JHV44" s="269" t="str">
        <f t="shared" si="113"/>
        <v/>
      </c>
      <c r="JHW44" s="269" t="str">
        <f t="shared" si="113"/>
        <v/>
      </c>
      <c r="JHX44" s="269" t="str">
        <f t="shared" si="113"/>
        <v/>
      </c>
      <c r="JHY44" s="269" t="str">
        <f t="shared" si="113"/>
        <v/>
      </c>
      <c r="JHZ44" s="269" t="str">
        <f t="shared" si="113"/>
        <v/>
      </c>
      <c r="JIA44" s="269" t="str">
        <f t="shared" si="113"/>
        <v/>
      </c>
      <c r="JIB44" s="269" t="str">
        <f t="shared" si="113"/>
        <v/>
      </c>
      <c r="JIC44" s="269" t="str">
        <f t="shared" si="113"/>
        <v/>
      </c>
      <c r="JID44" s="269" t="str">
        <f t="shared" si="113"/>
        <v/>
      </c>
      <c r="JIE44" s="269" t="str">
        <f t="shared" si="113"/>
        <v/>
      </c>
      <c r="JIF44" s="269" t="str">
        <f t="shared" si="113"/>
        <v/>
      </c>
      <c r="JIG44" s="269" t="str">
        <f t="shared" si="113"/>
        <v/>
      </c>
      <c r="JIH44" s="269" t="str">
        <f t="shared" si="113"/>
        <v/>
      </c>
      <c r="JII44" s="269" t="str">
        <f t="shared" si="113"/>
        <v/>
      </c>
      <c r="JIJ44" s="269" t="str">
        <f t="shared" si="113"/>
        <v/>
      </c>
      <c r="JIK44" s="269" t="str">
        <f t="shared" si="113"/>
        <v/>
      </c>
      <c r="JIL44" s="269" t="str">
        <f t="shared" si="113"/>
        <v/>
      </c>
      <c r="JIM44" s="269" t="str">
        <f t="shared" si="113"/>
        <v/>
      </c>
      <c r="JIN44" s="269" t="str">
        <f t="shared" si="113"/>
        <v/>
      </c>
      <c r="JIO44" s="269" t="str">
        <f t="shared" si="113"/>
        <v/>
      </c>
      <c r="JIP44" s="269" t="str">
        <f t="shared" si="113"/>
        <v/>
      </c>
      <c r="JIQ44" s="269" t="str">
        <f t="shared" si="113"/>
        <v/>
      </c>
      <c r="JIR44" s="269" t="str">
        <f t="shared" si="113"/>
        <v/>
      </c>
      <c r="JIS44" s="269" t="str">
        <f t="shared" si="113"/>
        <v/>
      </c>
      <c r="JIT44" s="269" t="str">
        <f t="shared" si="113"/>
        <v/>
      </c>
      <c r="JIU44" s="269" t="str">
        <f t="shared" si="113"/>
        <v/>
      </c>
      <c r="JIV44" s="269" t="str">
        <f t="shared" si="113"/>
        <v/>
      </c>
      <c r="JIW44" s="269" t="str">
        <f t="shared" si="113"/>
        <v/>
      </c>
      <c r="JIX44" s="269" t="str">
        <f t="shared" si="113"/>
        <v/>
      </c>
      <c r="JIY44" s="269" t="str">
        <f t="shared" si="113"/>
        <v/>
      </c>
      <c r="JIZ44" s="269" t="str">
        <f t="shared" si="113"/>
        <v/>
      </c>
      <c r="JJA44" s="269" t="str">
        <f t="shared" si="113"/>
        <v/>
      </c>
      <c r="JJB44" s="269" t="str">
        <f t="shared" si="113"/>
        <v/>
      </c>
      <c r="JJC44" s="269" t="str">
        <f t="shared" si="113"/>
        <v/>
      </c>
      <c r="JJD44" s="269" t="str">
        <f t="shared" si="113"/>
        <v/>
      </c>
      <c r="JJE44" s="269" t="str">
        <f t="shared" si="113"/>
        <v/>
      </c>
      <c r="JJF44" s="269" t="str">
        <f t="shared" si="113"/>
        <v/>
      </c>
      <c r="JJG44" s="269" t="str">
        <f t="shared" si="113"/>
        <v/>
      </c>
      <c r="JJH44" s="269" t="str">
        <f t="shared" si="113"/>
        <v/>
      </c>
      <c r="JJI44" s="269" t="str">
        <f t="shared" si="113"/>
        <v/>
      </c>
      <c r="JJJ44" s="269" t="str">
        <f t="shared" si="113"/>
        <v/>
      </c>
      <c r="JJK44" s="269" t="str">
        <f t="shared" si="113"/>
        <v/>
      </c>
      <c r="JJL44" s="269" t="str">
        <f t="shared" si="113"/>
        <v/>
      </c>
      <c r="JJM44" s="269" t="str">
        <f t="shared" si="113"/>
        <v/>
      </c>
      <c r="JJN44" s="269" t="str">
        <f t="shared" si="113"/>
        <v/>
      </c>
      <c r="JJO44" s="269" t="str">
        <f t="shared" si="113"/>
        <v/>
      </c>
      <c r="JJP44" s="269" t="str">
        <f t="shared" si="113"/>
        <v/>
      </c>
      <c r="JJQ44" s="269" t="str">
        <f t="shared" si="113"/>
        <v/>
      </c>
      <c r="JJR44" s="269" t="str">
        <f t="shared" si="113"/>
        <v/>
      </c>
      <c r="JJS44" s="269" t="str">
        <f t="shared" si="113"/>
        <v/>
      </c>
      <c r="JJT44" s="269" t="str">
        <f t="shared" si="113"/>
        <v/>
      </c>
      <c r="JJU44" s="269" t="str">
        <f t="shared" ref="JJU44:JMF44" si="114">UPPER(JJU43)</f>
        <v/>
      </c>
      <c r="JJV44" s="269" t="str">
        <f t="shared" si="114"/>
        <v/>
      </c>
      <c r="JJW44" s="269" t="str">
        <f t="shared" si="114"/>
        <v/>
      </c>
      <c r="JJX44" s="269" t="str">
        <f t="shared" si="114"/>
        <v/>
      </c>
      <c r="JJY44" s="269" t="str">
        <f t="shared" si="114"/>
        <v/>
      </c>
      <c r="JJZ44" s="269" t="str">
        <f t="shared" si="114"/>
        <v/>
      </c>
      <c r="JKA44" s="269" t="str">
        <f t="shared" si="114"/>
        <v/>
      </c>
      <c r="JKB44" s="269" t="str">
        <f t="shared" si="114"/>
        <v/>
      </c>
      <c r="JKC44" s="269" t="str">
        <f t="shared" si="114"/>
        <v/>
      </c>
      <c r="JKD44" s="269" t="str">
        <f t="shared" si="114"/>
        <v/>
      </c>
      <c r="JKE44" s="269" t="str">
        <f t="shared" si="114"/>
        <v/>
      </c>
      <c r="JKF44" s="269" t="str">
        <f t="shared" si="114"/>
        <v/>
      </c>
      <c r="JKG44" s="269" t="str">
        <f t="shared" si="114"/>
        <v/>
      </c>
      <c r="JKH44" s="269" t="str">
        <f t="shared" si="114"/>
        <v/>
      </c>
      <c r="JKI44" s="269" t="str">
        <f t="shared" si="114"/>
        <v/>
      </c>
      <c r="JKJ44" s="269" t="str">
        <f t="shared" si="114"/>
        <v/>
      </c>
      <c r="JKK44" s="269" t="str">
        <f t="shared" si="114"/>
        <v/>
      </c>
      <c r="JKL44" s="269" t="str">
        <f t="shared" si="114"/>
        <v/>
      </c>
      <c r="JKM44" s="269" t="str">
        <f t="shared" si="114"/>
        <v/>
      </c>
      <c r="JKN44" s="269" t="str">
        <f t="shared" si="114"/>
        <v/>
      </c>
      <c r="JKO44" s="269" t="str">
        <f t="shared" si="114"/>
        <v/>
      </c>
      <c r="JKP44" s="269" t="str">
        <f t="shared" si="114"/>
        <v/>
      </c>
      <c r="JKQ44" s="269" t="str">
        <f t="shared" si="114"/>
        <v/>
      </c>
      <c r="JKR44" s="269" t="str">
        <f t="shared" si="114"/>
        <v/>
      </c>
      <c r="JKS44" s="269" t="str">
        <f t="shared" si="114"/>
        <v/>
      </c>
      <c r="JKT44" s="269" t="str">
        <f t="shared" si="114"/>
        <v/>
      </c>
      <c r="JKU44" s="269" t="str">
        <f t="shared" si="114"/>
        <v/>
      </c>
      <c r="JKV44" s="269" t="str">
        <f t="shared" si="114"/>
        <v/>
      </c>
      <c r="JKW44" s="269" t="str">
        <f t="shared" si="114"/>
        <v/>
      </c>
      <c r="JKX44" s="269" t="str">
        <f t="shared" si="114"/>
        <v/>
      </c>
      <c r="JKY44" s="269" t="str">
        <f t="shared" si="114"/>
        <v/>
      </c>
      <c r="JKZ44" s="269" t="str">
        <f t="shared" si="114"/>
        <v/>
      </c>
      <c r="JLA44" s="269" t="str">
        <f t="shared" si="114"/>
        <v/>
      </c>
      <c r="JLB44" s="269" t="str">
        <f t="shared" si="114"/>
        <v/>
      </c>
      <c r="JLC44" s="269" t="str">
        <f t="shared" si="114"/>
        <v/>
      </c>
      <c r="JLD44" s="269" t="str">
        <f t="shared" si="114"/>
        <v/>
      </c>
      <c r="JLE44" s="269" t="str">
        <f t="shared" si="114"/>
        <v/>
      </c>
      <c r="JLF44" s="269" t="str">
        <f t="shared" si="114"/>
        <v/>
      </c>
      <c r="JLG44" s="269" t="str">
        <f t="shared" si="114"/>
        <v/>
      </c>
      <c r="JLH44" s="269" t="str">
        <f t="shared" si="114"/>
        <v/>
      </c>
      <c r="JLI44" s="269" t="str">
        <f t="shared" si="114"/>
        <v/>
      </c>
      <c r="JLJ44" s="269" t="str">
        <f t="shared" si="114"/>
        <v/>
      </c>
      <c r="JLK44" s="269" t="str">
        <f t="shared" si="114"/>
        <v/>
      </c>
      <c r="JLL44" s="269" t="str">
        <f t="shared" si="114"/>
        <v/>
      </c>
      <c r="JLM44" s="269" t="str">
        <f t="shared" si="114"/>
        <v/>
      </c>
      <c r="JLN44" s="269" t="str">
        <f t="shared" si="114"/>
        <v/>
      </c>
      <c r="JLO44" s="269" t="str">
        <f t="shared" si="114"/>
        <v/>
      </c>
      <c r="JLP44" s="269" t="str">
        <f t="shared" si="114"/>
        <v/>
      </c>
      <c r="JLQ44" s="269" t="str">
        <f t="shared" si="114"/>
        <v/>
      </c>
      <c r="JLR44" s="269" t="str">
        <f t="shared" si="114"/>
        <v/>
      </c>
      <c r="JLS44" s="269" t="str">
        <f t="shared" si="114"/>
        <v/>
      </c>
      <c r="JLT44" s="269" t="str">
        <f t="shared" si="114"/>
        <v/>
      </c>
      <c r="JLU44" s="269" t="str">
        <f t="shared" si="114"/>
        <v/>
      </c>
      <c r="JLV44" s="269" t="str">
        <f t="shared" si="114"/>
        <v/>
      </c>
      <c r="JLW44" s="269" t="str">
        <f t="shared" si="114"/>
        <v/>
      </c>
      <c r="JLX44" s="269" t="str">
        <f t="shared" si="114"/>
        <v/>
      </c>
      <c r="JLY44" s="269" t="str">
        <f t="shared" si="114"/>
        <v/>
      </c>
      <c r="JLZ44" s="269" t="str">
        <f t="shared" si="114"/>
        <v/>
      </c>
      <c r="JMA44" s="269" t="str">
        <f t="shared" si="114"/>
        <v/>
      </c>
      <c r="JMB44" s="269" t="str">
        <f t="shared" si="114"/>
        <v/>
      </c>
      <c r="JMC44" s="269" t="str">
        <f t="shared" si="114"/>
        <v/>
      </c>
      <c r="JMD44" s="269" t="str">
        <f t="shared" si="114"/>
        <v/>
      </c>
      <c r="JME44" s="269" t="str">
        <f t="shared" si="114"/>
        <v/>
      </c>
      <c r="JMF44" s="269" t="str">
        <f t="shared" si="114"/>
        <v/>
      </c>
      <c r="JMG44" s="269" t="str">
        <f t="shared" ref="JMG44:JOR44" si="115">UPPER(JMG43)</f>
        <v/>
      </c>
      <c r="JMH44" s="269" t="str">
        <f t="shared" si="115"/>
        <v/>
      </c>
      <c r="JMI44" s="269" t="str">
        <f t="shared" si="115"/>
        <v/>
      </c>
      <c r="JMJ44" s="269" t="str">
        <f t="shared" si="115"/>
        <v/>
      </c>
      <c r="JMK44" s="269" t="str">
        <f t="shared" si="115"/>
        <v/>
      </c>
      <c r="JML44" s="269" t="str">
        <f t="shared" si="115"/>
        <v/>
      </c>
      <c r="JMM44" s="269" t="str">
        <f t="shared" si="115"/>
        <v/>
      </c>
      <c r="JMN44" s="269" t="str">
        <f t="shared" si="115"/>
        <v/>
      </c>
      <c r="JMO44" s="269" t="str">
        <f t="shared" si="115"/>
        <v/>
      </c>
      <c r="JMP44" s="269" t="str">
        <f t="shared" si="115"/>
        <v/>
      </c>
      <c r="JMQ44" s="269" t="str">
        <f t="shared" si="115"/>
        <v/>
      </c>
      <c r="JMR44" s="269" t="str">
        <f t="shared" si="115"/>
        <v/>
      </c>
      <c r="JMS44" s="269" t="str">
        <f t="shared" si="115"/>
        <v/>
      </c>
      <c r="JMT44" s="269" t="str">
        <f t="shared" si="115"/>
        <v/>
      </c>
      <c r="JMU44" s="269" t="str">
        <f t="shared" si="115"/>
        <v/>
      </c>
      <c r="JMV44" s="269" t="str">
        <f t="shared" si="115"/>
        <v/>
      </c>
      <c r="JMW44" s="269" t="str">
        <f t="shared" si="115"/>
        <v/>
      </c>
      <c r="JMX44" s="269" t="str">
        <f t="shared" si="115"/>
        <v/>
      </c>
      <c r="JMY44" s="269" t="str">
        <f t="shared" si="115"/>
        <v/>
      </c>
      <c r="JMZ44" s="269" t="str">
        <f t="shared" si="115"/>
        <v/>
      </c>
      <c r="JNA44" s="269" t="str">
        <f t="shared" si="115"/>
        <v/>
      </c>
      <c r="JNB44" s="269" t="str">
        <f t="shared" si="115"/>
        <v/>
      </c>
      <c r="JNC44" s="269" t="str">
        <f t="shared" si="115"/>
        <v/>
      </c>
      <c r="JND44" s="269" t="str">
        <f t="shared" si="115"/>
        <v/>
      </c>
      <c r="JNE44" s="269" t="str">
        <f t="shared" si="115"/>
        <v/>
      </c>
      <c r="JNF44" s="269" t="str">
        <f t="shared" si="115"/>
        <v/>
      </c>
      <c r="JNG44" s="269" t="str">
        <f t="shared" si="115"/>
        <v/>
      </c>
      <c r="JNH44" s="269" t="str">
        <f t="shared" si="115"/>
        <v/>
      </c>
      <c r="JNI44" s="269" t="str">
        <f t="shared" si="115"/>
        <v/>
      </c>
      <c r="JNJ44" s="269" t="str">
        <f t="shared" si="115"/>
        <v/>
      </c>
      <c r="JNK44" s="269" t="str">
        <f t="shared" si="115"/>
        <v/>
      </c>
      <c r="JNL44" s="269" t="str">
        <f t="shared" si="115"/>
        <v/>
      </c>
      <c r="JNM44" s="269" t="str">
        <f t="shared" si="115"/>
        <v/>
      </c>
      <c r="JNN44" s="269" t="str">
        <f t="shared" si="115"/>
        <v/>
      </c>
      <c r="JNO44" s="269" t="str">
        <f t="shared" si="115"/>
        <v/>
      </c>
      <c r="JNP44" s="269" t="str">
        <f t="shared" si="115"/>
        <v/>
      </c>
      <c r="JNQ44" s="269" t="str">
        <f t="shared" si="115"/>
        <v/>
      </c>
      <c r="JNR44" s="269" t="str">
        <f t="shared" si="115"/>
        <v/>
      </c>
      <c r="JNS44" s="269" t="str">
        <f t="shared" si="115"/>
        <v/>
      </c>
      <c r="JNT44" s="269" t="str">
        <f t="shared" si="115"/>
        <v/>
      </c>
      <c r="JNU44" s="269" t="str">
        <f t="shared" si="115"/>
        <v/>
      </c>
      <c r="JNV44" s="269" t="str">
        <f t="shared" si="115"/>
        <v/>
      </c>
      <c r="JNW44" s="269" t="str">
        <f t="shared" si="115"/>
        <v/>
      </c>
      <c r="JNX44" s="269" t="str">
        <f t="shared" si="115"/>
        <v/>
      </c>
      <c r="JNY44" s="269" t="str">
        <f t="shared" si="115"/>
        <v/>
      </c>
      <c r="JNZ44" s="269" t="str">
        <f t="shared" si="115"/>
        <v/>
      </c>
      <c r="JOA44" s="269" t="str">
        <f t="shared" si="115"/>
        <v/>
      </c>
      <c r="JOB44" s="269" t="str">
        <f t="shared" si="115"/>
        <v/>
      </c>
      <c r="JOC44" s="269" t="str">
        <f t="shared" si="115"/>
        <v/>
      </c>
      <c r="JOD44" s="269" t="str">
        <f t="shared" si="115"/>
        <v/>
      </c>
      <c r="JOE44" s="269" t="str">
        <f t="shared" si="115"/>
        <v/>
      </c>
      <c r="JOF44" s="269" t="str">
        <f t="shared" si="115"/>
        <v/>
      </c>
      <c r="JOG44" s="269" t="str">
        <f t="shared" si="115"/>
        <v/>
      </c>
      <c r="JOH44" s="269" t="str">
        <f t="shared" si="115"/>
        <v/>
      </c>
      <c r="JOI44" s="269" t="str">
        <f t="shared" si="115"/>
        <v/>
      </c>
      <c r="JOJ44" s="269" t="str">
        <f t="shared" si="115"/>
        <v/>
      </c>
      <c r="JOK44" s="269" t="str">
        <f t="shared" si="115"/>
        <v/>
      </c>
      <c r="JOL44" s="269" t="str">
        <f t="shared" si="115"/>
        <v/>
      </c>
      <c r="JOM44" s="269" t="str">
        <f t="shared" si="115"/>
        <v/>
      </c>
      <c r="JON44" s="269" t="str">
        <f t="shared" si="115"/>
        <v/>
      </c>
      <c r="JOO44" s="269" t="str">
        <f t="shared" si="115"/>
        <v/>
      </c>
      <c r="JOP44" s="269" t="str">
        <f t="shared" si="115"/>
        <v/>
      </c>
      <c r="JOQ44" s="269" t="str">
        <f t="shared" si="115"/>
        <v/>
      </c>
      <c r="JOR44" s="269" t="str">
        <f t="shared" si="115"/>
        <v/>
      </c>
      <c r="JOS44" s="269" t="str">
        <f t="shared" ref="JOS44:JRD44" si="116">UPPER(JOS43)</f>
        <v/>
      </c>
      <c r="JOT44" s="269" t="str">
        <f t="shared" si="116"/>
        <v/>
      </c>
      <c r="JOU44" s="269" t="str">
        <f t="shared" si="116"/>
        <v/>
      </c>
      <c r="JOV44" s="269" t="str">
        <f t="shared" si="116"/>
        <v/>
      </c>
      <c r="JOW44" s="269" t="str">
        <f t="shared" si="116"/>
        <v/>
      </c>
      <c r="JOX44" s="269" t="str">
        <f t="shared" si="116"/>
        <v/>
      </c>
      <c r="JOY44" s="269" t="str">
        <f t="shared" si="116"/>
        <v/>
      </c>
      <c r="JOZ44" s="269" t="str">
        <f t="shared" si="116"/>
        <v/>
      </c>
      <c r="JPA44" s="269" t="str">
        <f t="shared" si="116"/>
        <v/>
      </c>
      <c r="JPB44" s="269" t="str">
        <f t="shared" si="116"/>
        <v/>
      </c>
      <c r="JPC44" s="269" t="str">
        <f t="shared" si="116"/>
        <v/>
      </c>
      <c r="JPD44" s="269" t="str">
        <f t="shared" si="116"/>
        <v/>
      </c>
      <c r="JPE44" s="269" t="str">
        <f t="shared" si="116"/>
        <v/>
      </c>
      <c r="JPF44" s="269" t="str">
        <f t="shared" si="116"/>
        <v/>
      </c>
      <c r="JPG44" s="269" t="str">
        <f t="shared" si="116"/>
        <v/>
      </c>
      <c r="JPH44" s="269" t="str">
        <f t="shared" si="116"/>
        <v/>
      </c>
      <c r="JPI44" s="269" t="str">
        <f t="shared" si="116"/>
        <v/>
      </c>
      <c r="JPJ44" s="269" t="str">
        <f t="shared" si="116"/>
        <v/>
      </c>
      <c r="JPK44" s="269" t="str">
        <f t="shared" si="116"/>
        <v/>
      </c>
      <c r="JPL44" s="269" t="str">
        <f t="shared" si="116"/>
        <v/>
      </c>
      <c r="JPM44" s="269" t="str">
        <f t="shared" si="116"/>
        <v/>
      </c>
      <c r="JPN44" s="269" t="str">
        <f t="shared" si="116"/>
        <v/>
      </c>
      <c r="JPO44" s="269" t="str">
        <f t="shared" si="116"/>
        <v/>
      </c>
      <c r="JPP44" s="269" t="str">
        <f t="shared" si="116"/>
        <v/>
      </c>
      <c r="JPQ44" s="269" t="str">
        <f t="shared" si="116"/>
        <v/>
      </c>
      <c r="JPR44" s="269" t="str">
        <f t="shared" si="116"/>
        <v/>
      </c>
      <c r="JPS44" s="269" t="str">
        <f t="shared" si="116"/>
        <v/>
      </c>
      <c r="JPT44" s="269" t="str">
        <f t="shared" si="116"/>
        <v/>
      </c>
      <c r="JPU44" s="269" t="str">
        <f t="shared" si="116"/>
        <v/>
      </c>
      <c r="JPV44" s="269" t="str">
        <f t="shared" si="116"/>
        <v/>
      </c>
      <c r="JPW44" s="269" t="str">
        <f t="shared" si="116"/>
        <v/>
      </c>
      <c r="JPX44" s="269" t="str">
        <f t="shared" si="116"/>
        <v/>
      </c>
      <c r="JPY44" s="269" t="str">
        <f t="shared" si="116"/>
        <v/>
      </c>
      <c r="JPZ44" s="269" t="str">
        <f t="shared" si="116"/>
        <v/>
      </c>
      <c r="JQA44" s="269" t="str">
        <f t="shared" si="116"/>
        <v/>
      </c>
      <c r="JQB44" s="269" t="str">
        <f t="shared" si="116"/>
        <v/>
      </c>
      <c r="JQC44" s="269" t="str">
        <f t="shared" si="116"/>
        <v/>
      </c>
      <c r="JQD44" s="269" t="str">
        <f t="shared" si="116"/>
        <v/>
      </c>
      <c r="JQE44" s="269" t="str">
        <f t="shared" si="116"/>
        <v/>
      </c>
      <c r="JQF44" s="269" t="str">
        <f t="shared" si="116"/>
        <v/>
      </c>
      <c r="JQG44" s="269" t="str">
        <f t="shared" si="116"/>
        <v/>
      </c>
      <c r="JQH44" s="269" t="str">
        <f t="shared" si="116"/>
        <v/>
      </c>
      <c r="JQI44" s="269" t="str">
        <f t="shared" si="116"/>
        <v/>
      </c>
      <c r="JQJ44" s="269" t="str">
        <f t="shared" si="116"/>
        <v/>
      </c>
      <c r="JQK44" s="269" t="str">
        <f t="shared" si="116"/>
        <v/>
      </c>
      <c r="JQL44" s="269" t="str">
        <f t="shared" si="116"/>
        <v/>
      </c>
      <c r="JQM44" s="269" t="str">
        <f t="shared" si="116"/>
        <v/>
      </c>
      <c r="JQN44" s="269" t="str">
        <f t="shared" si="116"/>
        <v/>
      </c>
      <c r="JQO44" s="269" t="str">
        <f t="shared" si="116"/>
        <v/>
      </c>
      <c r="JQP44" s="269" t="str">
        <f t="shared" si="116"/>
        <v/>
      </c>
      <c r="JQQ44" s="269" t="str">
        <f t="shared" si="116"/>
        <v/>
      </c>
      <c r="JQR44" s="269" t="str">
        <f t="shared" si="116"/>
        <v/>
      </c>
      <c r="JQS44" s="269" t="str">
        <f t="shared" si="116"/>
        <v/>
      </c>
      <c r="JQT44" s="269" t="str">
        <f t="shared" si="116"/>
        <v/>
      </c>
      <c r="JQU44" s="269" t="str">
        <f t="shared" si="116"/>
        <v/>
      </c>
      <c r="JQV44" s="269" t="str">
        <f t="shared" si="116"/>
        <v/>
      </c>
      <c r="JQW44" s="269" t="str">
        <f t="shared" si="116"/>
        <v/>
      </c>
      <c r="JQX44" s="269" t="str">
        <f t="shared" si="116"/>
        <v/>
      </c>
      <c r="JQY44" s="269" t="str">
        <f t="shared" si="116"/>
        <v/>
      </c>
      <c r="JQZ44" s="269" t="str">
        <f t="shared" si="116"/>
        <v/>
      </c>
      <c r="JRA44" s="269" t="str">
        <f t="shared" si="116"/>
        <v/>
      </c>
      <c r="JRB44" s="269" t="str">
        <f t="shared" si="116"/>
        <v/>
      </c>
      <c r="JRC44" s="269" t="str">
        <f t="shared" si="116"/>
        <v/>
      </c>
      <c r="JRD44" s="269" t="str">
        <f t="shared" si="116"/>
        <v/>
      </c>
      <c r="JRE44" s="269" t="str">
        <f t="shared" ref="JRE44:JTP44" si="117">UPPER(JRE43)</f>
        <v/>
      </c>
      <c r="JRF44" s="269" t="str">
        <f t="shared" si="117"/>
        <v/>
      </c>
      <c r="JRG44" s="269" t="str">
        <f t="shared" si="117"/>
        <v/>
      </c>
      <c r="JRH44" s="269" t="str">
        <f t="shared" si="117"/>
        <v/>
      </c>
      <c r="JRI44" s="269" t="str">
        <f t="shared" si="117"/>
        <v/>
      </c>
      <c r="JRJ44" s="269" t="str">
        <f t="shared" si="117"/>
        <v/>
      </c>
      <c r="JRK44" s="269" t="str">
        <f t="shared" si="117"/>
        <v/>
      </c>
      <c r="JRL44" s="269" t="str">
        <f t="shared" si="117"/>
        <v/>
      </c>
      <c r="JRM44" s="269" t="str">
        <f t="shared" si="117"/>
        <v/>
      </c>
      <c r="JRN44" s="269" t="str">
        <f t="shared" si="117"/>
        <v/>
      </c>
      <c r="JRO44" s="269" t="str">
        <f t="shared" si="117"/>
        <v/>
      </c>
      <c r="JRP44" s="269" t="str">
        <f t="shared" si="117"/>
        <v/>
      </c>
      <c r="JRQ44" s="269" t="str">
        <f t="shared" si="117"/>
        <v/>
      </c>
      <c r="JRR44" s="269" t="str">
        <f t="shared" si="117"/>
        <v/>
      </c>
      <c r="JRS44" s="269" t="str">
        <f t="shared" si="117"/>
        <v/>
      </c>
      <c r="JRT44" s="269" t="str">
        <f t="shared" si="117"/>
        <v/>
      </c>
      <c r="JRU44" s="269" t="str">
        <f t="shared" si="117"/>
        <v/>
      </c>
      <c r="JRV44" s="269" t="str">
        <f t="shared" si="117"/>
        <v/>
      </c>
      <c r="JRW44" s="269" t="str">
        <f t="shared" si="117"/>
        <v/>
      </c>
      <c r="JRX44" s="269" t="str">
        <f t="shared" si="117"/>
        <v/>
      </c>
      <c r="JRY44" s="269" t="str">
        <f t="shared" si="117"/>
        <v/>
      </c>
      <c r="JRZ44" s="269" t="str">
        <f t="shared" si="117"/>
        <v/>
      </c>
      <c r="JSA44" s="269" t="str">
        <f t="shared" si="117"/>
        <v/>
      </c>
      <c r="JSB44" s="269" t="str">
        <f t="shared" si="117"/>
        <v/>
      </c>
      <c r="JSC44" s="269" t="str">
        <f t="shared" si="117"/>
        <v/>
      </c>
      <c r="JSD44" s="269" t="str">
        <f t="shared" si="117"/>
        <v/>
      </c>
      <c r="JSE44" s="269" t="str">
        <f t="shared" si="117"/>
        <v/>
      </c>
      <c r="JSF44" s="269" t="str">
        <f t="shared" si="117"/>
        <v/>
      </c>
      <c r="JSG44" s="269" t="str">
        <f t="shared" si="117"/>
        <v/>
      </c>
      <c r="JSH44" s="269" t="str">
        <f t="shared" si="117"/>
        <v/>
      </c>
      <c r="JSI44" s="269" t="str">
        <f t="shared" si="117"/>
        <v/>
      </c>
      <c r="JSJ44" s="269" t="str">
        <f t="shared" si="117"/>
        <v/>
      </c>
      <c r="JSK44" s="269" t="str">
        <f t="shared" si="117"/>
        <v/>
      </c>
      <c r="JSL44" s="269" t="str">
        <f t="shared" si="117"/>
        <v/>
      </c>
      <c r="JSM44" s="269" t="str">
        <f t="shared" si="117"/>
        <v/>
      </c>
      <c r="JSN44" s="269" t="str">
        <f t="shared" si="117"/>
        <v/>
      </c>
      <c r="JSO44" s="269" t="str">
        <f t="shared" si="117"/>
        <v/>
      </c>
      <c r="JSP44" s="269" t="str">
        <f t="shared" si="117"/>
        <v/>
      </c>
      <c r="JSQ44" s="269" t="str">
        <f t="shared" si="117"/>
        <v/>
      </c>
      <c r="JSR44" s="269" t="str">
        <f t="shared" si="117"/>
        <v/>
      </c>
      <c r="JSS44" s="269" t="str">
        <f t="shared" si="117"/>
        <v/>
      </c>
      <c r="JST44" s="269" t="str">
        <f t="shared" si="117"/>
        <v/>
      </c>
      <c r="JSU44" s="269" t="str">
        <f t="shared" si="117"/>
        <v/>
      </c>
      <c r="JSV44" s="269" t="str">
        <f t="shared" si="117"/>
        <v/>
      </c>
      <c r="JSW44" s="269" t="str">
        <f t="shared" si="117"/>
        <v/>
      </c>
      <c r="JSX44" s="269" t="str">
        <f t="shared" si="117"/>
        <v/>
      </c>
      <c r="JSY44" s="269" t="str">
        <f t="shared" si="117"/>
        <v/>
      </c>
      <c r="JSZ44" s="269" t="str">
        <f t="shared" si="117"/>
        <v/>
      </c>
      <c r="JTA44" s="269" t="str">
        <f t="shared" si="117"/>
        <v/>
      </c>
      <c r="JTB44" s="269" t="str">
        <f t="shared" si="117"/>
        <v/>
      </c>
      <c r="JTC44" s="269" t="str">
        <f t="shared" si="117"/>
        <v/>
      </c>
      <c r="JTD44" s="269" t="str">
        <f t="shared" si="117"/>
        <v/>
      </c>
      <c r="JTE44" s="269" t="str">
        <f t="shared" si="117"/>
        <v/>
      </c>
      <c r="JTF44" s="269" t="str">
        <f t="shared" si="117"/>
        <v/>
      </c>
      <c r="JTG44" s="269" t="str">
        <f t="shared" si="117"/>
        <v/>
      </c>
      <c r="JTH44" s="269" t="str">
        <f t="shared" si="117"/>
        <v/>
      </c>
      <c r="JTI44" s="269" t="str">
        <f t="shared" si="117"/>
        <v/>
      </c>
      <c r="JTJ44" s="269" t="str">
        <f t="shared" si="117"/>
        <v/>
      </c>
      <c r="JTK44" s="269" t="str">
        <f t="shared" si="117"/>
        <v/>
      </c>
      <c r="JTL44" s="269" t="str">
        <f t="shared" si="117"/>
        <v/>
      </c>
      <c r="JTM44" s="269" t="str">
        <f t="shared" si="117"/>
        <v/>
      </c>
      <c r="JTN44" s="269" t="str">
        <f t="shared" si="117"/>
        <v/>
      </c>
      <c r="JTO44" s="269" t="str">
        <f t="shared" si="117"/>
        <v/>
      </c>
      <c r="JTP44" s="269" t="str">
        <f t="shared" si="117"/>
        <v/>
      </c>
      <c r="JTQ44" s="269" t="str">
        <f t="shared" ref="JTQ44:JWB44" si="118">UPPER(JTQ43)</f>
        <v/>
      </c>
      <c r="JTR44" s="269" t="str">
        <f t="shared" si="118"/>
        <v/>
      </c>
      <c r="JTS44" s="269" t="str">
        <f t="shared" si="118"/>
        <v/>
      </c>
      <c r="JTT44" s="269" t="str">
        <f t="shared" si="118"/>
        <v/>
      </c>
      <c r="JTU44" s="269" t="str">
        <f t="shared" si="118"/>
        <v/>
      </c>
      <c r="JTV44" s="269" t="str">
        <f t="shared" si="118"/>
        <v/>
      </c>
      <c r="JTW44" s="269" t="str">
        <f t="shared" si="118"/>
        <v/>
      </c>
      <c r="JTX44" s="269" t="str">
        <f t="shared" si="118"/>
        <v/>
      </c>
      <c r="JTY44" s="269" t="str">
        <f t="shared" si="118"/>
        <v/>
      </c>
      <c r="JTZ44" s="269" t="str">
        <f t="shared" si="118"/>
        <v/>
      </c>
      <c r="JUA44" s="269" t="str">
        <f t="shared" si="118"/>
        <v/>
      </c>
      <c r="JUB44" s="269" t="str">
        <f t="shared" si="118"/>
        <v/>
      </c>
      <c r="JUC44" s="269" t="str">
        <f t="shared" si="118"/>
        <v/>
      </c>
      <c r="JUD44" s="269" t="str">
        <f t="shared" si="118"/>
        <v/>
      </c>
      <c r="JUE44" s="269" t="str">
        <f t="shared" si="118"/>
        <v/>
      </c>
      <c r="JUF44" s="269" t="str">
        <f t="shared" si="118"/>
        <v/>
      </c>
      <c r="JUG44" s="269" t="str">
        <f t="shared" si="118"/>
        <v/>
      </c>
      <c r="JUH44" s="269" t="str">
        <f t="shared" si="118"/>
        <v/>
      </c>
      <c r="JUI44" s="269" t="str">
        <f t="shared" si="118"/>
        <v/>
      </c>
      <c r="JUJ44" s="269" t="str">
        <f t="shared" si="118"/>
        <v/>
      </c>
      <c r="JUK44" s="269" t="str">
        <f t="shared" si="118"/>
        <v/>
      </c>
      <c r="JUL44" s="269" t="str">
        <f t="shared" si="118"/>
        <v/>
      </c>
      <c r="JUM44" s="269" t="str">
        <f t="shared" si="118"/>
        <v/>
      </c>
      <c r="JUN44" s="269" t="str">
        <f t="shared" si="118"/>
        <v/>
      </c>
      <c r="JUO44" s="269" t="str">
        <f t="shared" si="118"/>
        <v/>
      </c>
      <c r="JUP44" s="269" t="str">
        <f t="shared" si="118"/>
        <v/>
      </c>
      <c r="JUQ44" s="269" t="str">
        <f t="shared" si="118"/>
        <v/>
      </c>
      <c r="JUR44" s="269" t="str">
        <f t="shared" si="118"/>
        <v/>
      </c>
      <c r="JUS44" s="269" t="str">
        <f t="shared" si="118"/>
        <v/>
      </c>
      <c r="JUT44" s="269" t="str">
        <f t="shared" si="118"/>
        <v/>
      </c>
      <c r="JUU44" s="269" t="str">
        <f t="shared" si="118"/>
        <v/>
      </c>
      <c r="JUV44" s="269" t="str">
        <f t="shared" si="118"/>
        <v/>
      </c>
      <c r="JUW44" s="269" t="str">
        <f t="shared" si="118"/>
        <v/>
      </c>
      <c r="JUX44" s="269" t="str">
        <f t="shared" si="118"/>
        <v/>
      </c>
      <c r="JUY44" s="269" t="str">
        <f t="shared" si="118"/>
        <v/>
      </c>
      <c r="JUZ44" s="269" t="str">
        <f t="shared" si="118"/>
        <v/>
      </c>
      <c r="JVA44" s="269" t="str">
        <f t="shared" si="118"/>
        <v/>
      </c>
      <c r="JVB44" s="269" t="str">
        <f t="shared" si="118"/>
        <v/>
      </c>
      <c r="JVC44" s="269" t="str">
        <f t="shared" si="118"/>
        <v/>
      </c>
      <c r="JVD44" s="269" t="str">
        <f t="shared" si="118"/>
        <v/>
      </c>
      <c r="JVE44" s="269" t="str">
        <f t="shared" si="118"/>
        <v/>
      </c>
      <c r="JVF44" s="269" t="str">
        <f t="shared" si="118"/>
        <v/>
      </c>
      <c r="JVG44" s="269" t="str">
        <f t="shared" si="118"/>
        <v/>
      </c>
      <c r="JVH44" s="269" t="str">
        <f t="shared" si="118"/>
        <v/>
      </c>
      <c r="JVI44" s="269" t="str">
        <f t="shared" si="118"/>
        <v/>
      </c>
      <c r="JVJ44" s="269" t="str">
        <f t="shared" si="118"/>
        <v/>
      </c>
      <c r="JVK44" s="269" t="str">
        <f t="shared" si="118"/>
        <v/>
      </c>
      <c r="JVL44" s="269" t="str">
        <f t="shared" si="118"/>
        <v/>
      </c>
      <c r="JVM44" s="269" t="str">
        <f t="shared" si="118"/>
        <v/>
      </c>
      <c r="JVN44" s="269" t="str">
        <f t="shared" si="118"/>
        <v/>
      </c>
      <c r="JVO44" s="269" t="str">
        <f t="shared" si="118"/>
        <v/>
      </c>
      <c r="JVP44" s="269" t="str">
        <f t="shared" si="118"/>
        <v/>
      </c>
      <c r="JVQ44" s="269" t="str">
        <f t="shared" si="118"/>
        <v/>
      </c>
      <c r="JVR44" s="269" t="str">
        <f t="shared" si="118"/>
        <v/>
      </c>
      <c r="JVS44" s="269" t="str">
        <f t="shared" si="118"/>
        <v/>
      </c>
      <c r="JVT44" s="269" t="str">
        <f t="shared" si="118"/>
        <v/>
      </c>
      <c r="JVU44" s="269" t="str">
        <f t="shared" si="118"/>
        <v/>
      </c>
      <c r="JVV44" s="269" t="str">
        <f t="shared" si="118"/>
        <v/>
      </c>
      <c r="JVW44" s="269" t="str">
        <f t="shared" si="118"/>
        <v/>
      </c>
      <c r="JVX44" s="269" t="str">
        <f t="shared" si="118"/>
        <v/>
      </c>
      <c r="JVY44" s="269" t="str">
        <f t="shared" si="118"/>
        <v/>
      </c>
      <c r="JVZ44" s="269" t="str">
        <f t="shared" si="118"/>
        <v/>
      </c>
      <c r="JWA44" s="269" t="str">
        <f t="shared" si="118"/>
        <v/>
      </c>
      <c r="JWB44" s="269" t="str">
        <f t="shared" si="118"/>
        <v/>
      </c>
      <c r="JWC44" s="269" t="str">
        <f t="shared" ref="JWC44:JYN44" si="119">UPPER(JWC43)</f>
        <v/>
      </c>
      <c r="JWD44" s="269" t="str">
        <f t="shared" si="119"/>
        <v/>
      </c>
      <c r="JWE44" s="269" t="str">
        <f t="shared" si="119"/>
        <v/>
      </c>
      <c r="JWF44" s="269" t="str">
        <f t="shared" si="119"/>
        <v/>
      </c>
      <c r="JWG44" s="269" t="str">
        <f t="shared" si="119"/>
        <v/>
      </c>
      <c r="JWH44" s="269" t="str">
        <f t="shared" si="119"/>
        <v/>
      </c>
      <c r="JWI44" s="269" t="str">
        <f t="shared" si="119"/>
        <v/>
      </c>
      <c r="JWJ44" s="269" t="str">
        <f t="shared" si="119"/>
        <v/>
      </c>
      <c r="JWK44" s="269" t="str">
        <f t="shared" si="119"/>
        <v/>
      </c>
      <c r="JWL44" s="269" t="str">
        <f t="shared" si="119"/>
        <v/>
      </c>
      <c r="JWM44" s="269" t="str">
        <f t="shared" si="119"/>
        <v/>
      </c>
      <c r="JWN44" s="269" t="str">
        <f t="shared" si="119"/>
        <v/>
      </c>
      <c r="JWO44" s="269" t="str">
        <f t="shared" si="119"/>
        <v/>
      </c>
      <c r="JWP44" s="269" t="str">
        <f t="shared" si="119"/>
        <v/>
      </c>
      <c r="JWQ44" s="269" t="str">
        <f t="shared" si="119"/>
        <v/>
      </c>
      <c r="JWR44" s="269" t="str">
        <f t="shared" si="119"/>
        <v/>
      </c>
      <c r="JWS44" s="269" t="str">
        <f t="shared" si="119"/>
        <v/>
      </c>
      <c r="JWT44" s="269" t="str">
        <f t="shared" si="119"/>
        <v/>
      </c>
      <c r="JWU44" s="269" t="str">
        <f t="shared" si="119"/>
        <v/>
      </c>
      <c r="JWV44" s="269" t="str">
        <f t="shared" si="119"/>
        <v/>
      </c>
      <c r="JWW44" s="269" t="str">
        <f t="shared" si="119"/>
        <v/>
      </c>
      <c r="JWX44" s="269" t="str">
        <f t="shared" si="119"/>
        <v/>
      </c>
      <c r="JWY44" s="269" t="str">
        <f t="shared" si="119"/>
        <v/>
      </c>
      <c r="JWZ44" s="269" t="str">
        <f t="shared" si="119"/>
        <v/>
      </c>
      <c r="JXA44" s="269" t="str">
        <f t="shared" si="119"/>
        <v/>
      </c>
      <c r="JXB44" s="269" t="str">
        <f t="shared" si="119"/>
        <v/>
      </c>
      <c r="JXC44" s="269" t="str">
        <f t="shared" si="119"/>
        <v/>
      </c>
      <c r="JXD44" s="269" t="str">
        <f t="shared" si="119"/>
        <v/>
      </c>
      <c r="JXE44" s="269" t="str">
        <f t="shared" si="119"/>
        <v/>
      </c>
      <c r="JXF44" s="269" t="str">
        <f t="shared" si="119"/>
        <v/>
      </c>
      <c r="JXG44" s="269" t="str">
        <f t="shared" si="119"/>
        <v/>
      </c>
      <c r="JXH44" s="269" t="str">
        <f t="shared" si="119"/>
        <v/>
      </c>
      <c r="JXI44" s="269" t="str">
        <f t="shared" si="119"/>
        <v/>
      </c>
      <c r="JXJ44" s="269" t="str">
        <f t="shared" si="119"/>
        <v/>
      </c>
      <c r="JXK44" s="269" t="str">
        <f t="shared" si="119"/>
        <v/>
      </c>
      <c r="JXL44" s="269" t="str">
        <f t="shared" si="119"/>
        <v/>
      </c>
      <c r="JXM44" s="269" t="str">
        <f t="shared" si="119"/>
        <v/>
      </c>
      <c r="JXN44" s="269" t="str">
        <f t="shared" si="119"/>
        <v/>
      </c>
      <c r="JXO44" s="269" t="str">
        <f t="shared" si="119"/>
        <v/>
      </c>
      <c r="JXP44" s="269" t="str">
        <f t="shared" si="119"/>
        <v/>
      </c>
      <c r="JXQ44" s="269" t="str">
        <f t="shared" si="119"/>
        <v/>
      </c>
      <c r="JXR44" s="269" t="str">
        <f t="shared" si="119"/>
        <v/>
      </c>
      <c r="JXS44" s="269" t="str">
        <f t="shared" si="119"/>
        <v/>
      </c>
      <c r="JXT44" s="269" t="str">
        <f t="shared" si="119"/>
        <v/>
      </c>
      <c r="JXU44" s="269" t="str">
        <f t="shared" si="119"/>
        <v/>
      </c>
      <c r="JXV44" s="269" t="str">
        <f t="shared" si="119"/>
        <v/>
      </c>
      <c r="JXW44" s="269" t="str">
        <f t="shared" si="119"/>
        <v/>
      </c>
      <c r="JXX44" s="269" t="str">
        <f t="shared" si="119"/>
        <v/>
      </c>
      <c r="JXY44" s="269" t="str">
        <f t="shared" si="119"/>
        <v/>
      </c>
      <c r="JXZ44" s="269" t="str">
        <f t="shared" si="119"/>
        <v/>
      </c>
      <c r="JYA44" s="269" t="str">
        <f t="shared" si="119"/>
        <v/>
      </c>
      <c r="JYB44" s="269" t="str">
        <f t="shared" si="119"/>
        <v/>
      </c>
      <c r="JYC44" s="269" t="str">
        <f t="shared" si="119"/>
        <v/>
      </c>
      <c r="JYD44" s="269" t="str">
        <f t="shared" si="119"/>
        <v/>
      </c>
      <c r="JYE44" s="269" t="str">
        <f t="shared" si="119"/>
        <v/>
      </c>
      <c r="JYF44" s="269" t="str">
        <f t="shared" si="119"/>
        <v/>
      </c>
      <c r="JYG44" s="269" t="str">
        <f t="shared" si="119"/>
        <v/>
      </c>
      <c r="JYH44" s="269" t="str">
        <f t="shared" si="119"/>
        <v/>
      </c>
      <c r="JYI44" s="269" t="str">
        <f t="shared" si="119"/>
        <v/>
      </c>
      <c r="JYJ44" s="269" t="str">
        <f t="shared" si="119"/>
        <v/>
      </c>
      <c r="JYK44" s="269" t="str">
        <f t="shared" si="119"/>
        <v/>
      </c>
      <c r="JYL44" s="269" t="str">
        <f t="shared" si="119"/>
        <v/>
      </c>
      <c r="JYM44" s="269" t="str">
        <f t="shared" si="119"/>
        <v/>
      </c>
      <c r="JYN44" s="269" t="str">
        <f t="shared" si="119"/>
        <v/>
      </c>
      <c r="JYO44" s="269" t="str">
        <f t="shared" ref="JYO44:KAZ44" si="120">UPPER(JYO43)</f>
        <v/>
      </c>
      <c r="JYP44" s="269" t="str">
        <f t="shared" si="120"/>
        <v/>
      </c>
      <c r="JYQ44" s="269" t="str">
        <f t="shared" si="120"/>
        <v/>
      </c>
      <c r="JYR44" s="269" t="str">
        <f t="shared" si="120"/>
        <v/>
      </c>
      <c r="JYS44" s="269" t="str">
        <f t="shared" si="120"/>
        <v/>
      </c>
      <c r="JYT44" s="269" t="str">
        <f t="shared" si="120"/>
        <v/>
      </c>
      <c r="JYU44" s="269" t="str">
        <f t="shared" si="120"/>
        <v/>
      </c>
      <c r="JYV44" s="269" t="str">
        <f t="shared" si="120"/>
        <v/>
      </c>
      <c r="JYW44" s="269" t="str">
        <f t="shared" si="120"/>
        <v/>
      </c>
      <c r="JYX44" s="269" t="str">
        <f t="shared" si="120"/>
        <v/>
      </c>
      <c r="JYY44" s="269" t="str">
        <f t="shared" si="120"/>
        <v/>
      </c>
      <c r="JYZ44" s="269" t="str">
        <f t="shared" si="120"/>
        <v/>
      </c>
      <c r="JZA44" s="269" t="str">
        <f t="shared" si="120"/>
        <v/>
      </c>
      <c r="JZB44" s="269" t="str">
        <f t="shared" si="120"/>
        <v/>
      </c>
      <c r="JZC44" s="269" t="str">
        <f t="shared" si="120"/>
        <v/>
      </c>
      <c r="JZD44" s="269" t="str">
        <f t="shared" si="120"/>
        <v/>
      </c>
      <c r="JZE44" s="269" t="str">
        <f t="shared" si="120"/>
        <v/>
      </c>
      <c r="JZF44" s="269" t="str">
        <f t="shared" si="120"/>
        <v/>
      </c>
      <c r="JZG44" s="269" t="str">
        <f t="shared" si="120"/>
        <v/>
      </c>
      <c r="JZH44" s="269" t="str">
        <f t="shared" si="120"/>
        <v/>
      </c>
      <c r="JZI44" s="269" t="str">
        <f t="shared" si="120"/>
        <v/>
      </c>
      <c r="JZJ44" s="269" t="str">
        <f t="shared" si="120"/>
        <v/>
      </c>
      <c r="JZK44" s="269" t="str">
        <f t="shared" si="120"/>
        <v/>
      </c>
      <c r="JZL44" s="269" t="str">
        <f t="shared" si="120"/>
        <v/>
      </c>
      <c r="JZM44" s="269" t="str">
        <f t="shared" si="120"/>
        <v/>
      </c>
      <c r="JZN44" s="269" t="str">
        <f t="shared" si="120"/>
        <v/>
      </c>
      <c r="JZO44" s="269" t="str">
        <f t="shared" si="120"/>
        <v/>
      </c>
      <c r="JZP44" s="269" t="str">
        <f t="shared" si="120"/>
        <v/>
      </c>
      <c r="JZQ44" s="269" t="str">
        <f t="shared" si="120"/>
        <v/>
      </c>
      <c r="JZR44" s="269" t="str">
        <f t="shared" si="120"/>
        <v/>
      </c>
      <c r="JZS44" s="269" t="str">
        <f t="shared" si="120"/>
        <v/>
      </c>
      <c r="JZT44" s="269" t="str">
        <f t="shared" si="120"/>
        <v/>
      </c>
      <c r="JZU44" s="269" t="str">
        <f t="shared" si="120"/>
        <v/>
      </c>
      <c r="JZV44" s="269" t="str">
        <f t="shared" si="120"/>
        <v/>
      </c>
      <c r="JZW44" s="269" t="str">
        <f t="shared" si="120"/>
        <v/>
      </c>
      <c r="JZX44" s="269" t="str">
        <f t="shared" si="120"/>
        <v/>
      </c>
      <c r="JZY44" s="269" t="str">
        <f t="shared" si="120"/>
        <v/>
      </c>
      <c r="JZZ44" s="269" t="str">
        <f t="shared" si="120"/>
        <v/>
      </c>
      <c r="KAA44" s="269" t="str">
        <f t="shared" si="120"/>
        <v/>
      </c>
      <c r="KAB44" s="269" t="str">
        <f t="shared" si="120"/>
        <v/>
      </c>
      <c r="KAC44" s="269" t="str">
        <f t="shared" si="120"/>
        <v/>
      </c>
      <c r="KAD44" s="269" t="str">
        <f t="shared" si="120"/>
        <v/>
      </c>
      <c r="KAE44" s="269" t="str">
        <f t="shared" si="120"/>
        <v/>
      </c>
      <c r="KAF44" s="269" t="str">
        <f t="shared" si="120"/>
        <v/>
      </c>
      <c r="KAG44" s="269" t="str">
        <f t="shared" si="120"/>
        <v/>
      </c>
      <c r="KAH44" s="269" t="str">
        <f t="shared" si="120"/>
        <v/>
      </c>
      <c r="KAI44" s="269" t="str">
        <f t="shared" si="120"/>
        <v/>
      </c>
      <c r="KAJ44" s="269" t="str">
        <f t="shared" si="120"/>
        <v/>
      </c>
      <c r="KAK44" s="269" t="str">
        <f t="shared" si="120"/>
        <v/>
      </c>
      <c r="KAL44" s="269" t="str">
        <f t="shared" si="120"/>
        <v/>
      </c>
      <c r="KAM44" s="269" t="str">
        <f t="shared" si="120"/>
        <v/>
      </c>
      <c r="KAN44" s="269" t="str">
        <f t="shared" si="120"/>
        <v/>
      </c>
      <c r="KAO44" s="269" t="str">
        <f t="shared" si="120"/>
        <v/>
      </c>
      <c r="KAP44" s="269" t="str">
        <f t="shared" si="120"/>
        <v/>
      </c>
      <c r="KAQ44" s="269" t="str">
        <f t="shared" si="120"/>
        <v/>
      </c>
      <c r="KAR44" s="269" t="str">
        <f t="shared" si="120"/>
        <v/>
      </c>
      <c r="KAS44" s="269" t="str">
        <f t="shared" si="120"/>
        <v/>
      </c>
      <c r="KAT44" s="269" t="str">
        <f t="shared" si="120"/>
        <v/>
      </c>
      <c r="KAU44" s="269" t="str">
        <f t="shared" si="120"/>
        <v/>
      </c>
      <c r="KAV44" s="269" t="str">
        <f t="shared" si="120"/>
        <v/>
      </c>
      <c r="KAW44" s="269" t="str">
        <f t="shared" si="120"/>
        <v/>
      </c>
      <c r="KAX44" s="269" t="str">
        <f t="shared" si="120"/>
        <v/>
      </c>
      <c r="KAY44" s="269" t="str">
        <f t="shared" si="120"/>
        <v/>
      </c>
      <c r="KAZ44" s="269" t="str">
        <f t="shared" si="120"/>
        <v/>
      </c>
      <c r="KBA44" s="269" t="str">
        <f t="shared" ref="KBA44:KDL44" si="121">UPPER(KBA43)</f>
        <v/>
      </c>
      <c r="KBB44" s="269" t="str">
        <f t="shared" si="121"/>
        <v/>
      </c>
      <c r="KBC44" s="269" t="str">
        <f t="shared" si="121"/>
        <v/>
      </c>
      <c r="KBD44" s="269" t="str">
        <f t="shared" si="121"/>
        <v/>
      </c>
      <c r="KBE44" s="269" t="str">
        <f t="shared" si="121"/>
        <v/>
      </c>
      <c r="KBF44" s="269" t="str">
        <f t="shared" si="121"/>
        <v/>
      </c>
      <c r="KBG44" s="269" t="str">
        <f t="shared" si="121"/>
        <v/>
      </c>
      <c r="KBH44" s="269" t="str">
        <f t="shared" si="121"/>
        <v/>
      </c>
      <c r="KBI44" s="269" t="str">
        <f t="shared" si="121"/>
        <v/>
      </c>
      <c r="KBJ44" s="269" t="str">
        <f t="shared" si="121"/>
        <v/>
      </c>
      <c r="KBK44" s="269" t="str">
        <f t="shared" si="121"/>
        <v/>
      </c>
      <c r="KBL44" s="269" t="str">
        <f t="shared" si="121"/>
        <v/>
      </c>
      <c r="KBM44" s="269" t="str">
        <f t="shared" si="121"/>
        <v/>
      </c>
      <c r="KBN44" s="269" t="str">
        <f t="shared" si="121"/>
        <v/>
      </c>
      <c r="KBO44" s="269" t="str">
        <f t="shared" si="121"/>
        <v/>
      </c>
      <c r="KBP44" s="269" t="str">
        <f t="shared" si="121"/>
        <v/>
      </c>
      <c r="KBQ44" s="269" t="str">
        <f t="shared" si="121"/>
        <v/>
      </c>
      <c r="KBR44" s="269" t="str">
        <f t="shared" si="121"/>
        <v/>
      </c>
      <c r="KBS44" s="269" t="str">
        <f t="shared" si="121"/>
        <v/>
      </c>
      <c r="KBT44" s="269" t="str">
        <f t="shared" si="121"/>
        <v/>
      </c>
      <c r="KBU44" s="269" t="str">
        <f t="shared" si="121"/>
        <v/>
      </c>
      <c r="KBV44" s="269" t="str">
        <f t="shared" si="121"/>
        <v/>
      </c>
      <c r="KBW44" s="269" t="str">
        <f t="shared" si="121"/>
        <v/>
      </c>
      <c r="KBX44" s="269" t="str">
        <f t="shared" si="121"/>
        <v/>
      </c>
      <c r="KBY44" s="269" t="str">
        <f t="shared" si="121"/>
        <v/>
      </c>
      <c r="KBZ44" s="269" t="str">
        <f t="shared" si="121"/>
        <v/>
      </c>
      <c r="KCA44" s="269" t="str">
        <f t="shared" si="121"/>
        <v/>
      </c>
      <c r="KCB44" s="269" t="str">
        <f t="shared" si="121"/>
        <v/>
      </c>
      <c r="KCC44" s="269" t="str">
        <f t="shared" si="121"/>
        <v/>
      </c>
      <c r="KCD44" s="269" t="str">
        <f t="shared" si="121"/>
        <v/>
      </c>
      <c r="KCE44" s="269" t="str">
        <f t="shared" si="121"/>
        <v/>
      </c>
      <c r="KCF44" s="269" t="str">
        <f t="shared" si="121"/>
        <v/>
      </c>
      <c r="KCG44" s="269" t="str">
        <f t="shared" si="121"/>
        <v/>
      </c>
      <c r="KCH44" s="269" t="str">
        <f t="shared" si="121"/>
        <v/>
      </c>
      <c r="KCI44" s="269" t="str">
        <f t="shared" si="121"/>
        <v/>
      </c>
      <c r="KCJ44" s="269" t="str">
        <f t="shared" si="121"/>
        <v/>
      </c>
      <c r="KCK44" s="269" t="str">
        <f t="shared" si="121"/>
        <v/>
      </c>
      <c r="KCL44" s="269" t="str">
        <f t="shared" si="121"/>
        <v/>
      </c>
      <c r="KCM44" s="269" t="str">
        <f t="shared" si="121"/>
        <v/>
      </c>
      <c r="KCN44" s="269" t="str">
        <f t="shared" si="121"/>
        <v/>
      </c>
      <c r="KCO44" s="269" t="str">
        <f t="shared" si="121"/>
        <v/>
      </c>
      <c r="KCP44" s="269" t="str">
        <f t="shared" si="121"/>
        <v/>
      </c>
      <c r="KCQ44" s="269" t="str">
        <f t="shared" si="121"/>
        <v/>
      </c>
      <c r="KCR44" s="269" t="str">
        <f t="shared" si="121"/>
        <v/>
      </c>
      <c r="KCS44" s="269" t="str">
        <f t="shared" si="121"/>
        <v/>
      </c>
      <c r="KCT44" s="269" t="str">
        <f t="shared" si="121"/>
        <v/>
      </c>
      <c r="KCU44" s="269" t="str">
        <f t="shared" si="121"/>
        <v/>
      </c>
      <c r="KCV44" s="269" t="str">
        <f t="shared" si="121"/>
        <v/>
      </c>
      <c r="KCW44" s="269" t="str">
        <f t="shared" si="121"/>
        <v/>
      </c>
      <c r="KCX44" s="269" t="str">
        <f t="shared" si="121"/>
        <v/>
      </c>
      <c r="KCY44" s="269" t="str">
        <f t="shared" si="121"/>
        <v/>
      </c>
      <c r="KCZ44" s="269" t="str">
        <f t="shared" si="121"/>
        <v/>
      </c>
      <c r="KDA44" s="269" t="str">
        <f t="shared" si="121"/>
        <v/>
      </c>
      <c r="KDB44" s="269" t="str">
        <f t="shared" si="121"/>
        <v/>
      </c>
      <c r="KDC44" s="269" t="str">
        <f t="shared" si="121"/>
        <v/>
      </c>
      <c r="KDD44" s="269" t="str">
        <f t="shared" si="121"/>
        <v/>
      </c>
      <c r="KDE44" s="269" t="str">
        <f t="shared" si="121"/>
        <v/>
      </c>
      <c r="KDF44" s="269" t="str">
        <f t="shared" si="121"/>
        <v/>
      </c>
      <c r="KDG44" s="269" t="str">
        <f t="shared" si="121"/>
        <v/>
      </c>
      <c r="KDH44" s="269" t="str">
        <f t="shared" si="121"/>
        <v/>
      </c>
      <c r="KDI44" s="269" t="str">
        <f t="shared" si="121"/>
        <v/>
      </c>
      <c r="KDJ44" s="269" t="str">
        <f t="shared" si="121"/>
        <v/>
      </c>
      <c r="KDK44" s="269" t="str">
        <f t="shared" si="121"/>
        <v/>
      </c>
      <c r="KDL44" s="269" t="str">
        <f t="shared" si="121"/>
        <v/>
      </c>
      <c r="KDM44" s="269" t="str">
        <f t="shared" ref="KDM44:KFX44" si="122">UPPER(KDM43)</f>
        <v/>
      </c>
      <c r="KDN44" s="269" t="str">
        <f t="shared" si="122"/>
        <v/>
      </c>
      <c r="KDO44" s="269" t="str">
        <f t="shared" si="122"/>
        <v/>
      </c>
      <c r="KDP44" s="269" t="str">
        <f t="shared" si="122"/>
        <v/>
      </c>
      <c r="KDQ44" s="269" t="str">
        <f t="shared" si="122"/>
        <v/>
      </c>
      <c r="KDR44" s="269" t="str">
        <f t="shared" si="122"/>
        <v/>
      </c>
      <c r="KDS44" s="269" t="str">
        <f t="shared" si="122"/>
        <v/>
      </c>
      <c r="KDT44" s="269" t="str">
        <f t="shared" si="122"/>
        <v/>
      </c>
      <c r="KDU44" s="269" t="str">
        <f t="shared" si="122"/>
        <v/>
      </c>
      <c r="KDV44" s="269" t="str">
        <f t="shared" si="122"/>
        <v/>
      </c>
      <c r="KDW44" s="269" t="str">
        <f t="shared" si="122"/>
        <v/>
      </c>
      <c r="KDX44" s="269" t="str">
        <f t="shared" si="122"/>
        <v/>
      </c>
      <c r="KDY44" s="269" t="str">
        <f t="shared" si="122"/>
        <v/>
      </c>
      <c r="KDZ44" s="269" t="str">
        <f t="shared" si="122"/>
        <v/>
      </c>
      <c r="KEA44" s="269" t="str">
        <f t="shared" si="122"/>
        <v/>
      </c>
      <c r="KEB44" s="269" t="str">
        <f t="shared" si="122"/>
        <v/>
      </c>
      <c r="KEC44" s="269" t="str">
        <f t="shared" si="122"/>
        <v/>
      </c>
      <c r="KED44" s="269" t="str">
        <f t="shared" si="122"/>
        <v/>
      </c>
      <c r="KEE44" s="269" t="str">
        <f t="shared" si="122"/>
        <v/>
      </c>
      <c r="KEF44" s="269" t="str">
        <f t="shared" si="122"/>
        <v/>
      </c>
      <c r="KEG44" s="269" t="str">
        <f t="shared" si="122"/>
        <v/>
      </c>
      <c r="KEH44" s="269" t="str">
        <f t="shared" si="122"/>
        <v/>
      </c>
      <c r="KEI44" s="269" t="str">
        <f t="shared" si="122"/>
        <v/>
      </c>
      <c r="KEJ44" s="269" t="str">
        <f t="shared" si="122"/>
        <v/>
      </c>
      <c r="KEK44" s="269" t="str">
        <f t="shared" si="122"/>
        <v/>
      </c>
      <c r="KEL44" s="269" t="str">
        <f t="shared" si="122"/>
        <v/>
      </c>
      <c r="KEM44" s="269" t="str">
        <f t="shared" si="122"/>
        <v/>
      </c>
      <c r="KEN44" s="269" t="str">
        <f t="shared" si="122"/>
        <v/>
      </c>
      <c r="KEO44" s="269" t="str">
        <f t="shared" si="122"/>
        <v/>
      </c>
      <c r="KEP44" s="269" t="str">
        <f t="shared" si="122"/>
        <v/>
      </c>
      <c r="KEQ44" s="269" t="str">
        <f t="shared" si="122"/>
        <v/>
      </c>
      <c r="KER44" s="269" t="str">
        <f t="shared" si="122"/>
        <v/>
      </c>
      <c r="KES44" s="269" t="str">
        <f t="shared" si="122"/>
        <v/>
      </c>
      <c r="KET44" s="269" t="str">
        <f t="shared" si="122"/>
        <v/>
      </c>
      <c r="KEU44" s="269" t="str">
        <f t="shared" si="122"/>
        <v/>
      </c>
      <c r="KEV44" s="269" t="str">
        <f t="shared" si="122"/>
        <v/>
      </c>
      <c r="KEW44" s="269" t="str">
        <f t="shared" si="122"/>
        <v/>
      </c>
      <c r="KEX44" s="269" t="str">
        <f t="shared" si="122"/>
        <v/>
      </c>
      <c r="KEY44" s="269" t="str">
        <f t="shared" si="122"/>
        <v/>
      </c>
      <c r="KEZ44" s="269" t="str">
        <f t="shared" si="122"/>
        <v/>
      </c>
      <c r="KFA44" s="269" t="str">
        <f t="shared" si="122"/>
        <v/>
      </c>
      <c r="KFB44" s="269" t="str">
        <f t="shared" si="122"/>
        <v/>
      </c>
      <c r="KFC44" s="269" t="str">
        <f t="shared" si="122"/>
        <v/>
      </c>
      <c r="KFD44" s="269" t="str">
        <f t="shared" si="122"/>
        <v/>
      </c>
      <c r="KFE44" s="269" t="str">
        <f t="shared" si="122"/>
        <v/>
      </c>
      <c r="KFF44" s="269" t="str">
        <f t="shared" si="122"/>
        <v/>
      </c>
      <c r="KFG44" s="269" t="str">
        <f t="shared" si="122"/>
        <v/>
      </c>
      <c r="KFH44" s="269" t="str">
        <f t="shared" si="122"/>
        <v/>
      </c>
      <c r="KFI44" s="269" t="str">
        <f t="shared" si="122"/>
        <v/>
      </c>
      <c r="KFJ44" s="269" t="str">
        <f t="shared" si="122"/>
        <v/>
      </c>
      <c r="KFK44" s="269" t="str">
        <f t="shared" si="122"/>
        <v/>
      </c>
      <c r="KFL44" s="269" t="str">
        <f t="shared" si="122"/>
        <v/>
      </c>
      <c r="KFM44" s="269" t="str">
        <f t="shared" si="122"/>
        <v/>
      </c>
      <c r="KFN44" s="269" t="str">
        <f t="shared" si="122"/>
        <v/>
      </c>
      <c r="KFO44" s="269" t="str">
        <f t="shared" si="122"/>
        <v/>
      </c>
      <c r="KFP44" s="269" t="str">
        <f t="shared" si="122"/>
        <v/>
      </c>
      <c r="KFQ44" s="269" t="str">
        <f t="shared" si="122"/>
        <v/>
      </c>
      <c r="KFR44" s="269" t="str">
        <f t="shared" si="122"/>
        <v/>
      </c>
      <c r="KFS44" s="269" t="str">
        <f t="shared" si="122"/>
        <v/>
      </c>
      <c r="KFT44" s="269" t="str">
        <f t="shared" si="122"/>
        <v/>
      </c>
      <c r="KFU44" s="269" t="str">
        <f t="shared" si="122"/>
        <v/>
      </c>
      <c r="KFV44" s="269" t="str">
        <f t="shared" si="122"/>
        <v/>
      </c>
      <c r="KFW44" s="269" t="str">
        <f t="shared" si="122"/>
        <v/>
      </c>
      <c r="KFX44" s="269" t="str">
        <f t="shared" si="122"/>
        <v/>
      </c>
      <c r="KFY44" s="269" t="str">
        <f t="shared" ref="KFY44:KIJ44" si="123">UPPER(KFY43)</f>
        <v/>
      </c>
      <c r="KFZ44" s="269" t="str">
        <f t="shared" si="123"/>
        <v/>
      </c>
      <c r="KGA44" s="269" t="str">
        <f t="shared" si="123"/>
        <v/>
      </c>
      <c r="KGB44" s="269" t="str">
        <f t="shared" si="123"/>
        <v/>
      </c>
      <c r="KGC44" s="269" t="str">
        <f t="shared" si="123"/>
        <v/>
      </c>
      <c r="KGD44" s="269" t="str">
        <f t="shared" si="123"/>
        <v/>
      </c>
      <c r="KGE44" s="269" t="str">
        <f t="shared" si="123"/>
        <v/>
      </c>
      <c r="KGF44" s="269" t="str">
        <f t="shared" si="123"/>
        <v/>
      </c>
      <c r="KGG44" s="269" t="str">
        <f t="shared" si="123"/>
        <v/>
      </c>
      <c r="KGH44" s="269" t="str">
        <f t="shared" si="123"/>
        <v/>
      </c>
      <c r="KGI44" s="269" t="str">
        <f t="shared" si="123"/>
        <v/>
      </c>
      <c r="KGJ44" s="269" t="str">
        <f t="shared" si="123"/>
        <v/>
      </c>
      <c r="KGK44" s="269" t="str">
        <f t="shared" si="123"/>
        <v/>
      </c>
      <c r="KGL44" s="269" t="str">
        <f t="shared" si="123"/>
        <v/>
      </c>
      <c r="KGM44" s="269" t="str">
        <f t="shared" si="123"/>
        <v/>
      </c>
      <c r="KGN44" s="269" t="str">
        <f t="shared" si="123"/>
        <v/>
      </c>
      <c r="KGO44" s="269" t="str">
        <f t="shared" si="123"/>
        <v/>
      </c>
      <c r="KGP44" s="269" t="str">
        <f t="shared" si="123"/>
        <v/>
      </c>
      <c r="KGQ44" s="269" t="str">
        <f t="shared" si="123"/>
        <v/>
      </c>
      <c r="KGR44" s="269" t="str">
        <f t="shared" si="123"/>
        <v/>
      </c>
      <c r="KGS44" s="269" t="str">
        <f t="shared" si="123"/>
        <v/>
      </c>
      <c r="KGT44" s="269" t="str">
        <f t="shared" si="123"/>
        <v/>
      </c>
      <c r="KGU44" s="269" t="str">
        <f t="shared" si="123"/>
        <v/>
      </c>
      <c r="KGV44" s="269" t="str">
        <f t="shared" si="123"/>
        <v/>
      </c>
      <c r="KGW44" s="269" t="str">
        <f t="shared" si="123"/>
        <v/>
      </c>
      <c r="KGX44" s="269" t="str">
        <f t="shared" si="123"/>
        <v/>
      </c>
      <c r="KGY44" s="269" t="str">
        <f t="shared" si="123"/>
        <v/>
      </c>
      <c r="KGZ44" s="269" t="str">
        <f t="shared" si="123"/>
        <v/>
      </c>
      <c r="KHA44" s="269" t="str">
        <f t="shared" si="123"/>
        <v/>
      </c>
      <c r="KHB44" s="269" t="str">
        <f t="shared" si="123"/>
        <v/>
      </c>
      <c r="KHC44" s="269" t="str">
        <f t="shared" si="123"/>
        <v/>
      </c>
      <c r="KHD44" s="269" t="str">
        <f t="shared" si="123"/>
        <v/>
      </c>
      <c r="KHE44" s="269" t="str">
        <f t="shared" si="123"/>
        <v/>
      </c>
      <c r="KHF44" s="269" t="str">
        <f t="shared" si="123"/>
        <v/>
      </c>
      <c r="KHG44" s="269" t="str">
        <f t="shared" si="123"/>
        <v/>
      </c>
      <c r="KHH44" s="269" t="str">
        <f t="shared" si="123"/>
        <v/>
      </c>
      <c r="KHI44" s="269" t="str">
        <f t="shared" si="123"/>
        <v/>
      </c>
      <c r="KHJ44" s="269" t="str">
        <f t="shared" si="123"/>
        <v/>
      </c>
      <c r="KHK44" s="269" t="str">
        <f t="shared" si="123"/>
        <v/>
      </c>
      <c r="KHL44" s="269" t="str">
        <f t="shared" si="123"/>
        <v/>
      </c>
      <c r="KHM44" s="269" t="str">
        <f t="shared" si="123"/>
        <v/>
      </c>
      <c r="KHN44" s="269" t="str">
        <f t="shared" si="123"/>
        <v/>
      </c>
      <c r="KHO44" s="269" t="str">
        <f t="shared" si="123"/>
        <v/>
      </c>
      <c r="KHP44" s="269" t="str">
        <f t="shared" si="123"/>
        <v/>
      </c>
      <c r="KHQ44" s="269" t="str">
        <f t="shared" si="123"/>
        <v/>
      </c>
      <c r="KHR44" s="269" t="str">
        <f t="shared" si="123"/>
        <v/>
      </c>
      <c r="KHS44" s="269" t="str">
        <f t="shared" si="123"/>
        <v/>
      </c>
      <c r="KHT44" s="269" t="str">
        <f t="shared" si="123"/>
        <v/>
      </c>
      <c r="KHU44" s="269" t="str">
        <f t="shared" si="123"/>
        <v/>
      </c>
      <c r="KHV44" s="269" t="str">
        <f t="shared" si="123"/>
        <v/>
      </c>
      <c r="KHW44" s="269" t="str">
        <f t="shared" si="123"/>
        <v/>
      </c>
      <c r="KHX44" s="269" t="str">
        <f t="shared" si="123"/>
        <v/>
      </c>
      <c r="KHY44" s="269" t="str">
        <f t="shared" si="123"/>
        <v/>
      </c>
      <c r="KHZ44" s="269" t="str">
        <f t="shared" si="123"/>
        <v/>
      </c>
      <c r="KIA44" s="269" t="str">
        <f t="shared" si="123"/>
        <v/>
      </c>
      <c r="KIB44" s="269" t="str">
        <f t="shared" si="123"/>
        <v/>
      </c>
      <c r="KIC44" s="269" t="str">
        <f t="shared" si="123"/>
        <v/>
      </c>
      <c r="KID44" s="269" t="str">
        <f t="shared" si="123"/>
        <v/>
      </c>
      <c r="KIE44" s="269" t="str">
        <f t="shared" si="123"/>
        <v/>
      </c>
      <c r="KIF44" s="269" t="str">
        <f t="shared" si="123"/>
        <v/>
      </c>
      <c r="KIG44" s="269" t="str">
        <f t="shared" si="123"/>
        <v/>
      </c>
      <c r="KIH44" s="269" t="str">
        <f t="shared" si="123"/>
        <v/>
      </c>
      <c r="KII44" s="269" t="str">
        <f t="shared" si="123"/>
        <v/>
      </c>
      <c r="KIJ44" s="269" t="str">
        <f t="shared" si="123"/>
        <v/>
      </c>
      <c r="KIK44" s="269" t="str">
        <f t="shared" ref="KIK44:KKV44" si="124">UPPER(KIK43)</f>
        <v/>
      </c>
      <c r="KIL44" s="269" t="str">
        <f t="shared" si="124"/>
        <v/>
      </c>
      <c r="KIM44" s="269" t="str">
        <f t="shared" si="124"/>
        <v/>
      </c>
      <c r="KIN44" s="269" t="str">
        <f t="shared" si="124"/>
        <v/>
      </c>
      <c r="KIO44" s="269" t="str">
        <f t="shared" si="124"/>
        <v/>
      </c>
      <c r="KIP44" s="269" t="str">
        <f t="shared" si="124"/>
        <v/>
      </c>
      <c r="KIQ44" s="269" t="str">
        <f t="shared" si="124"/>
        <v/>
      </c>
      <c r="KIR44" s="269" t="str">
        <f t="shared" si="124"/>
        <v/>
      </c>
      <c r="KIS44" s="269" t="str">
        <f t="shared" si="124"/>
        <v/>
      </c>
      <c r="KIT44" s="269" t="str">
        <f t="shared" si="124"/>
        <v/>
      </c>
      <c r="KIU44" s="269" t="str">
        <f t="shared" si="124"/>
        <v/>
      </c>
      <c r="KIV44" s="269" t="str">
        <f t="shared" si="124"/>
        <v/>
      </c>
      <c r="KIW44" s="269" t="str">
        <f t="shared" si="124"/>
        <v/>
      </c>
      <c r="KIX44" s="269" t="str">
        <f t="shared" si="124"/>
        <v/>
      </c>
      <c r="KIY44" s="269" t="str">
        <f t="shared" si="124"/>
        <v/>
      </c>
      <c r="KIZ44" s="269" t="str">
        <f t="shared" si="124"/>
        <v/>
      </c>
      <c r="KJA44" s="269" t="str">
        <f t="shared" si="124"/>
        <v/>
      </c>
      <c r="KJB44" s="269" t="str">
        <f t="shared" si="124"/>
        <v/>
      </c>
      <c r="KJC44" s="269" t="str">
        <f t="shared" si="124"/>
        <v/>
      </c>
      <c r="KJD44" s="269" t="str">
        <f t="shared" si="124"/>
        <v/>
      </c>
      <c r="KJE44" s="269" t="str">
        <f t="shared" si="124"/>
        <v/>
      </c>
      <c r="KJF44" s="269" t="str">
        <f t="shared" si="124"/>
        <v/>
      </c>
      <c r="KJG44" s="269" t="str">
        <f t="shared" si="124"/>
        <v/>
      </c>
      <c r="KJH44" s="269" t="str">
        <f t="shared" si="124"/>
        <v/>
      </c>
      <c r="KJI44" s="269" t="str">
        <f t="shared" si="124"/>
        <v/>
      </c>
      <c r="KJJ44" s="269" t="str">
        <f t="shared" si="124"/>
        <v/>
      </c>
      <c r="KJK44" s="269" t="str">
        <f t="shared" si="124"/>
        <v/>
      </c>
      <c r="KJL44" s="269" t="str">
        <f t="shared" si="124"/>
        <v/>
      </c>
      <c r="KJM44" s="269" t="str">
        <f t="shared" si="124"/>
        <v/>
      </c>
      <c r="KJN44" s="269" t="str">
        <f t="shared" si="124"/>
        <v/>
      </c>
      <c r="KJO44" s="269" t="str">
        <f t="shared" si="124"/>
        <v/>
      </c>
      <c r="KJP44" s="269" t="str">
        <f t="shared" si="124"/>
        <v/>
      </c>
      <c r="KJQ44" s="269" t="str">
        <f t="shared" si="124"/>
        <v/>
      </c>
      <c r="KJR44" s="269" t="str">
        <f t="shared" si="124"/>
        <v/>
      </c>
      <c r="KJS44" s="269" t="str">
        <f t="shared" si="124"/>
        <v/>
      </c>
      <c r="KJT44" s="269" t="str">
        <f t="shared" si="124"/>
        <v/>
      </c>
      <c r="KJU44" s="269" t="str">
        <f t="shared" si="124"/>
        <v/>
      </c>
      <c r="KJV44" s="269" t="str">
        <f t="shared" si="124"/>
        <v/>
      </c>
      <c r="KJW44" s="269" t="str">
        <f t="shared" si="124"/>
        <v/>
      </c>
      <c r="KJX44" s="269" t="str">
        <f t="shared" si="124"/>
        <v/>
      </c>
      <c r="KJY44" s="269" t="str">
        <f t="shared" si="124"/>
        <v/>
      </c>
      <c r="KJZ44" s="269" t="str">
        <f t="shared" si="124"/>
        <v/>
      </c>
      <c r="KKA44" s="269" t="str">
        <f t="shared" si="124"/>
        <v/>
      </c>
      <c r="KKB44" s="269" t="str">
        <f t="shared" si="124"/>
        <v/>
      </c>
      <c r="KKC44" s="269" t="str">
        <f t="shared" si="124"/>
        <v/>
      </c>
      <c r="KKD44" s="269" t="str">
        <f t="shared" si="124"/>
        <v/>
      </c>
      <c r="KKE44" s="269" t="str">
        <f t="shared" si="124"/>
        <v/>
      </c>
      <c r="KKF44" s="269" t="str">
        <f t="shared" si="124"/>
        <v/>
      </c>
      <c r="KKG44" s="269" t="str">
        <f t="shared" si="124"/>
        <v/>
      </c>
      <c r="KKH44" s="269" t="str">
        <f t="shared" si="124"/>
        <v/>
      </c>
      <c r="KKI44" s="269" t="str">
        <f t="shared" si="124"/>
        <v/>
      </c>
      <c r="KKJ44" s="269" t="str">
        <f t="shared" si="124"/>
        <v/>
      </c>
      <c r="KKK44" s="269" t="str">
        <f t="shared" si="124"/>
        <v/>
      </c>
      <c r="KKL44" s="269" t="str">
        <f t="shared" si="124"/>
        <v/>
      </c>
      <c r="KKM44" s="269" t="str">
        <f t="shared" si="124"/>
        <v/>
      </c>
      <c r="KKN44" s="269" t="str">
        <f t="shared" si="124"/>
        <v/>
      </c>
      <c r="KKO44" s="269" t="str">
        <f t="shared" si="124"/>
        <v/>
      </c>
      <c r="KKP44" s="269" t="str">
        <f t="shared" si="124"/>
        <v/>
      </c>
      <c r="KKQ44" s="269" t="str">
        <f t="shared" si="124"/>
        <v/>
      </c>
      <c r="KKR44" s="269" t="str">
        <f t="shared" si="124"/>
        <v/>
      </c>
      <c r="KKS44" s="269" t="str">
        <f t="shared" si="124"/>
        <v/>
      </c>
      <c r="KKT44" s="269" t="str">
        <f t="shared" si="124"/>
        <v/>
      </c>
      <c r="KKU44" s="269" t="str">
        <f t="shared" si="124"/>
        <v/>
      </c>
      <c r="KKV44" s="269" t="str">
        <f t="shared" si="124"/>
        <v/>
      </c>
      <c r="KKW44" s="269" t="str">
        <f t="shared" ref="KKW44:KNH44" si="125">UPPER(KKW43)</f>
        <v/>
      </c>
      <c r="KKX44" s="269" t="str">
        <f t="shared" si="125"/>
        <v/>
      </c>
      <c r="KKY44" s="269" t="str">
        <f t="shared" si="125"/>
        <v/>
      </c>
      <c r="KKZ44" s="269" t="str">
        <f t="shared" si="125"/>
        <v/>
      </c>
      <c r="KLA44" s="269" t="str">
        <f t="shared" si="125"/>
        <v/>
      </c>
      <c r="KLB44" s="269" t="str">
        <f t="shared" si="125"/>
        <v/>
      </c>
      <c r="KLC44" s="269" t="str">
        <f t="shared" si="125"/>
        <v/>
      </c>
      <c r="KLD44" s="269" t="str">
        <f t="shared" si="125"/>
        <v/>
      </c>
      <c r="KLE44" s="269" t="str">
        <f t="shared" si="125"/>
        <v/>
      </c>
      <c r="KLF44" s="269" t="str">
        <f t="shared" si="125"/>
        <v/>
      </c>
      <c r="KLG44" s="269" t="str">
        <f t="shared" si="125"/>
        <v/>
      </c>
      <c r="KLH44" s="269" t="str">
        <f t="shared" si="125"/>
        <v/>
      </c>
      <c r="KLI44" s="269" t="str">
        <f t="shared" si="125"/>
        <v/>
      </c>
      <c r="KLJ44" s="269" t="str">
        <f t="shared" si="125"/>
        <v/>
      </c>
      <c r="KLK44" s="269" t="str">
        <f t="shared" si="125"/>
        <v/>
      </c>
      <c r="KLL44" s="269" t="str">
        <f t="shared" si="125"/>
        <v/>
      </c>
      <c r="KLM44" s="269" t="str">
        <f t="shared" si="125"/>
        <v/>
      </c>
      <c r="KLN44" s="269" t="str">
        <f t="shared" si="125"/>
        <v/>
      </c>
      <c r="KLO44" s="269" t="str">
        <f t="shared" si="125"/>
        <v/>
      </c>
      <c r="KLP44" s="269" t="str">
        <f t="shared" si="125"/>
        <v/>
      </c>
      <c r="KLQ44" s="269" t="str">
        <f t="shared" si="125"/>
        <v/>
      </c>
      <c r="KLR44" s="269" t="str">
        <f t="shared" si="125"/>
        <v/>
      </c>
      <c r="KLS44" s="269" t="str">
        <f t="shared" si="125"/>
        <v/>
      </c>
      <c r="KLT44" s="269" t="str">
        <f t="shared" si="125"/>
        <v/>
      </c>
      <c r="KLU44" s="269" t="str">
        <f t="shared" si="125"/>
        <v/>
      </c>
      <c r="KLV44" s="269" t="str">
        <f t="shared" si="125"/>
        <v/>
      </c>
      <c r="KLW44" s="269" t="str">
        <f t="shared" si="125"/>
        <v/>
      </c>
      <c r="KLX44" s="269" t="str">
        <f t="shared" si="125"/>
        <v/>
      </c>
      <c r="KLY44" s="269" t="str">
        <f t="shared" si="125"/>
        <v/>
      </c>
      <c r="KLZ44" s="269" t="str">
        <f t="shared" si="125"/>
        <v/>
      </c>
      <c r="KMA44" s="269" t="str">
        <f t="shared" si="125"/>
        <v/>
      </c>
      <c r="KMB44" s="269" t="str">
        <f t="shared" si="125"/>
        <v/>
      </c>
      <c r="KMC44" s="269" t="str">
        <f t="shared" si="125"/>
        <v/>
      </c>
      <c r="KMD44" s="269" t="str">
        <f t="shared" si="125"/>
        <v/>
      </c>
      <c r="KME44" s="269" t="str">
        <f t="shared" si="125"/>
        <v/>
      </c>
      <c r="KMF44" s="269" t="str">
        <f t="shared" si="125"/>
        <v/>
      </c>
      <c r="KMG44" s="269" t="str">
        <f t="shared" si="125"/>
        <v/>
      </c>
      <c r="KMH44" s="269" t="str">
        <f t="shared" si="125"/>
        <v/>
      </c>
      <c r="KMI44" s="269" t="str">
        <f t="shared" si="125"/>
        <v/>
      </c>
      <c r="KMJ44" s="269" t="str">
        <f t="shared" si="125"/>
        <v/>
      </c>
      <c r="KMK44" s="269" t="str">
        <f t="shared" si="125"/>
        <v/>
      </c>
      <c r="KML44" s="269" t="str">
        <f t="shared" si="125"/>
        <v/>
      </c>
      <c r="KMM44" s="269" t="str">
        <f t="shared" si="125"/>
        <v/>
      </c>
      <c r="KMN44" s="269" t="str">
        <f t="shared" si="125"/>
        <v/>
      </c>
      <c r="KMO44" s="269" t="str">
        <f t="shared" si="125"/>
        <v/>
      </c>
      <c r="KMP44" s="269" t="str">
        <f t="shared" si="125"/>
        <v/>
      </c>
      <c r="KMQ44" s="269" t="str">
        <f t="shared" si="125"/>
        <v/>
      </c>
      <c r="KMR44" s="269" t="str">
        <f t="shared" si="125"/>
        <v/>
      </c>
      <c r="KMS44" s="269" t="str">
        <f t="shared" si="125"/>
        <v/>
      </c>
      <c r="KMT44" s="269" t="str">
        <f t="shared" si="125"/>
        <v/>
      </c>
      <c r="KMU44" s="269" t="str">
        <f t="shared" si="125"/>
        <v/>
      </c>
      <c r="KMV44" s="269" t="str">
        <f t="shared" si="125"/>
        <v/>
      </c>
      <c r="KMW44" s="269" t="str">
        <f t="shared" si="125"/>
        <v/>
      </c>
      <c r="KMX44" s="269" t="str">
        <f t="shared" si="125"/>
        <v/>
      </c>
      <c r="KMY44" s="269" t="str">
        <f t="shared" si="125"/>
        <v/>
      </c>
      <c r="KMZ44" s="269" t="str">
        <f t="shared" si="125"/>
        <v/>
      </c>
      <c r="KNA44" s="269" t="str">
        <f t="shared" si="125"/>
        <v/>
      </c>
      <c r="KNB44" s="269" t="str">
        <f t="shared" si="125"/>
        <v/>
      </c>
      <c r="KNC44" s="269" t="str">
        <f t="shared" si="125"/>
        <v/>
      </c>
      <c r="KND44" s="269" t="str">
        <f t="shared" si="125"/>
        <v/>
      </c>
      <c r="KNE44" s="269" t="str">
        <f t="shared" si="125"/>
        <v/>
      </c>
      <c r="KNF44" s="269" t="str">
        <f t="shared" si="125"/>
        <v/>
      </c>
      <c r="KNG44" s="269" t="str">
        <f t="shared" si="125"/>
        <v/>
      </c>
      <c r="KNH44" s="269" t="str">
        <f t="shared" si="125"/>
        <v/>
      </c>
      <c r="KNI44" s="269" t="str">
        <f t="shared" ref="KNI44:KPT44" si="126">UPPER(KNI43)</f>
        <v/>
      </c>
      <c r="KNJ44" s="269" t="str">
        <f t="shared" si="126"/>
        <v/>
      </c>
      <c r="KNK44" s="269" t="str">
        <f t="shared" si="126"/>
        <v/>
      </c>
      <c r="KNL44" s="269" t="str">
        <f t="shared" si="126"/>
        <v/>
      </c>
      <c r="KNM44" s="269" t="str">
        <f t="shared" si="126"/>
        <v/>
      </c>
      <c r="KNN44" s="269" t="str">
        <f t="shared" si="126"/>
        <v/>
      </c>
      <c r="KNO44" s="269" t="str">
        <f t="shared" si="126"/>
        <v/>
      </c>
      <c r="KNP44" s="269" t="str">
        <f t="shared" si="126"/>
        <v/>
      </c>
      <c r="KNQ44" s="269" t="str">
        <f t="shared" si="126"/>
        <v/>
      </c>
      <c r="KNR44" s="269" t="str">
        <f t="shared" si="126"/>
        <v/>
      </c>
      <c r="KNS44" s="269" t="str">
        <f t="shared" si="126"/>
        <v/>
      </c>
      <c r="KNT44" s="269" t="str">
        <f t="shared" si="126"/>
        <v/>
      </c>
      <c r="KNU44" s="269" t="str">
        <f t="shared" si="126"/>
        <v/>
      </c>
      <c r="KNV44" s="269" t="str">
        <f t="shared" si="126"/>
        <v/>
      </c>
      <c r="KNW44" s="269" t="str">
        <f t="shared" si="126"/>
        <v/>
      </c>
      <c r="KNX44" s="269" t="str">
        <f t="shared" si="126"/>
        <v/>
      </c>
      <c r="KNY44" s="269" t="str">
        <f t="shared" si="126"/>
        <v/>
      </c>
      <c r="KNZ44" s="269" t="str">
        <f t="shared" si="126"/>
        <v/>
      </c>
      <c r="KOA44" s="269" t="str">
        <f t="shared" si="126"/>
        <v/>
      </c>
      <c r="KOB44" s="269" t="str">
        <f t="shared" si="126"/>
        <v/>
      </c>
      <c r="KOC44" s="269" t="str">
        <f t="shared" si="126"/>
        <v/>
      </c>
      <c r="KOD44" s="269" t="str">
        <f t="shared" si="126"/>
        <v/>
      </c>
      <c r="KOE44" s="269" t="str">
        <f t="shared" si="126"/>
        <v/>
      </c>
      <c r="KOF44" s="269" t="str">
        <f t="shared" si="126"/>
        <v/>
      </c>
      <c r="KOG44" s="269" t="str">
        <f t="shared" si="126"/>
        <v/>
      </c>
      <c r="KOH44" s="269" t="str">
        <f t="shared" si="126"/>
        <v/>
      </c>
      <c r="KOI44" s="269" t="str">
        <f t="shared" si="126"/>
        <v/>
      </c>
      <c r="KOJ44" s="269" t="str">
        <f t="shared" si="126"/>
        <v/>
      </c>
      <c r="KOK44" s="269" t="str">
        <f t="shared" si="126"/>
        <v/>
      </c>
      <c r="KOL44" s="269" t="str">
        <f t="shared" si="126"/>
        <v/>
      </c>
      <c r="KOM44" s="269" t="str">
        <f t="shared" si="126"/>
        <v/>
      </c>
      <c r="KON44" s="269" t="str">
        <f t="shared" si="126"/>
        <v/>
      </c>
      <c r="KOO44" s="269" t="str">
        <f t="shared" si="126"/>
        <v/>
      </c>
      <c r="KOP44" s="269" t="str">
        <f t="shared" si="126"/>
        <v/>
      </c>
      <c r="KOQ44" s="269" t="str">
        <f t="shared" si="126"/>
        <v/>
      </c>
      <c r="KOR44" s="269" t="str">
        <f t="shared" si="126"/>
        <v/>
      </c>
      <c r="KOS44" s="269" t="str">
        <f t="shared" si="126"/>
        <v/>
      </c>
      <c r="KOT44" s="269" t="str">
        <f t="shared" si="126"/>
        <v/>
      </c>
      <c r="KOU44" s="269" t="str">
        <f t="shared" si="126"/>
        <v/>
      </c>
      <c r="KOV44" s="269" t="str">
        <f t="shared" si="126"/>
        <v/>
      </c>
      <c r="KOW44" s="269" t="str">
        <f t="shared" si="126"/>
        <v/>
      </c>
      <c r="KOX44" s="269" t="str">
        <f t="shared" si="126"/>
        <v/>
      </c>
      <c r="KOY44" s="269" t="str">
        <f t="shared" si="126"/>
        <v/>
      </c>
      <c r="KOZ44" s="269" t="str">
        <f t="shared" si="126"/>
        <v/>
      </c>
      <c r="KPA44" s="269" t="str">
        <f t="shared" si="126"/>
        <v/>
      </c>
      <c r="KPB44" s="269" t="str">
        <f t="shared" si="126"/>
        <v/>
      </c>
      <c r="KPC44" s="269" t="str">
        <f t="shared" si="126"/>
        <v/>
      </c>
      <c r="KPD44" s="269" t="str">
        <f t="shared" si="126"/>
        <v/>
      </c>
      <c r="KPE44" s="269" t="str">
        <f t="shared" si="126"/>
        <v/>
      </c>
      <c r="KPF44" s="269" t="str">
        <f t="shared" si="126"/>
        <v/>
      </c>
      <c r="KPG44" s="269" t="str">
        <f t="shared" si="126"/>
        <v/>
      </c>
      <c r="KPH44" s="269" t="str">
        <f t="shared" si="126"/>
        <v/>
      </c>
      <c r="KPI44" s="269" t="str">
        <f t="shared" si="126"/>
        <v/>
      </c>
      <c r="KPJ44" s="269" t="str">
        <f t="shared" si="126"/>
        <v/>
      </c>
      <c r="KPK44" s="269" t="str">
        <f t="shared" si="126"/>
        <v/>
      </c>
      <c r="KPL44" s="269" t="str">
        <f t="shared" si="126"/>
        <v/>
      </c>
      <c r="KPM44" s="269" t="str">
        <f t="shared" si="126"/>
        <v/>
      </c>
      <c r="KPN44" s="269" t="str">
        <f t="shared" si="126"/>
        <v/>
      </c>
      <c r="KPO44" s="269" t="str">
        <f t="shared" si="126"/>
        <v/>
      </c>
      <c r="KPP44" s="269" t="str">
        <f t="shared" si="126"/>
        <v/>
      </c>
      <c r="KPQ44" s="269" t="str">
        <f t="shared" si="126"/>
        <v/>
      </c>
      <c r="KPR44" s="269" t="str">
        <f t="shared" si="126"/>
        <v/>
      </c>
      <c r="KPS44" s="269" t="str">
        <f t="shared" si="126"/>
        <v/>
      </c>
      <c r="KPT44" s="269" t="str">
        <f t="shared" si="126"/>
        <v/>
      </c>
      <c r="KPU44" s="269" t="str">
        <f t="shared" ref="KPU44:KSF44" si="127">UPPER(KPU43)</f>
        <v/>
      </c>
      <c r="KPV44" s="269" t="str">
        <f t="shared" si="127"/>
        <v/>
      </c>
      <c r="KPW44" s="269" t="str">
        <f t="shared" si="127"/>
        <v/>
      </c>
      <c r="KPX44" s="269" t="str">
        <f t="shared" si="127"/>
        <v/>
      </c>
      <c r="KPY44" s="269" t="str">
        <f t="shared" si="127"/>
        <v/>
      </c>
      <c r="KPZ44" s="269" t="str">
        <f t="shared" si="127"/>
        <v/>
      </c>
      <c r="KQA44" s="269" t="str">
        <f t="shared" si="127"/>
        <v/>
      </c>
      <c r="KQB44" s="269" t="str">
        <f t="shared" si="127"/>
        <v/>
      </c>
      <c r="KQC44" s="269" t="str">
        <f t="shared" si="127"/>
        <v/>
      </c>
      <c r="KQD44" s="269" t="str">
        <f t="shared" si="127"/>
        <v/>
      </c>
      <c r="KQE44" s="269" t="str">
        <f t="shared" si="127"/>
        <v/>
      </c>
      <c r="KQF44" s="269" t="str">
        <f t="shared" si="127"/>
        <v/>
      </c>
      <c r="KQG44" s="269" t="str">
        <f t="shared" si="127"/>
        <v/>
      </c>
      <c r="KQH44" s="269" t="str">
        <f t="shared" si="127"/>
        <v/>
      </c>
      <c r="KQI44" s="269" t="str">
        <f t="shared" si="127"/>
        <v/>
      </c>
      <c r="KQJ44" s="269" t="str">
        <f t="shared" si="127"/>
        <v/>
      </c>
      <c r="KQK44" s="269" t="str">
        <f t="shared" si="127"/>
        <v/>
      </c>
      <c r="KQL44" s="269" t="str">
        <f t="shared" si="127"/>
        <v/>
      </c>
      <c r="KQM44" s="269" t="str">
        <f t="shared" si="127"/>
        <v/>
      </c>
      <c r="KQN44" s="269" t="str">
        <f t="shared" si="127"/>
        <v/>
      </c>
      <c r="KQO44" s="269" t="str">
        <f t="shared" si="127"/>
        <v/>
      </c>
      <c r="KQP44" s="269" t="str">
        <f t="shared" si="127"/>
        <v/>
      </c>
      <c r="KQQ44" s="269" t="str">
        <f t="shared" si="127"/>
        <v/>
      </c>
      <c r="KQR44" s="269" t="str">
        <f t="shared" si="127"/>
        <v/>
      </c>
      <c r="KQS44" s="269" t="str">
        <f t="shared" si="127"/>
        <v/>
      </c>
      <c r="KQT44" s="269" t="str">
        <f t="shared" si="127"/>
        <v/>
      </c>
      <c r="KQU44" s="269" t="str">
        <f t="shared" si="127"/>
        <v/>
      </c>
      <c r="KQV44" s="269" t="str">
        <f t="shared" si="127"/>
        <v/>
      </c>
      <c r="KQW44" s="269" t="str">
        <f t="shared" si="127"/>
        <v/>
      </c>
      <c r="KQX44" s="269" t="str">
        <f t="shared" si="127"/>
        <v/>
      </c>
      <c r="KQY44" s="269" t="str">
        <f t="shared" si="127"/>
        <v/>
      </c>
      <c r="KQZ44" s="269" t="str">
        <f t="shared" si="127"/>
        <v/>
      </c>
      <c r="KRA44" s="269" t="str">
        <f t="shared" si="127"/>
        <v/>
      </c>
      <c r="KRB44" s="269" t="str">
        <f t="shared" si="127"/>
        <v/>
      </c>
      <c r="KRC44" s="269" t="str">
        <f t="shared" si="127"/>
        <v/>
      </c>
      <c r="KRD44" s="269" t="str">
        <f t="shared" si="127"/>
        <v/>
      </c>
      <c r="KRE44" s="269" t="str">
        <f t="shared" si="127"/>
        <v/>
      </c>
      <c r="KRF44" s="269" t="str">
        <f t="shared" si="127"/>
        <v/>
      </c>
      <c r="KRG44" s="269" t="str">
        <f t="shared" si="127"/>
        <v/>
      </c>
      <c r="KRH44" s="269" t="str">
        <f t="shared" si="127"/>
        <v/>
      </c>
      <c r="KRI44" s="269" t="str">
        <f t="shared" si="127"/>
        <v/>
      </c>
      <c r="KRJ44" s="269" t="str">
        <f t="shared" si="127"/>
        <v/>
      </c>
      <c r="KRK44" s="269" t="str">
        <f t="shared" si="127"/>
        <v/>
      </c>
      <c r="KRL44" s="269" t="str">
        <f t="shared" si="127"/>
        <v/>
      </c>
      <c r="KRM44" s="269" t="str">
        <f t="shared" si="127"/>
        <v/>
      </c>
      <c r="KRN44" s="269" t="str">
        <f t="shared" si="127"/>
        <v/>
      </c>
      <c r="KRO44" s="269" t="str">
        <f t="shared" si="127"/>
        <v/>
      </c>
      <c r="KRP44" s="269" t="str">
        <f t="shared" si="127"/>
        <v/>
      </c>
      <c r="KRQ44" s="269" t="str">
        <f t="shared" si="127"/>
        <v/>
      </c>
      <c r="KRR44" s="269" t="str">
        <f t="shared" si="127"/>
        <v/>
      </c>
      <c r="KRS44" s="269" t="str">
        <f t="shared" si="127"/>
        <v/>
      </c>
      <c r="KRT44" s="269" t="str">
        <f t="shared" si="127"/>
        <v/>
      </c>
      <c r="KRU44" s="269" t="str">
        <f t="shared" si="127"/>
        <v/>
      </c>
      <c r="KRV44" s="269" t="str">
        <f t="shared" si="127"/>
        <v/>
      </c>
      <c r="KRW44" s="269" t="str">
        <f t="shared" si="127"/>
        <v/>
      </c>
      <c r="KRX44" s="269" t="str">
        <f t="shared" si="127"/>
        <v/>
      </c>
      <c r="KRY44" s="269" t="str">
        <f t="shared" si="127"/>
        <v/>
      </c>
      <c r="KRZ44" s="269" t="str">
        <f t="shared" si="127"/>
        <v/>
      </c>
      <c r="KSA44" s="269" t="str">
        <f t="shared" si="127"/>
        <v/>
      </c>
      <c r="KSB44" s="269" t="str">
        <f t="shared" si="127"/>
        <v/>
      </c>
      <c r="KSC44" s="269" t="str">
        <f t="shared" si="127"/>
        <v/>
      </c>
      <c r="KSD44" s="269" t="str">
        <f t="shared" si="127"/>
        <v/>
      </c>
      <c r="KSE44" s="269" t="str">
        <f t="shared" si="127"/>
        <v/>
      </c>
      <c r="KSF44" s="269" t="str">
        <f t="shared" si="127"/>
        <v/>
      </c>
      <c r="KSG44" s="269" t="str">
        <f t="shared" ref="KSG44:KUR44" si="128">UPPER(KSG43)</f>
        <v/>
      </c>
      <c r="KSH44" s="269" t="str">
        <f t="shared" si="128"/>
        <v/>
      </c>
      <c r="KSI44" s="269" t="str">
        <f t="shared" si="128"/>
        <v/>
      </c>
      <c r="KSJ44" s="269" t="str">
        <f t="shared" si="128"/>
        <v/>
      </c>
      <c r="KSK44" s="269" t="str">
        <f t="shared" si="128"/>
        <v/>
      </c>
      <c r="KSL44" s="269" t="str">
        <f t="shared" si="128"/>
        <v/>
      </c>
      <c r="KSM44" s="269" t="str">
        <f t="shared" si="128"/>
        <v/>
      </c>
      <c r="KSN44" s="269" t="str">
        <f t="shared" si="128"/>
        <v/>
      </c>
      <c r="KSO44" s="269" t="str">
        <f t="shared" si="128"/>
        <v/>
      </c>
      <c r="KSP44" s="269" t="str">
        <f t="shared" si="128"/>
        <v/>
      </c>
      <c r="KSQ44" s="269" t="str">
        <f t="shared" si="128"/>
        <v/>
      </c>
      <c r="KSR44" s="269" t="str">
        <f t="shared" si="128"/>
        <v/>
      </c>
      <c r="KSS44" s="269" t="str">
        <f t="shared" si="128"/>
        <v/>
      </c>
      <c r="KST44" s="269" t="str">
        <f t="shared" si="128"/>
        <v/>
      </c>
      <c r="KSU44" s="269" t="str">
        <f t="shared" si="128"/>
        <v/>
      </c>
      <c r="KSV44" s="269" t="str">
        <f t="shared" si="128"/>
        <v/>
      </c>
      <c r="KSW44" s="269" t="str">
        <f t="shared" si="128"/>
        <v/>
      </c>
      <c r="KSX44" s="269" t="str">
        <f t="shared" si="128"/>
        <v/>
      </c>
      <c r="KSY44" s="269" t="str">
        <f t="shared" si="128"/>
        <v/>
      </c>
      <c r="KSZ44" s="269" t="str">
        <f t="shared" si="128"/>
        <v/>
      </c>
      <c r="KTA44" s="269" t="str">
        <f t="shared" si="128"/>
        <v/>
      </c>
      <c r="KTB44" s="269" t="str">
        <f t="shared" si="128"/>
        <v/>
      </c>
      <c r="KTC44" s="269" t="str">
        <f t="shared" si="128"/>
        <v/>
      </c>
      <c r="KTD44" s="269" t="str">
        <f t="shared" si="128"/>
        <v/>
      </c>
      <c r="KTE44" s="269" t="str">
        <f t="shared" si="128"/>
        <v/>
      </c>
      <c r="KTF44" s="269" t="str">
        <f t="shared" si="128"/>
        <v/>
      </c>
      <c r="KTG44" s="269" t="str">
        <f t="shared" si="128"/>
        <v/>
      </c>
      <c r="KTH44" s="269" t="str">
        <f t="shared" si="128"/>
        <v/>
      </c>
      <c r="KTI44" s="269" t="str">
        <f t="shared" si="128"/>
        <v/>
      </c>
      <c r="KTJ44" s="269" t="str">
        <f t="shared" si="128"/>
        <v/>
      </c>
      <c r="KTK44" s="269" t="str">
        <f t="shared" si="128"/>
        <v/>
      </c>
      <c r="KTL44" s="269" t="str">
        <f t="shared" si="128"/>
        <v/>
      </c>
      <c r="KTM44" s="269" t="str">
        <f t="shared" si="128"/>
        <v/>
      </c>
      <c r="KTN44" s="269" t="str">
        <f t="shared" si="128"/>
        <v/>
      </c>
      <c r="KTO44" s="269" t="str">
        <f t="shared" si="128"/>
        <v/>
      </c>
      <c r="KTP44" s="269" t="str">
        <f t="shared" si="128"/>
        <v/>
      </c>
      <c r="KTQ44" s="269" t="str">
        <f t="shared" si="128"/>
        <v/>
      </c>
      <c r="KTR44" s="269" t="str">
        <f t="shared" si="128"/>
        <v/>
      </c>
      <c r="KTS44" s="269" t="str">
        <f t="shared" si="128"/>
        <v/>
      </c>
      <c r="KTT44" s="269" t="str">
        <f t="shared" si="128"/>
        <v/>
      </c>
      <c r="KTU44" s="269" t="str">
        <f t="shared" si="128"/>
        <v/>
      </c>
      <c r="KTV44" s="269" t="str">
        <f t="shared" si="128"/>
        <v/>
      </c>
      <c r="KTW44" s="269" t="str">
        <f t="shared" si="128"/>
        <v/>
      </c>
      <c r="KTX44" s="269" t="str">
        <f t="shared" si="128"/>
        <v/>
      </c>
      <c r="KTY44" s="269" t="str">
        <f t="shared" si="128"/>
        <v/>
      </c>
      <c r="KTZ44" s="269" t="str">
        <f t="shared" si="128"/>
        <v/>
      </c>
      <c r="KUA44" s="269" t="str">
        <f t="shared" si="128"/>
        <v/>
      </c>
      <c r="KUB44" s="269" t="str">
        <f t="shared" si="128"/>
        <v/>
      </c>
      <c r="KUC44" s="269" t="str">
        <f t="shared" si="128"/>
        <v/>
      </c>
      <c r="KUD44" s="269" t="str">
        <f t="shared" si="128"/>
        <v/>
      </c>
      <c r="KUE44" s="269" t="str">
        <f t="shared" si="128"/>
        <v/>
      </c>
      <c r="KUF44" s="269" t="str">
        <f t="shared" si="128"/>
        <v/>
      </c>
      <c r="KUG44" s="269" t="str">
        <f t="shared" si="128"/>
        <v/>
      </c>
      <c r="KUH44" s="269" t="str">
        <f t="shared" si="128"/>
        <v/>
      </c>
      <c r="KUI44" s="269" t="str">
        <f t="shared" si="128"/>
        <v/>
      </c>
      <c r="KUJ44" s="269" t="str">
        <f t="shared" si="128"/>
        <v/>
      </c>
      <c r="KUK44" s="269" t="str">
        <f t="shared" si="128"/>
        <v/>
      </c>
      <c r="KUL44" s="269" t="str">
        <f t="shared" si="128"/>
        <v/>
      </c>
      <c r="KUM44" s="269" t="str">
        <f t="shared" si="128"/>
        <v/>
      </c>
      <c r="KUN44" s="269" t="str">
        <f t="shared" si="128"/>
        <v/>
      </c>
      <c r="KUO44" s="269" t="str">
        <f t="shared" si="128"/>
        <v/>
      </c>
      <c r="KUP44" s="269" t="str">
        <f t="shared" si="128"/>
        <v/>
      </c>
      <c r="KUQ44" s="269" t="str">
        <f t="shared" si="128"/>
        <v/>
      </c>
      <c r="KUR44" s="269" t="str">
        <f t="shared" si="128"/>
        <v/>
      </c>
      <c r="KUS44" s="269" t="str">
        <f t="shared" ref="KUS44:KXD44" si="129">UPPER(KUS43)</f>
        <v/>
      </c>
      <c r="KUT44" s="269" t="str">
        <f t="shared" si="129"/>
        <v/>
      </c>
      <c r="KUU44" s="269" t="str">
        <f t="shared" si="129"/>
        <v/>
      </c>
      <c r="KUV44" s="269" t="str">
        <f t="shared" si="129"/>
        <v/>
      </c>
      <c r="KUW44" s="269" t="str">
        <f t="shared" si="129"/>
        <v/>
      </c>
      <c r="KUX44" s="269" t="str">
        <f t="shared" si="129"/>
        <v/>
      </c>
      <c r="KUY44" s="269" t="str">
        <f t="shared" si="129"/>
        <v/>
      </c>
      <c r="KUZ44" s="269" t="str">
        <f t="shared" si="129"/>
        <v/>
      </c>
      <c r="KVA44" s="269" t="str">
        <f t="shared" si="129"/>
        <v/>
      </c>
      <c r="KVB44" s="269" t="str">
        <f t="shared" si="129"/>
        <v/>
      </c>
      <c r="KVC44" s="269" t="str">
        <f t="shared" si="129"/>
        <v/>
      </c>
      <c r="KVD44" s="269" t="str">
        <f t="shared" si="129"/>
        <v/>
      </c>
      <c r="KVE44" s="269" t="str">
        <f t="shared" si="129"/>
        <v/>
      </c>
      <c r="KVF44" s="269" t="str">
        <f t="shared" si="129"/>
        <v/>
      </c>
      <c r="KVG44" s="269" t="str">
        <f t="shared" si="129"/>
        <v/>
      </c>
      <c r="KVH44" s="269" t="str">
        <f t="shared" si="129"/>
        <v/>
      </c>
      <c r="KVI44" s="269" t="str">
        <f t="shared" si="129"/>
        <v/>
      </c>
      <c r="KVJ44" s="269" t="str">
        <f t="shared" si="129"/>
        <v/>
      </c>
      <c r="KVK44" s="269" t="str">
        <f t="shared" si="129"/>
        <v/>
      </c>
      <c r="KVL44" s="269" t="str">
        <f t="shared" si="129"/>
        <v/>
      </c>
      <c r="KVM44" s="269" t="str">
        <f t="shared" si="129"/>
        <v/>
      </c>
      <c r="KVN44" s="269" t="str">
        <f t="shared" si="129"/>
        <v/>
      </c>
      <c r="KVO44" s="269" t="str">
        <f t="shared" si="129"/>
        <v/>
      </c>
      <c r="KVP44" s="269" t="str">
        <f t="shared" si="129"/>
        <v/>
      </c>
      <c r="KVQ44" s="269" t="str">
        <f t="shared" si="129"/>
        <v/>
      </c>
      <c r="KVR44" s="269" t="str">
        <f t="shared" si="129"/>
        <v/>
      </c>
      <c r="KVS44" s="269" t="str">
        <f t="shared" si="129"/>
        <v/>
      </c>
      <c r="KVT44" s="269" t="str">
        <f t="shared" si="129"/>
        <v/>
      </c>
      <c r="KVU44" s="269" t="str">
        <f t="shared" si="129"/>
        <v/>
      </c>
      <c r="KVV44" s="269" t="str">
        <f t="shared" si="129"/>
        <v/>
      </c>
      <c r="KVW44" s="269" t="str">
        <f t="shared" si="129"/>
        <v/>
      </c>
      <c r="KVX44" s="269" t="str">
        <f t="shared" si="129"/>
        <v/>
      </c>
      <c r="KVY44" s="269" t="str">
        <f t="shared" si="129"/>
        <v/>
      </c>
      <c r="KVZ44" s="269" t="str">
        <f t="shared" si="129"/>
        <v/>
      </c>
      <c r="KWA44" s="269" t="str">
        <f t="shared" si="129"/>
        <v/>
      </c>
      <c r="KWB44" s="269" t="str">
        <f t="shared" si="129"/>
        <v/>
      </c>
      <c r="KWC44" s="269" t="str">
        <f t="shared" si="129"/>
        <v/>
      </c>
      <c r="KWD44" s="269" t="str">
        <f t="shared" si="129"/>
        <v/>
      </c>
      <c r="KWE44" s="269" t="str">
        <f t="shared" si="129"/>
        <v/>
      </c>
      <c r="KWF44" s="269" t="str">
        <f t="shared" si="129"/>
        <v/>
      </c>
      <c r="KWG44" s="269" t="str">
        <f t="shared" si="129"/>
        <v/>
      </c>
      <c r="KWH44" s="269" t="str">
        <f t="shared" si="129"/>
        <v/>
      </c>
      <c r="KWI44" s="269" t="str">
        <f t="shared" si="129"/>
        <v/>
      </c>
      <c r="KWJ44" s="269" t="str">
        <f t="shared" si="129"/>
        <v/>
      </c>
      <c r="KWK44" s="269" t="str">
        <f t="shared" si="129"/>
        <v/>
      </c>
      <c r="KWL44" s="269" t="str">
        <f t="shared" si="129"/>
        <v/>
      </c>
      <c r="KWM44" s="269" t="str">
        <f t="shared" si="129"/>
        <v/>
      </c>
      <c r="KWN44" s="269" t="str">
        <f t="shared" si="129"/>
        <v/>
      </c>
      <c r="KWO44" s="269" t="str">
        <f t="shared" si="129"/>
        <v/>
      </c>
      <c r="KWP44" s="269" t="str">
        <f t="shared" si="129"/>
        <v/>
      </c>
      <c r="KWQ44" s="269" t="str">
        <f t="shared" si="129"/>
        <v/>
      </c>
      <c r="KWR44" s="269" t="str">
        <f t="shared" si="129"/>
        <v/>
      </c>
      <c r="KWS44" s="269" t="str">
        <f t="shared" si="129"/>
        <v/>
      </c>
      <c r="KWT44" s="269" t="str">
        <f t="shared" si="129"/>
        <v/>
      </c>
      <c r="KWU44" s="269" t="str">
        <f t="shared" si="129"/>
        <v/>
      </c>
      <c r="KWV44" s="269" t="str">
        <f t="shared" si="129"/>
        <v/>
      </c>
      <c r="KWW44" s="269" t="str">
        <f t="shared" si="129"/>
        <v/>
      </c>
      <c r="KWX44" s="269" t="str">
        <f t="shared" si="129"/>
        <v/>
      </c>
      <c r="KWY44" s="269" t="str">
        <f t="shared" si="129"/>
        <v/>
      </c>
      <c r="KWZ44" s="269" t="str">
        <f t="shared" si="129"/>
        <v/>
      </c>
      <c r="KXA44" s="269" t="str">
        <f t="shared" si="129"/>
        <v/>
      </c>
      <c r="KXB44" s="269" t="str">
        <f t="shared" si="129"/>
        <v/>
      </c>
      <c r="KXC44" s="269" t="str">
        <f t="shared" si="129"/>
        <v/>
      </c>
      <c r="KXD44" s="269" t="str">
        <f t="shared" si="129"/>
        <v/>
      </c>
      <c r="KXE44" s="269" t="str">
        <f t="shared" ref="KXE44:KZP44" si="130">UPPER(KXE43)</f>
        <v/>
      </c>
      <c r="KXF44" s="269" t="str">
        <f t="shared" si="130"/>
        <v/>
      </c>
      <c r="KXG44" s="269" t="str">
        <f t="shared" si="130"/>
        <v/>
      </c>
      <c r="KXH44" s="269" t="str">
        <f t="shared" si="130"/>
        <v/>
      </c>
      <c r="KXI44" s="269" t="str">
        <f t="shared" si="130"/>
        <v/>
      </c>
      <c r="KXJ44" s="269" t="str">
        <f t="shared" si="130"/>
        <v/>
      </c>
      <c r="KXK44" s="269" t="str">
        <f t="shared" si="130"/>
        <v/>
      </c>
      <c r="KXL44" s="269" t="str">
        <f t="shared" si="130"/>
        <v/>
      </c>
      <c r="KXM44" s="269" t="str">
        <f t="shared" si="130"/>
        <v/>
      </c>
      <c r="KXN44" s="269" t="str">
        <f t="shared" si="130"/>
        <v/>
      </c>
      <c r="KXO44" s="269" t="str">
        <f t="shared" si="130"/>
        <v/>
      </c>
      <c r="KXP44" s="269" t="str">
        <f t="shared" si="130"/>
        <v/>
      </c>
      <c r="KXQ44" s="269" t="str">
        <f t="shared" si="130"/>
        <v/>
      </c>
      <c r="KXR44" s="269" t="str">
        <f t="shared" si="130"/>
        <v/>
      </c>
      <c r="KXS44" s="269" t="str">
        <f t="shared" si="130"/>
        <v/>
      </c>
      <c r="KXT44" s="269" t="str">
        <f t="shared" si="130"/>
        <v/>
      </c>
      <c r="KXU44" s="269" t="str">
        <f t="shared" si="130"/>
        <v/>
      </c>
      <c r="KXV44" s="269" t="str">
        <f t="shared" si="130"/>
        <v/>
      </c>
      <c r="KXW44" s="269" t="str">
        <f t="shared" si="130"/>
        <v/>
      </c>
      <c r="KXX44" s="269" t="str">
        <f t="shared" si="130"/>
        <v/>
      </c>
      <c r="KXY44" s="269" t="str">
        <f t="shared" si="130"/>
        <v/>
      </c>
      <c r="KXZ44" s="269" t="str">
        <f t="shared" si="130"/>
        <v/>
      </c>
      <c r="KYA44" s="269" t="str">
        <f t="shared" si="130"/>
        <v/>
      </c>
      <c r="KYB44" s="269" t="str">
        <f t="shared" si="130"/>
        <v/>
      </c>
      <c r="KYC44" s="269" t="str">
        <f t="shared" si="130"/>
        <v/>
      </c>
      <c r="KYD44" s="269" t="str">
        <f t="shared" si="130"/>
        <v/>
      </c>
      <c r="KYE44" s="269" t="str">
        <f t="shared" si="130"/>
        <v/>
      </c>
      <c r="KYF44" s="269" t="str">
        <f t="shared" si="130"/>
        <v/>
      </c>
      <c r="KYG44" s="269" t="str">
        <f t="shared" si="130"/>
        <v/>
      </c>
      <c r="KYH44" s="269" t="str">
        <f t="shared" si="130"/>
        <v/>
      </c>
      <c r="KYI44" s="269" t="str">
        <f t="shared" si="130"/>
        <v/>
      </c>
      <c r="KYJ44" s="269" t="str">
        <f t="shared" si="130"/>
        <v/>
      </c>
      <c r="KYK44" s="269" t="str">
        <f t="shared" si="130"/>
        <v/>
      </c>
      <c r="KYL44" s="269" t="str">
        <f t="shared" si="130"/>
        <v/>
      </c>
      <c r="KYM44" s="269" t="str">
        <f t="shared" si="130"/>
        <v/>
      </c>
      <c r="KYN44" s="269" t="str">
        <f t="shared" si="130"/>
        <v/>
      </c>
      <c r="KYO44" s="269" t="str">
        <f t="shared" si="130"/>
        <v/>
      </c>
      <c r="KYP44" s="269" t="str">
        <f t="shared" si="130"/>
        <v/>
      </c>
      <c r="KYQ44" s="269" t="str">
        <f t="shared" si="130"/>
        <v/>
      </c>
      <c r="KYR44" s="269" t="str">
        <f t="shared" si="130"/>
        <v/>
      </c>
      <c r="KYS44" s="269" t="str">
        <f t="shared" si="130"/>
        <v/>
      </c>
      <c r="KYT44" s="269" t="str">
        <f t="shared" si="130"/>
        <v/>
      </c>
      <c r="KYU44" s="269" t="str">
        <f t="shared" si="130"/>
        <v/>
      </c>
      <c r="KYV44" s="269" t="str">
        <f t="shared" si="130"/>
        <v/>
      </c>
      <c r="KYW44" s="269" t="str">
        <f t="shared" si="130"/>
        <v/>
      </c>
      <c r="KYX44" s="269" t="str">
        <f t="shared" si="130"/>
        <v/>
      </c>
      <c r="KYY44" s="269" t="str">
        <f t="shared" si="130"/>
        <v/>
      </c>
      <c r="KYZ44" s="269" t="str">
        <f t="shared" si="130"/>
        <v/>
      </c>
      <c r="KZA44" s="269" t="str">
        <f t="shared" si="130"/>
        <v/>
      </c>
      <c r="KZB44" s="269" t="str">
        <f t="shared" si="130"/>
        <v/>
      </c>
      <c r="KZC44" s="269" t="str">
        <f t="shared" si="130"/>
        <v/>
      </c>
      <c r="KZD44" s="269" t="str">
        <f t="shared" si="130"/>
        <v/>
      </c>
      <c r="KZE44" s="269" t="str">
        <f t="shared" si="130"/>
        <v/>
      </c>
      <c r="KZF44" s="269" t="str">
        <f t="shared" si="130"/>
        <v/>
      </c>
      <c r="KZG44" s="269" t="str">
        <f t="shared" si="130"/>
        <v/>
      </c>
      <c r="KZH44" s="269" t="str">
        <f t="shared" si="130"/>
        <v/>
      </c>
      <c r="KZI44" s="269" t="str">
        <f t="shared" si="130"/>
        <v/>
      </c>
      <c r="KZJ44" s="269" t="str">
        <f t="shared" si="130"/>
        <v/>
      </c>
      <c r="KZK44" s="269" t="str">
        <f t="shared" si="130"/>
        <v/>
      </c>
      <c r="KZL44" s="269" t="str">
        <f t="shared" si="130"/>
        <v/>
      </c>
      <c r="KZM44" s="269" t="str">
        <f t="shared" si="130"/>
        <v/>
      </c>
      <c r="KZN44" s="269" t="str">
        <f t="shared" si="130"/>
        <v/>
      </c>
      <c r="KZO44" s="269" t="str">
        <f t="shared" si="130"/>
        <v/>
      </c>
      <c r="KZP44" s="269" t="str">
        <f t="shared" si="130"/>
        <v/>
      </c>
      <c r="KZQ44" s="269" t="str">
        <f t="shared" ref="KZQ44:LCB44" si="131">UPPER(KZQ43)</f>
        <v/>
      </c>
      <c r="KZR44" s="269" t="str">
        <f t="shared" si="131"/>
        <v/>
      </c>
      <c r="KZS44" s="269" t="str">
        <f t="shared" si="131"/>
        <v/>
      </c>
      <c r="KZT44" s="269" t="str">
        <f t="shared" si="131"/>
        <v/>
      </c>
      <c r="KZU44" s="269" t="str">
        <f t="shared" si="131"/>
        <v/>
      </c>
      <c r="KZV44" s="269" t="str">
        <f t="shared" si="131"/>
        <v/>
      </c>
      <c r="KZW44" s="269" t="str">
        <f t="shared" si="131"/>
        <v/>
      </c>
      <c r="KZX44" s="269" t="str">
        <f t="shared" si="131"/>
        <v/>
      </c>
      <c r="KZY44" s="269" t="str">
        <f t="shared" si="131"/>
        <v/>
      </c>
      <c r="KZZ44" s="269" t="str">
        <f t="shared" si="131"/>
        <v/>
      </c>
      <c r="LAA44" s="269" t="str">
        <f t="shared" si="131"/>
        <v/>
      </c>
      <c r="LAB44" s="269" t="str">
        <f t="shared" si="131"/>
        <v/>
      </c>
      <c r="LAC44" s="269" t="str">
        <f t="shared" si="131"/>
        <v/>
      </c>
      <c r="LAD44" s="269" t="str">
        <f t="shared" si="131"/>
        <v/>
      </c>
      <c r="LAE44" s="269" t="str">
        <f t="shared" si="131"/>
        <v/>
      </c>
      <c r="LAF44" s="269" t="str">
        <f t="shared" si="131"/>
        <v/>
      </c>
      <c r="LAG44" s="269" t="str">
        <f t="shared" si="131"/>
        <v/>
      </c>
      <c r="LAH44" s="269" t="str">
        <f t="shared" si="131"/>
        <v/>
      </c>
      <c r="LAI44" s="269" t="str">
        <f t="shared" si="131"/>
        <v/>
      </c>
      <c r="LAJ44" s="269" t="str">
        <f t="shared" si="131"/>
        <v/>
      </c>
      <c r="LAK44" s="269" t="str">
        <f t="shared" si="131"/>
        <v/>
      </c>
      <c r="LAL44" s="269" t="str">
        <f t="shared" si="131"/>
        <v/>
      </c>
      <c r="LAM44" s="269" t="str">
        <f t="shared" si="131"/>
        <v/>
      </c>
      <c r="LAN44" s="269" t="str">
        <f t="shared" si="131"/>
        <v/>
      </c>
      <c r="LAO44" s="269" t="str">
        <f t="shared" si="131"/>
        <v/>
      </c>
      <c r="LAP44" s="269" t="str">
        <f t="shared" si="131"/>
        <v/>
      </c>
      <c r="LAQ44" s="269" t="str">
        <f t="shared" si="131"/>
        <v/>
      </c>
      <c r="LAR44" s="269" t="str">
        <f t="shared" si="131"/>
        <v/>
      </c>
      <c r="LAS44" s="269" t="str">
        <f t="shared" si="131"/>
        <v/>
      </c>
      <c r="LAT44" s="269" t="str">
        <f t="shared" si="131"/>
        <v/>
      </c>
      <c r="LAU44" s="269" t="str">
        <f t="shared" si="131"/>
        <v/>
      </c>
      <c r="LAV44" s="269" t="str">
        <f t="shared" si="131"/>
        <v/>
      </c>
      <c r="LAW44" s="269" t="str">
        <f t="shared" si="131"/>
        <v/>
      </c>
      <c r="LAX44" s="269" t="str">
        <f t="shared" si="131"/>
        <v/>
      </c>
      <c r="LAY44" s="269" t="str">
        <f t="shared" si="131"/>
        <v/>
      </c>
      <c r="LAZ44" s="269" t="str">
        <f t="shared" si="131"/>
        <v/>
      </c>
      <c r="LBA44" s="269" t="str">
        <f t="shared" si="131"/>
        <v/>
      </c>
      <c r="LBB44" s="269" t="str">
        <f t="shared" si="131"/>
        <v/>
      </c>
      <c r="LBC44" s="269" t="str">
        <f t="shared" si="131"/>
        <v/>
      </c>
      <c r="LBD44" s="269" t="str">
        <f t="shared" si="131"/>
        <v/>
      </c>
      <c r="LBE44" s="269" t="str">
        <f t="shared" si="131"/>
        <v/>
      </c>
      <c r="LBF44" s="269" t="str">
        <f t="shared" si="131"/>
        <v/>
      </c>
      <c r="LBG44" s="269" t="str">
        <f t="shared" si="131"/>
        <v/>
      </c>
      <c r="LBH44" s="269" t="str">
        <f t="shared" si="131"/>
        <v/>
      </c>
      <c r="LBI44" s="269" t="str">
        <f t="shared" si="131"/>
        <v/>
      </c>
      <c r="LBJ44" s="269" t="str">
        <f t="shared" si="131"/>
        <v/>
      </c>
      <c r="LBK44" s="269" t="str">
        <f t="shared" si="131"/>
        <v/>
      </c>
      <c r="LBL44" s="269" t="str">
        <f t="shared" si="131"/>
        <v/>
      </c>
      <c r="LBM44" s="269" t="str">
        <f t="shared" si="131"/>
        <v/>
      </c>
      <c r="LBN44" s="269" t="str">
        <f t="shared" si="131"/>
        <v/>
      </c>
      <c r="LBO44" s="269" t="str">
        <f t="shared" si="131"/>
        <v/>
      </c>
      <c r="LBP44" s="269" t="str">
        <f t="shared" si="131"/>
        <v/>
      </c>
      <c r="LBQ44" s="269" t="str">
        <f t="shared" si="131"/>
        <v/>
      </c>
      <c r="LBR44" s="269" t="str">
        <f t="shared" si="131"/>
        <v/>
      </c>
      <c r="LBS44" s="269" t="str">
        <f t="shared" si="131"/>
        <v/>
      </c>
      <c r="LBT44" s="269" t="str">
        <f t="shared" si="131"/>
        <v/>
      </c>
      <c r="LBU44" s="269" t="str">
        <f t="shared" si="131"/>
        <v/>
      </c>
      <c r="LBV44" s="269" t="str">
        <f t="shared" si="131"/>
        <v/>
      </c>
      <c r="LBW44" s="269" t="str">
        <f t="shared" si="131"/>
        <v/>
      </c>
      <c r="LBX44" s="269" t="str">
        <f t="shared" si="131"/>
        <v/>
      </c>
      <c r="LBY44" s="269" t="str">
        <f t="shared" si="131"/>
        <v/>
      </c>
      <c r="LBZ44" s="269" t="str">
        <f t="shared" si="131"/>
        <v/>
      </c>
      <c r="LCA44" s="269" t="str">
        <f t="shared" si="131"/>
        <v/>
      </c>
      <c r="LCB44" s="269" t="str">
        <f t="shared" si="131"/>
        <v/>
      </c>
      <c r="LCC44" s="269" t="str">
        <f t="shared" ref="LCC44:LEN44" si="132">UPPER(LCC43)</f>
        <v/>
      </c>
      <c r="LCD44" s="269" t="str">
        <f t="shared" si="132"/>
        <v/>
      </c>
      <c r="LCE44" s="269" t="str">
        <f t="shared" si="132"/>
        <v/>
      </c>
      <c r="LCF44" s="269" t="str">
        <f t="shared" si="132"/>
        <v/>
      </c>
      <c r="LCG44" s="269" t="str">
        <f t="shared" si="132"/>
        <v/>
      </c>
      <c r="LCH44" s="269" t="str">
        <f t="shared" si="132"/>
        <v/>
      </c>
      <c r="LCI44" s="269" t="str">
        <f t="shared" si="132"/>
        <v/>
      </c>
      <c r="LCJ44" s="269" t="str">
        <f t="shared" si="132"/>
        <v/>
      </c>
      <c r="LCK44" s="269" t="str">
        <f t="shared" si="132"/>
        <v/>
      </c>
      <c r="LCL44" s="269" t="str">
        <f t="shared" si="132"/>
        <v/>
      </c>
      <c r="LCM44" s="269" t="str">
        <f t="shared" si="132"/>
        <v/>
      </c>
      <c r="LCN44" s="269" t="str">
        <f t="shared" si="132"/>
        <v/>
      </c>
      <c r="LCO44" s="269" t="str">
        <f t="shared" si="132"/>
        <v/>
      </c>
      <c r="LCP44" s="269" t="str">
        <f t="shared" si="132"/>
        <v/>
      </c>
      <c r="LCQ44" s="269" t="str">
        <f t="shared" si="132"/>
        <v/>
      </c>
      <c r="LCR44" s="269" t="str">
        <f t="shared" si="132"/>
        <v/>
      </c>
      <c r="LCS44" s="269" t="str">
        <f t="shared" si="132"/>
        <v/>
      </c>
      <c r="LCT44" s="269" t="str">
        <f t="shared" si="132"/>
        <v/>
      </c>
      <c r="LCU44" s="269" t="str">
        <f t="shared" si="132"/>
        <v/>
      </c>
      <c r="LCV44" s="269" t="str">
        <f t="shared" si="132"/>
        <v/>
      </c>
      <c r="LCW44" s="269" t="str">
        <f t="shared" si="132"/>
        <v/>
      </c>
      <c r="LCX44" s="269" t="str">
        <f t="shared" si="132"/>
        <v/>
      </c>
      <c r="LCY44" s="269" t="str">
        <f t="shared" si="132"/>
        <v/>
      </c>
      <c r="LCZ44" s="269" t="str">
        <f t="shared" si="132"/>
        <v/>
      </c>
      <c r="LDA44" s="269" t="str">
        <f t="shared" si="132"/>
        <v/>
      </c>
      <c r="LDB44" s="269" t="str">
        <f t="shared" si="132"/>
        <v/>
      </c>
      <c r="LDC44" s="269" t="str">
        <f t="shared" si="132"/>
        <v/>
      </c>
      <c r="LDD44" s="269" t="str">
        <f t="shared" si="132"/>
        <v/>
      </c>
      <c r="LDE44" s="269" t="str">
        <f t="shared" si="132"/>
        <v/>
      </c>
      <c r="LDF44" s="269" t="str">
        <f t="shared" si="132"/>
        <v/>
      </c>
      <c r="LDG44" s="269" t="str">
        <f t="shared" si="132"/>
        <v/>
      </c>
      <c r="LDH44" s="269" t="str">
        <f t="shared" si="132"/>
        <v/>
      </c>
      <c r="LDI44" s="269" t="str">
        <f t="shared" si="132"/>
        <v/>
      </c>
      <c r="LDJ44" s="269" t="str">
        <f t="shared" si="132"/>
        <v/>
      </c>
      <c r="LDK44" s="269" t="str">
        <f t="shared" si="132"/>
        <v/>
      </c>
      <c r="LDL44" s="269" t="str">
        <f t="shared" si="132"/>
        <v/>
      </c>
      <c r="LDM44" s="269" t="str">
        <f t="shared" si="132"/>
        <v/>
      </c>
      <c r="LDN44" s="269" t="str">
        <f t="shared" si="132"/>
        <v/>
      </c>
      <c r="LDO44" s="269" t="str">
        <f t="shared" si="132"/>
        <v/>
      </c>
      <c r="LDP44" s="269" t="str">
        <f t="shared" si="132"/>
        <v/>
      </c>
      <c r="LDQ44" s="269" t="str">
        <f t="shared" si="132"/>
        <v/>
      </c>
      <c r="LDR44" s="269" t="str">
        <f t="shared" si="132"/>
        <v/>
      </c>
      <c r="LDS44" s="269" t="str">
        <f t="shared" si="132"/>
        <v/>
      </c>
      <c r="LDT44" s="269" t="str">
        <f t="shared" si="132"/>
        <v/>
      </c>
      <c r="LDU44" s="269" t="str">
        <f t="shared" si="132"/>
        <v/>
      </c>
      <c r="LDV44" s="269" t="str">
        <f t="shared" si="132"/>
        <v/>
      </c>
      <c r="LDW44" s="269" t="str">
        <f t="shared" si="132"/>
        <v/>
      </c>
      <c r="LDX44" s="269" t="str">
        <f t="shared" si="132"/>
        <v/>
      </c>
      <c r="LDY44" s="269" t="str">
        <f t="shared" si="132"/>
        <v/>
      </c>
      <c r="LDZ44" s="269" t="str">
        <f t="shared" si="132"/>
        <v/>
      </c>
      <c r="LEA44" s="269" t="str">
        <f t="shared" si="132"/>
        <v/>
      </c>
      <c r="LEB44" s="269" t="str">
        <f t="shared" si="132"/>
        <v/>
      </c>
      <c r="LEC44" s="269" t="str">
        <f t="shared" si="132"/>
        <v/>
      </c>
      <c r="LED44" s="269" t="str">
        <f t="shared" si="132"/>
        <v/>
      </c>
      <c r="LEE44" s="269" t="str">
        <f t="shared" si="132"/>
        <v/>
      </c>
      <c r="LEF44" s="269" t="str">
        <f t="shared" si="132"/>
        <v/>
      </c>
      <c r="LEG44" s="269" t="str">
        <f t="shared" si="132"/>
        <v/>
      </c>
      <c r="LEH44" s="269" t="str">
        <f t="shared" si="132"/>
        <v/>
      </c>
      <c r="LEI44" s="269" t="str">
        <f t="shared" si="132"/>
        <v/>
      </c>
      <c r="LEJ44" s="269" t="str">
        <f t="shared" si="132"/>
        <v/>
      </c>
      <c r="LEK44" s="269" t="str">
        <f t="shared" si="132"/>
        <v/>
      </c>
      <c r="LEL44" s="269" t="str">
        <f t="shared" si="132"/>
        <v/>
      </c>
      <c r="LEM44" s="269" t="str">
        <f t="shared" si="132"/>
        <v/>
      </c>
      <c r="LEN44" s="269" t="str">
        <f t="shared" si="132"/>
        <v/>
      </c>
      <c r="LEO44" s="269" t="str">
        <f t="shared" ref="LEO44:LGZ44" si="133">UPPER(LEO43)</f>
        <v/>
      </c>
      <c r="LEP44" s="269" t="str">
        <f t="shared" si="133"/>
        <v/>
      </c>
      <c r="LEQ44" s="269" t="str">
        <f t="shared" si="133"/>
        <v/>
      </c>
      <c r="LER44" s="269" t="str">
        <f t="shared" si="133"/>
        <v/>
      </c>
      <c r="LES44" s="269" t="str">
        <f t="shared" si="133"/>
        <v/>
      </c>
      <c r="LET44" s="269" t="str">
        <f t="shared" si="133"/>
        <v/>
      </c>
      <c r="LEU44" s="269" t="str">
        <f t="shared" si="133"/>
        <v/>
      </c>
      <c r="LEV44" s="269" t="str">
        <f t="shared" si="133"/>
        <v/>
      </c>
      <c r="LEW44" s="269" t="str">
        <f t="shared" si="133"/>
        <v/>
      </c>
      <c r="LEX44" s="269" t="str">
        <f t="shared" si="133"/>
        <v/>
      </c>
      <c r="LEY44" s="269" t="str">
        <f t="shared" si="133"/>
        <v/>
      </c>
      <c r="LEZ44" s="269" t="str">
        <f t="shared" si="133"/>
        <v/>
      </c>
      <c r="LFA44" s="269" t="str">
        <f t="shared" si="133"/>
        <v/>
      </c>
      <c r="LFB44" s="269" t="str">
        <f t="shared" si="133"/>
        <v/>
      </c>
      <c r="LFC44" s="269" t="str">
        <f t="shared" si="133"/>
        <v/>
      </c>
      <c r="LFD44" s="269" t="str">
        <f t="shared" si="133"/>
        <v/>
      </c>
      <c r="LFE44" s="269" t="str">
        <f t="shared" si="133"/>
        <v/>
      </c>
      <c r="LFF44" s="269" t="str">
        <f t="shared" si="133"/>
        <v/>
      </c>
      <c r="LFG44" s="269" t="str">
        <f t="shared" si="133"/>
        <v/>
      </c>
      <c r="LFH44" s="269" t="str">
        <f t="shared" si="133"/>
        <v/>
      </c>
      <c r="LFI44" s="269" t="str">
        <f t="shared" si="133"/>
        <v/>
      </c>
      <c r="LFJ44" s="269" t="str">
        <f t="shared" si="133"/>
        <v/>
      </c>
      <c r="LFK44" s="269" t="str">
        <f t="shared" si="133"/>
        <v/>
      </c>
      <c r="LFL44" s="269" t="str">
        <f t="shared" si="133"/>
        <v/>
      </c>
      <c r="LFM44" s="269" t="str">
        <f t="shared" si="133"/>
        <v/>
      </c>
      <c r="LFN44" s="269" t="str">
        <f t="shared" si="133"/>
        <v/>
      </c>
      <c r="LFO44" s="269" t="str">
        <f t="shared" si="133"/>
        <v/>
      </c>
      <c r="LFP44" s="269" t="str">
        <f t="shared" si="133"/>
        <v/>
      </c>
      <c r="LFQ44" s="269" t="str">
        <f t="shared" si="133"/>
        <v/>
      </c>
      <c r="LFR44" s="269" t="str">
        <f t="shared" si="133"/>
        <v/>
      </c>
      <c r="LFS44" s="269" t="str">
        <f t="shared" si="133"/>
        <v/>
      </c>
      <c r="LFT44" s="269" t="str">
        <f t="shared" si="133"/>
        <v/>
      </c>
      <c r="LFU44" s="269" t="str">
        <f t="shared" si="133"/>
        <v/>
      </c>
      <c r="LFV44" s="269" t="str">
        <f t="shared" si="133"/>
        <v/>
      </c>
      <c r="LFW44" s="269" t="str">
        <f t="shared" si="133"/>
        <v/>
      </c>
      <c r="LFX44" s="269" t="str">
        <f t="shared" si="133"/>
        <v/>
      </c>
      <c r="LFY44" s="269" t="str">
        <f t="shared" si="133"/>
        <v/>
      </c>
      <c r="LFZ44" s="269" t="str">
        <f t="shared" si="133"/>
        <v/>
      </c>
      <c r="LGA44" s="269" t="str">
        <f t="shared" si="133"/>
        <v/>
      </c>
      <c r="LGB44" s="269" t="str">
        <f t="shared" si="133"/>
        <v/>
      </c>
      <c r="LGC44" s="269" t="str">
        <f t="shared" si="133"/>
        <v/>
      </c>
      <c r="LGD44" s="269" t="str">
        <f t="shared" si="133"/>
        <v/>
      </c>
      <c r="LGE44" s="269" t="str">
        <f t="shared" si="133"/>
        <v/>
      </c>
      <c r="LGF44" s="269" t="str">
        <f t="shared" si="133"/>
        <v/>
      </c>
      <c r="LGG44" s="269" t="str">
        <f t="shared" si="133"/>
        <v/>
      </c>
      <c r="LGH44" s="269" t="str">
        <f t="shared" si="133"/>
        <v/>
      </c>
      <c r="LGI44" s="269" t="str">
        <f t="shared" si="133"/>
        <v/>
      </c>
      <c r="LGJ44" s="269" t="str">
        <f t="shared" si="133"/>
        <v/>
      </c>
      <c r="LGK44" s="269" t="str">
        <f t="shared" si="133"/>
        <v/>
      </c>
      <c r="LGL44" s="269" t="str">
        <f t="shared" si="133"/>
        <v/>
      </c>
      <c r="LGM44" s="269" t="str">
        <f t="shared" si="133"/>
        <v/>
      </c>
      <c r="LGN44" s="269" t="str">
        <f t="shared" si="133"/>
        <v/>
      </c>
      <c r="LGO44" s="269" t="str">
        <f t="shared" si="133"/>
        <v/>
      </c>
      <c r="LGP44" s="269" t="str">
        <f t="shared" si="133"/>
        <v/>
      </c>
      <c r="LGQ44" s="269" t="str">
        <f t="shared" si="133"/>
        <v/>
      </c>
      <c r="LGR44" s="269" t="str">
        <f t="shared" si="133"/>
        <v/>
      </c>
      <c r="LGS44" s="269" t="str">
        <f t="shared" si="133"/>
        <v/>
      </c>
      <c r="LGT44" s="269" t="str">
        <f t="shared" si="133"/>
        <v/>
      </c>
      <c r="LGU44" s="269" t="str">
        <f t="shared" si="133"/>
        <v/>
      </c>
      <c r="LGV44" s="269" t="str">
        <f t="shared" si="133"/>
        <v/>
      </c>
      <c r="LGW44" s="269" t="str">
        <f t="shared" si="133"/>
        <v/>
      </c>
      <c r="LGX44" s="269" t="str">
        <f t="shared" si="133"/>
        <v/>
      </c>
      <c r="LGY44" s="269" t="str">
        <f t="shared" si="133"/>
        <v/>
      </c>
      <c r="LGZ44" s="269" t="str">
        <f t="shared" si="133"/>
        <v/>
      </c>
      <c r="LHA44" s="269" t="str">
        <f t="shared" ref="LHA44:LJL44" si="134">UPPER(LHA43)</f>
        <v/>
      </c>
      <c r="LHB44" s="269" t="str">
        <f t="shared" si="134"/>
        <v/>
      </c>
      <c r="LHC44" s="269" t="str">
        <f t="shared" si="134"/>
        <v/>
      </c>
      <c r="LHD44" s="269" t="str">
        <f t="shared" si="134"/>
        <v/>
      </c>
      <c r="LHE44" s="269" t="str">
        <f t="shared" si="134"/>
        <v/>
      </c>
      <c r="LHF44" s="269" t="str">
        <f t="shared" si="134"/>
        <v/>
      </c>
      <c r="LHG44" s="269" t="str">
        <f t="shared" si="134"/>
        <v/>
      </c>
      <c r="LHH44" s="269" t="str">
        <f t="shared" si="134"/>
        <v/>
      </c>
      <c r="LHI44" s="269" t="str">
        <f t="shared" si="134"/>
        <v/>
      </c>
      <c r="LHJ44" s="269" t="str">
        <f t="shared" si="134"/>
        <v/>
      </c>
      <c r="LHK44" s="269" t="str">
        <f t="shared" si="134"/>
        <v/>
      </c>
      <c r="LHL44" s="269" t="str">
        <f t="shared" si="134"/>
        <v/>
      </c>
      <c r="LHM44" s="269" t="str">
        <f t="shared" si="134"/>
        <v/>
      </c>
      <c r="LHN44" s="269" t="str">
        <f t="shared" si="134"/>
        <v/>
      </c>
      <c r="LHO44" s="269" t="str">
        <f t="shared" si="134"/>
        <v/>
      </c>
      <c r="LHP44" s="269" t="str">
        <f t="shared" si="134"/>
        <v/>
      </c>
      <c r="LHQ44" s="269" t="str">
        <f t="shared" si="134"/>
        <v/>
      </c>
      <c r="LHR44" s="269" t="str">
        <f t="shared" si="134"/>
        <v/>
      </c>
      <c r="LHS44" s="269" t="str">
        <f t="shared" si="134"/>
        <v/>
      </c>
      <c r="LHT44" s="269" t="str">
        <f t="shared" si="134"/>
        <v/>
      </c>
      <c r="LHU44" s="269" t="str">
        <f t="shared" si="134"/>
        <v/>
      </c>
      <c r="LHV44" s="269" t="str">
        <f t="shared" si="134"/>
        <v/>
      </c>
      <c r="LHW44" s="269" t="str">
        <f t="shared" si="134"/>
        <v/>
      </c>
      <c r="LHX44" s="269" t="str">
        <f t="shared" si="134"/>
        <v/>
      </c>
      <c r="LHY44" s="269" t="str">
        <f t="shared" si="134"/>
        <v/>
      </c>
      <c r="LHZ44" s="269" t="str">
        <f t="shared" si="134"/>
        <v/>
      </c>
      <c r="LIA44" s="269" t="str">
        <f t="shared" si="134"/>
        <v/>
      </c>
      <c r="LIB44" s="269" t="str">
        <f t="shared" si="134"/>
        <v/>
      </c>
      <c r="LIC44" s="269" t="str">
        <f t="shared" si="134"/>
        <v/>
      </c>
      <c r="LID44" s="269" t="str">
        <f t="shared" si="134"/>
        <v/>
      </c>
      <c r="LIE44" s="269" t="str">
        <f t="shared" si="134"/>
        <v/>
      </c>
      <c r="LIF44" s="269" t="str">
        <f t="shared" si="134"/>
        <v/>
      </c>
      <c r="LIG44" s="269" t="str">
        <f t="shared" si="134"/>
        <v/>
      </c>
      <c r="LIH44" s="269" t="str">
        <f t="shared" si="134"/>
        <v/>
      </c>
      <c r="LII44" s="269" t="str">
        <f t="shared" si="134"/>
        <v/>
      </c>
      <c r="LIJ44" s="269" t="str">
        <f t="shared" si="134"/>
        <v/>
      </c>
      <c r="LIK44" s="269" t="str">
        <f t="shared" si="134"/>
        <v/>
      </c>
      <c r="LIL44" s="269" t="str">
        <f t="shared" si="134"/>
        <v/>
      </c>
      <c r="LIM44" s="269" t="str">
        <f t="shared" si="134"/>
        <v/>
      </c>
      <c r="LIN44" s="269" t="str">
        <f t="shared" si="134"/>
        <v/>
      </c>
      <c r="LIO44" s="269" t="str">
        <f t="shared" si="134"/>
        <v/>
      </c>
      <c r="LIP44" s="269" t="str">
        <f t="shared" si="134"/>
        <v/>
      </c>
      <c r="LIQ44" s="269" t="str">
        <f t="shared" si="134"/>
        <v/>
      </c>
      <c r="LIR44" s="269" t="str">
        <f t="shared" si="134"/>
        <v/>
      </c>
      <c r="LIS44" s="269" t="str">
        <f t="shared" si="134"/>
        <v/>
      </c>
      <c r="LIT44" s="269" t="str">
        <f t="shared" si="134"/>
        <v/>
      </c>
      <c r="LIU44" s="269" t="str">
        <f t="shared" si="134"/>
        <v/>
      </c>
      <c r="LIV44" s="269" t="str">
        <f t="shared" si="134"/>
        <v/>
      </c>
      <c r="LIW44" s="269" t="str">
        <f t="shared" si="134"/>
        <v/>
      </c>
      <c r="LIX44" s="269" t="str">
        <f t="shared" si="134"/>
        <v/>
      </c>
      <c r="LIY44" s="269" t="str">
        <f t="shared" si="134"/>
        <v/>
      </c>
      <c r="LIZ44" s="269" t="str">
        <f t="shared" si="134"/>
        <v/>
      </c>
      <c r="LJA44" s="269" t="str">
        <f t="shared" si="134"/>
        <v/>
      </c>
      <c r="LJB44" s="269" t="str">
        <f t="shared" si="134"/>
        <v/>
      </c>
      <c r="LJC44" s="269" t="str">
        <f t="shared" si="134"/>
        <v/>
      </c>
      <c r="LJD44" s="269" t="str">
        <f t="shared" si="134"/>
        <v/>
      </c>
      <c r="LJE44" s="269" t="str">
        <f t="shared" si="134"/>
        <v/>
      </c>
      <c r="LJF44" s="269" t="str">
        <f t="shared" si="134"/>
        <v/>
      </c>
      <c r="LJG44" s="269" t="str">
        <f t="shared" si="134"/>
        <v/>
      </c>
      <c r="LJH44" s="269" t="str">
        <f t="shared" si="134"/>
        <v/>
      </c>
      <c r="LJI44" s="269" t="str">
        <f t="shared" si="134"/>
        <v/>
      </c>
      <c r="LJJ44" s="269" t="str">
        <f t="shared" si="134"/>
        <v/>
      </c>
      <c r="LJK44" s="269" t="str">
        <f t="shared" si="134"/>
        <v/>
      </c>
      <c r="LJL44" s="269" t="str">
        <f t="shared" si="134"/>
        <v/>
      </c>
      <c r="LJM44" s="269" t="str">
        <f t="shared" ref="LJM44:LLX44" si="135">UPPER(LJM43)</f>
        <v/>
      </c>
      <c r="LJN44" s="269" t="str">
        <f t="shared" si="135"/>
        <v/>
      </c>
      <c r="LJO44" s="269" t="str">
        <f t="shared" si="135"/>
        <v/>
      </c>
      <c r="LJP44" s="269" t="str">
        <f t="shared" si="135"/>
        <v/>
      </c>
      <c r="LJQ44" s="269" t="str">
        <f t="shared" si="135"/>
        <v/>
      </c>
      <c r="LJR44" s="269" t="str">
        <f t="shared" si="135"/>
        <v/>
      </c>
      <c r="LJS44" s="269" t="str">
        <f t="shared" si="135"/>
        <v/>
      </c>
      <c r="LJT44" s="269" t="str">
        <f t="shared" si="135"/>
        <v/>
      </c>
      <c r="LJU44" s="269" t="str">
        <f t="shared" si="135"/>
        <v/>
      </c>
      <c r="LJV44" s="269" t="str">
        <f t="shared" si="135"/>
        <v/>
      </c>
      <c r="LJW44" s="269" t="str">
        <f t="shared" si="135"/>
        <v/>
      </c>
      <c r="LJX44" s="269" t="str">
        <f t="shared" si="135"/>
        <v/>
      </c>
      <c r="LJY44" s="269" t="str">
        <f t="shared" si="135"/>
        <v/>
      </c>
      <c r="LJZ44" s="269" t="str">
        <f t="shared" si="135"/>
        <v/>
      </c>
      <c r="LKA44" s="269" t="str">
        <f t="shared" si="135"/>
        <v/>
      </c>
      <c r="LKB44" s="269" t="str">
        <f t="shared" si="135"/>
        <v/>
      </c>
      <c r="LKC44" s="269" t="str">
        <f t="shared" si="135"/>
        <v/>
      </c>
      <c r="LKD44" s="269" t="str">
        <f t="shared" si="135"/>
        <v/>
      </c>
      <c r="LKE44" s="269" t="str">
        <f t="shared" si="135"/>
        <v/>
      </c>
      <c r="LKF44" s="269" t="str">
        <f t="shared" si="135"/>
        <v/>
      </c>
      <c r="LKG44" s="269" t="str">
        <f t="shared" si="135"/>
        <v/>
      </c>
      <c r="LKH44" s="269" t="str">
        <f t="shared" si="135"/>
        <v/>
      </c>
      <c r="LKI44" s="269" t="str">
        <f t="shared" si="135"/>
        <v/>
      </c>
      <c r="LKJ44" s="269" t="str">
        <f t="shared" si="135"/>
        <v/>
      </c>
      <c r="LKK44" s="269" t="str">
        <f t="shared" si="135"/>
        <v/>
      </c>
      <c r="LKL44" s="269" t="str">
        <f t="shared" si="135"/>
        <v/>
      </c>
      <c r="LKM44" s="269" t="str">
        <f t="shared" si="135"/>
        <v/>
      </c>
      <c r="LKN44" s="269" t="str">
        <f t="shared" si="135"/>
        <v/>
      </c>
      <c r="LKO44" s="269" t="str">
        <f t="shared" si="135"/>
        <v/>
      </c>
      <c r="LKP44" s="269" t="str">
        <f t="shared" si="135"/>
        <v/>
      </c>
      <c r="LKQ44" s="269" t="str">
        <f t="shared" si="135"/>
        <v/>
      </c>
      <c r="LKR44" s="269" t="str">
        <f t="shared" si="135"/>
        <v/>
      </c>
      <c r="LKS44" s="269" t="str">
        <f t="shared" si="135"/>
        <v/>
      </c>
      <c r="LKT44" s="269" t="str">
        <f t="shared" si="135"/>
        <v/>
      </c>
      <c r="LKU44" s="269" t="str">
        <f t="shared" si="135"/>
        <v/>
      </c>
      <c r="LKV44" s="269" t="str">
        <f t="shared" si="135"/>
        <v/>
      </c>
      <c r="LKW44" s="269" t="str">
        <f t="shared" si="135"/>
        <v/>
      </c>
      <c r="LKX44" s="269" t="str">
        <f t="shared" si="135"/>
        <v/>
      </c>
      <c r="LKY44" s="269" t="str">
        <f t="shared" si="135"/>
        <v/>
      </c>
      <c r="LKZ44" s="269" t="str">
        <f t="shared" si="135"/>
        <v/>
      </c>
      <c r="LLA44" s="269" t="str">
        <f t="shared" si="135"/>
        <v/>
      </c>
      <c r="LLB44" s="269" t="str">
        <f t="shared" si="135"/>
        <v/>
      </c>
      <c r="LLC44" s="269" t="str">
        <f t="shared" si="135"/>
        <v/>
      </c>
      <c r="LLD44" s="269" t="str">
        <f t="shared" si="135"/>
        <v/>
      </c>
      <c r="LLE44" s="269" t="str">
        <f t="shared" si="135"/>
        <v/>
      </c>
      <c r="LLF44" s="269" t="str">
        <f t="shared" si="135"/>
        <v/>
      </c>
      <c r="LLG44" s="269" t="str">
        <f t="shared" si="135"/>
        <v/>
      </c>
      <c r="LLH44" s="269" t="str">
        <f t="shared" si="135"/>
        <v/>
      </c>
      <c r="LLI44" s="269" t="str">
        <f t="shared" si="135"/>
        <v/>
      </c>
      <c r="LLJ44" s="269" t="str">
        <f t="shared" si="135"/>
        <v/>
      </c>
      <c r="LLK44" s="269" t="str">
        <f t="shared" si="135"/>
        <v/>
      </c>
      <c r="LLL44" s="269" t="str">
        <f t="shared" si="135"/>
        <v/>
      </c>
      <c r="LLM44" s="269" t="str">
        <f t="shared" si="135"/>
        <v/>
      </c>
      <c r="LLN44" s="269" t="str">
        <f t="shared" si="135"/>
        <v/>
      </c>
      <c r="LLO44" s="269" t="str">
        <f t="shared" si="135"/>
        <v/>
      </c>
      <c r="LLP44" s="269" t="str">
        <f t="shared" si="135"/>
        <v/>
      </c>
      <c r="LLQ44" s="269" t="str">
        <f t="shared" si="135"/>
        <v/>
      </c>
      <c r="LLR44" s="269" t="str">
        <f t="shared" si="135"/>
        <v/>
      </c>
      <c r="LLS44" s="269" t="str">
        <f t="shared" si="135"/>
        <v/>
      </c>
      <c r="LLT44" s="269" t="str">
        <f t="shared" si="135"/>
        <v/>
      </c>
      <c r="LLU44" s="269" t="str">
        <f t="shared" si="135"/>
        <v/>
      </c>
      <c r="LLV44" s="269" t="str">
        <f t="shared" si="135"/>
        <v/>
      </c>
      <c r="LLW44" s="269" t="str">
        <f t="shared" si="135"/>
        <v/>
      </c>
      <c r="LLX44" s="269" t="str">
        <f t="shared" si="135"/>
        <v/>
      </c>
      <c r="LLY44" s="269" t="str">
        <f t="shared" ref="LLY44:LOJ44" si="136">UPPER(LLY43)</f>
        <v/>
      </c>
      <c r="LLZ44" s="269" t="str">
        <f t="shared" si="136"/>
        <v/>
      </c>
      <c r="LMA44" s="269" t="str">
        <f t="shared" si="136"/>
        <v/>
      </c>
      <c r="LMB44" s="269" t="str">
        <f t="shared" si="136"/>
        <v/>
      </c>
      <c r="LMC44" s="269" t="str">
        <f t="shared" si="136"/>
        <v/>
      </c>
      <c r="LMD44" s="269" t="str">
        <f t="shared" si="136"/>
        <v/>
      </c>
      <c r="LME44" s="269" t="str">
        <f t="shared" si="136"/>
        <v/>
      </c>
      <c r="LMF44" s="269" t="str">
        <f t="shared" si="136"/>
        <v/>
      </c>
      <c r="LMG44" s="269" t="str">
        <f t="shared" si="136"/>
        <v/>
      </c>
      <c r="LMH44" s="269" t="str">
        <f t="shared" si="136"/>
        <v/>
      </c>
      <c r="LMI44" s="269" t="str">
        <f t="shared" si="136"/>
        <v/>
      </c>
      <c r="LMJ44" s="269" t="str">
        <f t="shared" si="136"/>
        <v/>
      </c>
      <c r="LMK44" s="269" t="str">
        <f t="shared" si="136"/>
        <v/>
      </c>
      <c r="LML44" s="269" t="str">
        <f t="shared" si="136"/>
        <v/>
      </c>
      <c r="LMM44" s="269" t="str">
        <f t="shared" si="136"/>
        <v/>
      </c>
      <c r="LMN44" s="269" t="str">
        <f t="shared" si="136"/>
        <v/>
      </c>
      <c r="LMO44" s="269" t="str">
        <f t="shared" si="136"/>
        <v/>
      </c>
      <c r="LMP44" s="269" t="str">
        <f t="shared" si="136"/>
        <v/>
      </c>
      <c r="LMQ44" s="269" t="str">
        <f t="shared" si="136"/>
        <v/>
      </c>
      <c r="LMR44" s="269" t="str">
        <f t="shared" si="136"/>
        <v/>
      </c>
      <c r="LMS44" s="269" t="str">
        <f t="shared" si="136"/>
        <v/>
      </c>
      <c r="LMT44" s="269" t="str">
        <f t="shared" si="136"/>
        <v/>
      </c>
      <c r="LMU44" s="269" t="str">
        <f t="shared" si="136"/>
        <v/>
      </c>
      <c r="LMV44" s="269" t="str">
        <f t="shared" si="136"/>
        <v/>
      </c>
      <c r="LMW44" s="269" t="str">
        <f t="shared" si="136"/>
        <v/>
      </c>
      <c r="LMX44" s="269" t="str">
        <f t="shared" si="136"/>
        <v/>
      </c>
      <c r="LMY44" s="269" t="str">
        <f t="shared" si="136"/>
        <v/>
      </c>
      <c r="LMZ44" s="269" t="str">
        <f t="shared" si="136"/>
        <v/>
      </c>
      <c r="LNA44" s="269" t="str">
        <f t="shared" si="136"/>
        <v/>
      </c>
      <c r="LNB44" s="269" t="str">
        <f t="shared" si="136"/>
        <v/>
      </c>
      <c r="LNC44" s="269" t="str">
        <f t="shared" si="136"/>
        <v/>
      </c>
      <c r="LND44" s="269" t="str">
        <f t="shared" si="136"/>
        <v/>
      </c>
      <c r="LNE44" s="269" t="str">
        <f t="shared" si="136"/>
        <v/>
      </c>
      <c r="LNF44" s="269" t="str">
        <f t="shared" si="136"/>
        <v/>
      </c>
      <c r="LNG44" s="269" t="str">
        <f t="shared" si="136"/>
        <v/>
      </c>
      <c r="LNH44" s="269" t="str">
        <f t="shared" si="136"/>
        <v/>
      </c>
      <c r="LNI44" s="269" t="str">
        <f t="shared" si="136"/>
        <v/>
      </c>
      <c r="LNJ44" s="269" t="str">
        <f t="shared" si="136"/>
        <v/>
      </c>
      <c r="LNK44" s="269" t="str">
        <f t="shared" si="136"/>
        <v/>
      </c>
      <c r="LNL44" s="269" t="str">
        <f t="shared" si="136"/>
        <v/>
      </c>
      <c r="LNM44" s="269" t="str">
        <f t="shared" si="136"/>
        <v/>
      </c>
      <c r="LNN44" s="269" t="str">
        <f t="shared" si="136"/>
        <v/>
      </c>
      <c r="LNO44" s="269" t="str">
        <f t="shared" si="136"/>
        <v/>
      </c>
      <c r="LNP44" s="269" t="str">
        <f t="shared" si="136"/>
        <v/>
      </c>
      <c r="LNQ44" s="269" t="str">
        <f t="shared" si="136"/>
        <v/>
      </c>
      <c r="LNR44" s="269" t="str">
        <f t="shared" si="136"/>
        <v/>
      </c>
      <c r="LNS44" s="269" t="str">
        <f t="shared" si="136"/>
        <v/>
      </c>
      <c r="LNT44" s="269" t="str">
        <f t="shared" si="136"/>
        <v/>
      </c>
      <c r="LNU44" s="269" t="str">
        <f t="shared" si="136"/>
        <v/>
      </c>
      <c r="LNV44" s="269" t="str">
        <f t="shared" si="136"/>
        <v/>
      </c>
      <c r="LNW44" s="269" t="str">
        <f t="shared" si="136"/>
        <v/>
      </c>
      <c r="LNX44" s="269" t="str">
        <f t="shared" si="136"/>
        <v/>
      </c>
      <c r="LNY44" s="269" t="str">
        <f t="shared" si="136"/>
        <v/>
      </c>
      <c r="LNZ44" s="269" t="str">
        <f t="shared" si="136"/>
        <v/>
      </c>
      <c r="LOA44" s="269" t="str">
        <f t="shared" si="136"/>
        <v/>
      </c>
      <c r="LOB44" s="269" t="str">
        <f t="shared" si="136"/>
        <v/>
      </c>
      <c r="LOC44" s="269" t="str">
        <f t="shared" si="136"/>
        <v/>
      </c>
      <c r="LOD44" s="269" t="str">
        <f t="shared" si="136"/>
        <v/>
      </c>
      <c r="LOE44" s="269" t="str">
        <f t="shared" si="136"/>
        <v/>
      </c>
      <c r="LOF44" s="269" t="str">
        <f t="shared" si="136"/>
        <v/>
      </c>
      <c r="LOG44" s="269" t="str">
        <f t="shared" si="136"/>
        <v/>
      </c>
      <c r="LOH44" s="269" t="str">
        <f t="shared" si="136"/>
        <v/>
      </c>
      <c r="LOI44" s="269" t="str">
        <f t="shared" si="136"/>
        <v/>
      </c>
      <c r="LOJ44" s="269" t="str">
        <f t="shared" si="136"/>
        <v/>
      </c>
      <c r="LOK44" s="269" t="str">
        <f t="shared" ref="LOK44:LQV44" si="137">UPPER(LOK43)</f>
        <v/>
      </c>
      <c r="LOL44" s="269" t="str">
        <f t="shared" si="137"/>
        <v/>
      </c>
      <c r="LOM44" s="269" t="str">
        <f t="shared" si="137"/>
        <v/>
      </c>
      <c r="LON44" s="269" t="str">
        <f t="shared" si="137"/>
        <v/>
      </c>
      <c r="LOO44" s="269" t="str">
        <f t="shared" si="137"/>
        <v/>
      </c>
      <c r="LOP44" s="269" t="str">
        <f t="shared" si="137"/>
        <v/>
      </c>
      <c r="LOQ44" s="269" t="str">
        <f t="shared" si="137"/>
        <v/>
      </c>
      <c r="LOR44" s="269" t="str">
        <f t="shared" si="137"/>
        <v/>
      </c>
      <c r="LOS44" s="269" t="str">
        <f t="shared" si="137"/>
        <v/>
      </c>
      <c r="LOT44" s="269" t="str">
        <f t="shared" si="137"/>
        <v/>
      </c>
      <c r="LOU44" s="269" t="str">
        <f t="shared" si="137"/>
        <v/>
      </c>
      <c r="LOV44" s="269" t="str">
        <f t="shared" si="137"/>
        <v/>
      </c>
      <c r="LOW44" s="269" t="str">
        <f t="shared" si="137"/>
        <v/>
      </c>
      <c r="LOX44" s="269" t="str">
        <f t="shared" si="137"/>
        <v/>
      </c>
      <c r="LOY44" s="269" t="str">
        <f t="shared" si="137"/>
        <v/>
      </c>
      <c r="LOZ44" s="269" t="str">
        <f t="shared" si="137"/>
        <v/>
      </c>
      <c r="LPA44" s="269" t="str">
        <f t="shared" si="137"/>
        <v/>
      </c>
      <c r="LPB44" s="269" t="str">
        <f t="shared" si="137"/>
        <v/>
      </c>
      <c r="LPC44" s="269" t="str">
        <f t="shared" si="137"/>
        <v/>
      </c>
      <c r="LPD44" s="269" t="str">
        <f t="shared" si="137"/>
        <v/>
      </c>
      <c r="LPE44" s="269" t="str">
        <f t="shared" si="137"/>
        <v/>
      </c>
      <c r="LPF44" s="269" t="str">
        <f t="shared" si="137"/>
        <v/>
      </c>
      <c r="LPG44" s="269" t="str">
        <f t="shared" si="137"/>
        <v/>
      </c>
      <c r="LPH44" s="269" t="str">
        <f t="shared" si="137"/>
        <v/>
      </c>
      <c r="LPI44" s="269" t="str">
        <f t="shared" si="137"/>
        <v/>
      </c>
      <c r="LPJ44" s="269" t="str">
        <f t="shared" si="137"/>
        <v/>
      </c>
      <c r="LPK44" s="269" t="str">
        <f t="shared" si="137"/>
        <v/>
      </c>
      <c r="LPL44" s="269" t="str">
        <f t="shared" si="137"/>
        <v/>
      </c>
      <c r="LPM44" s="269" t="str">
        <f t="shared" si="137"/>
        <v/>
      </c>
      <c r="LPN44" s="269" t="str">
        <f t="shared" si="137"/>
        <v/>
      </c>
      <c r="LPO44" s="269" t="str">
        <f t="shared" si="137"/>
        <v/>
      </c>
      <c r="LPP44" s="269" t="str">
        <f t="shared" si="137"/>
        <v/>
      </c>
      <c r="LPQ44" s="269" t="str">
        <f t="shared" si="137"/>
        <v/>
      </c>
      <c r="LPR44" s="269" t="str">
        <f t="shared" si="137"/>
        <v/>
      </c>
      <c r="LPS44" s="269" t="str">
        <f t="shared" si="137"/>
        <v/>
      </c>
      <c r="LPT44" s="269" t="str">
        <f t="shared" si="137"/>
        <v/>
      </c>
      <c r="LPU44" s="269" t="str">
        <f t="shared" si="137"/>
        <v/>
      </c>
      <c r="LPV44" s="269" t="str">
        <f t="shared" si="137"/>
        <v/>
      </c>
      <c r="LPW44" s="269" t="str">
        <f t="shared" si="137"/>
        <v/>
      </c>
      <c r="LPX44" s="269" t="str">
        <f t="shared" si="137"/>
        <v/>
      </c>
      <c r="LPY44" s="269" t="str">
        <f t="shared" si="137"/>
        <v/>
      </c>
      <c r="LPZ44" s="269" t="str">
        <f t="shared" si="137"/>
        <v/>
      </c>
      <c r="LQA44" s="269" t="str">
        <f t="shared" si="137"/>
        <v/>
      </c>
      <c r="LQB44" s="269" t="str">
        <f t="shared" si="137"/>
        <v/>
      </c>
      <c r="LQC44" s="269" t="str">
        <f t="shared" si="137"/>
        <v/>
      </c>
      <c r="LQD44" s="269" t="str">
        <f t="shared" si="137"/>
        <v/>
      </c>
      <c r="LQE44" s="269" t="str">
        <f t="shared" si="137"/>
        <v/>
      </c>
      <c r="LQF44" s="269" t="str">
        <f t="shared" si="137"/>
        <v/>
      </c>
      <c r="LQG44" s="269" t="str">
        <f t="shared" si="137"/>
        <v/>
      </c>
      <c r="LQH44" s="269" t="str">
        <f t="shared" si="137"/>
        <v/>
      </c>
      <c r="LQI44" s="269" t="str">
        <f t="shared" si="137"/>
        <v/>
      </c>
      <c r="LQJ44" s="269" t="str">
        <f t="shared" si="137"/>
        <v/>
      </c>
      <c r="LQK44" s="269" t="str">
        <f t="shared" si="137"/>
        <v/>
      </c>
      <c r="LQL44" s="269" t="str">
        <f t="shared" si="137"/>
        <v/>
      </c>
      <c r="LQM44" s="269" t="str">
        <f t="shared" si="137"/>
        <v/>
      </c>
      <c r="LQN44" s="269" t="str">
        <f t="shared" si="137"/>
        <v/>
      </c>
      <c r="LQO44" s="269" t="str">
        <f t="shared" si="137"/>
        <v/>
      </c>
      <c r="LQP44" s="269" t="str">
        <f t="shared" si="137"/>
        <v/>
      </c>
      <c r="LQQ44" s="269" t="str">
        <f t="shared" si="137"/>
        <v/>
      </c>
      <c r="LQR44" s="269" t="str">
        <f t="shared" si="137"/>
        <v/>
      </c>
      <c r="LQS44" s="269" t="str">
        <f t="shared" si="137"/>
        <v/>
      </c>
      <c r="LQT44" s="269" t="str">
        <f t="shared" si="137"/>
        <v/>
      </c>
      <c r="LQU44" s="269" t="str">
        <f t="shared" si="137"/>
        <v/>
      </c>
      <c r="LQV44" s="269" t="str">
        <f t="shared" si="137"/>
        <v/>
      </c>
      <c r="LQW44" s="269" t="str">
        <f t="shared" ref="LQW44:LTH44" si="138">UPPER(LQW43)</f>
        <v/>
      </c>
      <c r="LQX44" s="269" t="str">
        <f t="shared" si="138"/>
        <v/>
      </c>
      <c r="LQY44" s="269" t="str">
        <f t="shared" si="138"/>
        <v/>
      </c>
      <c r="LQZ44" s="269" t="str">
        <f t="shared" si="138"/>
        <v/>
      </c>
      <c r="LRA44" s="269" t="str">
        <f t="shared" si="138"/>
        <v/>
      </c>
      <c r="LRB44" s="269" t="str">
        <f t="shared" si="138"/>
        <v/>
      </c>
      <c r="LRC44" s="269" t="str">
        <f t="shared" si="138"/>
        <v/>
      </c>
      <c r="LRD44" s="269" t="str">
        <f t="shared" si="138"/>
        <v/>
      </c>
      <c r="LRE44" s="269" t="str">
        <f t="shared" si="138"/>
        <v/>
      </c>
      <c r="LRF44" s="269" t="str">
        <f t="shared" si="138"/>
        <v/>
      </c>
      <c r="LRG44" s="269" t="str">
        <f t="shared" si="138"/>
        <v/>
      </c>
      <c r="LRH44" s="269" t="str">
        <f t="shared" si="138"/>
        <v/>
      </c>
      <c r="LRI44" s="269" t="str">
        <f t="shared" si="138"/>
        <v/>
      </c>
      <c r="LRJ44" s="269" t="str">
        <f t="shared" si="138"/>
        <v/>
      </c>
      <c r="LRK44" s="269" t="str">
        <f t="shared" si="138"/>
        <v/>
      </c>
      <c r="LRL44" s="269" t="str">
        <f t="shared" si="138"/>
        <v/>
      </c>
      <c r="LRM44" s="269" t="str">
        <f t="shared" si="138"/>
        <v/>
      </c>
      <c r="LRN44" s="269" t="str">
        <f t="shared" si="138"/>
        <v/>
      </c>
      <c r="LRO44" s="269" t="str">
        <f t="shared" si="138"/>
        <v/>
      </c>
      <c r="LRP44" s="269" t="str">
        <f t="shared" si="138"/>
        <v/>
      </c>
      <c r="LRQ44" s="269" t="str">
        <f t="shared" si="138"/>
        <v/>
      </c>
      <c r="LRR44" s="269" t="str">
        <f t="shared" si="138"/>
        <v/>
      </c>
      <c r="LRS44" s="269" t="str">
        <f t="shared" si="138"/>
        <v/>
      </c>
      <c r="LRT44" s="269" t="str">
        <f t="shared" si="138"/>
        <v/>
      </c>
      <c r="LRU44" s="269" t="str">
        <f t="shared" si="138"/>
        <v/>
      </c>
      <c r="LRV44" s="269" t="str">
        <f t="shared" si="138"/>
        <v/>
      </c>
      <c r="LRW44" s="269" t="str">
        <f t="shared" si="138"/>
        <v/>
      </c>
      <c r="LRX44" s="269" t="str">
        <f t="shared" si="138"/>
        <v/>
      </c>
      <c r="LRY44" s="269" t="str">
        <f t="shared" si="138"/>
        <v/>
      </c>
      <c r="LRZ44" s="269" t="str">
        <f t="shared" si="138"/>
        <v/>
      </c>
      <c r="LSA44" s="269" t="str">
        <f t="shared" si="138"/>
        <v/>
      </c>
      <c r="LSB44" s="269" t="str">
        <f t="shared" si="138"/>
        <v/>
      </c>
      <c r="LSC44" s="269" t="str">
        <f t="shared" si="138"/>
        <v/>
      </c>
      <c r="LSD44" s="269" t="str">
        <f t="shared" si="138"/>
        <v/>
      </c>
      <c r="LSE44" s="269" t="str">
        <f t="shared" si="138"/>
        <v/>
      </c>
      <c r="LSF44" s="269" t="str">
        <f t="shared" si="138"/>
        <v/>
      </c>
      <c r="LSG44" s="269" t="str">
        <f t="shared" si="138"/>
        <v/>
      </c>
      <c r="LSH44" s="269" t="str">
        <f t="shared" si="138"/>
        <v/>
      </c>
      <c r="LSI44" s="269" t="str">
        <f t="shared" si="138"/>
        <v/>
      </c>
      <c r="LSJ44" s="269" t="str">
        <f t="shared" si="138"/>
        <v/>
      </c>
      <c r="LSK44" s="269" t="str">
        <f t="shared" si="138"/>
        <v/>
      </c>
      <c r="LSL44" s="269" t="str">
        <f t="shared" si="138"/>
        <v/>
      </c>
      <c r="LSM44" s="269" t="str">
        <f t="shared" si="138"/>
        <v/>
      </c>
      <c r="LSN44" s="269" t="str">
        <f t="shared" si="138"/>
        <v/>
      </c>
      <c r="LSO44" s="269" t="str">
        <f t="shared" si="138"/>
        <v/>
      </c>
      <c r="LSP44" s="269" t="str">
        <f t="shared" si="138"/>
        <v/>
      </c>
      <c r="LSQ44" s="269" t="str">
        <f t="shared" si="138"/>
        <v/>
      </c>
      <c r="LSR44" s="269" t="str">
        <f t="shared" si="138"/>
        <v/>
      </c>
      <c r="LSS44" s="269" t="str">
        <f t="shared" si="138"/>
        <v/>
      </c>
      <c r="LST44" s="269" t="str">
        <f t="shared" si="138"/>
        <v/>
      </c>
      <c r="LSU44" s="269" t="str">
        <f t="shared" si="138"/>
        <v/>
      </c>
      <c r="LSV44" s="269" t="str">
        <f t="shared" si="138"/>
        <v/>
      </c>
      <c r="LSW44" s="269" t="str">
        <f t="shared" si="138"/>
        <v/>
      </c>
      <c r="LSX44" s="269" t="str">
        <f t="shared" si="138"/>
        <v/>
      </c>
      <c r="LSY44" s="269" t="str">
        <f t="shared" si="138"/>
        <v/>
      </c>
      <c r="LSZ44" s="269" t="str">
        <f t="shared" si="138"/>
        <v/>
      </c>
      <c r="LTA44" s="269" t="str">
        <f t="shared" si="138"/>
        <v/>
      </c>
      <c r="LTB44" s="269" t="str">
        <f t="shared" si="138"/>
        <v/>
      </c>
      <c r="LTC44" s="269" t="str">
        <f t="shared" si="138"/>
        <v/>
      </c>
      <c r="LTD44" s="269" t="str">
        <f t="shared" si="138"/>
        <v/>
      </c>
      <c r="LTE44" s="269" t="str">
        <f t="shared" si="138"/>
        <v/>
      </c>
      <c r="LTF44" s="269" t="str">
        <f t="shared" si="138"/>
        <v/>
      </c>
      <c r="LTG44" s="269" t="str">
        <f t="shared" si="138"/>
        <v/>
      </c>
      <c r="LTH44" s="269" t="str">
        <f t="shared" si="138"/>
        <v/>
      </c>
      <c r="LTI44" s="269" t="str">
        <f t="shared" ref="LTI44:LVT44" si="139">UPPER(LTI43)</f>
        <v/>
      </c>
      <c r="LTJ44" s="269" t="str">
        <f t="shared" si="139"/>
        <v/>
      </c>
      <c r="LTK44" s="269" t="str">
        <f t="shared" si="139"/>
        <v/>
      </c>
      <c r="LTL44" s="269" t="str">
        <f t="shared" si="139"/>
        <v/>
      </c>
      <c r="LTM44" s="269" t="str">
        <f t="shared" si="139"/>
        <v/>
      </c>
      <c r="LTN44" s="269" t="str">
        <f t="shared" si="139"/>
        <v/>
      </c>
      <c r="LTO44" s="269" t="str">
        <f t="shared" si="139"/>
        <v/>
      </c>
      <c r="LTP44" s="269" t="str">
        <f t="shared" si="139"/>
        <v/>
      </c>
      <c r="LTQ44" s="269" t="str">
        <f t="shared" si="139"/>
        <v/>
      </c>
      <c r="LTR44" s="269" t="str">
        <f t="shared" si="139"/>
        <v/>
      </c>
      <c r="LTS44" s="269" t="str">
        <f t="shared" si="139"/>
        <v/>
      </c>
      <c r="LTT44" s="269" t="str">
        <f t="shared" si="139"/>
        <v/>
      </c>
      <c r="LTU44" s="269" t="str">
        <f t="shared" si="139"/>
        <v/>
      </c>
      <c r="LTV44" s="269" t="str">
        <f t="shared" si="139"/>
        <v/>
      </c>
      <c r="LTW44" s="269" t="str">
        <f t="shared" si="139"/>
        <v/>
      </c>
      <c r="LTX44" s="269" t="str">
        <f t="shared" si="139"/>
        <v/>
      </c>
      <c r="LTY44" s="269" t="str">
        <f t="shared" si="139"/>
        <v/>
      </c>
      <c r="LTZ44" s="269" t="str">
        <f t="shared" si="139"/>
        <v/>
      </c>
      <c r="LUA44" s="269" t="str">
        <f t="shared" si="139"/>
        <v/>
      </c>
      <c r="LUB44" s="269" t="str">
        <f t="shared" si="139"/>
        <v/>
      </c>
      <c r="LUC44" s="269" t="str">
        <f t="shared" si="139"/>
        <v/>
      </c>
      <c r="LUD44" s="269" t="str">
        <f t="shared" si="139"/>
        <v/>
      </c>
      <c r="LUE44" s="269" t="str">
        <f t="shared" si="139"/>
        <v/>
      </c>
      <c r="LUF44" s="269" t="str">
        <f t="shared" si="139"/>
        <v/>
      </c>
      <c r="LUG44" s="269" t="str">
        <f t="shared" si="139"/>
        <v/>
      </c>
      <c r="LUH44" s="269" t="str">
        <f t="shared" si="139"/>
        <v/>
      </c>
      <c r="LUI44" s="269" t="str">
        <f t="shared" si="139"/>
        <v/>
      </c>
      <c r="LUJ44" s="269" t="str">
        <f t="shared" si="139"/>
        <v/>
      </c>
      <c r="LUK44" s="269" t="str">
        <f t="shared" si="139"/>
        <v/>
      </c>
      <c r="LUL44" s="269" t="str">
        <f t="shared" si="139"/>
        <v/>
      </c>
      <c r="LUM44" s="269" t="str">
        <f t="shared" si="139"/>
        <v/>
      </c>
      <c r="LUN44" s="269" t="str">
        <f t="shared" si="139"/>
        <v/>
      </c>
      <c r="LUO44" s="269" t="str">
        <f t="shared" si="139"/>
        <v/>
      </c>
      <c r="LUP44" s="269" t="str">
        <f t="shared" si="139"/>
        <v/>
      </c>
      <c r="LUQ44" s="269" t="str">
        <f t="shared" si="139"/>
        <v/>
      </c>
      <c r="LUR44" s="269" t="str">
        <f t="shared" si="139"/>
        <v/>
      </c>
      <c r="LUS44" s="269" t="str">
        <f t="shared" si="139"/>
        <v/>
      </c>
      <c r="LUT44" s="269" t="str">
        <f t="shared" si="139"/>
        <v/>
      </c>
      <c r="LUU44" s="269" t="str">
        <f t="shared" si="139"/>
        <v/>
      </c>
      <c r="LUV44" s="269" t="str">
        <f t="shared" si="139"/>
        <v/>
      </c>
      <c r="LUW44" s="269" t="str">
        <f t="shared" si="139"/>
        <v/>
      </c>
      <c r="LUX44" s="269" t="str">
        <f t="shared" si="139"/>
        <v/>
      </c>
      <c r="LUY44" s="269" t="str">
        <f t="shared" si="139"/>
        <v/>
      </c>
      <c r="LUZ44" s="269" t="str">
        <f t="shared" si="139"/>
        <v/>
      </c>
      <c r="LVA44" s="269" t="str">
        <f t="shared" si="139"/>
        <v/>
      </c>
      <c r="LVB44" s="269" t="str">
        <f t="shared" si="139"/>
        <v/>
      </c>
      <c r="LVC44" s="269" t="str">
        <f t="shared" si="139"/>
        <v/>
      </c>
      <c r="LVD44" s="269" t="str">
        <f t="shared" si="139"/>
        <v/>
      </c>
      <c r="LVE44" s="269" t="str">
        <f t="shared" si="139"/>
        <v/>
      </c>
      <c r="LVF44" s="269" t="str">
        <f t="shared" si="139"/>
        <v/>
      </c>
      <c r="LVG44" s="269" t="str">
        <f t="shared" si="139"/>
        <v/>
      </c>
      <c r="LVH44" s="269" t="str">
        <f t="shared" si="139"/>
        <v/>
      </c>
      <c r="LVI44" s="269" t="str">
        <f t="shared" si="139"/>
        <v/>
      </c>
      <c r="LVJ44" s="269" t="str">
        <f t="shared" si="139"/>
        <v/>
      </c>
      <c r="LVK44" s="269" t="str">
        <f t="shared" si="139"/>
        <v/>
      </c>
      <c r="LVL44" s="269" t="str">
        <f t="shared" si="139"/>
        <v/>
      </c>
      <c r="LVM44" s="269" t="str">
        <f t="shared" si="139"/>
        <v/>
      </c>
      <c r="LVN44" s="269" t="str">
        <f t="shared" si="139"/>
        <v/>
      </c>
      <c r="LVO44" s="269" t="str">
        <f t="shared" si="139"/>
        <v/>
      </c>
      <c r="LVP44" s="269" t="str">
        <f t="shared" si="139"/>
        <v/>
      </c>
      <c r="LVQ44" s="269" t="str">
        <f t="shared" si="139"/>
        <v/>
      </c>
      <c r="LVR44" s="269" t="str">
        <f t="shared" si="139"/>
        <v/>
      </c>
      <c r="LVS44" s="269" t="str">
        <f t="shared" si="139"/>
        <v/>
      </c>
      <c r="LVT44" s="269" t="str">
        <f t="shared" si="139"/>
        <v/>
      </c>
      <c r="LVU44" s="269" t="str">
        <f t="shared" ref="LVU44:LYF44" si="140">UPPER(LVU43)</f>
        <v/>
      </c>
      <c r="LVV44" s="269" t="str">
        <f t="shared" si="140"/>
        <v/>
      </c>
      <c r="LVW44" s="269" t="str">
        <f t="shared" si="140"/>
        <v/>
      </c>
      <c r="LVX44" s="269" t="str">
        <f t="shared" si="140"/>
        <v/>
      </c>
      <c r="LVY44" s="269" t="str">
        <f t="shared" si="140"/>
        <v/>
      </c>
      <c r="LVZ44" s="269" t="str">
        <f t="shared" si="140"/>
        <v/>
      </c>
      <c r="LWA44" s="269" t="str">
        <f t="shared" si="140"/>
        <v/>
      </c>
      <c r="LWB44" s="269" t="str">
        <f t="shared" si="140"/>
        <v/>
      </c>
      <c r="LWC44" s="269" t="str">
        <f t="shared" si="140"/>
        <v/>
      </c>
      <c r="LWD44" s="269" t="str">
        <f t="shared" si="140"/>
        <v/>
      </c>
      <c r="LWE44" s="269" t="str">
        <f t="shared" si="140"/>
        <v/>
      </c>
      <c r="LWF44" s="269" t="str">
        <f t="shared" si="140"/>
        <v/>
      </c>
      <c r="LWG44" s="269" t="str">
        <f t="shared" si="140"/>
        <v/>
      </c>
      <c r="LWH44" s="269" t="str">
        <f t="shared" si="140"/>
        <v/>
      </c>
      <c r="LWI44" s="269" t="str">
        <f t="shared" si="140"/>
        <v/>
      </c>
      <c r="LWJ44" s="269" t="str">
        <f t="shared" si="140"/>
        <v/>
      </c>
      <c r="LWK44" s="269" t="str">
        <f t="shared" si="140"/>
        <v/>
      </c>
      <c r="LWL44" s="269" t="str">
        <f t="shared" si="140"/>
        <v/>
      </c>
      <c r="LWM44" s="269" t="str">
        <f t="shared" si="140"/>
        <v/>
      </c>
      <c r="LWN44" s="269" t="str">
        <f t="shared" si="140"/>
        <v/>
      </c>
      <c r="LWO44" s="269" t="str">
        <f t="shared" si="140"/>
        <v/>
      </c>
      <c r="LWP44" s="269" t="str">
        <f t="shared" si="140"/>
        <v/>
      </c>
      <c r="LWQ44" s="269" t="str">
        <f t="shared" si="140"/>
        <v/>
      </c>
      <c r="LWR44" s="269" t="str">
        <f t="shared" si="140"/>
        <v/>
      </c>
      <c r="LWS44" s="269" t="str">
        <f t="shared" si="140"/>
        <v/>
      </c>
      <c r="LWT44" s="269" t="str">
        <f t="shared" si="140"/>
        <v/>
      </c>
      <c r="LWU44" s="269" t="str">
        <f t="shared" si="140"/>
        <v/>
      </c>
      <c r="LWV44" s="269" t="str">
        <f t="shared" si="140"/>
        <v/>
      </c>
      <c r="LWW44" s="269" t="str">
        <f t="shared" si="140"/>
        <v/>
      </c>
      <c r="LWX44" s="269" t="str">
        <f t="shared" si="140"/>
        <v/>
      </c>
      <c r="LWY44" s="269" t="str">
        <f t="shared" si="140"/>
        <v/>
      </c>
      <c r="LWZ44" s="269" t="str">
        <f t="shared" si="140"/>
        <v/>
      </c>
      <c r="LXA44" s="269" t="str">
        <f t="shared" si="140"/>
        <v/>
      </c>
      <c r="LXB44" s="269" t="str">
        <f t="shared" si="140"/>
        <v/>
      </c>
      <c r="LXC44" s="269" t="str">
        <f t="shared" si="140"/>
        <v/>
      </c>
      <c r="LXD44" s="269" t="str">
        <f t="shared" si="140"/>
        <v/>
      </c>
      <c r="LXE44" s="269" t="str">
        <f t="shared" si="140"/>
        <v/>
      </c>
      <c r="LXF44" s="269" t="str">
        <f t="shared" si="140"/>
        <v/>
      </c>
      <c r="LXG44" s="269" t="str">
        <f t="shared" si="140"/>
        <v/>
      </c>
      <c r="LXH44" s="269" t="str">
        <f t="shared" si="140"/>
        <v/>
      </c>
      <c r="LXI44" s="269" t="str">
        <f t="shared" si="140"/>
        <v/>
      </c>
      <c r="LXJ44" s="269" t="str">
        <f t="shared" si="140"/>
        <v/>
      </c>
      <c r="LXK44" s="269" t="str">
        <f t="shared" si="140"/>
        <v/>
      </c>
      <c r="LXL44" s="269" t="str">
        <f t="shared" si="140"/>
        <v/>
      </c>
      <c r="LXM44" s="269" t="str">
        <f t="shared" si="140"/>
        <v/>
      </c>
      <c r="LXN44" s="269" t="str">
        <f t="shared" si="140"/>
        <v/>
      </c>
      <c r="LXO44" s="269" t="str">
        <f t="shared" si="140"/>
        <v/>
      </c>
      <c r="LXP44" s="269" t="str">
        <f t="shared" si="140"/>
        <v/>
      </c>
      <c r="LXQ44" s="269" t="str">
        <f t="shared" si="140"/>
        <v/>
      </c>
      <c r="LXR44" s="269" t="str">
        <f t="shared" si="140"/>
        <v/>
      </c>
      <c r="LXS44" s="269" t="str">
        <f t="shared" si="140"/>
        <v/>
      </c>
      <c r="LXT44" s="269" t="str">
        <f t="shared" si="140"/>
        <v/>
      </c>
      <c r="LXU44" s="269" t="str">
        <f t="shared" si="140"/>
        <v/>
      </c>
      <c r="LXV44" s="269" t="str">
        <f t="shared" si="140"/>
        <v/>
      </c>
      <c r="LXW44" s="269" t="str">
        <f t="shared" si="140"/>
        <v/>
      </c>
      <c r="LXX44" s="269" t="str">
        <f t="shared" si="140"/>
        <v/>
      </c>
      <c r="LXY44" s="269" t="str">
        <f t="shared" si="140"/>
        <v/>
      </c>
      <c r="LXZ44" s="269" t="str">
        <f t="shared" si="140"/>
        <v/>
      </c>
      <c r="LYA44" s="269" t="str">
        <f t="shared" si="140"/>
        <v/>
      </c>
      <c r="LYB44" s="269" t="str">
        <f t="shared" si="140"/>
        <v/>
      </c>
      <c r="LYC44" s="269" t="str">
        <f t="shared" si="140"/>
        <v/>
      </c>
      <c r="LYD44" s="269" t="str">
        <f t="shared" si="140"/>
        <v/>
      </c>
      <c r="LYE44" s="269" t="str">
        <f t="shared" si="140"/>
        <v/>
      </c>
      <c r="LYF44" s="269" t="str">
        <f t="shared" si="140"/>
        <v/>
      </c>
      <c r="LYG44" s="269" t="str">
        <f t="shared" ref="LYG44:MAR44" si="141">UPPER(LYG43)</f>
        <v/>
      </c>
      <c r="LYH44" s="269" t="str">
        <f t="shared" si="141"/>
        <v/>
      </c>
      <c r="LYI44" s="269" t="str">
        <f t="shared" si="141"/>
        <v/>
      </c>
      <c r="LYJ44" s="269" t="str">
        <f t="shared" si="141"/>
        <v/>
      </c>
      <c r="LYK44" s="269" t="str">
        <f t="shared" si="141"/>
        <v/>
      </c>
      <c r="LYL44" s="269" t="str">
        <f t="shared" si="141"/>
        <v/>
      </c>
      <c r="LYM44" s="269" t="str">
        <f t="shared" si="141"/>
        <v/>
      </c>
      <c r="LYN44" s="269" t="str">
        <f t="shared" si="141"/>
        <v/>
      </c>
      <c r="LYO44" s="269" t="str">
        <f t="shared" si="141"/>
        <v/>
      </c>
      <c r="LYP44" s="269" t="str">
        <f t="shared" si="141"/>
        <v/>
      </c>
      <c r="LYQ44" s="269" t="str">
        <f t="shared" si="141"/>
        <v/>
      </c>
      <c r="LYR44" s="269" t="str">
        <f t="shared" si="141"/>
        <v/>
      </c>
      <c r="LYS44" s="269" t="str">
        <f t="shared" si="141"/>
        <v/>
      </c>
      <c r="LYT44" s="269" t="str">
        <f t="shared" si="141"/>
        <v/>
      </c>
      <c r="LYU44" s="269" t="str">
        <f t="shared" si="141"/>
        <v/>
      </c>
      <c r="LYV44" s="269" t="str">
        <f t="shared" si="141"/>
        <v/>
      </c>
      <c r="LYW44" s="269" t="str">
        <f t="shared" si="141"/>
        <v/>
      </c>
      <c r="LYX44" s="269" t="str">
        <f t="shared" si="141"/>
        <v/>
      </c>
      <c r="LYY44" s="269" t="str">
        <f t="shared" si="141"/>
        <v/>
      </c>
      <c r="LYZ44" s="269" t="str">
        <f t="shared" si="141"/>
        <v/>
      </c>
      <c r="LZA44" s="269" t="str">
        <f t="shared" si="141"/>
        <v/>
      </c>
      <c r="LZB44" s="269" t="str">
        <f t="shared" si="141"/>
        <v/>
      </c>
      <c r="LZC44" s="269" t="str">
        <f t="shared" si="141"/>
        <v/>
      </c>
      <c r="LZD44" s="269" t="str">
        <f t="shared" si="141"/>
        <v/>
      </c>
      <c r="LZE44" s="269" t="str">
        <f t="shared" si="141"/>
        <v/>
      </c>
      <c r="LZF44" s="269" t="str">
        <f t="shared" si="141"/>
        <v/>
      </c>
      <c r="LZG44" s="269" t="str">
        <f t="shared" si="141"/>
        <v/>
      </c>
      <c r="LZH44" s="269" t="str">
        <f t="shared" si="141"/>
        <v/>
      </c>
      <c r="LZI44" s="269" t="str">
        <f t="shared" si="141"/>
        <v/>
      </c>
      <c r="LZJ44" s="269" t="str">
        <f t="shared" si="141"/>
        <v/>
      </c>
      <c r="LZK44" s="269" t="str">
        <f t="shared" si="141"/>
        <v/>
      </c>
      <c r="LZL44" s="269" t="str">
        <f t="shared" si="141"/>
        <v/>
      </c>
      <c r="LZM44" s="269" t="str">
        <f t="shared" si="141"/>
        <v/>
      </c>
      <c r="LZN44" s="269" t="str">
        <f t="shared" si="141"/>
        <v/>
      </c>
      <c r="LZO44" s="269" t="str">
        <f t="shared" si="141"/>
        <v/>
      </c>
      <c r="LZP44" s="269" t="str">
        <f t="shared" si="141"/>
        <v/>
      </c>
      <c r="LZQ44" s="269" t="str">
        <f t="shared" si="141"/>
        <v/>
      </c>
      <c r="LZR44" s="269" t="str">
        <f t="shared" si="141"/>
        <v/>
      </c>
      <c r="LZS44" s="269" t="str">
        <f t="shared" si="141"/>
        <v/>
      </c>
      <c r="LZT44" s="269" t="str">
        <f t="shared" si="141"/>
        <v/>
      </c>
      <c r="LZU44" s="269" t="str">
        <f t="shared" si="141"/>
        <v/>
      </c>
      <c r="LZV44" s="269" t="str">
        <f t="shared" si="141"/>
        <v/>
      </c>
      <c r="LZW44" s="269" t="str">
        <f t="shared" si="141"/>
        <v/>
      </c>
      <c r="LZX44" s="269" t="str">
        <f t="shared" si="141"/>
        <v/>
      </c>
      <c r="LZY44" s="269" t="str">
        <f t="shared" si="141"/>
        <v/>
      </c>
      <c r="LZZ44" s="269" t="str">
        <f t="shared" si="141"/>
        <v/>
      </c>
      <c r="MAA44" s="269" t="str">
        <f t="shared" si="141"/>
        <v/>
      </c>
      <c r="MAB44" s="269" t="str">
        <f t="shared" si="141"/>
        <v/>
      </c>
      <c r="MAC44" s="269" t="str">
        <f t="shared" si="141"/>
        <v/>
      </c>
      <c r="MAD44" s="269" t="str">
        <f t="shared" si="141"/>
        <v/>
      </c>
      <c r="MAE44" s="269" t="str">
        <f t="shared" si="141"/>
        <v/>
      </c>
      <c r="MAF44" s="269" t="str">
        <f t="shared" si="141"/>
        <v/>
      </c>
      <c r="MAG44" s="269" t="str">
        <f t="shared" si="141"/>
        <v/>
      </c>
      <c r="MAH44" s="269" t="str">
        <f t="shared" si="141"/>
        <v/>
      </c>
      <c r="MAI44" s="269" t="str">
        <f t="shared" si="141"/>
        <v/>
      </c>
      <c r="MAJ44" s="269" t="str">
        <f t="shared" si="141"/>
        <v/>
      </c>
      <c r="MAK44" s="269" t="str">
        <f t="shared" si="141"/>
        <v/>
      </c>
      <c r="MAL44" s="269" t="str">
        <f t="shared" si="141"/>
        <v/>
      </c>
      <c r="MAM44" s="269" t="str">
        <f t="shared" si="141"/>
        <v/>
      </c>
      <c r="MAN44" s="269" t="str">
        <f t="shared" si="141"/>
        <v/>
      </c>
      <c r="MAO44" s="269" t="str">
        <f t="shared" si="141"/>
        <v/>
      </c>
      <c r="MAP44" s="269" t="str">
        <f t="shared" si="141"/>
        <v/>
      </c>
      <c r="MAQ44" s="269" t="str">
        <f t="shared" si="141"/>
        <v/>
      </c>
      <c r="MAR44" s="269" t="str">
        <f t="shared" si="141"/>
        <v/>
      </c>
      <c r="MAS44" s="269" t="str">
        <f t="shared" ref="MAS44:MDD44" si="142">UPPER(MAS43)</f>
        <v/>
      </c>
      <c r="MAT44" s="269" t="str">
        <f t="shared" si="142"/>
        <v/>
      </c>
      <c r="MAU44" s="269" t="str">
        <f t="shared" si="142"/>
        <v/>
      </c>
      <c r="MAV44" s="269" t="str">
        <f t="shared" si="142"/>
        <v/>
      </c>
      <c r="MAW44" s="269" t="str">
        <f t="shared" si="142"/>
        <v/>
      </c>
      <c r="MAX44" s="269" t="str">
        <f t="shared" si="142"/>
        <v/>
      </c>
      <c r="MAY44" s="269" t="str">
        <f t="shared" si="142"/>
        <v/>
      </c>
      <c r="MAZ44" s="269" t="str">
        <f t="shared" si="142"/>
        <v/>
      </c>
      <c r="MBA44" s="269" t="str">
        <f t="shared" si="142"/>
        <v/>
      </c>
      <c r="MBB44" s="269" t="str">
        <f t="shared" si="142"/>
        <v/>
      </c>
      <c r="MBC44" s="269" t="str">
        <f t="shared" si="142"/>
        <v/>
      </c>
      <c r="MBD44" s="269" t="str">
        <f t="shared" si="142"/>
        <v/>
      </c>
      <c r="MBE44" s="269" t="str">
        <f t="shared" si="142"/>
        <v/>
      </c>
      <c r="MBF44" s="269" t="str">
        <f t="shared" si="142"/>
        <v/>
      </c>
      <c r="MBG44" s="269" t="str">
        <f t="shared" si="142"/>
        <v/>
      </c>
      <c r="MBH44" s="269" t="str">
        <f t="shared" si="142"/>
        <v/>
      </c>
      <c r="MBI44" s="269" t="str">
        <f t="shared" si="142"/>
        <v/>
      </c>
      <c r="MBJ44" s="269" t="str">
        <f t="shared" si="142"/>
        <v/>
      </c>
      <c r="MBK44" s="269" t="str">
        <f t="shared" si="142"/>
        <v/>
      </c>
      <c r="MBL44" s="269" t="str">
        <f t="shared" si="142"/>
        <v/>
      </c>
      <c r="MBM44" s="269" t="str">
        <f t="shared" si="142"/>
        <v/>
      </c>
      <c r="MBN44" s="269" t="str">
        <f t="shared" si="142"/>
        <v/>
      </c>
      <c r="MBO44" s="269" t="str">
        <f t="shared" si="142"/>
        <v/>
      </c>
      <c r="MBP44" s="269" t="str">
        <f t="shared" si="142"/>
        <v/>
      </c>
      <c r="MBQ44" s="269" t="str">
        <f t="shared" si="142"/>
        <v/>
      </c>
      <c r="MBR44" s="269" t="str">
        <f t="shared" si="142"/>
        <v/>
      </c>
      <c r="MBS44" s="269" t="str">
        <f t="shared" si="142"/>
        <v/>
      </c>
      <c r="MBT44" s="269" t="str">
        <f t="shared" si="142"/>
        <v/>
      </c>
      <c r="MBU44" s="269" t="str">
        <f t="shared" si="142"/>
        <v/>
      </c>
      <c r="MBV44" s="269" t="str">
        <f t="shared" si="142"/>
        <v/>
      </c>
      <c r="MBW44" s="269" t="str">
        <f t="shared" si="142"/>
        <v/>
      </c>
      <c r="MBX44" s="269" t="str">
        <f t="shared" si="142"/>
        <v/>
      </c>
      <c r="MBY44" s="269" t="str">
        <f t="shared" si="142"/>
        <v/>
      </c>
      <c r="MBZ44" s="269" t="str">
        <f t="shared" si="142"/>
        <v/>
      </c>
      <c r="MCA44" s="269" t="str">
        <f t="shared" si="142"/>
        <v/>
      </c>
      <c r="MCB44" s="269" t="str">
        <f t="shared" si="142"/>
        <v/>
      </c>
      <c r="MCC44" s="269" t="str">
        <f t="shared" si="142"/>
        <v/>
      </c>
      <c r="MCD44" s="269" t="str">
        <f t="shared" si="142"/>
        <v/>
      </c>
      <c r="MCE44" s="269" t="str">
        <f t="shared" si="142"/>
        <v/>
      </c>
      <c r="MCF44" s="269" t="str">
        <f t="shared" si="142"/>
        <v/>
      </c>
      <c r="MCG44" s="269" t="str">
        <f t="shared" si="142"/>
        <v/>
      </c>
      <c r="MCH44" s="269" t="str">
        <f t="shared" si="142"/>
        <v/>
      </c>
      <c r="MCI44" s="269" t="str">
        <f t="shared" si="142"/>
        <v/>
      </c>
      <c r="MCJ44" s="269" t="str">
        <f t="shared" si="142"/>
        <v/>
      </c>
      <c r="MCK44" s="269" t="str">
        <f t="shared" si="142"/>
        <v/>
      </c>
      <c r="MCL44" s="269" t="str">
        <f t="shared" si="142"/>
        <v/>
      </c>
      <c r="MCM44" s="269" t="str">
        <f t="shared" si="142"/>
        <v/>
      </c>
      <c r="MCN44" s="269" t="str">
        <f t="shared" si="142"/>
        <v/>
      </c>
      <c r="MCO44" s="269" t="str">
        <f t="shared" si="142"/>
        <v/>
      </c>
      <c r="MCP44" s="269" t="str">
        <f t="shared" si="142"/>
        <v/>
      </c>
      <c r="MCQ44" s="269" t="str">
        <f t="shared" si="142"/>
        <v/>
      </c>
      <c r="MCR44" s="269" t="str">
        <f t="shared" si="142"/>
        <v/>
      </c>
      <c r="MCS44" s="269" t="str">
        <f t="shared" si="142"/>
        <v/>
      </c>
      <c r="MCT44" s="269" t="str">
        <f t="shared" si="142"/>
        <v/>
      </c>
      <c r="MCU44" s="269" t="str">
        <f t="shared" si="142"/>
        <v/>
      </c>
      <c r="MCV44" s="269" t="str">
        <f t="shared" si="142"/>
        <v/>
      </c>
      <c r="MCW44" s="269" t="str">
        <f t="shared" si="142"/>
        <v/>
      </c>
      <c r="MCX44" s="269" t="str">
        <f t="shared" si="142"/>
        <v/>
      </c>
      <c r="MCY44" s="269" t="str">
        <f t="shared" si="142"/>
        <v/>
      </c>
      <c r="MCZ44" s="269" t="str">
        <f t="shared" si="142"/>
        <v/>
      </c>
      <c r="MDA44" s="269" t="str">
        <f t="shared" si="142"/>
        <v/>
      </c>
      <c r="MDB44" s="269" t="str">
        <f t="shared" si="142"/>
        <v/>
      </c>
      <c r="MDC44" s="269" t="str">
        <f t="shared" si="142"/>
        <v/>
      </c>
      <c r="MDD44" s="269" t="str">
        <f t="shared" si="142"/>
        <v/>
      </c>
      <c r="MDE44" s="269" t="str">
        <f t="shared" ref="MDE44:MFP44" si="143">UPPER(MDE43)</f>
        <v/>
      </c>
      <c r="MDF44" s="269" t="str">
        <f t="shared" si="143"/>
        <v/>
      </c>
      <c r="MDG44" s="269" t="str">
        <f t="shared" si="143"/>
        <v/>
      </c>
      <c r="MDH44" s="269" t="str">
        <f t="shared" si="143"/>
        <v/>
      </c>
      <c r="MDI44" s="269" t="str">
        <f t="shared" si="143"/>
        <v/>
      </c>
      <c r="MDJ44" s="269" t="str">
        <f t="shared" si="143"/>
        <v/>
      </c>
      <c r="MDK44" s="269" t="str">
        <f t="shared" si="143"/>
        <v/>
      </c>
      <c r="MDL44" s="269" t="str">
        <f t="shared" si="143"/>
        <v/>
      </c>
      <c r="MDM44" s="269" t="str">
        <f t="shared" si="143"/>
        <v/>
      </c>
      <c r="MDN44" s="269" t="str">
        <f t="shared" si="143"/>
        <v/>
      </c>
      <c r="MDO44" s="269" t="str">
        <f t="shared" si="143"/>
        <v/>
      </c>
      <c r="MDP44" s="269" t="str">
        <f t="shared" si="143"/>
        <v/>
      </c>
      <c r="MDQ44" s="269" t="str">
        <f t="shared" si="143"/>
        <v/>
      </c>
      <c r="MDR44" s="269" t="str">
        <f t="shared" si="143"/>
        <v/>
      </c>
      <c r="MDS44" s="269" t="str">
        <f t="shared" si="143"/>
        <v/>
      </c>
      <c r="MDT44" s="269" t="str">
        <f t="shared" si="143"/>
        <v/>
      </c>
      <c r="MDU44" s="269" t="str">
        <f t="shared" si="143"/>
        <v/>
      </c>
      <c r="MDV44" s="269" t="str">
        <f t="shared" si="143"/>
        <v/>
      </c>
      <c r="MDW44" s="269" t="str">
        <f t="shared" si="143"/>
        <v/>
      </c>
      <c r="MDX44" s="269" t="str">
        <f t="shared" si="143"/>
        <v/>
      </c>
      <c r="MDY44" s="269" t="str">
        <f t="shared" si="143"/>
        <v/>
      </c>
      <c r="MDZ44" s="269" t="str">
        <f t="shared" si="143"/>
        <v/>
      </c>
      <c r="MEA44" s="269" t="str">
        <f t="shared" si="143"/>
        <v/>
      </c>
      <c r="MEB44" s="269" t="str">
        <f t="shared" si="143"/>
        <v/>
      </c>
      <c r="MEC44" s="269" t="str">
        <f t="shared" si="143"/>
        <v/>
      </c>
      <c r="MED44" s="269" t="str">
        <f t="shared" si="143"/>
        <v/>
      </c>
      <c r="MEE44" s="269" t="str">
        <f t="shared" si="143"/>
        <v/>
      </c>
      <c r="MEF44" s="269" t="str">
        <f t="shared" si="143"/>
        <v/>
      </c>
      <c r="MEG44" s="269" t="str">
        <f t="shared" si="143"/>
        <v/>
      </c>
      <c r="MEH44" s="269" t="str">
        <f t="shared" si="143"/>
        <v/>
      </c>
      <c r="MEI44" s="269" t="str">
        <f t="shared" si="143"/>
        <v/>
      </c>
      <c r="MEJ44" s="269" t="str">
        <f t="shared" si="143"/>
        <v/>
      </c>
      <c r="MEK44" s="269" t="str">
        <f t="shared" si="143"/>
        <v/>
      </c>
      <c r="MEL44" s="269" t="str">
        <f t="shared" si="143"/>
        <v/>
      </c>
      <c r="MEM44" s="269" t="str">
        <f t="shared" si="143"/>
        <v/>
      </c>
      <c r="MEN44" s="269" t="str">
        <f t="shared" si="143"/>
        <v/>
      </c>
      <c r="MEO44" s="269" t="str">
        <f t="shared" si="143"/>
        <v/>
      </c>
      <c r="MEP44" s="269" t="str">
        <f t="shared" si="143"/>
        <v/>
      </c>
      <c r="MEQ44" s="269" t="str">
        <f t="shared" si="143"/>
        <v/>
      </c>
      <c r="MER44" s="269" t="str">
        <f t="shared" si="143"/>
        <v/>
      </c>
      <c r="MES44" s="269" t="str">
        <f t="shared" si="143"/>
        <v/>
      </c>
      <c r="MET44" s="269" t="str">
        <f t="shared" si="143"/>
        <v/>
      </c>
      <c r="MEU44" s="269" t="str">
        <f t="shared" si="143"/>
        <v/>
      </c>
      <c r="MEV44" s="269" t="str">
        <f t="shared" si="143"/>
        <v/>
      </c>
      <c r="MEW44" s="269" t="str">
        <f t="shared" si="143"/>
        <v/>
      </c>
      <c r="MEX44" s="269" t="str">
        <f t="shared" si="143"/>
        <v/>
      </c>
      <c r="MEY44" s="269" t="str">
        <f t="shared" si="143"/>
        <v/>
      </c>
      <c r="MEZ44" s="269" t="str">
        <f t="shared" si="143"/>
        <v/>
      </c>
      <c r="MFA44" s="269" t="str">
        <f t="shared" si="143"/>
        <v/>
      </c>
      <c r="MFB44" s="269" t="str">
        <f t="shared" si="143"/>
        <v/>
      </c>
      <c r="MFC44" s="269" t="str">
        <f t="shared" si="143"/>
        <v/>
      </c>
      <c r="MFD44" s="269" t="str">
        <f t="shared" si="143"/>
        <v/>
      </c>
      <c r="MFE44" s="269" t="str">
        <f t="shared" si="143"/>
        <v/>
      </c>
      <c r="MFF44" s="269" t="str">
        <f t="shared" si="143"/>
        <v/>
      </c>
      <c r="MFG44" s="269" t="str">
        <f t="shared" si="143"/>
        <v/>
      </c>
      <c r="MFH44" s="269" t="str">
        <f t="shared" si="143"/>
        <v/>
      </c>
      <c r="MFI44" s="269" t="str">
        <f t="shared" si="143"/>
        <v/>
      </c>
      <c r="MFJ44" s="269" t="str">
        <f t="shared" si="143"/>
        <v/>
      </c>
      <c r="MFK44" s="269" t="str">
        <f t="shared" si="143"/>
        <v/>
      </c>
      <c r="MFL44" s="269" t="str">
        <f t="shared" si="143"/>
        <v/>
      </c>
      <c r="MFM44" s="269" t="str">
        <f t="shared" si="143"/>
        <v/>
      </c>
      <c r="MFN44" s="269" t="str">
        <f t="shared" si="143"/>
        <v/>
      </c>
      <c r="MFO44" s="269" t="str">
        <f t="shared" si="143"/>
        <v/>
      </c>
      <c r="MFP44" s="269" t="str">
        <f t="shared" si="143"/>
        <v/>
      </c>
      <c r="MFQ44" s="269" t="str">
        <f t="shared" ref="MFQ44:MIB44" si="144">UPPER(MFQ43)</f>
        <v/>
      </c>
      <c r="MFR44" s="269" t="str">
        <f t="shared" si="144"/>
        <v/>
      </c>
      <c r="MFS44" s="269" t="str">
        <f t="shared" si="144"/>
        <v/>
      </c>
      <c r="MFT44" s="269" t="str">
        <f t="shared" si="144"/>
        <v/>
      </c>
      <c r="MFU44" s="269" t="str">
        <f t="shared" si="144"/>
        <v/>
      </c>
      <c r="MFV44" s="269" t="str">
        <f t="shared" si="144"/>
        <v/>
      </c>
      <c r="MFW44" s="269" t="str">
        <f t="shared" si="144"/>
        <v/>
      </c>
      <c r="MFX44" s="269" t="str">
        <f t="shared" si="144"/>
        <v/>
      </c>
      <c r="MFY44" s="269" t="str">
        <f t="shared" si="144"/>
        <v/>
      </c>
      <c r="MFZ44" s="269" t="str">
        <f t="shared" si="144"/>
        <v/>
      </c>
      <c r="MGA44" s="269" t="str">
        <f t="shared" si="144"/>
        <v/>
      </c>
      <c r="MGB44" s="269" t="str">
        <f t="shared" si="144"/>
        <v/>
      </c>
      <c r="MGC44" s="269" t="str">
        <f t="shared" si="144"/>
        <v/>
      </c>
      <c r="MGD44" s="269" t="str">
        <f t="shared" si="144"/>
        <v/>
      </c>
      <c r="MGE44" s="269" t="str">
        <f t="shared" si="144"/>
        <v/>
      </c>
      <c r="MGF44" s="269" t="str">
        <f t="shared" si="144"/>
        <v/>
      </c>
      <c r="MGG44" s="269" t="str">
        <f t="shared" si="144"/>
        <v/>
      </c>
      <c r="MGH44" s="269" t="str">
        <f t="shared" si="144"/>
        <v/>
      </c>
      <c r="MGI44" s="269" t="str">
        <f t="shared" si="144"/>
        <v/>
      </c>
      <c r="MGJ44" s="269" t="str">
        <f t="shared" si="144"/>
        <v/>
      </c>
      <c r="MGK44" s="269" t="str">
        <f t="shared" si="144"/>
        <v/>
      </c>
      <c r="MGL44" s="269" t="str">
        <f t="shared" si="144"/>
        <v/>
      </c>
      <c r="MGM44" s="269" t="str">
        <f t="shared" si="144"/>
        <v/>
      </c>
      <c r="MGN44" s="269" t="str">
        <f t="shared" si="144"/>
        <v/>
      </c>
      <c r="MGO44" s="269" t="str">
        <f t="shared" si="144"/>
        <v/>
      </c>
      <c r="MGP44" s="269" t="str">
        <f t="shared" si="144"/>
        <v/>
      </c>
      <c r="MGQ44" s="269" t="str">
        <f t="shared" si="144"/>
        <v/>
      </c>
      <c r="MGR44" s="269" t="str">
        <f t="shared" si="144"/>
        <v/>
      </c>
      <c r="MGS44" s="269" t="str">
        <f t="shared" si="144"/>
        <v/>
      </c>
      <c r="MGT44" s="269" t="str">
        <f t="shared" si="144"/>
        <v/>
      </c>
      <c r="MGU44" s="269" t="str">
        <f t="shared" si="144"/>
        <v/>
      </c>
      <c r="MGV44" s="269" t="str">
        <f t="shared" si="144"/>
        <v/>
      </c>
      <c r="MGW44" s="269" t="str">
        <f t="shared" si="144"/>
        <v/>
      </c>
      <c r="MGX44" s="269" t="str">
        <f t="shared" si="144"/>
        <v/>
      </c>
      <c r="MGY44" s="269" t="str">
        <f t="shared" si="144"/>
        <v/>
      </c>
      <c r="MGZ44" s="269" t="str">
        <f t="shared" si="144"/>
        <v/>
      </c>
      <c r="MHA44" s="269" t="str">
        <f t="shared" si="144"/>
        <v/>
      </c>
      <c r="MHB44" s="269" t="str">
        <f t="shared" si="144"/>
        <v/>
      </c>
      <c r="MHC44" s="269" t="str">
        <f t="shared" si="144"/>
        <v/>
      </c>
      <c r="MHD44" s="269" t="str">
        <f t="shared" si="144"/>
        <v/>
      </c>
      <c r="MHE44" s="269" t="str">
        <f t="shared" si="144"/>
        <v/>
      </c>
      <c r="MHF44" s="269" t="str">
        <f t="shared" si="144"/>
        <v/>
      </c>
      <c r="MHG44" s="269" t="str">
        <f t="shared" si="144"/>
        <v/>
      </c>
      <c r="MHH44" s="269" t="str">
        <f t="shared" si="144"/>
        <v/>
      </c>
      <c r="MHI44" s="269" t="str">
        <f t="shared" si="144"/>
        <v/>
      </c>
      <c r="MHJ44" s="269" t="str">
        <f t="shared" si="144"/>
        <v/>
      </c>
      <c r="MHK44" s="269" t="str">
        <f t="shared" si="144"/>
        <v/>
      </c>
      <c r="MHL44" s="269" t="str">
        <f t="shared" si="144"/>
        <v/>
      </c>
      <c r="MHM44" s="269" t="str">
        <f t="shared" si="144"/>
        <v/>
      </c>
      <c r="MHN44" s="269" t="str">
        <f t="shared" si="144"/>
        <v/>
      </c>
      <c r="MHO44" s="269" t="str">
        <f t="shared" si="144"/>
        <v/>
      </c>
      <c r="MHP44" s="269" t="str">
        <f t="shared" si="144"/>
        <v/>
      </c>
      <c r="MHQ44" s="269" t="str">
        <f t="shared" si="144"/>
        <v/>
      </c>
      <c r="MHR44" s="269" t="str">
        <f t="shared" si="144"/>
        <v/>
      </c>
      <c r="MHS44" s="269" t="str">
        <f t="shared" si="144"/>
        <v/>
      </c>
      <c r="MHT44" s="269" t="str">
        <f t="shared" si="144"/>
        <v/>
      </c>
      <c r="MHU44" s="269" t="str">
        <f t="shared" si="144"/>
        <v/>
      </c>
      <c r="MHV44" s="269" t="str">
        <f t="shared" si="144"/>
        <v/>
      </c>
      <c r="MHW44" s="269" t="str">
        <f t="shared" si="144"/>
        <v/>
      </c>
      <c r="MHX44" s="269" t="str">
        <f t="shared" si="144"/>
        <v/>
      </c>
      <c r="MHY44" s="269" t="str">
        <f t="shared" si="144"/>
        <v/>
      </c>
      <c r="MHZ44" s="269" t="str">
        <f t="shared" si="144"/>
        <v/>
      </c>
      <c r="MIA44" s="269" t="str">
        <f t="shared" si="144"/>
        <v/>
      </c>
      <c r="MIB44" s="269" t="str">
        <f t="shared" si="144"/>
        <v/>
      </c>
      <c r="MIC44" s="269" t="str">
        <f t="shared" ref="MIC44:MKN44" si="145">UPPER(MIC43)</f>
        <v/>
      </c>
      <c r="MID44" s="269" t="str">
        <f t="shared" si="145"/>
        <v/>
      </c>
      <c r="MIE44" s="269" t="str">
        <f t="shared" si="145"/>
        <v/>
      </c>
      <c r="MIF44" s="269" t="str">
        <f t="shared" si="145"/>
        <v/>
      </c>
      <c r="MIG44" s="269" t="str">
        <f t="shared" si="145"/>
        <v/>
      </c>
      <c r="MIH44" s="269" t="str">
        <f t="shared" si="145"/>
        <v/>
      </c>
      <c r="MII44" s="269" t="str">
        <f t="shared" si="145"/>
        <v/>
      </c>
      <c r="MIJ44" s="269" t="str">
        <f t="shared" si="145"/>
        <v/>
      </c>
      <c r="MIK44" s="269" t="str">
        <f t="shared" si="145"/>
        <v/>
      </c>
      <c r="MIL44" s="269" t="str">
        <f t="shared" si="145"/>
        <v/>
      </c>
      <c r="MIM44" s="269" t="str">
        <f t="shared" si="145"/>
        <v/>
      </c>
      <c r="MIN44" s="269" t="str">
        <f t="shared" si="145"/>
        <v/>
      </c>
      <c r="MIO44" s="269" t="str">
        <f t="shared" si="145"/>
        <v/>
      </c>
      <c r="MIP44" s="269" t="str">
        <f t="shared" si="145"/>
        <v/>
      </c>
      <c r="MIQ44" s="269" t="str">
        <f t="shared" si="145"/>
        <v/>
      </c>
      <c r="MIR44" s="269" t="str">
        <f t="shared" si="145"/>
        <v/>
      </c>
      <c r="MIS44" s="269" t="str">
        <f t="shared" si="145"/>
        <v/>
      </c>
      <c r="MIT44" s="269" t="str">
        <f t="shared" si="145"/>
        <v/>
      </c>
      <c r="MIU44" s="269" t="str">
        <f t="shared" si="145"/>
        <v/>
      </c>
      <c r="MIV44" s="269" t="str">
        <f t="shared" si="145"/>
        <v/>
      </c>
      <c r="MIW44" s="269" t="str">
        <f t="shared" si="145"/>
        <v/>
      </c>
      <c r="MIX44" s="269" t="str">
        <f t="shared" si="145"/>
        <v/>
      </c>
      <c r="MIY44" s="269" t="str">
        <f t="shared" si="145"/>
        <v/>
      </c>
      <c r="MIZ44" s="269" t="str">
        <f t="shared" si="145"/>
        <v/>
      </c>
      <c r="MJA44" s="269" t="str">
        <f t="shared" si="145"/>
        <v/>
      </c>
      <c r="MJB44" s="269" t="str">
        <f t="shared" si="145"/>
        <v/>
      </c>
      <c r="MJC44" s="269" t="str">
        <f t="shared" si="145"/>
        <v/>
      </c>
      <c r="MJD44" s="269" t="str">
        <f t="shared" si="145"/>
        <v/>
      </c>
      <c r="MJE44" s="269" t="str">
        <f t="shared" si="145"/>
        <v/>
      </c>
      <c r="MJF44" s="269" t="str">
        <f t="shared" si="145"/>
        <v/>
      </c>
      <c r="MJG44" s="269" t="str">
        <f t="shared" si="145"/>
        <v/>
      </c>
      <c r="MJH44" s="269" t="str">
        <f t="shared" si="145"/>
        <v/>
      </c>
      <c r="MJI44" s="269" t="str">
        <f t="shared" si="145"/>
        <v/>
      </c>
      <c r="MJJ44" s="269" t="str">
        <f t="shared" si="145"/>
        <v/>
      </c>
      <c r="MJK44" s="269" t="str">
        <f t="shared" si="145"/>
        <v/>
      </c>
      <c r="MJL44" s="269" t="str">
        <f t="shared" si="145"/>
        <v/>
      </c>
      <c r="MJM44" s="269" t="str">
        <f t="shared" si="145"/>
        <v/>
      </c>
      <c r="MJN44" s="269" t="str">
        <f t="shared" si="145"/>
        <v/>
      </c>
      <c r="MJO44" s="269" t="str">
        <f t="shared" si="145"/>
        <v/>
      </c>
      <c r="MJP44" s="269" t="str">
        <f t="shared" si="145"/>
        <v/>
      </c>
      <c r="MJQ44" s="269" t="str">
        <f t="shared" si="145"/>
        <v/>
      </c>
      <c r="MJR44" s="269" t="str">
        <f t="shared" si="145"/>
        <v/>
      </c>
      <c r="MJS44" s="269" t="str">
        <f t="shared" si="145"/>
        <v/>
      </c>
      <c r="MJT44" s="269" t="str">
        <f t="shared" si="145"/>
        <v/>
      </c>
      <c r="MJU44" s="269" t="str">
        <f t="shared" si="145"/>
        <v/>
      </c>
      <c r="MJV44" s="269" t="str">
        <f t="shared" si="145"/>
        <v/>
      </c>
      <c r="MJW44" s="269" t="str">
        <f t="shared" si="145"/>
        <v/>
      </c>
      <c r="MJX44" s="269" t="str">
        <f t="shared" si="145"/>
        <v/>
      </c>
      <c r="MJY44" s="269" t="str">
        <f t="shared" si="145"/>
        <v/>
      </c>
      <c r="MJZ44" s="269" t="str">
        <f t="shared" si="145"/>
        <v/>
      </c>
      <c r="MKA44" s="269" t="str">
        <f t="shared" si="145"/>
        <v/>
      </c>
      <c r="MKB44" s="269" t="str">
        <f t="shared" si="145"/>
        <v/>
      </c>
      <c r="MKC44" s="269" t="str">
        <f t="shared" si="145"/>
        <v/>
      </c>
      <c r="MKD44" s="269" t="str">
        <f t="shared" si="145"/>
        <v/>
      </c>
      <c r="MKE44" s="269" t="str">
        <f t="shared" si="145"/>
        <v/>
      </c>
      <c r="MKF44" s="269" t="str">
        <f t="shared" si="145"/>
        <v/>
      </c>
      <c r="MKG44" s="269" t="str">
        <f t="shared" si="145"/>
        <v/>
      </c>
      <c r="MKH44" s="269" t="str">
        <f t="shared" si="145"/>
        <v/>
      </c>
      <c r="MKI44" s="269" t="str">
        <f t="shared" si="145"/>
        <v/>
      </c>
      <c r="MKJ44" s="269" t="str">
        <f t="shared" si="145"/>
        <v/>
      </c>
      <c r="MKK44" s="269" t="str">
        <f t="shared" si="145"/>
        <v/>
      </c>
      <c r="MKL44" s="269" t="str">
        <f t="shared" si="145"/>
        <v/>
      </c>
      <c r="MKM44" s="269" t="str">
        <f t="shared" si="145"/>
        <v/>
      </c>
      <c r="MKN44" s="269" t="str">
        <f t="shared" si="145"/>
        <v/>
      </c>
      <c r="MKO44" s="269" t="str">
        <f t="shared" ref="MKO44:MMZ44" si="146">UPPER(MKO43)</f>
        <v/>
      </c>
      <c r="MKP44" s="269" t="str">
        <f t="shared" si="146"/>
        <v/>
      </c>
      <c r="MKQ44" s="269" t="str">
        <f t="shared" si="146"/>
        <v/>
      </c>
      <c r="MKR44" s="269" t="str">
        <f t="shared" si="146"/>
        <v/>
      </c>
      <c r="MKS44" s="269" t="str">
        <f t="shared" si="146"/>
        <v/>
      </c>
      <c r="MKT44" s="269" t="str">
        <f t="shared" si="146"/>
        <v/>
      </c>
      <c r="MKU44" s="269" t="str">
        <f t="shared" si="146"/>
        <v/>
      </c>
      <c r="MKV44" s="269" t="str">
        <f t="shared" si="146"/>
        <v/>
      </c>
      <c r="MKW44" s="269" t="str">
        <f t="shared" si="146"/>
        <v/>
      </c>
      <c r="MKX44" s="269" t="str">
        <f t="shared" si="146"/>
        <v/>
      </c>
      <c r="MKY44" s="269" t="str">
        <f t="shared" si="146"/>
        <v/>
      </c>
      <c r="MKZ44" s="269" t="str">
        <f t="shared" si="146"/>
        <v/>
      </c>
      <c r="MLA44" s="269" t="str">
        <f t="shared" si="146"/>
        <v/>
      </c>
      <c r="MLB44" s="269" t="str">
        <f t="shared" si="146"/>
        <v/>
      </c>
      <c r="MLC44" s="269" t="str">
        <f t="shared" si="146"/>
        <v/>
      </c>
      <c r="MLD44" s="269" t="str">
        <f t="shared" si="146"/>
        <v/>
      </c>
      <c r="MLE44" s="269" t="str">
        <f t="shared" si="146"/>
        <v/>
      </c>
      <c r="MLF44" s="269" t="str">
        <f t="shared" si="146"/>
        <v/>
      </c>
      <c r="MLG44" s="269" t="str">
        <f t="shared" si="146"/>
        <v/>
      </c>
      <c r="MLH44" s="269" t="str">
        <f t="shared" si="146"/>
        <v/>
      </c>
      <c r="MLI44" s="269" t="str">
        <f t="shared" si="146"/>
        <v/>
      </c>
      <c r="MLJ44" s="269" t="str">
        <f t="shared" si="146"/>
        <v/>
      </c>
      <c r="MLK44" s="269" t="str">
        <f t="shared" si="146"/>
        <v/>
      </c>
      <c r="MLL44" s="269" t="str">
        <f t="shared" si="146"/>
        <v/>
      </c>
      <c r="MLM44" s="269" t="str">
        <f t="shared" si="146"/>
        <v/>
      </c>
      <c r="MLN44" s="269" t="str">
        <f t="shared" si="146"/>
        <v/>
      </c>
      <c r="MLO44" s="269" t="str">
        <f t="shared" si="146"/>
        <v/>
      </c>
      <c r="MLP44" s="269" t="str">
        <f t="shared" si="146"/>
        <v/>
      </c>
      <c r="MLQ44" s="269" t="str">
        <f t="shared" si="146"/>
        <v/>
      </c>
      <c r="MLR44" s="269" t="str">
        <f t="shared" si="146"/>
        <v/>
      </c>
      <c r="MLS44" s="269" t="str">
        <f t="shared" si="146"/>
        <v/>
      </c>
      <c r="MLT44" s="269" t="str">
        <f t="shared" si="146"/>
        <v/>
      </c>
      <c r="MLU44" s="269" t="str">
        <f t="shared" si="146"/>
        <v/>
      </c>
      <c r="MLV44" s="269" t="str">
        <f t="shared" si="146"/>
        <v/>
      </c>
      <c r="MLW44" s="269" t="str">
        <f t="shared" si="146"/>
        <v/>
      </c>
      <c r="MLX44" s="269" t="str">
        <f t="shared" si="146"/>
        <v/>
      </c>
      <c r="MLY44" s="269" t="str">
        <f t="shared" si="146"/>
        <v/>
      </c>
      <c r="MLZ44" s="269" t="str">
        <f t="shared" si="146"/>
        <v/>
      </c>
      <c r="MMA44" s="269" t="str">
        <f t="shared" si="146"/>
        <v/>
      </c>
      <c r="MMB44" s="269" t="str">
        <f t="shared" si="146"/>
        <v/>
      </c>
      <c r="MMC44" s="269" t="str">
        <f t="shared" si="146"/>
        <v/>
      </c>
      <c r="MMD44" s="269" t="str">
        <f t="shared" si="146"/>
        <v/>
      </c>
      <c r="MME44" s="269" t="str">
        <f t="shared" si="146"/>
        <v/>
      </c>
      <c r="MMF44" s="269" t="str">
        <f t="shared" si="146"/>
        <v/>
      </c>
      <c r="MMG44" s="269" t="str">
        <f t="shared" si="146"/>
        <v/>
      </c>
      <c r="MMH44" s="269" t="str">
        <f t="shared" si="146"/>
        <v/>
      </c>
      <c r="MMI44" s="269" t="str">
        <f t="shared" si="146"/>
        <v/>
      </c>
      <c r="MMJ44" s="269" t="str">
        <f t="shared" si="146"/>
        <v/>
      </c>
      <c r="MMK44" s="269" t="str">
        <f t="shared" si="146"/>
        <v/>
      </c>
      <c r="MML44" s="269" t="str">
        <f t="shared" si="146"/>
        <v/>
      </c>
      <c r="MMM44" s="269" t="str">
        <f t="shared" si="146"/>
        <v/>
      </c>
      <c r="MMN44" s="269" t="str">
        <f t="shared" si="146"/>
        <v/>
      </c>
      <c r="MMO44" s="269" t="str">
        <f t="shared" si="146"/>
        <v/>
      </c>
      <c r="MMP44" s="269" t="str">
        <f t="shared" si="146"/>
        <v/>
      </c>
      <c r="MMQ44" s="269" t="str">
        <f t="shared" si="146"/>
        <v/>
      </c>
      <c r="MMR44" s="269" t="str">
        <f t="shared" si="146"/>
        <v/>
      </c>
      <c r="MMS44" s="269" t="str">
        <f t="shared" si="146"/>
        <v/>
      </c>
      <c r="MMT44" s="269" t="str">
        <f t="shared" si="146"/>
        <v/>
      </c>
      <c r="MMU44" s="269" t="str">
        <f t="shared" si="146"/>
        <v/>
      </c>
      <c r="MMV44" s="269" t="str">
        <f t="shared" si="146"/>
        <v/>
      </c>
      <c r="MMW44" s="269" t="str">
        <f t="shared" si="146"/>
        <v/>
      </c>
      <c r="MMX44" s="269" t="str">
        <f t="shared" si="146"/>
        <v/>
      </c>
      <c r="MMY44" s="269" t="str">
        <f t="shared" si="146"/>
        <v/>
      </c>
      <c r="MMZ44" s="269" t="str">
        <f t="shared" si="146"/>
        <v/>
      </c>
      <c r="MNA44" s="269" t="str">
        <f t="shared" ref="MNA44:MPL44" si="147">UPPER(MNA43)</f>
        <v/>
      </c>
      <c r="MNB44" s="269" t="str">
        <f t="shared" si="147"/>
        <v/>
      </c>
      <c r="MNC44" s="269" t="str">
        <f t="shared" si="147"/>
        <v/>
      </c>
      <c r="MND44" s="269" t="str">
        <f t="shared" si="147"/>
        <v/>
      </c>
      <c r="MNE44" s="269" t="str">
        <f t="shared" si="147"/>
        <v/>
      </c>
      <c r="MNF44" s="269" t="str">
        <f t="shared" si="147"/>
        <v/>
      </c>
      <c r="MNG44" s="269" t="str">
        <f t="shared" si="147"/>
        <v/>
      </c>
      <c r="MNH44" s="269" t="str">
        <f t="shared" si="147"/>
        <v/>
      </c>
      <c r="MNI44" s="269" t="str">
        <f t="shared" si="147"/>
        <v/>
      </c>
      <c r="MNJ44" s="269" t="str">
        <f t="shared" si="147"/>
        <v/>
      </c>
      <c r="MNK44" s="269" t="str">
        <f t="shared" si="147"/>
        <v/>
      </c>
      <c r="MNL44" s="269" t="str">
        <f t="shared" si="147"/>
        <v/>
      </c>
      <c r="MNM44" s="269" t="str">
        <f t="shared" si="147"/>
        <v/>
      </c>
      <c r="MNN44" s="269" t="str">
        <f t="shared" si="147"/>
        <v/>
      </c>
      <c r="MNO44" s="269" t="str">
        <f t="shared" si="147"/>
        <v/>
      </c>
      <c r="MNP44" s="269" t="str">
        <f t="shared" si="147"/>
        <v/>
      </c>
      <c r="MNQ44" s="269" t="str">
        <f t="shared" si="147"/>
        <v/>
      </c>
      <c r="MNR44" s="269" t="str">
        <f t="shared" si="147"/>
        <v/>
      </c>
      <c r="MNS44" s="269" t="str">
        <f t="shared" si="147"/>
        <v/>
      </c>
      <c r="MNT44" s="269" t="str">
        <f t="shared" si="147"/>
        <v/>
      </c>
      <c r="MNU44" s="269" t="str">
        <f t="shared" si="147"/>
        <v/>
      </c>
      <c r="MNV44" s="269" t="str">
        <f t="shared" si="147"/>
        <v/>
      </c>
      <c r="MNW44" s="269" t="str">
        <f t="shared" si="147"/>
        <v/>
      </c>
      <c r="MNX44" s="269" t="str">
        <f t="shared" si="147"/>
        <v/>
      </c>
      <c r="MNY44" s="269" t="str">
        <f t="shared" si="147"/>
        <v/>
      </c>
      <c r="MNZ44" s="269" t="str">
        <f t="shared" si="147"/>
        <v/>
      </c>
      <c r="MOA44" s="269" t="str">
        <f t="shared" si="147"/>
        <v/>
      </c>
      <c r="MOB44" s="269" t="str">
        <f t="shared" si="147"/>
        <v/>
      </c>
      <c r="MOC44" s="269" t="str">
        <f t="shared" si="147"/>
        <v/>
      </c>
      <c r="MOD44" s="269" t="str">
        <f t="shared" si="147"/>
        <v/>
      </c>
      <c r="MOE44" s="269" t="str">
        <f t="shared" si="147"/>
        <v/>
      </c>
      <c r="MOF44" s="269" t="str">
        <f t="shared" si="147"/>
        <v/>
      </c>
      <c r="MOG44" s="269" t="str">
        <f t="shared" si="147"/>
        <v/>
      </c>
      <c r="MOH44" s="269" t="str">
        <f t="shared" si="147"/>
        <v/>
      </c>
      <c r="MOI44" s="269" t="str">
        <f t="shared" si="147"/>
        <v/>
      </c>
      <c r="MOJ44" s="269" t="str">
        <f t="shared" si="147"/>
        <v/>
      </c>
      <c r="MOK44" s="269" t="str">
        <f t="shared" si="147"/>
        <v/>
      </c>
      <c r="MOL44" s="269" t="str">
        <f t="shared" si="147"/>
        <v/>
      </c>
      <c r="MOM44" s="269" t="str">
        <f t="shared" si="147"/>
        <v/>
      </c>
      <c r="MON44" s="269" t="str">
        <f t="shared" si="147"/>
        <v/>
      </c>
      <c r="MOO44" s="269" t="str">
        <f t="shared" si="147"/>
        <v/>
      </c>
      <c r="MOP44" s="269" t="str">
        <f t="shared" si="147"/>
        <v/>
      </c>
      <c r="MOQ44" s="269" t="str">
        <f t="shared" si="147"/>
        <v/>
      </c>
      <c r="MOR44" s="269" t="str">
        <f t="shared" si="147"/>
        <v/>
      </c>
      <c r="MOS44" s="269" t="str">
        <f t="shared" si="147"/>
        <v/>
      </c>
      <c r="MOT44" s="269" t="str">
        <f t="shared" si="147"/>
        <v/>
      </c>
      <c r="MOU44" s="269" t="str">
        <f t="shared" si="147"/>
        <v/>
      </c>
      <c r="MOV44" s="269" t="str">
        <f t="shared" si="147"/>
        <v/>
      </c>
      <c r="MOW44" s="269" t="str">
        <f t="shared" si="147"/>
        <v/>
      </c>
      <c r="MOX44" s="269" t="str">
        <f t="shared" si="147"/>
        <v/>
      </c>
      <c r="MOY44" s="269" t="str">
        <f t="shared" si="147"/>
        <v/>
      </c>
      <c r="MOZ44" s="269" t="str">
        <f t="shared" si="147"/>
        <v/>
      </c>
      <c r="MPA44" s="269" t="str">
        <f t="shared" si="147"/>
        <v/>
      </c>
      <c r="MPB44" s="269" t="str">
        <f t="shared" si="147"/>
        <v/>
      </c>
      <c r="MPC44" s="269" t="str">
        <f t="shared" si="147"/>
        <v/>
      </c>
      <c r="MPD44" s="269" t="str">
        <f t="shared" si="147"/>
        <v/>
      </c>
      <c r="MPE44" s="269" t="str">
        <f t="shared" si="147"/>
        <v/>
      </c>
      <c r="MPF44" s="269" t="str">
        <f t="shared" si="147"/>
        <v/>
      </c>
      <c r="MPG44" s="269" t="str">
        <f t="shared" si="147"/>
        <v/>
      </c>
      <c r="MPH44" s="269" t="str">
        <f t="shared" si="147"/>
        <v/>
      </c>
      <c r="MPI44" s="269" t="str">
        <f t="shared" si="147"/>
        <v/>
      </c>
      <c r="MPJ44" s="269" t="str">
        <f t="shared" si="147"/>
        <v/>
      </c>
      <c r="MPK44" s="269" t="str">
        <f t="shared" si="147"/>
        <v/>
      </c>
      <c r="MPL44" s="269" t="str">
        <f t="shared" si="147"/>
        <v/>
      </c>
      <c r="MPM44" s="269" t="str">
        <f t="shared" ref="MPM44:MRX44" si="148">UPPER(MPM43)</f>
        <v/>
      </c>
      <c r="MPN44" s="269" t="str">
        <f t="shared" si="148"/>
        <v/>
      </c>
      <c r="MPO44" s="269" t="str">
        <f t="shared" si="148"/>
        <v/>
      </c>
      <c r="MPP44" s="269" t="str">
        <f t="shared" si="148"/>
        <v/>
      </c>
      <c r="MPQ44" s="269" t="str">
        <f t="shared" si="148"/>
        <v/>
      </c>
      <c r="MPR44" s="269" t="str">
        <f t="shared" si="148"/>
        <v/>
      </c>
      <c r="MPS44" s="269" t="str">
        <f t="shared" si="148"/>
        <v/>
      </c>
      <c r="MPT44" s="269" t="str">
        <f t="shared" si="148"/>
        <v/>
      </c>
      <c r="MPU44" s="269" t="str">
        <f t="shared" si="148"/>
        <v/>
      </c>
      <c r="MPV44" s="269" t="str">
        <f t="shared" si="148"/>
        <v/>
      </c>
      <c r="MPW44" s="269" t="str">
        <f t="shared" si="148"/>
        <v/>
      </c>
      <c r="MPX44" s="269" t="str">
        <f t="shared" si="148"/>
        <v/>
      </c>
      <c r="MPY44" s="269" t="str">
        <f t="shared" si="148"/>
        <v/>
      </c>
      <c r="MPZ44" s="269" t="str">
        <f t="shared" si="148"/>
        <v/>
      </c>
      <c r="MQA44" s="269" t="str">
        <f t="shared" si="148"/>
        <v/>
      </c>
      <c r="MQB44" s="269" t="str">
        <f t="shared" si="148"/>
        <v/>
      </c>
      <c r="MQC44" s="269" t="str">
        <f t="shared" si="148"/>
        <v/>
      </c>
      <c r="MQD44" s="269" t="str">
        <f t="shared" si="148"/>
        <v/>
      </c>
      <c r="MQE44" s="269" t="str">
        <f t="shared" si="148"/>
        <v/>
      </c>
      <c r="MQF44" s="269" t="str">
        <f t="shared" si="148"/>
        <v/>
      </c>
      <c r="MQG44" s="269" t="str">
        <f t="shared" si="148"/>
        <v/>
      </c>
      <c r="MQH44" s="269" t="str">
        <f t="shared" si="148"/>
        <v/>
      </c>
      <c r="MQI44" s="269" t="str">
        <f t="shared" si="148"/>
        <v/>
      </c>
      <c r="MQJ44" s="269" t="str">
        <f t="shared" si="148"/>
        <v/>
      </c>
      <c r="MQK44" s="269" t="str">
        <f t="shared" si="148"/>
        <v/>
      </c>
      <c r="MQL44" s="269" t="str">
        <f t="shared" si="148"/>
        <v/>
      </c>
      <c r="MQM44" s="269" t="str">
        <f t="shared" si="148"/>
        <v/>
      </c>
      <c r="MQN44" s="269" t="str">
        <f t="shared" si="148"/>
        <v/>
      </c>
      <c r="MQO44" s="269" t="str">
        <f t="shared" si="148"/>
        <v/>
      </c>
      <c r="MQP44" s="269" t="str">
        <f t="shared" si="148"/>
        <v/>
      </c>
      <c r="MQQ44" s="269" t="str">
        <f t="shared" si="148"/>
        <v/>
      </c>
      <c r="MQR44" s="269" t="str">
        <f t="shared" si="148"/>
        <v/>
      </c>
      <c r="MQS44" s="269" t="str">
        <f t="shared" si="148"/>
        <v/>
      </c>
      <c r="MQT44" s="269" t="str">
        <f t="shared" si="148"/>
        <v/>
      </c>
      <c r="MQU44" s="269" t="str">
        <f t="shared" si="148"/>
        <v/>
      </c>
      <c r="MQV44" s="269" t="str">
        <f t="shared" si="148"/>
        <v/>
      </c>
      <c r="MQW44" s="269" t="str">
        <f t="shared" si="148"/>
        <v/>
      </c>
      <c r="MQX44" s="269" t="str">
        <f t="shared" si="148"/>
        <v/>
      </c>
      <c r="MQY44" s="269" t="str">
        <f t="shared" si="148"/>
        <v/>
      </c>
      <c r="MQZ44" s="269" t="str">
        <f t="shared" si="148"/>
        <v/>
      </c>
      <c r="MRA44" s="269" t="str">
        <f t="shared" si="148"/>
        <v/>
      </c>
      <c r="MRB44" s="269" t="str">
        <f t="shared" si="148"/>
        <v/>
      </c>
      <c r="MRC44" s="269" t="str">
        <f t="shared" si="148"/>
        <v/>
      </c>
      <c r="MRD44" s="269" t="str">
        <f t="shared" si="148"/>
        <v/>
      </c>
      <c r="MRE44" s="269" t="str">
        <f t="shared" si="148"/>
        <v/>
      </c>
      <c r="MRF44" s="269" t="str">
        <f t="shared" si="148"/>
        <v/>
      </c>
      <c r="MRG44" s="269" t="str">
        <f t="shared" si="148"/>
        <v/>
      </c>
      <c r="MRH44" s="269" t="str">
        <f t="shared" si="148"/>
        <v/>
      </c>
      <c r="MRI44" s="269" t="str">
        <f t="shared" si="148"/>
        <v/>
      </c>
      <c r="MRJ44" s="269" t="str">
        <f t="shared" si="148"/>
        <v/>
      </c>
      <c r="MRK44" s="269" t="str">
        <f t="shared" si="148"/>
        <v/>
      </c>
      <c r="MRL44" s="269" t="str">
        <f t="shared" si="148"/>
        <v/>
      </c>
      <c r="MRM44" s="269" t="str">
        <f t="shared" si="148"/>
        <v/>
      </c>
      <c r="MRN44" s="269" t="str">
        <f t="shared" si="148"/>
        <v/>
      </c>
      <c r="MRO44" s="269" t="str">
        <f t="shared" si="148"/>
        <v/>
      </c>
      <c r="MRP44" s="269" t="str">
        <f t="shared" si="148"/>
        <v/>
      </c>
      <c r="MRQ44" s="269" t="str">
        <f t="shared" si="148"/>
        <v/>
      </c>
      <c r="MRR44" s="269" t="str">
        <f t="shared" si="148"/>
        <v/>
      </c>
      <c r="MRS44" s="269" t="str">
        <f t="shared" si="148"/>
        <v/>
      </c>
      <c r="MRT44" s="269" t="str">
        <f t="shared" si="148"/>
        <v/>
      </c>
      <c r="MRU44" s="269" t="str">
        <f t="shared" si="148"/>
        <v/>
      </c>
      <c r="MRV44" s="269" t="str">
        <f t="shared" si="148"/>
        <v/>
      </c>
      <c r="MRW44" s="269" t="str">
        <f t="shared" si="148"/>
        <v/>
      </c>
      <c r="MRX44" s="269" t="str">
        <f t="shared" si="148"/>
        <v/>
      </c>
      <c r="MRY44" s="269" t="str">
        <f t="shared" ref="MRY44:MUJ44" si="149">UPPER(MRY43)</f>
        <v/>
      </c>
      <c r="MRZ44" s="269" t="str">
        <f t="shared" si="149"/>
        <v/>
      </c>
      <c r="MSA44" s="269" t="str">
        <f t="shared" si="149"/>
        <v/>
      </c>
      <c r="MSB44" s="269" t="str">
        <f t="shared" si="149"/>
        <v/>
      </c>
      <c r="MSC44" s="269" t="str">
        <f t="shared" si="149"/>
        <v/>
      </c>
      <c r="MSD44" s="269" t="str">
        <f t="shared" si="149"/>
        <v/>
      </c>
      <c r="MSE44" s="269" t="str">
        <f t="shared" si="149"/>
        <v/>
      </c>
      <c r="MSF44" s="269" t="str">
        <f t="shared" si="149"/>
        <v/>
      </c>
      <c r="MSG44" s="269" t="str">
        <f t="shared" si="149"/>
        <v/>
      </c>
      <c r="MSH44" s="269" t="str">
        <f t="shared" si="149"/>
        <v/>
      </c>
      <c r="MSI44" s="269" t="str">
        <f t="shared" si="149"/>
        <v/>
      </c>
      <c r="MSJ44" s="269" t="str">
        <f t="shared" si="149"/>
        <v/>
      </c>
      <c r="MSK44" s="269" t="str">
        <f t="shared" si="149"/>
        <v/>
      </c>
      <c r="MSL44" s="269" t="str">
        <f t="shared" si="149"/>
        <v/>
      </c>
      <c r="MSM44" s="269" t="str">
        <f t="shared" si="149"/>
        <v/>
      </c>
      <c r="MSN44" s="269" t="str">
        <f t="shared" si="149"/>
        <v/>
      </c>
      <c r="MSO44" s="269" t="str">
        <f t="shared" si="149"/>
        <v/>
      </c>
      <c r="MSP44" s="269" t="str">
        <f t="shared" si="149"/>
        <v/>
      </c>
      <c r="MSQ44" s="269" t="str">
        <f t="shared" si="149"/>
        <v/>
      </c>
      <c r="MSR44" s="269" t="str">
        <f t="shared" si="149"/>
        <v/>
      </c>
      <c r="MSS44" s="269" t="str">
        <f t="shared" si="149"/>
        <v/>
      </c>
      <c r="MST44" s="269" t="str">
        <f t="shared" si="149"/>
        <v/>
      </c>
      <c r="MSU44" s="269" t="str">
        <f t="shared" si="149"/>
        <v/>
      </c>
      <c r="MSV44" s="269" t="str">
        <f t="shared" si="149"/>
        <v/>
      </c>
      <c r="MSW44" s="269" t="str">
        <f t="shared" si="149"/>
        <v/>
      </c>
      <c r="MSX44" s="269" t="str">
        <f t="shared" si="149"/>
        <v/>
      </c>
      <c r="MSY44" s="269" t="str">
        <f t="shared" si="149"/>
        <v/>
      </c>
      <c r="MSZ44" s="269" t="str">
        <f t="shared" si="149"/>
        <v/>
      </c>
      <c r="MTA44" s="269" t="str">
        <f t="shared" si="149"/>
        <v/>
      </c>
      <c r="MTB44" s="269" t="str">
        <f t="shared" si="149"/>
        <v/>
      </c>
      <c r="MTC44" s="269" t="str">
        <f t="shared" si="149"/>
        <v/>
      </c>
      <c r="MTD44" s="269" t="str">
        <f t="shared" si="149"/>
        <v/>
      </c>
      <c r="MTE44" s="269" t="str">
        <f t="shared" si="149"/>
        <v/>
      </c>
      <c r="MTF44" s="269" t="str">
        <f t="shared" si="149"/>
        <v/>
      </c>
      <c r="MTG44" s="269" t="str">
        <f t="shared" si="149"/>
        <v/>
      </c>
      <c r="MTH44" s="269" t="str">
        <f t="shared" si="149"/>
        <v/>
      </c>
      <c r="MTI44" s="269" t="str">
        <f t="shared" si="149"/>
        <v/>
      </c>
      <c r="MTJ44" s="269" t="str">
        <f t="shared" si="149"/>
        <v/>
      </c>
      <c r="MTK44" s="269" t="str">
        <f t="shared" si="149"/>
        <v/>
      </c>
      <c r="MTL44" s="269" t="str">
        <f t="shared" si="149"/>
        <v/>
      </c>
      <c r="MTM44" s="269" t="str">
        <f t="shared" si="149"/>
        <v/>
      </c>
      <c r="MTN44" s="269" t="str">
        <f t="shared" si="149"/>
        <v/>
      </c>
      <c r="MTO44" s="269" t="str">
        <f t="shared" si="149"/>
        <v/>
      </c>
      <c r="MTP44" s="269" t="str">
        <f t="shared" si="149"/>
        <v/>
      </c>
      <c r="MTQ44" s="269" t="str">
        <f t="shared" si="149"/>
        <v/>
      </c>
      <c r="MTR44" s="269" t="str">
        <f t="shared" si="149"/>
        <v/>
      </c>
      <c r="MTS44" s="269" t="str">
        <f t="shared" si="149"/>
        <v/>
      </c>
      <c r="MTT44" s="269" t="str">
        <f t="shared" si="149"/>
        <v/>
      </c>
      <c r="MTU44" s="269" t="str">
        <f t="shared" si="149"/>
        <v/>
      </c>
      <c r="MTV44" s="269" t="str">
        <f t="shared" si="149"/>
        <v/>
      </c>
      <c r="MTW44" s="269" t="str">
        <f t="shared" si="149"/>
        <v/>
      </c>
      <c r="MTX44" s="269" t="str">
        <f t="shared" si="149"/>
        <v/>
      </c>
      <c r="MTY44" s="269" t="str">
        <f t="shared" si="149"/>
        <v/>
      </c>
      <c r="MTZ44" s="269" t="str">
        <f t="shared" si="149"/>
        <v/>
      </c>
      <c r="MUA44" s="269" t="str">
        <f t="shared" si="149"/>
        <v/>
      </c>
      <c r="MUB44" s="269" t="str">
        <f t="shared" si="149"/>
        <v/>
      </c>
      <c r="MUC44" s="269" t="str">
        <f t="shared" si="149"/>
        <v/>
      </c>
      <c r="MUD44" s="269" t="str">
        <f t="shared" si="149"/>
        <v/>
      </c>
      <c r="MUE44" s="269" t="str">
        <f t="shared" si="149"/>
        <v/>
      </c>
      <c r="MUF44" s="269" t="str">
        <f t="shared" si="149"/>
        <v/>
      </c>
      <c r="MUG44" s="269" t="str">
        <f t="shared" si="149"/>
        <v/>
      </c>
      <c r="MUH44" s="269" t="str">
        <f t="shared" si="149"/>
        <v/>
      </c>
      <c r="MUI44" s="269" t="str">
        <f t="shared" si="149"/>
        <v/>
      </c>
      <c r="MUJ44" s="269" t="str">
        <f t="shared" si="149"/>
        <v/>
      </c>
      <c r="MUK44" s="269" t="str">
        <f t="shared" ref="MUK44:MWV44" si="150">UPPER(MUK43)</f>
        <v/>
      </c>
      <c r="MUL44" s="269" t="str">
        <f t="shared" si="150"/>
        <v/>
      </c>
      <c r="MUM44" s="269" t="str">
        <f t="shared" si="150"/>
        <v/>
      </c>
      <c r="MUN44" s="269" t="str">
        <f t="shared" si="150"/>
        <v/>
      </c>
      <c r="MUO44" s="269" t="str">
        <f t="shared" si="150"/>
        <v/>
      </c>
      <c r="MUP44" s="269" t="str">
        <f t="shared" si="150"/>
        <v/>
      </c>
      <c r="MUQ44" s="269" t="str">
        <f t="shared" si="150"/>
        <v/>
      </c>
      <c r="MUR44" s="269" t="str">
        <f t="shared" si="150"/>
        <v/>
      </c>
      <c r="MUS44" s="269" t="str">
        <f t="shared" si="150"/>
        <v/>
      </c>
      <c r="MUT44" s="269" t="str">
        <f t="shared" si="150"/>
        <v/>
      </c>
      <c r="MUU44" s="269" t="str">
        <f t="shared" si="150"/>
        <v/>
      </c>
      <c r="MUV44" s="269" t="str">
        <f t="shared" si="150"/>
        <v/>
      </c>
      <c r="MUW44" s="269" t="str">
        <f t="shared" si="150"/>
        <v/>
      </c>
      <c r="MUX44" s="269" t="str">
        <f t="shared" si="150"/>
        <v/>
      </c>
      <c r="MUY44" s="269" t="str">
        <f t="shared" si="150"/>
        <v/>
      </c>
      <c r="MUZ44" s="269" t="str">
        <f t="shared" si="150"/>
        <v/>
      </c>
      <c r="MVA44" s="269" t="str">
        <f t="shared" si="150"/>
        <v/>
      </c>
      <c r="MVB44" s="269" t="str">
        <f t="shared" si="150"/>
        <v/>
      </c>
      <c r="MVC44" s="269" t="str">
        <f t="shared" si="150"/>
        <v/>
      </c>
      <c r="MVD44" s="269" t="str">
        <f t="shared" si="150"/>
        <v/>
      </c>
      <c r="MVE44" s="269" t="str">
        <f t="shared" si="150"/>
        <v/>
      </c>
      <c r="MVF44" s="269" t="str">
        <f t="shared" si="150"/>
        <v/>
      </c>
      <c r="MVG44" s="269" t="str">
        <f t="shared" si="150"/>
        <v/>
      </c>
      <c r="MVH44" s="269" t="str">
        <f t="shared" si="150"/>
        <v/>
      </c>
      <c r="MVI44" s="269" t="str">
        <f t="shared" si="150"/>
        <v/>
      </c>
      <c r="MVJ44" s="269" t="str">
        <f t="shared" si="150"/>
        <v/>
      </c>
      <c r="MVK44" s="269" t="str">
        <f t="shared" si="150"/>
        <v/>
      </c>
      <c r="MVL44" s="269" t="str">
        <f t="shared" si="150"/>
        <v/>
      </c>
      <c r="MVM44" s="269" t="str">
        <f t="shared" si="150"/>
        <v/>
      </c>
      <c r="MVN44" s="269" t="str">
        <f t="shared" si="150"/>
        <v/>
      </c>
      <c r="MVO44" s="269" t="str">
        <f t="shared" si="150"/>
        <v/>
      </c>
      <c r="MVP44" s="269" t="str">
        <f t="shared" si="150"/>
        <v/>
      </c>
      <c r="MVQ44" s="269" t="str">
        <f t="shared" si="150"/>
        <v/>
      </c>
      <c r="MVR44" s="269" t="str">
        <f t="shared" si="150"/>
        <v/>
      </c>
      <c r="MVS44" s="269" t="str">
        <f t="shared" si="150"/>
        <v/>
      </c>
      <c r="MVT44" s="269" t="str">
        <f t="shared" si="150"/>
        <v/>
      </c>
      <c r="MVU44" s="269" t="str">
        <f t="shared" si="150"/>
        <v/>
      </c>
      <c r="MVV44" s="269" t="str">
        <f t="shared" si="150"/>
        <v/>
      </c>
      <c r="MVW44" s="269" t="str">
        <f t="shared" si="150"/>
        <v/>
      </c>
      <c r="MVX44" s="269" t="str">
        <f t="shared" si="150"/>
        <v/>
      </c>
      <c r="MVY44" s="269" t="str">
        <f t="shared" si="150"/>
        <v/>
      </c>
      <c r="MVZ44" s="269" t="str">
        <f t="shared" si="150"/>
        <v/>
      </c>
      <c r="MWA44" s="269" t="str">
        <f t="shared" si="150"/>
        <v/>
      </c>
      <c r="MWB44" s="269" t="str">
        <f t="shared" si="150"/>
        <v/>
      </c>
      <c r="MWC44" s="269" t="str">
        <f t="shared" si="150"/>
        <v/>
      </c>
      <c r="MWD44" s="269" t="str">
        <f t="shared" si="150"/>
        <v/>
      </c>
      <c r="MWE44" s="269" t="str">
        <f t="shared" si="150"/>
        <v/>
      </c>
      <c r="MWF44" s="269" t="str">
        <f t="shared" si="150"/>
        <v/>
      </c>
      <c r="MWG44" s="269" t="str">
        <f t="shared" si="150"/>
        <v/>
      </c>
      <c r="MWH44" s="269" t="str">
        <f t="shared" si="150"/>
        <v/>
      </c>
      <c r="MWI44" s="269" t="str">
        <f t="shared" si="150"/>
        <v/>
      </c>
      <c r="MWJ44" s="269" t="str">
        <f t="shared" si="150"/>
        <v/>
      </c>
      <c r="MWK44" s="269" t="str">
        <f t="shared" si="150"/>
        <v/>
      </c>
      <c r="MWL44" s="269" t="str">
        <f t="shared" si="150"/>
        <v/>
      </c>
      <c r="MWM44" s="269" t="str">
        <f t="shared" si="150"/>
        <v/>
      </c>
      <c r="MWN44" s="269" t="str">
        <f t="shared" si="150"/>
        <v/>
      </c>
      <c r="MWO44" s="269" t="str">
        <f t="shared" si="150"/>
        <v/>
      </c>
      <c r="MWP44" s="269" t="str">
        <f t="shared" si="150"/>
        <v/>
      </c>
      <c r="MWQ44" s="269" t="str">
        <f t="shared" si="150"/>
        <v/>
      </c>
      <c r="MWR44" s="269" t="str">
        <f t="shared" si="150"/>
        <v/>
      </c>
      <c r="MWS44" s="269" t="str">
        <f t="shared" si="150"/>
        <v/>
      </c>
      <c r="MWT44" s="269" t="str">
        <f t="shared" si="150"/>
        <v/>
      </c>
      <c r="MWU44" s="269" t="str">
        <f t="shared" si="150"/>
        <v/>
      </c>
      <c r="MWV44" s="269" t="str">
        <f t="shared" si="150"/>
        <v/>
      </c>
      <c r="MWW44" s="269" t="str">
        <f t="shared" ref="MWW44:MZH44" si="151">UPPER(MWW43)</f>
        <v/>
      </c>
      <c r="MWX44" s="269" t="str">
        <f t="shared" si="151"/>
        <v/>
      </c>
      <c r="MWY44" s="269" t="str">
        <f t="shared" si="151"/>
        <v/>
      </c>
      <c r="MWZ44" s="269" t="str">
        <f t="shared" si="151"/>
        <v/>
      </c>
      <c r="MXA44" s="269" t="str">
        <f t="shared" si="151"/>
        <v/>
      </c>
      <c r="MXB44" s="269" t="str">
        <f t="shared" si="151"/>
        <v/>
      </c>
      <c r="MXC44" s="269" t="str">
        <f t="shared" si="151"/>
        <v/>
      </c>
      <c r="MXD44" s="269" t="str">
        <f t="shared" si="151"/>
        <v/>
      </c>
      <c r="MXE44" s="269" t="str">
        <f t="shared" si="151"/>
        <v/>
      </c>
      <c r="MXF44" s="269" t="str">
        <f t="shared" si="151"/>
        <v/>
      </c>
      <c r="MXG44" s="269" t="str">
        <f t="shared" si="151"/>
        <v/>
      </c>
      <c r="MXH44" s="269" t="str">
        <f t="shared" si="151"/>
        <v/>
      </c>
      <c r="MXI44" s="269" t="str">
        <f t="shared" si="151"/>
        <v/>
      </c>
      <c r="MXJ44" s="269" t="str">
        <f t="shared" si="151"/>
        <v/>
      </c>
      <c r="MXK44" s="269" t="str">
        <f t="shared" si="151"/>
        <v/>
      </c>
      <c r="MXL44" s="269" t="str">
        <f t="shared" si="151"/>
        <v/>
      </c>
      <c r="MXM44" s="269" t="str">
        <f t="shared" si="151"/>
        <v/>
      </c>
      <c r="MXN44" s="269" t="str">
        <f t="shared" si="151"/>
        <v/>
      </c>
      <c r="MXO44" s="269" t="str">
        <f t="shared" si="151"/>
        <v/>
      </c>
      <c r="MXP44" s="269" t="str">
        <f t="shared" si="151"/>
        <v/>
      </c>
      <c r="MXQ44" s="269" t="str">
        <f t="shared" si="151"/>
        <v/>
      </c>
      <c r="MXR44" s="269" t="str">
        <f t="shared" si="151"/>
        <v/>
      </c>
      <c r="MXS44" s="269" t="str">
        <f t="shared" si="151"/>
        <v/>
      </c>
      <c r="MXT44" s="269" t="str">
        <f t="shared" si="151"/>
        <v/>
      </c>
      <c r="MXU44" s="269" t="str">
        <f t="shared" si="151"/>
        <v/>
      </c>
      <c r="MXV44" s="269" t="str">
        <f t="shared" si="151"/>
        <v/>
      </c>
      <c r="MXW44" s="269" t="str">
        <f t="shared" si="151"/>
        <v/>
      </c>
      <c r="MXX44" s="269" t="str">
        <f t="shared" si="151"/>
        <v/>
      </c>
      <c r="MXY44" s="269" t="str">
        <f t="shared" si="151"/>
        <v/>
      </c>
      <c r="MXZ44" s="269" t="str">
        <f t="shared" si="151"/>
        <v/>
      </c>
      <c r="MYA44" s="269" t="str">
        <f t="shared" si="151"/>
        <v/>
      </c>
      <c r="MYB44" s="269" t="str">
        <f t="shared" si="151"/>
        <v/>
      </c>
      <c r="MYC44" s="269" t="str">
        <f t="shared" si="151"/>
        <v/>
      </c>
      <c r="MYD44" s="269" t="str">
        <f t="shared" si="151"/>
        <v/>
      </c>
      <c r="MYE44" s="269" t="str">
        <f t="shared" si="151"/>
        <v/>
      </c>
      <c r="MYF44" s="269" t="str">
        <f t="shared" si="151"/>
        <v/>
      </c>
      <c r="MYG44" s="269" t="str">
        <f t="shared" si="151"/>
        <v/>
      </c>
      <c r="MYH44" s="269" t="str">
        <f t="shared" si="151"/>
        <v/>
      </c>
      <c r="MYI44" s="269" t="str">
        <f t="shared" si="151"/>
        <v/>
      </c>
      <c r="MYJ44" s="269" t="str">
        <f t="shared" si="151"/>
        <v/>
      </c>
      <c r="MYK44" s="269" t="str">
        <f t="shared" si="151"/>
        <v/>
      </c>
      <c r="MYL44" s="269" t="str">
        <f t="shared" si="151"/>
        <v/>
      </c>
      <c r="MYM44" s="269" t="str">
        <f t="shared" si="151"/>
        <v/>
      </c>
      <c r="MYN44" s="269" t="str">
        <f t="shared" si="151"/>
        <v/>
      </c>
      <c r="MYO44" s="269" t="str">
        <f t="shared" si="151"/>
        <v/>
      </c>
      <c r="MYP44" s="269" t="str">
        <f t="shared" si="151"/>
        <v/>
      </c>
      <c r="MYQ44" s="269" t="str">
        <f t="shared" si="151"/>
        <v/>
      </c>
      <c r="MYR44" s="269" t="str">
        <f t="shared" si="151"/>
        <v/>
      </c>
      <c r="MYS44" s="269" t="str">
        <f t="shared" si="151"/>
        <v/>
      </c>
      <c r="MYT44" s="269" t="str">
        <f t="shared" si="151"/>
        <v/>
      </c>
      <c r="MYU44" s="269" t="str">
        <f t="shared" si="151"/>
        <v/>
      </c>
      <c r="MYV44" s="269" t="str">
        <f t="shared" si="151"/>
        <v/>
      </c>
      <c r="MYW44" s="269" t="str">
        <f t="shared" si="151"/>
        <v/>
      </c>
      <c r="MYX44" s="269" t="str">
        <f t="shared" si="151"/>
        <v/>
      </c>
      <c r="MYY44" s="269" t="str">
        <f t="shared" si="151"/>
        <v/>
      </c>
      <c r="MYZ44" s="269" t="str">
        <f t="shared" si="151"/>
        <v/>
      </c>
      <c r="MZA44" s="269" t="str">
        <f t="shared" si="151"/>
        <v/>
      </c>
      <c r="MZB44" s="269" t="str">
        <f t="shared" si="151"/>
        <v/>
      </c>
      <c r="MZC44" s="269" t="str">
        <f t="shared" si="151"/>
        <v/>
      </c>
      <c r="MZD44" s="269" t="str">
        <f t="shared" si="151"/>
        <v/>
      </c>
      <c r="MZE44" s="269" t="str">
        <f t="shared" si="151"/>
        <v/>
      </c>
      <c r="MZF44" s="269" t="str">
        <f t="shared" si="151"/>
        <v/>
      </c>
      <c r="MZG44" s="269" t="str">
        <f t="shared" si="151"/>
        <v/>
      </c>
      <c r="MZH44" s="269" t="str">
        <f t="shared" si="151"/>
        <v/>
      </c>
      <c r="MZI44" s="269" t="str">
        <f t="shared" ref="MZI44:NBT44" si="152">UPPER(MZI43)</f>
        <v/>
      </c>
      <c r="MZJ44" s="269" t="str">
        <f t="shared" si="152"/>
        <v/>
      </c>
      <c r="MZK44" s="269" t="str">
        <f t="shared" si="152"/>
        <v/>
      </c>
      <c r="MZL44" s="269" t="str">
        <f t="shared" si="152"/>
        <v/>
      </c>
      <c r="MZM44" s="269" t="str">
        <f t="shared" si="152"/>
        <v/>
      </c>
      <c r="MZN44" s="269" t="str">
        <f t="shared" si="152"/>
        <v/>
      </c>
      <c r="MZO44" s="269" t="str">
        <f t="shared" si="152"/>
        <v/>
      </c>
      <c r="MZP44" s="269" t="str">
        <f t="shared" si="152"/>
        <v/>
      </c>
      <c r="MZQ44" s="269" t="str">
        <f t="shared" si="152"/>
        <v/>
      </c>
      <c r="MZR44" s="269" t="str">
        <f t="shared" si="152"/>
        <v/>
      </c>
      <c r="MZS44" s="269" t="str">
        <f t="shared" si="152"/>
        <v/>
      </c>
      <c r="MZT44" s="269" t="str">
        <f t="shared" si="152"/>
        <v/>
      </c>
      <c r="MZU44" s="269" t="str">
        <f t="shared" si="152"/>
        <v/>
      </c>
      <c r="MZV44" s="269" t="str">
        <f t="shared" si="152"/>
        <v/>
      </c>
      <c r="MZW44" s="269" t="str">
        <f t="shared" si="152"/>
        <v/>
      </c>
      <c r="MZX44" s="269" t="str">
        <f t="shared" si="152"/>
        <v/>
      </c>
      <c r="MZY44" s="269" t="str">
        <f t="shared" si="152"/>
        <v/>
      </c>
      <c r="MZZ44" s="269" t="str">
        <f t="shared" si="152"/>
        <v/>
      </c>
      <c r="NAA44" s="269" t="str">
        <f t="shared" si="152"/>
        <v/>
      </c>
      <c r="NAB44" s="269" t="str">
        <f t="shared" si="152"/>
        <v/>
      </c>
      <c r="NAC44" s="269" t="str">
        <f t="shared" si="152"/>
        <v/>
      </c>
      <c r="NAD44" s="269" t="str">
        <f t="shared" si="152"/>
        <v/>
      </c>
      <c r="NAE44" s="269" t="str">
        <f t="shared" si="152"/>
        <v/>
      </c>
      <c r="NAF44" s="269" t="str">
        <f t="shared" si="152"/>
        <v/>
      </c>
      <c r="NAG44" s="269" t="str">
        <f t="shared" si="152"/>
        <v/>
      </c>
      <c r="NAH44" s="269" t="str">
        <f t="shared" si="152"/>
        <v/>
      </c>
      <c r="NAI44" s="269" t="str">
        <f t="shared" si="152"/>
        <v/>
      </c>
      <c r="NAJ44" s="269" t="str">
        <f t="shared" si="152"/>
        <v/>
      </c>
      <c r="NAK44" s="269" t="str">
        <f t="shared" si="152"/>
        <v/>
      </c>
      <c r="NAL44" s="269" t="str">
        <f t="shared" si="152"/>
        <v/>
      </c>
      <c r="NAM44" s="269" t="str">
        <f t="shared" si="152"/>
        <v/>
      </c>
      <c r="NAN44" s="269" t="str">
        <f t="shared" si="152"/>
        <v/>
      </c>
      <c r="NAO44" s="269" t="str">
        <f t="shared" si="152"/>
        <v/>
      </c>
      <c r="NAP44" s="269" t="str">
        <f t="shared" si="152"/>
        <v/>
      </c>
      <c r="NAQ44" s="269" t="str">
        <f t="shared" si="152"/>
        <v/>
      </c>
      <c r="NAR44" s="269" t="str">
        <f t="shared" si="152"/>
        <v/>
      </c>
      <c r="NAS44" s="269" t="str">
        <f t="shared" si="152"/>
        <v/>
      </c>
      <c r="NAT44" s="269" t="str">
        <f t="shared" si="152"/>
        <v/>
      </c>
      <c r="NAU44" s="269" t="str">
        <f t="shared" si="152"/>
        <v/>
      </c>
      <c r="NAV44" s="269" t="str">
        <f t="shared" si="152"/>
        <v/>
      </c>
      <c r="NAW44" s="269" t="str">
        <f t="shared" si="152"/>
        <v/>
      </c>
      <c r="NAX44" s="269" t="str">
        <f t="shared" si="152"/>
        <v/>
      </c>
      <c r="NAY44" s="269" t="str">
        <f t="shared" si="152"/>
        <v/>
      </c>
      <c r="NAZ44" s="269" t="str">
        <f t="shared" si="152"/>
        <v/>
      </c>
      <c r="NBA44" s="269" t="str">
        <f t="shared" si="152"/>
        <v/>
      </c>
      <c r="NBB44" s="269" t="str">
        <f t="shared" si="152"/>
        <v/>
      </c>
      <c r="NBC44" s="269" t="str">
        <f t="shared" si="152"/>
        <v/>
      </c>
      <c r="NBD44" s="269" t="str">
        <f t="shared" si="152"/>
        <v/>
      </c>
      <c r="NBE44" s="269" t="str">
        <f t="shared" si="152"/>
        <v/>
      </c>
      <c r="NBF44" s="269" t="str">
        <f t="shared" si="152"/>
        <v/>
      </c>
      <c r="NBG44" s="269" t="str">
        <f t="shared" si="152"/>
        <v/>
      </c>
      <c r="NBH44" s="269" t="str">
        <f t="shared" si="152"/>
        <v/>
      </c>
      <c r="NBI44" s="269" t="str">
        <f t="shared" si="152"/>
        <v/>
      </c>
      <c r="NBJ44" s="269" t="str">
        <f t="shared" si="152"/>
        <v/>
      </c>
      <c r="NBK44" s="269" t="str">
        <f t="shared" si="152"/>
        <v/>
      </c>
      <c r="NBL44" s="269" t="str">
        <f t="shared" si="152"/>
        <v/>
      </c>
      <c r="NBM44" s="269" t="str">
        <f t="shared" si="152"/>
        <v/>
      </c>
      <c r="NBN44" s="269" t="str">
        <f t="shared" si="152"/>
        <v/>
      </c>
      <c r="NBO44" s="269" t="str">
        <f t="shared" si="152"/>
        <v/>
      </c>
      <c r="NBP44" s="269" t="str">
        <f t="shared" si="152"/>
        <v/>
      </c>
      <c r="NBQ44" s="269" t="str">
        <f t="shared" si="152"/>
        <v/>
      </c>
      <c r="NBR44" s="269" t="str">
        <f t="shared" si="152"/>
        <v/>
      </c>
      <c r="NBS44" s="269" t="str">
        <f t="shared" si="152"/>
        <v/>
      </c>
      <c r="NBT44" s="269" t="str">
        <f t="shared" si="152"/>
        <v/>
      </c>
      <c r="NBU44" s="269" t="str">
        <f t="shared" ref="NBU44:NEF44" si="153">UPPER(NBU43)</f>
        <v/>
      </c>
      <c r="NBV44" s="269" t="str">
        <f t="shared" si="153"/>
        <v/>
      </c>
      <c r="NBW44" s="269" t="str">
        <f t="shared" si="153"/>
        <v/>
      </c>
      <c r="NBX44" s="269" t="str">
        <f t="shared" si="153"/>
        <v/>
      </c>
      <c r="NBY44" s="269" t="str">
        <f t="shared" si="153"/>
        <v/>
      </c>
      <c r="NBZ44" s="269" t="str">
        <f t="shared" si="153"/>
        <v/>
      </c>
      <c r="NCA44" s="269" t="str">
        <f t="shared" si="153"/>
        <v/>
      </c>
      <c r="NCB44" s="269" t="str">
        <f t="shared" si="153"/>
        <v/>
      </c>
      <c r="NCC44" s="269" t="str">
        <f t="shared" si="153"/>
        <v/>
      </c>
      <c r="NCD44" s="269" t="str">
        <f t="shared" si="153"/>
        <v/>
      </c>
      <c r="NCE44" s="269" t="str">
        <f t="shared" si="153"/>
        <v/>
      </c>
      <c r="NCF44" s="269" t="str">
        <f t="shared" si="153"/>
        <v/>
      </c>
      <c r="NCG44" s="269" t="str">
        <f t="shared" si="153"/>
        <v/>
      </c>
      <c r="NCH44" s="269" t="str">
        <f t="shared" si="153"/>
        <v/>
      </c>
      <c r="NCI44" s="269" t="str">
        <f t="shared" si="153"/>
        <v/>
      </c>
      <c r="NCJ44" s="269" t="str">
        <f t="shared" si="153"/>
        <v/>
      </c>
      <c r="NCK44" s="269" t="str">
        <f t="shared" si="153"/>
        <v/>
      </c>
      <c r="NCL44" s="269" t="str">
        <f t="shared" si="153"/>
        <v/>
      </c>
      <c r="NCM44" s="269" t="str">
        <f t="shared" si="153"/>
        <v/>
      </c>
      <c r="NCN44" s="269" t="str">
        <f t="shared" si="153"/>
        <v/>
      </c>
      <c r="NCO44" s="269" t="str">
        <f t="shared" si="153"/>
        <v/>
      </c>
      <c r="NCP44" s="269" t="str">
        <f t="shared" si="153"/>
        <v/>
      </c>
      <c r="NCQ44" s="269" t="str">
        <f t="shared" si="153"/>
        <v/>
      </c>
      <c r="NCR44" s="269" t="str">
        <f t="shared" si="153"/>
        <v/>
      </c>
      <c r="NCS44" s="269" t="str">
        <f t="shared" si="153"/>
        <v/>
      </c>
      <c r="NCT44" s="269" t="str">
        <f t="shared" si="153"/>
        <v/>
      </c>
      <c r="NCU44" s="269" t="str">
        <f t="shared" si="153"/>
        <v/>
      </c>
      <c r="NCV44" s="269" t="str">
        <f t="shared" si="153"/>
        <v/>
      </c>
      <c r="NCW44" s="269" t="str">
        <f t="shared" si="153"/>
        <v/>
      </c>
      <c r="NCX44" s="269" t="str">
        <f t="shared" si="153"/>
        <v/>
      </c>
      <c r="NCY44" s="269" t="str">
        <f t="shared" si="153"/>
        <v/>
      </c>
      <c r="NCZ44" s="269" t="str">
        <f t="shared" si="153"/>
        <v/>
      </c>
      <c r="NDA44" s="269" t="str">
        <f t="shared" si="153"/>
        <v/>
      </c>
      <c r="NDB44" s="269" t="str">
        <f t="shared" si="153"/>
        <v/>
      </c>
      <c r="NDC44" s="269" t="str">
        <f t="shared" si="153"/>
        <v/>
      </c>
      <c r="NDD44" s="269" t="str">
        <f t="shared" si="153"/>
        <v/>
      </c>
      <c r="NDE44" s="269" t="str">
        <f t="shared" si="153"/>
        <v/>
      </c>
      <c r="NDF44" s="269" t="str">
        <f t="shared" si="153"/>
        <v/>
      </c>
      <c r="NDG44" s="269" t="str">
        <f t="shared" si="153"/>
        <v/>
      </c>
      <c r="NDH44" s="269" t="str">
        <f t="shared" si="153"/>
        <v/>
      </c>
      <c r="NDI44" s="269" t="str">
        <f t="shared" si="153"/>
        <v/>
      </c>
      <c r="NDJ44" s="269" t="str">
        <f t="shared" si="153"/>
        <v/>
      </c>
      <c r="NDK44" s="269" t="str">
        <f t="shared" si="153"/>
        <v/>
      </c>
      <c r="NDL44" s="269" t="str">
        <f t="shared" si="153"/>
        <v/>
      </c>
      <c r="NDM44" s="269" t="str">
        <f t="shared" si="153"/>
        <v/>
      </c>
      <c r="NDN44" s="269" t="str">
        <f t="shared" si="153"/>
        <v/>
      </c>
      <c r="NDO44" s="269" t="str">
        <f t="shared" si="153"/>
        <v/>
      </c>
      <c r="NDP44" s="269" t="str">
        <f t="shared" si="153"/>
        <v/>
      </c>
      <c r="NDQ44" s="269" t="str">
        <f t="shared" si="153"/>
        <v/>
      </c>
      <c r="NDR44" s="269" t="str">
        <f t="shared" si="153"/>
        <v/>
      </c>
      <c r="NDS44" s="269" t="str">
        <f t="shared" si="153"/>
        <v/>
      </c>
      <c r="NDT44" s="269" t="str">
        <f t="shared" si="153"/>
        <v/>
      </c>
      <c r="NDU44" s="269" t="str">
        <f t="shared" si="153"/>
        <v/>
      </c>
      <c r="NDV44" s="269" t="str">
        <f t="shared" si="153"/>
        <v/>
      </c>
      <c r="NDW44" s="269" t="str">
        <f t="shared" si="153"/>
        <v/>
      </c>
      <c r="NDX44" s="269" t="str">
        <f t="shared" si="153"/>
        <v/>
      </c>
      <c r="NDY44" s="269" t="str">
        <f t="shared" si="153"/>
        <v/>
      </c>
      <c r="NDZ44" s="269" t="str">
        <f t="shared" si="153"/>
        <v/>
      </c>
      <c r="NEA44" s="269" t="str">
        <f t="shared" si="153"/>
        <v/>
      </c>
      <c r="NEB44" s="269" t="str">
        <f t="shared" si="153"/>
        <v/>
      </c>
      <c r="NEC44" s="269" t="str">
        <f t="shared" si="153"/>
        <v/>
      </c>
      <c r="NED44" s="269" t="str">
        <f t="shared" si="153"/>
        <v/>
      </c>
      <c r="NEE44" s="269" t="str">
        <f t="shared" si="153"/>
        <v/>
      </c>
      <c r="NEF44" s="269" t="str">
        <f t="shared" si="153"/>
        <v/>
      </c>
      <c r="NEG44" s="269" t="str">
        <f t="shared" ref="NEG44:NGR44" si="154">UPPER(NEG43)</f>
        <v/>
      </c>
      <c r="NEH44" s="269" t="str">
        <f t="shared" si="154"/>
        <v/>
      </c>
      <c r="NEI44" s="269" t="str">
        <f t="shared" si="154"/>
        <v/>
      </c>
      <c r="NEJ44" s="269" t="str">
        <f t="shared" si="154"/>
        <v/>
      </c>
      <c r="NEK44" s="269" t="str">
        <f t="shared" si="154"/>
        <v/>
      </c>
      <c r="NEL44" s="269" t="str">
        <f t="shared" si="154"/>
        <v/>
      </c>
      <c r="NEM44" s="269" t="str">
        <f t="shared" si="154"/>
        <v/>
      </c>
      <c r="NEN44" s="269" t="str">
        <f t="shared" si="154"/>
        <v/>
      </c>
      <c r="NEO44" s="269" t="str">
        <f t="shared" si="154"/>
        <v/>
      </c>
      <c r="NEP44" s="269" t="str">
        <f t="shared" si="154"/>
        <v/>
      </c>
      <c r="NEQ44" s="269" t="str">
        <f t="shared" si="154"/>
        <v/>
      </c>
      <c r="NER44" s="269" t="str">
        <f t="shared" si="154"/>
        <v/>
      </c>
      <c r="NES44" s="269" t="str">
        <f t="shared" si="154"/>
        <v/>
      </c>
      <c r="NET44" s="269" t="str">
        <f t="shared" si="154"/>
        <v/>
      </c>
      <c r="NEU44" s="269" t="str">
        <f t="shared" si="154"/>
        <v/>
      </c>
      <c r="NEV44" s="269" t="str">
        <f t="shared" si="154"/>
        <v/>
      </c>
      <c r="NEW44" s="269" t="str">
        <f t="shared" si="154"/>
        <v/>
      </c>
      <c r="NEX44" s="269" t="str">
        <f t="shared" si="154"/>
        <v/>
      </c>
      <c r="NEY44" s="269" t="str">
        <f t="shared" si="154"/>
        <v/>
      </c>
      <c r="NEZ44" s="269" t="str">
        <f t="shared" si="154"/>
        <v/>
      </c>
      <c r="NFA44" s="269" t="str">
        <f t="shared" si="154"/>
        <v/>
      </c>
      <c r="NFB44" s="269" t="str">
        <f t="shared" si="154"/>
        <v/>
      </c>
      <c r="NFC44" s="269" t="str">
        <f t="shared" si="154"/>
        <v/>
      </c>
      <c r="NFD44" s="269" t="str">
        <f t="shared" si="154"/>
        <v/>
      </c>
      <c r="NFE44" s="269" t="str">
        <f t="shared" si="154"/>
        <v/>
      </c>
      <c r="NFF44" s="269" t="str">
        <f t="shared" si="154"/>
        <v/>
      </c>
      <c r="NFG44" s="269" t="str">
        <f t="shared" si="154"/>
        <v/>
      </c>
      <c r="NFH44" s="269" t="str">
        <f t="shared" si="154"/>
        <v/>
      </c>
      <c r="NFI44" s="269" t="str">
        <f t="shared" si="154"/>
        <v/>
      </c>
      <c r="NFJ44" s="269" t="str">
        <f t="shared" si="154"/>
        <v/>
      </c>
      <c r="NFK44" s="269" t="str">
        <f t="shared" si="154"/>
        <v/>
      </c>
      <c r="NFL44" s="269" t="str">
        <f t="shared" si="154"/>
        <v/>
      </c>
      <c r="NFM44" s="269" t="str">
        <f t="shared" si="154"/>
        <v/>
      </c>
      <c r="NFN44" s="269" t="str">
        <f t="shared" si="154"/>
        <v/>
      </c>
      <c r="NFO44" s="269" t="str">
        <f t="shared" si="154"/>
        <v/>
      </c>
      <c r="NFP44" s="269" t="str">
        <f t="shared" si="154"/>
        <v/>
      </c>
      <c r="NFQ44" s="269" t="str">
        <f t="shared" si="154"/>
        <v/>
      </c>
      <c r="NFR44" s="269" t="str">
        <f t="shared" si="154"/>
        <v/>
      </c>
      <c r="NFS44" s="269" t="str">
        <f t="shared" si="154"/>
        <v/>
      </c>
      <c r="NFT44" s="269" t="str">
        <f t="shared" si="154"/>
        <v/>
      </c>
      <c r="NFU44" s="269" t="str">
        <f t="shared" si="154"/>
        <v/>
      </c>
      <c r="NFV44" s="269" t="str">
        <f t="shared" si="154"/>
        <v/>
      </c>
      <c r="NFW44" s="269" t="str">
        <f t="shared" si="154"/>
        <v/>
      </c>
      <c r="NFX44" s="269" t="str">
        <f t="shared" si="154"/>
        <v/>
      </c>
      <c r="NFY44" s="269" t="str">
        <f t="shared" si="154"/>
        <v/>
      </c>
      <c r="NFZ44" s="269" t="str">
        <f t="shared" si="154"/>
        <v/>
      </c>
      <c r="NGA44" s="269" t="str">
        <f t="shared" si="154"/>
        <v/>
      </c>
      <c r="NGB44" s="269" t="str">
        <f t="shared" si="154"/>
        <v/>
      </c>
      <c r="NGC44" s="269" t="str">
        <f t="shared" si="154"/>
        <v/>
      </c>
      <c r="NGD44" s="269" t="str">
        <f t="shared" si="154"/>
        <v/>
      </c>
      <c r="NGE44" s="269" t="str">
        <f t="shared" si="154"/>
        <v/>
      </c>
      <c r="NGF44" s="269" t="str">
        <f t="shared" si="154"/>
        <v/>
      </c>
      <c r="NGG44" s="269" t="str">
        <f t="shared" si="154"/>
        <v/>
      </c>
      <c r="NGH44" s="269" t="str">
        <f t="shared" si="154"/>
        <v/>
      </c>
      <c r="NGI44" s="269" t="str">
        <f t="shared" si="154"/>
        <v/>
      </c>
      <c r="NGJ44" s="269" t="str">
        <f t="shared" si="154"/>
        <v/>
      </c>
      <c r="NGK44" s="269" t="str">
        <f t="shared" si="154"/>
        <v/>
      </c>
      <c r="NGL44" s="269" t="str">
        <f t="shared" si="154"/>
        <v/>
      </c>
      <c r="NGM44" s="269" t="str">
        <f t="shared" si="154"/>
        <v/>
      </c>
      <c r="NGN44" s="269" t="str">
        <f t="shared" si="154"/>
        <v/>
      </c>
      <c r="NGO44" s="269" t="str">
        <f t="shared" si="154"/>
        <v/>
      </c>
      <c r="NGP44" s="269" t="str">
        <f t="shared" si="154"/>
        <v/>
      </c>
      <c r="NGQ44" s="269" t="str">
        <f t="shared" si="154"/>
        <v/>
      </c>
      <c r="NGR44" s="269" t="str">
        <f t="shared" si="154"/>
        <v/>
      </c>
      <c r="NGS44" s="269" t="str">
        <f t="shared" ref="NGS44:NJD44" si="155">UPPER(NGS43)</f>
        <v/>
      </c>
      <c r="NGT44" s="269" t="str">
        <f t="shared" si="155"/>
        <v/>
      </c>
      <c r="NGU44" s="269" t="str">
        <f t="shared" si="155"/>
        <v/>
      </c>
      <c r="NGV44" s="269" t="str">
        <f t="shared" si="155"/>
        <v/>
      </c>
      <c r="NGW44" s="269" t="str">
        <f t="shared" si="155"/>
        <v/>
      </c>
      <c r="NGX44" s="269" t="str">
        <f t="shared" si="155"/>
        <v/>
      </c>
      <c r="NGY44" s="269" t="str">
        <f t="shared" si="155"/>
        <v/>
      </c>
      <c r="NGZ44" s="269" t="str">
        <f t="shared" si="155"/>
        <v/>
      </c>
      <c r="NHA44" s="269" t="str">
        <f t="shared" si="155"/>
        <v/>
      </c>
      <c r="NHB44" s="269" t="str">
        <f t="shared" si="155"/>
        <v/>
      </c>
      <c r="NHC44" s="269" t="str">
        <f t="shared" si="155"/>
        <v/>
      </c>
      <c r="NHD44" s="269" t="str">
        <f t="shared" si="155"/>
        <v/>
      </c>
      <c r="NHE44" s="269" t="str">
        <f t="shared" si="155"/>
        <v/>
      </c>
      <c r="NHF44" s="269" t="str">
        <f t="shared" si="155"/>
        <v/>
      </c>
      <c r="NHG44" s="269" t="str">
        <f t="shared" si="155"/>
        <v/>
      </c>
      <c r="NHH44" s="269" t="str">
        <f t="shared" si="155"/>
        <v/>
      </c>
      <c r="NHI44" s="269" t="str">
        <f t="shared" si="155"/>
        <v/>
      </c>
      <c r="NHJ44" s="269" t="str">
        <f t="shared" si="155"/>
        <v/>
      </c>
      <c r="NHK44" s="269" t="str">
        <f t="shared" si="155"/>
        <v/>
      </c>
      <c r="NHL44" s="269" t="str">
        <f t="shared" si="155"/>
        <v/>
      </c>
      <c r="NHM44" s="269" t="str">
        <f t="shared" si="155"/>
        <v/>
      </c>
      <c r="NHN44" s="269" t="str">
        <f t="shared" si="155"/>
        <v/>
      </c>
      <c r="NHO44" s="269" t="str">
        <f t="shared" si="155"/>
        <v/>
      </c>
      <c r="NHP44" s="269" t="str">
        <f t="shared" si="155"/>
        <v/>
      </c>
      <c r="NHQ44" s="269" t="str">
        <f t="shared" si="155"/>
        <v/>
      </c>
      <c r="NHR44" s="269" t="str">
        <f t="shared" si="155"/>
        <v/>
      </c>
      <c r="NHS44" s="269" t="str">
        <f t="shared" si="155"/>
        <v/>
      </c>
      <c r="NHT44" s="269" t="str">
        <f t="shared" si="155"/>
        <v/>
      </c>
      <c r="NHU44" s="269" t="str">
        <f t="shared" si="155"/>
        <v/>
      </c>
      <c r="NHV44" s="269" t="str">
        <f t="shared" si="155"/>
        <v/>
      </c>
      <c r="NHW44" s="269" t="str">
        <f t="shared" si="155"/>
        <v/>
      </c>
      <c r="NHX44" s="269" t="str">
        <f t="shared" si="155"/>
        <v/>
      </c>
      <c r="NHY44" s="269" t="str">
        <f t="shared" si="155"/>
        <v/>
      </c>
      <c r="NHZ44" s="269" t="str">
        <f t="shared" si="155"/>
        <v/>
      </c>
      <c r="NIA44" s="269" t="str">
        <f t="shared" si="155"/>
        <v/>
      </c>
      <c r="NIB44" s="269" t="str">
        <f t="shared" si="155"/>
        <v/>
      </c>
      <c r="NIC44" s="269" t="str">
        <f t="shared" si="155"/>
        <v/>
      </c>
      <c r="NID44" s="269" t="str">
        <f t="shared" si="155"/>
        <v/>
      </c>
      <c r="NIE44" s="269" t="str">
        <f t="shared" si="155"/>
        <v/>
      </c>
      <c r="NIF44" s="269" t="str">
        <f t="shared" si="155"/>
        <v/>
      </c>
      <c r="NIG44" s="269" t="str">
        <f t="shared" si="155"/>
        <v/>
      </c>
      <c r="NIH44" s="269" t="str">
        <f t="shared" si="155"/>
        <v/>
      </c>
      <c r="NII44" s="269" t="str">
        <f t="shared" si="155"/>
        <v/>
      </c>
      <c r="NIJ44" s="269" t="str">
        <f t="shared" si="155"/>
        <v/>
      </c>
      <c r="NIK44" s="269" t="str">
        <f t="shared" si="155"/>
        <v/>
      </c>
      <c r="NIL44" s="269" t="str">
        <f t="shared" si="155"/>
        <v/>
      </c>
      <c r="NIM44" s="269" t="str">
        <f t="shared" si="155"/>
        <v/>
      </c>
      <c r="NIN44" s="269" t="str">
        <f t="shared" si="155"/>
        <v/>
      </c>
      <c r="NIO44" s="269" t="str">
        <f t="shared" si="155"/>
        <v/>
      </c>
      <c r="NIP44" s="269" t="str">
        <f t="shared" si="155"/>
        <v/>
      </c>
      <c r="NIQ44" s="269" t="str">
        <f t="shared" si="155"/>
        <v/>
      </c>
      <c r="NIR44" s="269" t="str">
        <f t="shared" si="155"/>
        <v/>
      </c>
      <c r="NIS44" s="269" t="str">
        <f t="shared" si="155"/>
        <v/>
      </c>
      <c r="NIT44" s="269" t="str">
        <f t="shared" si="155"/>
        <v/>
      </c>
      <c r="NIU44" s="269" t="str">
        <f t="shared" si="155"/>
        <v/>
      </c>
      <c r="NIV44" s="269" t="str">
        <f t="shared" si="155"/>
        <v/>
      </c>
      <c r="NIW44" s="269" t="str">
        <f t="shared" si="155"/>
        <v/>
      </c>
      <c r="NIX44" s="269" t="str">
        <f t="shared" si="155"/>
        <v/>
      </c>
      <c r="NIY44" s="269" t="str">
        <f t="shared" si="155"/>
        <v/>
      </c>
      <c r="NIZ44" s="269" t="str">
        <f t="shared" si="155"/>
        <v/>
      </c>
      <c r="NJA44" s="269" t="str">
        <f t="shared" si="155"/>
        <v/>
      </c>
      <c r="NJB44" s="269" t="str">
        <f t="shared" si="155"/>
        <v/>
      </c>
      <c r="NJC44" s="269" t="str">
        <f t="shared" si="155"/>
        <v/>
      </c>
      <c r="NJD44" s="269" t="str">
        <f t="shared" si="155"/>
        <v/>
      </c>
      <c r="NJE44" s="269" t="str">
        <f t="shared" ref="NJE44:NLP44" si="156">UPPER(NJE43)</f>
        <v/>
      </c>
      <c r="NJF44" s="269" t="str">
        <f t="shared" si="156"/>
        <v/>
      </c>
      <c r="NJG44" s="269" t="str">
        <f t="shared" si="156"/>
        <v/>
      </c>
      <c r="NJH44" s="269" t="str">
        <f t="shared" si="156"/>
        <v/>
      </c>
      <c r="NJI44" s="269" t="str">
        <f t="shared" si="156"/>
        <v/>
      </c>
      <c r="NJJ44" s="269" t="str">
        <f t="shared" si="156"/>
        <v/>
      </c>
      <c r="NJK44" s="269" t="str">
        <f t="shared" si="156"/>
        <v/>
      </c>
      <c r="NJL44" s="269" t="str">
        <f t="shared" si="156"/>
        <v/>
      </c>
      <c r="NJM44" s="269" t="str">
        <f t="shared" si="156"/>
        <v/>
      </c>
      <c r="NJN44" s="269" t="str">
        <f t="shared" si="156"/>
        <v/>
      </c>
      <c r="NJO44" s="269" t="str">
        <f t="shared" si="156"/>
        <v/>
      </c>
      <c r="NJP44" s="269" t="str">
        <f t="shared" si="156"/>
        <v/>
      </c>
      <c r="NJQ44" s="269" t="str">
        <f t="shared" si="156"/>
        <v/>
      </c>
      <c r="NJR44" s="269" t="str">
        <f t="shared" si="156"/>
        <v/>
      </c>
      <c r="NJS44" s="269" t="str">
        <f t="shared" si="156"/>
        <v/>
      </c>
      <c r="NJT44" s="269" t="str">
        <f t="shared" si="156"/>
        <v/>
      </c>
      <c r="NJU44" s="269" t="str">
        <f t="shared" si="156"/>
        <v/>
      </c>
      <c r="NJV44" s="269" t="str">
        <f t="shared" si="156"/>
        <v/>
      </c>
      <c r="NJW44" s="269" t="str">
        <f t="shared" si="156"/>
        <v/>
      </c>
      <c r="NJX44" s="269" t="str">
        <f t="shared" si="156"/>
        <v/>
      </c>
      <c r="NJY44" s="269" t="str">
        <f t="shared" si="156"/>
        <v/>
      </c>
      <c r="NJZ44" s="269" t="str">
        <f t="shared" si="156"/>
        <v/>
      </c>
      <c r="NKA44" s="269" t="str">
        <f t="shared" si="156"/>
        <v/>
      </c>
      <c r="NKB44" s="269" t="str">
        <f t="shared" si="156"/>
        <v/>
      </c>
      <c r="NKC44" s="269" t="str">
        <f t="shared" si="156"/>
        <v/>
      </c>
      <c r="NKD44" s="269" t="str">
        <f t="shared" si="156"/>
        <v/>
      </c>
      <c r="NKE44" s="269" t="str">
        <f t="shared" si="156"/>
        <v/>
      </c>
      <c r="NKF44" s="269" t="str">
        <f t="shared" si="156"/>
        <v/>
      </c>
      <c r="NKG44" s="269" t="str">
        <f t="shared" si="156"/>
        <v/>
      </c>
      <c r="NKH44" s="269" t="str">
        <f t="shared" si="156"/>
        <v/>
      </c>
      <c r="NKI44" s="269" t="str">
        <f t="shared" si="156"/>
        <v/>
      </c>
      <c r="NKJ44" s="269" t="str">
        <f t="shared" si="156"/>
        <v/>
      </c>
      <c r="NKK44" s="269" t="str">
        <f t="shared" si="156"/>
        <v/>
      </c>
      <c r="NKL44" s="269" t="str">
        <f t="shared" si="156"/>
        <v/>
      </c>
      <c r="NKM44" s="269" t="str">
        <f t="shared" si="156"/>
        <v/>
      </c>
      <c r="NKN44" s="269" t="str">
        <f t="shared" si="156"/>
        <v/>
      </c>
      <c r="NKO44" s="269" t="str">
        <f t="shared" si="156"/>
        <v/>
      </c>
      <c r="NKP44" s="269" t="str">
        <f t="shared" si="156"/>
        <v/>
      </c>
      <c r="NKQ44" s="269" t="str">
        <f t="shared" si="156"/>
        <v/>
      </c>
      <c r="NKR44" s="269" t="str">
        <f t="shared" si="156"/>
        <v/>
      </c>
      <c r="NKS44" s="269" t="str">
        <f t="shared" si="156"/>
        <v/>
      </c>
      <c r="NKT44" s="269" t="str">
        <f t="shared" si="156"/>
        <v/>
      </c>
      <c r="NKU44" s="269" t="str">
        <f t="shared" si="156"/>
        <v/>
      </c>
      <c r="NKV44" s="269" t="str">
        <f t="shared" si="156"/>
        <v/>
      </c>
      <c r="NKW44" s="269" t="str">
        <f t="shared" si="156"/>
        <v/>
      </c>
      <c r="NKX44" s="269" t="str">
        <f t="shared" si="156"/>
        <v/>
      </c>
      <c r="NKY44" s="269" t="str">
        <f t="shared" si="156"/>
        <v/>
      </c>
      <c r="NKZ44" s="269" t="str">
        <f t="shared" si="156"/>
        <v/>
      </c>
      <c r="NLA44" s="269" t="str">
        <f t="shared" si="156"/>
        <v/>
      </c>
      <c r="NLB44" s="269" t="str">
        <f t="shared" si="156"/>
        <v/>
      </c>
      <c r="NLC44" s="269" t="str">
        <f t="shared" si="156"/>
        <v/>
      </c>
      <c r="NLD44" s="269" t="str">
        <f t="shared" si="156"/>
        <v/>
      </c>
      <c r="NLE44" s="269" t="str">
        <f t="shared" si="156"/>
        <v/>
      </c>
      <c r="NLF44" s="269" t="str">
        <f t="shared" si="156"/>
        <v/>
      </c>
      <c r="NLG44" s="269" t="str">
        <f t="shared" si="156"/>
        <v/>
      </c>
      <c r="NLH44" s="269" t="str">
        <f t="shared" si="156"/>
        <v/>
      </c>
      <c r="NLI44" s="269" t="str">
        <f t="shared" si="156"/>
        <v/>
      </c>
      <c r="NLJ44" s="269" t="str">
        <f t="shared" si="156"/>
        <v/>
      </c>
      <c r="NLK44" s="269" t="str">
        <f t="shared" si="156"/>
        <v/>
      </c>
      <c r="NLL44" s="269" t="str">
        <f t="shared" si="156"/>
        <v/>
      </c>
      <c r="NLM44" s="269" t="str">
        <f t="shared" si="156"/>
        <v/>
      </c>
      <c r="NLN44" s="269" t="str">
        <f t="shared" si="156"/>
        <v/>
      </c>
      <c r="NLO44" s="269" t="str">
        <f t="shared" si="156"/>
        <v/>
      </c>
      <c r="NLP44" s="269" t="str">
        <f t="shared" si="156"/>
        <v/>
      </c>
      <c r="NLQ44" s="269" t="str">
        <f t="shared" ref="NLQ44:NOB44" si="157">UPPER(NLQ43)</f>
        <v/>
      </c>
      <c r="NLR44" s="269" t="str">
        <f t="shared" si="157"/>
        <v/>
      </c>
      <c r="NLS44" s="269" t="str">
        <f t="shared" si="157"/>
        <v/>
      </c>
      <c r="NLT44" s="269" t="str">
        <f t="shared" si="157"/>
        <v/>
      </c>
      <c r="NLU44" s="269" t="str">
        <f t="shared" si="157"/>
        <v/>
      </c>
      <c r="NLV44" s="269" t="str">
        <f t="shared" si="157"/>
        <v/>
      </c>
      <c r="NLW44" s="269" t="str">
        <f t="shared" si="157"/>
        <v/>
      </c>
      <c r="NLX44" s="269" t="str">
        <f t="shared" si="157"/>
        <v/>
      </c>
      <c r="NLY44" s="269" t="str">
        <f t="shared" si="157"/>
        <v/>
      </c>
      <c r="NLZ44" s="269" t="str">
        <f t="shared" si="157"/>
        <v/>
      </c>
      <c r="NMA44" s="269" t="str">
        <f t="shared" si="157"/>
        <v/>
      </c>
      <c r="NMB44" s="269" t="str">
        <f t="shared" si="157"/>
        <v/>
      </c>
      <c r="NMC44" s="269" t="str">
        <f t="shared" si="157"/>
        <v/>
      </c>
      <c r="NMD44" s="269" t="str">
        <f t="shared" si="157"/>
        <v/>
      </c>
      <c r="NME44" s="269" t="str">
        <f t="shared" si="157"/>
        <v/>
      </c>
      <c r="NMF44" s="269" t="str">
        <f t="shared" si="157"/>
        <v/>
      </c>
      <c r="NMG44" s="269" t="str">
        <f t="shared" si="157"/>
        <v/>
      </c>
      <c r="NMH44" s="269" t="str">
        <f t="shared" si="157"/>
        <v/>
      </c>
      <c r="NMI44" s="269" t="str">
        <f t="shared" si="157"/>
        <v/>
      </c>
      <c r="NMJ44" s="269" t="str">
        <f t="shared" si="157"/>
        <v/>
      </c>
      <c r="NMK44" s="269" t="str">
        <f t="shared" si="157"/>
        <v/>
      </c>
      <c r="NML44" s="269" t="str">
        <f t="shared" si="157"/>
        <v/>
      </c>
      <c r="NMM44" s="269" t="str">
        <f t="shared" si="157"/>
        <v/>
      </c>
      <c r="NMN44" s="269" t="str">
        <f t="shared" si="157"/>
        <v/>
      </c>
      <c r="NMO44" s="269" t="str">
        <f t="shared" si="157"/>
        <v/>
      </c>
      <c r="NMP44" s="269" t="str">
        <f t="shared" si="157"/>
        <v/>
      </c>
      <c r="NMQ44" s="269" t="str">
        <f t="shared" si="157"/>
        <v/>
      </c>
      <c r="NMR44" s="269" t="str">
        <f t="shared" si="157"/>
        <v/>
      </c>
      <c r="NMS44" s="269" t="str">
        <f t="shared" si="157"/>
        <v/>
      </c>
      <c r="NMT44" s="269" t="str">
        <f t="shared" si="157"/>
        <v/>
      </c>
      <c r="NMU44" s="269" t="str">
        <f t="shared" si="157"/>
        <v/>
      </c>
      <c r="NMV44" s="269" t="str">
        <f t="shared" si="157"/>
        <v/>
      </c>
      <c r="NMW44" s="269" t="str">
        <f t="shared" si="157"/>
        <v/>
      </c>
      <c r="NMX44" s="269" t="str">
        <f t="shared" si="157"/>
        <v/>
      </c>
      <c r="NMY44" s="269" t="str">
        <f t="shared" si="157"/>
        <v/>
      </c>
      <c r="NMZ44" s="269" t="str">
        <f t="shared" si="157"/>
        <v/>
      </c>
      <c r="NNA44" s="269" t="str">
        <f t="shared" si="157"/>
        <v/>
      </c>
      <c r="NNB44" s="269" t="str">
        <f t="shared" si="157"/>
        <v/>
      </c>
      <c r="NNC44" s="269" t="str">
        <f t="shared" si="157"/>
        <v/>
      </c>
      <c r="NND44" s="269" t="str">
        <f t="shared" si="157"/>
        <v/>
      </c>
      <c r="NNE44" s="269" t="str">
        <f t="shared" si="157"/>
        <v/>
      </c>
      <c r="NNF44" s="269" t="str">
        <f t="shared" si="157"/>
        <v/>
      </c>
      <c r="NNG44" s="269" t="str">
        <f t="shared" si="157"/>
        <v/>
      </c>
      <c r="NNH44" s="269" t="str">
        <f t="shared" si="157"/>
        <v/>
      </c>
      <c r="NNI44" s="269" t="str">
        <f t="shared" si="157"/>
        <v/>
      </c>
      <c r="NNJ44" s="269" t="str">
        <f t="shared" si="157"/>
        <v/>
      </c>
      <c r="NNK44" s="269" t="str">
        <f t="shared" si="157"/>
        <v/>
      </c>
      <c r="NNL44" s="269" t="str">
        <f t="shared" si="157"/>
        <v/>
      </c>
      <c r="NNM44" s="269" t="str">
        <f t="shared" si="157"/>
        <v/>
      </c>
      <c r="NNN44" s="269" t="str">
        <f t="shared" si="157"/>
        <v/>
      </c>
      <c r="NNO44" s="269" t="str">
        <f t="shared" si="157"/>
        <v/>
      </c>
      <c r="NNP44" s="269" t="str">
        <f t="shared" si="157"/>
        <v/>
      </c>
      <c r="NNQ44" s="269" t="str">
        <f t="shared" si="157"/>
        <v/>
      </c>
      <c r="NNR44" s="269" t="str">
        <f t="shared" si="157"/>
        <v/>
      </c>
      <c r="NNS44" s="269" t="str">
        <f t="shared" si="157"/>
        <v/>
      </c>
      <c r="NNT44" s="269" t="str">
        <f t="shared" si="157"/>
        <v/>
      </c>
      <c r="NNU44" s="269" t="str">
        <f t="shared" si="157"/>
        <v/>
      </c>
      <c r="NNV44" s="269" t="str">
        <f t="shared" si="157"/>
        <v/>
      </c>
      <c r="NNW44" s="269" t="str">
        <f t="shared" si="157"/>
        <v/>
      </c>
      <c r="NNX44" s="269" t="str">
        <f t="shared" si="157"/>
        <v/>
      </c>
      <c r="NNY44" s="269" t="str">
        <f t="shared" si="157"/>
        <v/>
      </c>
      <c r="NNZ44" s="269" t="str">
        <f t="shared" si="157"/>
        <v/>
      </c>
      <c r="NOA44" s="269" t="str">
        <f t="shared" si="157"/>
        <v/>
      </c>
      <c r="NOB44" s="269" t="str">
        <f t="shared" si="157"/>
        <v/>
      </c>
      <c r="NOC44" s="269" t="str">
        <f t="shared" ref="NOC44:NQN44" si="158">UPPER(NOC43)</f>
        <v/>
      </c>
      <c r="NOD44" s="269" t="str">
        <f t="shared" si="158"/>
        <v/>
      </c>
      <c r="NOE44" s="269" t="str">
        <f t="shared" si="158"/>
        <v/>
      </c>
      <c r="NOF44" s="269" t="str">
        <f t="shared" si="158"/>
        <v/>
      </c>
      <c r="NOG44" s="269" t="str">
        <f t="shared" si="158"/>
        <v/>
      </c>
      <c r="NOH44" s="269" t="str">
        <f t="shared" si="158"/>
        <v/>
      </c>
      <c r="NOI44" s="269" t="str">
        <f t="shared" si="158"/>
        <v/>
      </c>
      <c r="NOJ44" s="269" t="str">
        <f t="shared" si="158"/>
        <v/>
      </c>
      <c r="NOK44" s="269" t="str">
        <f t="shared" si="158"/>
        <v/>
      </c>
      <c r="NOL44" s="269" t="str">
        <f t="shared" si="158"/>
        <v/>
      </c>
      <c r="NOM44" s="269" t="str">
        <f t="shared" si="158"/>
        <v/>
      </c>
      <c r="NON44" s="269" t="str">
        <f t="shared" si="158"/>
        <v/>
      </c>
      <c r="NOO44" s="269" t="str">
        <f t="shared" si="158"/>
        <v/>
      </c>
      <c r="NOP44" s="269" t="str">
        <f t="shared" si="158"/>
        <v/>
      </c>
      <c r="NOQ44" s="269" t="str">
        <f t="shared" si="158"/>
        <v/>
      </c>
      <c r="NOR44" s="269" t="str">
        <f t="shared" si="158"/>
        <v/>
      </c>
      <c r="NOS44" s="269" t="str">
        <f t="shared" si="158"/>
        <v/>
      </c>
      <c r="NOT44" s="269" t="str">
        <f t="shared" si="158"/>
        <v/>
      </c>
      <c r="NOU44" s="269" t="str">
        <f t="shared" si="158"/>
        <v/>
      </c>
      <c r="NOV44" s="269" t="str">
        <f t="shared" si="158"/>
        <v/>
      </c>
      <c r="NOW44" s="269" t="str">
        <f t="shared" si="158"/>
        <v/>
      </c>
      <c r="NOX44" s="269" t="str">
        <f t="shared" si="158"/>
        <v/>
      </c>
      <c r="NOY44" s="269" t="str">
        <f t="shared" si="158"/>
        <v/>
      </c>
      <c r="NOZ44" s="269" t="str">
        <f t="shared" si="158"/>
        <v/>
      </c>
      <c r="NPA44" s="269" t="str">
        <f t="shared" si="158"/>
        <v/>
      </c>
      <c r="NPB44" s="269" t="str">
        <f t="shared" si="158"/>
        <v/>
      </c>
      <c r="NPC44" s="269" t="str">
        <f t="shared" si="158"/>
        <v/>
      </c>
      <c r="NPD44" s="269" t="str">
        <f t="shared" si="158"/>
        <v/>
      </c>
      <c r="NPE44" s="269" t="str">
        <f t="shared" si="158"/>
        <v/>
      </c>
      <c r="NPF44" s="269" t="str">
        <f t="shared" si="158"/>
        <v/>
      </c>
      <c r="NPG44" s="269" t="str">
        <f t="shared" si="158"/>
        <v/>
      </c>
      <c r="NPH44" s="269" t="str">
        <f t="shared" si="158"/>
        <v/>
      </c>
      <c r="NPI44" s="269" t="str">
        <f t="shared" si="158"/>
        <v/>
      </c>
      <c r="NPJ44" s="269" t="str">
        <f t="shared" si="158"/>
        <v/>
      </c>
      <c r="NPK44" s="269" t="str">
        <f t="shared" si="158"/>
        <v/>
      </c>
      <c r="NPL44" s="269" t="str">
        <f t="shared" si="158"/>
        <v/>
      </c>
      <c r="NPM44" s="269" t="str">
        <f t="shared" si="158"/>
        <v/>
      </c>
      <c r="NPN44" s="269" t="str">
        <f t="shared" si="158"/>
        <v/>
      </c>
      <c r="NPO44" s="269" t="str">
        <f t="shared" si="158"/>
        <v/>
      </c>
      <c r="NPP44" s="269" t="str">
        <f t="shared" si="158"/>
        <v/>
      </c>
      <c r="NPQ44" s="269" t="str">
        <f t="shared" si="158"/>
        <v/>
      </c>
      <c r="NPR44" s="269" t="str">
        <f t="shared" si="158"/>
        <v/>
      </c>
      <c r="NPS44" s="269" t="str">
        <f t="shared" si="158"/>
        <v/>
      </c>
      <c r="NPT44" s="269" t="str">
        <f t="shared" si="158"/>
        <v/>
      </c>
      <c r="NPU44" s="269" t="str">
        <f t="shared" si="158"/>
        <v/>
      </c>
      <c r="NPV44" s="269" t="str">
        <f t="shared" si="158"/>
        <v/>
      </c>
      <c r="NPW44" s="269" t="str">
        <f t="shared" si="158"/>
        <v/>
      </c>
      <c r="NPX44" s="269" t="str">
        <f t="shared" si="158"/>
        <v/>
      </c>
      <c r="NPY44" s="269" t="str">
        <f t="shared" si="158"/>
        <v/>
      </c>
      <c r="NPZ44" s="269" t="str">
        <f t="shared" si="158"/>
        <v/>
      </c>
      <c r="NQA44" s="269" t="str">
        <f t="shared" si="158"/>
        <v/>
      </c>
      <c r="NQB44" s="269" t="str">
        <f t="shared" si="158"/>
        <v/>
      </c>
      <c r="NQC44" s="269" t="str">
        <f t="shared" si="158"/>
        <v/>
      </c>
      <c r="NQD44" s="269" t="str">
        <f t="shared" si="158"/>
        <v/>
      </c>
      <c r="NQE44" s="269" t="str">
        <f t="shared" si="158"/>
        <v/>
      </c>
      <c r="NQF44" s="269" t="str">
        <f t="shared" si="158"/>
        <v/>
      </c>
      <c r="NQG44" s="269" t="str">
        <f t="shared" si="158"/>
        <v/>
      </c>
      <c r="NQH44" s="269" t="str">
        <f t="shared" si="158"/>
        <v/>
      </c>
      <c r="NQI44" s="269" t="str">
        <f t="shared" si="158"/>
        <v/>
      </c>
      <c r="NQJ44" s="269" t="str">
        <f t="shared" si="158"/>
        <v/>
      </c>
      <c r="NQK44" s="269" t="str">
        <f t="shared" si="158"/>
        <v/>
      </c>
      <c r="NQL44" s="269" t="str">
        <f t="shared" si="158"/>
        <v/>
      </c>
      <c r="NQM44" s="269" t="str">
        <f t="shared" si="158"/>
        <v/>
      </c>
      <c r="NQN44" s="269" t="str">
        <f t="shared" si="158"/>
        <v/>
      </c>
      <c r="NQO44" s="269" t="str">
        <f t="shared" ref="NQO44:NSZ44" si="159">UPPER(NQO43)</f>
        <v/>
      </c>
      <c r="NQP44" s="269" t="str">
        <f t="shared" si="159"/>
        <v/>
      </c>
      <c r="NQQ44" s="269" t="str">
        <f t="shared" si="159"/>
        <v/>
      </c>
      <c r="NQR44" s="269" t="str">
        <f t="shared" si="159"/>
        <v/>
      </c>
      <c r="NQS44" s="269" t="str">
        <f t="shared" si="159"/>
        <v/>
      </c>
      <c r="NQT44" s="269" t="str">
        <f t="shared" si="159"/>
        <v/>
      </c>
      <c r="NQU44" s="269" t="str">
        <f t="shared" si="159"/>
        <v/>
      </c>
      <c r="NQV44" s="269" t="str">
        <f t="shared" si="159"/>
        <v/>
      </c>
      <c r="NQW44" s="269" t="str">
        <f t="shared" si="159"/>
        <v/>
      </c>
      <c r="NQX44" s="269" t="str">
        <f t="shared" si="159"/>
        <v/>
      </c>
      <c r="NQY44" s="269" t="str">
        <f t="shared" si="159"/>
        <v/>
      </c>
      <c r="NQZ44" s="269" t="str">
        <f t="shared" si="159"/>
        <v/>
      </c>
      <c r="NRA44" s="269" t="str">
        <f t="shared" si="159"/>
        <v/>
      </c>
      <c r="NRB44" s="269" t="str">
        <f t="shared" si="159"/>
        <v/>
      </c>
      <c r="NRC44" s="269" t="str">
        <f t="shared" si="159"/>
        <v/>
      </c>
      <c r="NRD44" s="269" t="str">
        <f t="shared" si="159"/>
        <v/>
      </c>
      <c r="NRE44" s="269" t="str">
        <f t="shared" si="159"/>
        <v/>
      </c>
      <c r="NRF44" s="269" t="str">
        <f t="shared" si="159"/>
        <v/>
      </c>
      <c r="NRG44" s="269" t="str">
        <f t="shared" si="159"/>
        <v/>
      </c>
      <c r="NRH44" s="269" t="str">
        <f t="shared" si="159"/>
        <v/>
      </c>
      <c r="NRI44" s="269" t="str">
        <f t="shared" si="159"/>
        <v/>
      </c>
      <c r="NRJ44" s="269" t="str">
        <f t="shared" si="159"/>
        <v/>
      </c>
      <c r="NRK44" s="269" t="str">
        <f t="shared" si="159"/>
        <v/>
      </c>
      <c r="NRL44" s="269" t="str">
        <f t="shared" si="159"/>
        <v/>
      </c>
      <c r="NRM44" s="269" t="str">
        <f t="shared" si="159"/>
        <v/>
      </c>
      <c r="NRN44" s="269" t="str">
        <f t="shared" si="159"/>
        <v/>
      </c>
      <c r="NRO44" s="269" t="str">
        <f t="shared" si="159"/>
        <v/>
      </c>
      <c r="NRP44" s="269" t="str">
        <f t="shared" si="159"/>
        <v/>
      </c>
      <c r="NRQ44" s="269" t="str">
        <f t="shared" si="159"/>
        <v/>
      </c>
      <c r="NRR44" s="269" t="str">
        <f t="shared" si="159"/>
        <v/>
      </c>
      <c r="NRS44" s="269" t="str">
        <f t="shared" si="159"/>
        <v/>
      </c>
      <c r="NRT44" s="269" t="str">
        <f t="shared" si="159"/>
        <v/>
      </c>
      <c r="NRU44" s="269" t="str">
        <f t="shared" si="159"/>
        <v/>
      </c>
      <c r="NRV44" s="269" t="str">
        <f t="shared" si="159"/>
        <v/>
      </c>
      <c r="NRW44" s="269" t="str">
        <f t="shared" si="159"/>
        <v/>
      </c>
      <c r="NRX44" s="269" t="str">
        <f t="shared" si="159"/>
        <v/>
      </c>
      <c r="NRY44" s="269" t="str">
        <f t="shared" si="159"/>
        <v/>
      </c>
      <c r="NRZ44" s="269" t="str">
        <f t="shared" si="159"/>
        <v/>
      </c>
      <c r="NSA44" s="269" t="str">
        <f t="shared" si="159"/>
        <v/>
      </c>
      <c r="NSB44" s="269" t="str">
        <f t="shared" si="159"/>
        <v/>
      </c>
      <c r="NSC44" s="269" t="str">
        <f t="shared" si="159"/>
        <v/>
      </c>
      <c r="NSD44" s="269" t="str">
        <f t="shared" si="159"/>
        <v/>
      </c>
      <c r="NSE44" s="269" t="str">
        <f t="shared" si="159"/>
        <v/>
      </c>
      <c r="NSF44" s="269" t="str">
        <f t="shared" si="159"/>
        <v/>
      </c>
      <c r="NSG44" s="269" t="str">
        <f t="shared" si="159"/>
        <v/>
      </c>
      <c r="NSH44" s="269" t="str">
        <f t="shared" si="159"/>
        <v/>
      </c>
      <c r="NSI44" s="269" t="str">
        <f t="shared" si="159"/>
        <v/>
      </c>
      <c r="NSJ44" s="269" t="str">
        <f t="shared" si="159"/>
        <v/>
      </c>
      <c r="NSK44" s="269" t="str">
        <f t="shared" si="159"/>
        <v/>
      </c>
      <c r="NSL44" s="269" t="str">
        <f t="shared" si="159"/>
        <v/>
      </c>
      <c r="NSM44" s="269" t="str">
        <f t="shared" si="159"/>
        <v/>
      </c>
      <c r="NSN44" s="269" t="str">
        <f t="shared" si="159"/>
        <v/>
      </c>
      <c r="NSO44" s="269" t="str">
        <f t="shared" si="159"/>
        <v/>
      </c>
      <c r="NSP44" s="269" t="str">
        <f t="shared" si="159"/>
        <v/>
      </c>
      <c r="NSQ44" s="269" t="str">
        <f t="shared" si="159"/>
        <v/>
      </c>
      <c r="NSR44" s="269" t="str">
        <f t="shared" si="159"/>
        <v/>
      </c>
      <c r="NSS44" s="269" t="str">
        <f t="shared" si="159"/>
        <v/>
      </c>
      <c r="NST44" s="269" t="str">
        <f t="shared" si="159"/>
        <v/>
      </c>
      <c r="NSU44" s="269" t="str">
        <f t="shared" si="159"/>
        <v/>
      </c>
      <c r="NSV44" s="269" t="str">
        <f t="shared" si="159"/>
        <v/>
      </c>
      <c r="NSW44" s="269" t="str">
        <f t="shared" si="159"/>
        <v/>
      </c>
      <c r="NSX44" s="269" t="str">
        <f t="shared" si="159"/>
        <v/>
      </c>
      <c r="NSY44" s="269" t="str">
        <f t="shared" si="159"/>
        <v/>
      </c>
      <c r="NSZ44" s="269" t="str">
        <f t="shared" si="159"/>
        <v/>
      </c>
      <c r="NTA44" s="269" t="str">
        <f t="shared" ref="NTA44:NVL44" si="160">UPPER(NTA43)</f>
        <v/>
      </c>
      <c r="NTB44" s="269" t="str">
        <f t="shared" si="160"/>
        <v/>
      </c>
      <c r="NTC44" s="269" t="str">
        <f t="shared" si="160"/>
        <v/>
      </c>
      <c r="NTD44" s="269" t="str">
        <f t="shared" si="160"/>
        <v/>
      </c>
      <c r="NTE44" s="269" t="str">
        <f t="shared" si="160"/>
        <v/>
      </c>
      <c r="NTF44" s="269" t="str">
        <f t="shared" si="160"/>
        <v/>
      </c>
      <c r="NTG44" s="269" t="str">
        <f t="shared" si="160"/>
        <v/>
      </c>
      <c r="NTH44" s="269" t="str">
        <f t="shared" si="160"/>
        <v/>
      </c>
      <c r="NTI44" s="269" t="str">
        <f t="shared" si="160"/>
        <v/>
      </c>
      <c r="NTJ44" s="269" t="str">
        <f t="shared" si="160"/>
        <v/>
      </c>
      <c r="NTK44" s="269" t="str">
        <f t="shared" si="160"/>
        <v/>
      </c>
      <c r="NTL44" s="269" t="str">
        <f t="shared" si="160"/>
        <v/>
      </c>
      <c r="NTM44" s="269" t="str">
        <f t="shared" si="160"/>
        <v/>
      </c>
      <c r="NTN44" s="269" t="str">
        <f t="shared" si="160"/>
        <v/>
      </c>
      <c r="NTO44" s="269" t="str">
        <f t="shared" si="160"/>
        <v/>
      </c>
      <c r="NTP44" s="269" t="str">
        <f t="shared" si="160"/>
        <v/>
      </c>
      <c r="NTQ44" s="269" t="str">
        <f t="shared" si="160"/>
        <v/>
      </c>
      <c r="NTR44" s="269" t="str">
        <f t="shared" si="160"/>
        <v/>
      </c>
      <c r="NTS44" s="269" t="str">
        <f t="shared" si="160"/>
        <v/>
      </c>
      <c r="NTT44" s="269" t="str">
        <f t="shared" si="160"/>
        <v/>
      </c>
      <c r="NTU44" s="269" t="str">
        <f t="shared" si="160"/>
        <v/>
      </c>
      <c r="NTV44" s="269" t="str">
        <f t="shared" si="160"/>
        <v/>
      </c>
      <c r="NTW44" s="269" t="str">
        <f t="shared" si="160"/>
        <v/>
      </c>
      <c r="NTX44" s="269" t="str">
        <f t="shared" si="160"/>
        <v/>
      </c>
      <c r="NTY44" s="269" t="str">
        <f t="shared" si="160"/>
        <v/>
      </c>
      <c r="NTZ44" s="269" t="str">
        <f t="shared" si="160"/>
        <v/>
      </c>
      <c r="NUA44" s="269" t="str">
        <f t="shared" si="160"/>
        <v/>
      </c>
      <c r="NUB44" s="269" t="str">
        <f t="shared" si="160"/>
        <v/>
      </c>
      <c r="NUC44" s="269" t="str">
        <f t="shared" si="160"/>
        <v/>
      </c>
      <c r="NUD44" s="269" t="str">
        <f t="shared" si="160"/>
        <v/>
      </c>
      <c r="NUE44" s="269" t="str">
        <f t="shared" si="160"/>
        <v/>
      </c>
      <c r="NUF44" s="269" t="str">
        <f t="shared" si="160"/>
        <v/>
      </c>
      <c r="NUG44" s="269" t="str">
        <f t="shared" si="160"/>
        <v/>
      </c>
      <c r="NUH44" s="269" t="str">
        <f t="shared" si="160"/>
        <v/>
      </c>
      <c r="NUI44" s="269" t="str">
        <f t="shared" si="160"/>
        <v/>
      </c>
      <c r="NUJ44" s="269" t="str">
        <f t="shared" si="160"/>
        <v/>
      </c>
      <c r="NUK44" s="269" t="str">
        <f t="shared" si="160"/>
        <v/>
      </c>
      <c r="NUL44" s="269" t="str">
        <f t="shared" si="160"/>
        <v/>
      </c>
      <c r="NUM44" s="269" t="str">
        <f t="shared" si="160"/>
        <v/>
      </c>
      <c r="NUN44" s="269" t="str">
        <f t="shared" si="160"/>
        <v/>
      </c>
      <c r="NUO44" s="269" t="str">
        <f t="shared" si="160"/>
        <v/>
      </c>
      <c r="NUP44" s="269" t="str">
        <f t="shared" si="160"/>
        <v/>
      </c>
      <c r="NUQ44" s="269" t="str">
        <f t="shared" si="160"/>
        <v/>
      </c>
      <c r="NUR44" s="269" t="str">
        <f t="shared" si="160"/>
        <v/>
      </c>
      <c r="NUS44" s="269" t="str">
        <f t="shared" si="160"/>
        <v/>
      </c>
      <c r="NUT44" s="269" t="str">
        <f t="shared" si="160"/>
        <v/>
      </c>
      <c r="NUU44" s="269" t="str">
        <f t="shared" si="160"/>
        <v/>
      </c>
      <c r="NUV44" s="269" t="str">
        <f t="shared" si="160"/>
        <v/>
      </c>
      <c r="NUW44" s="269" t="str">
        <f t="shared" si="160"/>
        <v/>
      </c>
      <c r="NUX44" s="269" t="str">
        <f t="shared" si="160"/>
        <v/>
      </c>
      <c r="NUY44" s="269" t="str">
        <f t="shared" si="160"/>
        <v/>
      </c>
      <c r="NUZ44" s="269" t="str">
        <f t="shared" si="160"/>
        <v/>
      </c>
      <c r="NVA44" s="269" t="str">
        <f t="shared" si="160"/>
        <v/>
      </c>
      <c r="NVB44" s="269" t="str">
        <f t="shared" si="160"/>
        <v/>
      </c>
      <c r="NVC44" s="269" t="str">
        <f t="shared" si="160"/>
        <v/>
      </c>
      <c r="NVD44" s="269" t="str">
        <f t="shared" si="160"/>
        <v/>
      </c>
      <c r="NVE44" s="269" t="str">
        <f t="shared" si="160"/>
        <v/>
      </c>
      <c r="NVF44" s="269" t="str">
        <f t="shared" si="160"/>
        <v/>
      </c>
      <c r="NVG44" s="269" t="str">
        <f t="shared" si="160"/>
        <v/>
      </c>
      <c r="NVH44" s="269" t="str">
        <f t="shared" si="160"/>
        <v/>
      </c>
      <c r="NVI44" s="269" t="str">
        <f t="shared" si="160"/>
        <v/>
      </c>
      <c r="NVJ44" s="269" t="str">
        <f t="shared" si="160"/>
        <v/>
      </c>
      <c r="NVK44" s="269" t="str">
        <f t="shared" si="160"/>
        <v/>
      </c>
      <c r="NVL44" s="269" t="str">
        <f t="shared" si="160"/>
        <v/>
      </c>
      <c r="NVM44" s="269" t="str">
        <f t="shared" ref="NVM44:NXX44" si="161">UPPER(NVM43)</f>
        <v/>
      </c>
      <c r="NVN44" s="269" t="str">
        <f t="shared" si="161"/>
        <v/>
      </c>
      <c r="NVO44" s="269" t="str">
        <f t="shared" si="161"/>
        <v/>
      </c>
      <c r="NVP44" s="269" t="str">
        <f t="shared" si="161"/>
        <v/>
      </c>
      <c r="NVQ44" s="269" t="str">
        <f t="shared" si="161"/>
        <v/>
      </c>
      <c r="NVR44" s="269" t="str">
        <f t="shared" si="161"/>
        <v/>
      </c>
      <c r="NVS44" s="269" t="str">
        <f t="shared" si="161"/>
        <v/>
      </c>
      <c r="NVT44" s="269" t="str">
        <f t="shared" si="161"/>
        <v/>
      </c>
      <c r="NVU44" s="269" t="str">
        <f t="shared" si="161"/>
        <v/>
      </c>
      <c r="NVV44" s="269" t="str">
        <f t="shared" si="161"/>
        <v/>
      </c>
      <c r="NVW44" s="269" t="str">
        <f t="shared" si="161"/>
        <v/>
      </c>
      <c r="NVX44" s="269" t="str">
        <f t="shared" si="161"/>
        <v/>
      </c>
      <c r="NVY44" s="269" t="str">
        <f t="shared" si="161"/>
        <v/>
      </c>
      <c r="NVZ44" s="269" t="str">
        <f t="shared" si="161"/>
        <v/>
      </c>
      <c r="NWA44" s="269" t="str">
        <f t="shared" si="161"/>
        <v/>
      </c>
      <c r="NWB44" s="269" t="str">
        <f t="shared" si="161"/>
        <v/>
      </c>
      <c r="NWC44" s="269" t="str">
        <f t="shared" si="161"/>
        <v/>
      </c>
      <c r="NWD44" s="269" t="str">
        <f t="shared" si="161"/>
        <v/>
      </c>
      <c r="NWE44" s="269" t="str">
        <f t="shared" si="161"/>
        <v/>
      </c>
      <c r="NWF44" s="269" t="str">
        <f t="shared" si="161"/>
        <v/>
      </c>
      <c r="NWG44" s="269" t="str">
        <f t="shared" si="161"/>
        <v/>
      </c>
      <c r="NWH44" s="269" t="str">
        <f t="shared" si="161"/>
        <v/>
      </c>
      <c r="NWI44" s="269" t="str">
        <f t="shared" si="161"/>
        <v/>
      </c>
      <c r="NWJ44" s="269" t="str">
        <f t="shared" si="161"/>
        <v/>
      </c>
      <c r="NWK44" s="269" t="str">
        <f t="shared" si="161"/>
        <v/>
      </c>
      <c r="NWL44" s="269" t="str">
        <f t="shared" si="161"/>
        <v/>
      </c>
      <c r="NWM44" s="269" t="str">
        <f t="shared" si="161"/>
        <v/>
      </c>
      <c r="NWN44" s="269" t="str">
        <f t="shared" si="161"/>
        <v/>
      </c>
      <c r="NWO44" s="269" t="str">
        <f t="shared" si="161"/>
        <v/>
      </c>
      <c r="NWP44" s="269" t="str">
        <f t="shared" si="161"/>
        <v/>
      </c>
      <c r="NWQ44" s="269" t="str">
        <f t="shared" si="161"/>
        <v/>
      </c>
      <c r="NWR44" s="269" t="str">
        <f t="shared" si="161"/>
        <v/>
      </c>
      <c r="NWS44" s="269" t="str">
        <f t="shared" si="161"/>
        <v/>
      </c>
      <c r="NWT44" s="269" t="str">
        <f t="shared" si="161"/>
        <v/>
      </c>
      <c r="NWU44" s="269" t="str">
        <f t="shared" si="161"/>
        <v/>
      </c>
      <c r="NWV44" s="269" t="str">
        <f t="shared" si="161"/>
        <v/>
      </c>
      <c r="NWW44" s="269" t="str">
        <f t="shared" si="161"/>
        <v/>
      </c>
      <c r="NWX44" s="269" t="str">
        <f t="shared" si="161"/>
        <v/>
      </c>
      <c r="NWY44" s="269" t="str">
        <f t="shared" si="161"/>
        <v/>
      </c>
      <c r="NWZ44" s="269" t="str">
        <f t="shared" si="161"/>
        <v/>
      </c>
      <c r="NXA44" s="269" t="str">
        <f t="shared" si="161"/>
        <v/>
      </c>
      <c r="NXB44" s="269" t="str">
        <f t="shared" si="161"/>
        <v/>
      </c>
      <c r="NXC44" s="269" t="str">
        <f t="shared" si="161"/>
        <v/>
      </c>
      <c r="NXD44" s="269" t="str">
        <f t="shared" si="161"/>
        <v/>
      </c>
      <c r="NXE44" s="269" t="str">
        <f t="shared" si="161"/>
        <v/>
      </c>
      <c r="NXF44" s="269" t="str">
        <f t="shared" si="161"/>
        <v/>
      </c>
      <c r="NXG44" s="269" t="str">
        <f t="shared" si="161"/>
        <v/>
      </c>
      <c r="NXH44" s="269" t="str">
        <f t="shared" si="161"/>
        <v/>
      </c>
      <c r="NXI44" s="269" t="str">
        <f t="shared" si="161"/>
        <v/>
      </c>
      <c r="NXJ44" s="269" t="str">
        <f t="shared" si="161"/>
        <v/>
      </c>
      <c r="NXK44" s="269" t="str">
        <f t="shared" si="161"/>
        <v/>
      </c>
      <c r="NXL44" s="269" t="str">
        <f t="shared" si="161"/>
        <v/>
      </c>
      <c r="NXM44" s="269" t="str">
        <f t="shared" si="161"/>
        <v/>
      </c>
      <c r="NXN44" s="269" t="str">
        <f t="shared" si="161"/>
        <v/>
      </c>
      <c r="NXO44" s="269" t="str">
        <f t="shared" si="161"/>
        <v/>
      </c>
      <c r="NXP44" s="269" t="str">
        <f t="shared" si="161"/>
        <v/>
      </c>
      <c r="NXQ44" s="269" t="str">
        <f t="shared" si="161"/>
        <v/>
      </c>
      <c r="NXR44" s="269" t="str">
        <f t="shared" si="161"/>
        <v/>
      </c>
      <c r="NXS44" s="269" t="str">
        <f t="shared" si="161"/>
        <v/>
      </c>
      <c r="NXT44" s="269" t="str">
        <f t="shared" si="161"/>
        <v/>
      </c>
      <c r="NXU44" s="269" t="str">
        <f t="shared" si="161"/>
        <v/>
      </c>
      <c r="NXV44" s="269" t="str">
        <f t="shared" si="161"/>
        <v/>
      </c>
      <c r="NXW44" s="269" t="str">
        <f t="shared" si="161"/>
        <v/>
      </c>
      <c r="NXX44" s="269" t="str">
        <f t="shared" si="161"/>
        <v/>
      </c>
      <c r="NXY44" s="269" t="str">
        <f t="shared" ref="NXY44:OAJ44" si="162">UPPER(NXY43)</f>
        <v/>
      </c>
      <c r="NXZ44" s="269" t="str">
        <f t="shared" si="162"/>
        <v/>
      </c>
      <c r="NYA44" s="269" t="str">
        <f t="shared" si="162"/>
        <v/>
      </c>
      <c r="NYB44" s="269" t="str">
        <f t="shared" si="162"/>
        <v/>
      </c>
      <c r="NYC44" s="269" t="str">
        <f t="shared" si="162"/>
        <v/>
      </c>
      <c r="NYD44" s="269" t="str">
        <f t="shared" si="162"/>
        <v/>
      </c>
      <c r="NYE44" s="269" t="str">
        <f t="shared" si="162"/>
        <v/>
      </c>
      <c r="NYF44" s="269" t="str">
        <f t="shared" si="162"/>
        <v/>
      </c>
      <c r="NYG44" s="269" t="str">
        <f t="shared" si="162"/>
        <v/>
      </c>
      <c r="NYH44" s="269" t="str">
        <f t="shared" si="162"/>
        <v/>
      </c>
      <c r="NYI44" s="269" t="str">
        <f t="shared" si="162"/>
        <v/>
      </c>
      <c r="NYJ44" s="269" t="str">
        <f t="shared" si="162"/>
        <v/>
      </c>
      <c r="NYK44" s="269" t="str">
        <f t="shared" si="162"/>
        <v/>
      </c>
      <c r="NYL44" s="269" t="str">
        <f t="shared" si="162"/>
        <v/>
      </c>
      <c r="NYM44" s="269" t="str">
        <f t="shared" si="162"/>
        <v/>
      </c>
      <c r="NYN44" s="269" t="str">
        <f t="shared" si="162"/>
        <v/>
      </c>
      <c r="NYO44" s="269" t="str">
        <f t="shared" si="162"/>
        <v/>
      </c>
      <c r="NYP44" s="269" t="str">
        <f t="shared" si="162"/>
        <v/>
      </c>
      <c r="NYQ44" s="269" t="str">
        <f t="shared" si="162"/>
        <v/>
      </c>
      <c r="NYR44" s="269" t="str">
        <f t="shared" si="162"/>
        <v/>
      </c>
      <c r="NYS44" s="269" t="str">
        <f t="shared" si="162"/>
        <v/>
      </c>
      <c r="NYT44" s="269" t="str">
        <f t="shared" si="162"/>
        <v/>
      </c>
      <c r="NYU44" s="269" t="str">
        <f t="shared" si="162"/>
        <v/>
      </c>
      <c r="NYV44" s="269" t="str">
        <f t="shared" si="162"/>
        <v/>
      </c>
      <c r="NYW44" s="269" t="str">
        <f t="shared" si="162"/>
        <v/>
      </c>
      <c r="NYX44" s="269" t="str">
        <f t="shared" si="162"/>
        <v/>
      </c>
      <c r="NYY44" s="269" t="str">
        <f t="shared" si="162"/>
        <v/>
      </c>
      <c r="NYZ44" s="269" t="str">
        <f t="shared" si="162"/>
        <v/>
      </c>
      <c r="NZA44" s="269" t="str">
        <f t="shared" si="162"/>
        <v/>
      </c>
      <c r="NZB44" s="269" t="str">
        <f t="shared" si="162"/>
        <v/>
      </c>
      <c r="NZC44" s="269" t="str">
        <f t="shared" si="162"/>
        <v/>
      </c>
      <c r="NZD44" s="269" t="str">
        <f t="shared" si="162"/>
        <v/>
      </c>
      <c r="NZE44" s="269" t="str">
        <f t="shared" si="162"/>
        <v/>
      </c>
      <c r="NZF44" s="269" t="str">
        <f t="shared" si="162"/>
        <v/>
      </c>
      <c r="NZG44" s="269" t="str">
        <f t="shared" si="162"/>
        <v/>
      </c>
      <c r="NZH44" s="269" t="str">
        <f t="shared" si="162"/>
        <v/>
      </c>
      <c r="NZI44" s="269" t="str">
        <f t="shared" si="162"/>
        <v/>
      </c>
      <c r="NZJ44" s="269" t="str">
        <f t="shared" si="162"/>
        <v/>
      </c>
      <c r="NZK44" s="269" t="str">
        <f t="shared" si="162"/>
        <v/>
      </c>
      <c r="NZL44" s="269" t="str">
        <f t="shared" si="162"/>
        <v/>
      </c>
      <c r="NZM44" s="269" t="str">
        <f t="shared" si="162"/>
        <v/>
      </c>
      <c r="NZN44" s="269" t="str">
        <f t="shared" si="162"/>
        <v/>
      </c>
      <c r="NZO44" s="269" t="str">
        <f t="shared" si="162"/>
        <v/>
      </c>
      <c r="NZP44" s="269" t="str">
        <f t="shared" si="162"/>
        <v/>
      </c>
      <c r="NZQ44" s="269" t="str">
        <f t="shared" si="162"/>
        <v/>
      </c>
      <c r="NZR44" s="269" t="str">
        <f t="shared" si="162"/>
        <v/>
      </c>
      <c r="NZS44" s="269" t="str">
        <f t="shared" si="162"/>
        <v/>
      </c>
      <c r="NZT44" s="269" t="str">
        <f t="shared" si="162"/>
        <v/>
      </c>
      <c r="NZU44" s="269" t="str">
        <f t="shared" si="162"/>
        <v/>
      </c>
      <c r="NZV44" s="269" t="str">
        <f t="shared" si="162"/>
        <v/>
      </c>
      <c r="NZW44" s="269" t="str">
        <f t="shared" si="162"/>
        <v/>
      </c>
      <c r="NZX44" s="269" t="str">
        <f t="shared" si="162"/>
        <v/>
      </c>
      <c r="NZY44" s="269" t="str">
        <f t="shared" si="162"/>
        <v/>
      </c>
      <c r="NZZ44" s="269" t="str">
        <f t="shared" si="162"/>
        <v/>
      </c>
      <c r="OAA44" s="269" t="str">
        <f t="shared" si="162"/>
        <v/>
      </c>
      <c r="OAB44" s="269" t="str">
        <f t="shared" si="162"/>
        <v/>
      </c>
      <c r="OAC44" s="269" t="str">
        <f t="shared" si="162"/>
        <v/>
      </c>
      <c r="OAD44" s="269" t="str">
        <f t="shared" si="162"/>
        <v/>
      </c>
      <c r="OAE44" s="269" t="str">
        <f t="shared" si="162"/>
        <v/>
      </c>
      <c r="OAF44" s="269" t="str">
        <f t="shared" si="162"/>
        <v/>
      </c>
      <c r="OAG44" s="269" t="str">
        <f t="shared" si="162"/>
        <v/>
      </c>
      <c r="OAH44" s="269" t="str">
        <f t="shared" si="162"/>
        <v/>
      </c>
      <c r="OAI44" s="269" t="str">
        <f t="shared" si="162"/>
        <v/>
      </c>
      <c r="OAJ44" s="269" t="str">
        <f t="shared" si="162"/>
        <v/>
      </c>
      <c r="OAK44" s="269" t="str">
        <f t="shared" ref="OAK44:OCV44" si="163">UPPER(OAK43)</f>
        <v/>
      </c>
      <c r="OAL44" s="269" t="str">
        <f t="shared" si="163"/>
        <v/>
      </c>
      <c r="OAM44" s="269" t="str">
        <f t="shared" si="163"/>
        <v/>
      </c>
      <c r="OAN44" s="269" t="str">
        <f t="shared" si="163"/>
        <v/>
      </c>
      <c r="OAO44" s="269" t="str">
        <f t="shared" si="163"/>
        <v/>
      </c>
      <c r="OAP44" s="269" t="str">
        <f t="shared" si="163"/>
        <v/>
      </c>
      <c r="OAQ44" s="269" t="str">
        <f t="shared" si="163"/>
        <v/>
      </c>
      <c r="OAR44" s="269" t="str">
        <f t="shared" si="163"/>
        <v/>
      </c>
      <c r="OAS44" s="269" t="str">
        <f t="shared" si="163"/>
        <v/>
      </c>
      <c r="OAT44" s="269" t="str">
        <f t="shared" si="163"/>
        <v/>
      </c>
      <c r="OAU44" s="269" t="str">
        <f t="shared" si="163"/>
        <v/>
      </c>
      <c r="OAV44" s="269" t="str">
        <f t="shared" si="163"/>
        <v/>
      </c>
      <c r="OAW44" s="269" t="str">
        <f t="shared" si="163"/>
        <v/>
      </c>
      <c r="OAX44" s="269" t="str">
        <f t="shared" si="163"/>
        <v/>
      </c>
      <c r="OAY44" s="269" t="str">
        <f t="shared" si="163"/>
        <v/>
      </c>
      <c r="OAZ44" s="269" t="str">
        <f t="shared" si="163"/>
        <v/>
      </c>
      <c r="OBA44" s="269" t="str">
        <f t="shared" si="163"/>
        <v/>
      </c>
      <c r="OBB44" s="269" t="str">
        <f t="shared" si="163"/>
        <v/>
      </c>
      <c r="OBC44" s="269" t="str">
        <f t="shared" si="163"/>
        <v/>
      </c>
      <c r="OBD44" s="269" t="str">
        <f t="shared" si="163"/>
        <v/>
      </c>
      <c r="OBE44" s="269" t="str">
        <f t="shared" si="163"/>
        <v/>
      </c>
      <c r="OBF44" s="269" t="str">
        <f t="shared" si="163"/>
        <v/>
      </c>
      <c r="OBG44" s="269" t="str">
        <f t="shared" si="163"/>
        <v/>
      </c>
      <c r="OBH44" s="269" t="str">
        <f t="shared" si="163"/>
        <v/>
      </c>
      <c r="OBI44" s="269" t="str">
        <f t="shared" si="163"/>
        <v/>
      </c>
      <c r="OBJ44" s="269" t="str">
        <f t="shared" si="163"/>
        <v/>
      </c>
      <c r="OBK44" s="269" t="str">
        <f t="shared" si="163"/>
        <v/>
      </c>
      <c r="OBL44" s="269" t="str">
        <f t="shared" si="163"/>
        <v/>
      </c>
      <c r="OBM44" s="269" t="str">
        <f t="shared" si="163"/>
        <v/>
      </c>
      <c r="OBN44" s="269" t="str">
        <f t="shared" si="163"/>
        <v/>
      </c>
      <c r="OBO44" s="269" t="str">
        <f t="shared" si="163"/>
        <v/>
      </c>
      <c r="OBP44" s="269" t="str">
        <f t="shared" si="163"/>
        <v/>
      </c>
      <c r="OBQ44" s="269" t="str">
        <f t="shared" si="163"/>
        <v/>
      </c>
      <c r="OBR44" s="269" t="str">
        <f t="shared" si="163"/>
        <v/>
      </c>
      <c r="OBS44" s="269" t="str">
        <f t="shared" si="163"/>
        <v/>
      </c>
      <c r="OBT44" s="269" t="str">
        <f t="shared" si="163"/>
        <v/>
      </c>
      <c r="OBU44" s="269" t="str">
        <f t="shared" si="163"/>
        <v/>
      </c>
      <c r="OBV44" s="269" t="str">
        <f t="shared" si="163"/>
        <v/>
      </c>
      <c r="OBW44" s="269" t="str">
        <f t="shared" si="163"/>
        <v/>
      </c>
      <c r="OBX44" s="269" t="str">
        <f t="shared" si="163"/>
        <v/>
      </c>
      <c r="OBY44" s="269" t="str">
        <f t="shared" si="163"/>
        <v/>
      </c>
      <c r="OBZ44" s="269" t="str">
        <f t="shared" si="163"/>
        <v/>
      </c>
      <c r="OCA44" s="269" t="str">
        <f t="shared" si="163"/>
        <v/>
      </c>
      <c r="OCB44" s="269" t="str">
        <f t="shared" si="163"/>
        <v/>
      </c>
      <c r="OCC44" s="269" t="str">
        <f t="shared" si="163"/>
        <v/>
      </c>
      <c r="OCD44" s="269" t="str">
        <f t="shared" si="163"/>
        <v/>
      </c>
      <c r="OCE44" s="269" t="str">
        <f t="shared" si="163"/>
        <v/>
      </c>
      <c r="OCF44" s="269" t="str">
        <f t="shared" si="163"/>
        <v/>
      </c>
      <c r="OCG44" s="269" t="str">
        <f t="shared" si="163"/>
        <v/>
      </c>
      <c r="OCH44" s="269" t="str">
        <f t="shared" si="163"/>
        <v/>
      </c>
      <c r="OCI44" s="269" t="str">
        <f t="shared" si="163"/>
        <v/>
      </c>
      <c r="OCJ44" s="269" t="str">
        <f t="shared" si="163"/>
        <v/>
      </c>
      <c r="OCK44" s="269" t="str">
        <f t="shared" si="163"/>
        <v/>
      </c>
      <c r="OCL44" s="269" t="str">
        <f t="shared" si="163"/>
        <v/>
      </c>
      <c r="OCM44" s="269" t="str">
        <f t="shared" si="163"/>
        <v/>
      </c>
      <c r="OCN44" s="269" t="str">
        <f t="shared" si="163"/>
        <v/>
      </c>
      <c r="OCO44" s="269" t="str">
        <f t="shared" si="163"/>
        <v/>
      </c>
      <c r="OCP44" s="269" t="str">
        <f t="shared" si="163"/>
        <v/>
      </c>
      <c r="OCQ44" s="269" t="str">
        <f t="shared" si="163"/>
        <v/>
      </c>
      <c r="OCR44" s="269" t="str">
        <f t="shared" si="163"/>
        <v/>
      </c>
      <c r="OCS44" s="269" t="str">
        <f t="shared" si="163"/>
        <v/>
      </c>
      <c r="OCT44" s="269" t="str">
        <f t="shared" si="163"/>
        <v/>
      </c>
      <c r="OCU44" s="269" t="str">
        <f t="shared" si="163"/>
        <v/>
      </c>
      <c r="OCV44" s="269" t="str">
        <f t="shared" si="163"/>
        <v/>
      </c>
      <c r="OCW44" s="269" t="str">
        <f t="shared" ref="OCW44:OFH44" si="164">UPPER(OCW43)</f>
        <v/>
      </c>
      <c r="OCX44" s="269" t="str">
        <f t="shared" si="164"/>
        <v/>
      </c>
      <c r="OCY44" s="269" t="str">
        <f t="shared" si="164"/>
        <v/>
      </c>
      <c r="OCZ44" s="269" t="str">
        <f t="shared" si="164"/>
        <v/>
      </c>
      <c r="ODA44" s="269" t="str">
        <f t="shared" si="164"/>
        <v/>
      </c>
      <c r="ODB44" s="269" t="str">
        <f t="shared" si="164"/>
        <v/>
      </c>
      <c r="ODC44" s="269" t="str">
        <f t="shared" si="164"/>
        <v/>
      </c>
      <c r="ODD44" s="269" t="str">
        <f t="shared" si="164"/>
        <v/>
      </c>
      <c r="ODE44" s="269" t="str">
        <f t="shared" si="164"/>
        <v/>
      </c>
      <c r="ODF44" s="269" t="str">
        <f t="shared" si="164"/>
        <v/>
      </c>
      <c r="ODG44" s="269" t="str">
        <f t="shared" si="164"/>
        <v/>
      </c>
      <c r="ODH44" s="269" t="str">
        <f t="shared" si="164"/>
        <v/>
      </c>
      <c r="ODI44" s="269" t="str">
        <f t="shared" si="164"/>
        <v/>
      </c>
      <c r="ODJ44" s="269" t="str">
        <f t="shared" si="164"/>
        <v/>
      </c>
      <c r="ODK44" s="269" t="str">
        <f t="shared" si="164"/>
        <v/>
      </c>
      <c r="ODL44" s="269" t="str">
        <f t="shared" si="164"/>
        <v/>
      </c>
      <c r="ODM44" s="269" t="str">
        <f t="shared" si="164"/>
        <v/>
      </c>
      <c r="ODN44" s="269" t="str">
        <f t="shared" si="164"/>
        <v/>
      </c>
      <c r="ODO44" s="269" t="str">
        <f t="shared" si="164"/>
        <v/>
      </c>
      <c r="ODP44" s="269" t="str">
        <f t="shared" si="164"/>
        <v/>
      </c>
      <c r="ODQ44" s="269" t="str">
        <f t="shared" si="164"/>
        <v/>
      </c>
      <c r="ODR44" s="269" t="str">
        <f t="shared" si="164"/>
        <v/>
      </c>
      <c r="ODS44" s="269" t="str">
        <f t="shared" si="164"/>
        <v/>
      </c>
      <c r="ODT44" s="269" t="str">
        <f t="shared" si="164"/>
        <v/>
      </c>
      <c r="ODU44" s="269" t="str">
        <f t="shared" si="164"/>
        <v/>
      </c>
      <c r="ODV44" s="269" t="str">
        <f t="shared" si="164"/>
        <v/>
      </c>
      <c r="ODW44" s="269" t="str">
        <f t="shared" si="164"/>
        <v/>
      </c>
      <c r="ODX44" s="269" t="str">
        <f t="shared" si="164"/>
        <v/>
      </c>
      <c r="ODY44" s="269" t="str">
        <f t="shared" si="164"/>
        <v/>
      </c>
      <c r="ODZ44" s="269" t="str">
        <f t="shared" si="164"/>
        <v/>
      </c>
      <c r="OEA44" s="269" t="str">
        <f t="shared" si="164"/>
        <v/>
      </c>
      <c r="OEB44" s="269" t="str">
        <f t="shared" si="164"/>
        <v/>
      </c>
      <c r="OEC44" s="269" t="str">
        <f t="shared" si="164"/>
        <v/>
      </c>
      <c r="OED44" s="269" t="str">
        <f t="shared" si="164"/>
        <v/>
      </c>
      <c r="OEE44" s="269" t="str">
        <f t="shared" si="164"/>
        <v/>
      </c>
      <c r="OEF44" s="269" t="str">
        <f t="shared" si="164"/>
        <v/>
      </c>
      <c r="OEG44" s="269" t="str">
        <f t="shared" si="164"/>
        <v/>
      </c>
      <c r="OEH44" s="269" t="str">
        <f t="shared" si="164"/>
        <v/>
      </c>
      <c r="OEI44" s="269" t="str">
        <f t="shared" si="164"/>
        <v/>
      </c>
      <c r="OEJ44" s="269" t="str">
        <f t="shared" si="164"/>
        <v/>
      </c>
      <c r="OEK44" s="269" t="str">
        <f t="shared" si="164"/>
        <v/>
      </c>
      <c r="OEL44" s="269" t="str">
        <f t="shared" si="164"/>
        <v/>
      </c>
      <c r="OEM44" s="269" t="str">
        <f t="shared" si="164"/>
        <v/>
      </c>
      <c r="OEN44" s="269" t="str">
        <f t="shared" si="164"/>
        <v/>
      </c>
      <c r="OEO44" s="269" t="str">
        <f t="shared" si="164"/>
        <v/>
      </c>
      <c r="OEP44" s="269" t="str">
        <f t="shared" si="164"/>
        <v/>
      </c>
      <c r="OEQ44" s="269" t="str">
        <f t="shared" si="164"/>
        <v/>
      </c>
      <c r="OER44" s="269" t="str">
        <f t="shared" si="164"/>
        <v/>
      </c>
      <c r="OES44" s="269" t="str">
        <f t="shared" si="164"/>
        <v/>
      </c>
      <c r="OET44" s="269" t="str">
        <f t="shared" si="164"/>
        <v/>
      </c>
      <c r="OEU44" s="269" t="str">
        <f t="shared" si="164"/>
        <v/>
      </c>
      <c r="OEV44" s="269" t="str">
        <f t="shared" si="164"/>
        <v/>
      </c>
      <c r="OEW44" s="269" t="str">
        <f t="shared" si="164"/>
        <v/>
      </c>
      <c r="OEX44" s="269" t="str">
        <f t="shared" si="164"/>
        <v/>
      </c>
      <c r="OEY44" s="269" t="str">
        <f t="shared" si="164"/>
        <v/>
      </c>
      <c r="OEZ44" s="269" t="str">
        <f t="shared" si="164"/>
        <v/>
      </c>
      <c r="OFA44" s="269" t="str">
        <f t="shared" si="164"/>
        <v/>
      </c>
      <c r="OFB44" s="269" t="str">
        <f t="shared" si="164"/>
        <v/>
      </c>
      <c r="OFC44" s="269" t="str">
        <f t="shared" si="164"/>
        <v/>
      </c>
      <c r="OFD44" s="269" t="str">
        <f t="shared" si="164"/>
        <v/>
      </c>
      <c r="OFE44" s="269" t="str">
        <f t="shared" si="164"/>
        <v/>
      </c>
      <c r="OFF44" s="269" t="str">
        <f t="shared" si="164"/>
        <v/>
      </c>
      <c r="OFG44" s="269" t="str">
        <f t="shared" si="164"/>
        <v/>
      </c>
      <c r="OFH44" s="269" t="str">
        <f t="shared" si="164"/>
        <v/>
      </c>
      <c r="OFI44" s="269" t="str">
        <f t="shared" ref="OFI44:OHT44" si="165">UPPER(OFI43)</f>
        <v/>
      </c>
      <c r="OFJ44" s="269" t="str">
        <f t="shared" si="165"/>
        <v/>
      </c>
      <c r="OFK44" s="269" t="str">
        <f t="shared" si="165"/>
        <v/>
      </c>
      <c r="OFL44" s="269" t="str">
        <f t="shared" si="165"/>
        <v/>
      </c>
      <c r="OFM44" s="269" t="str">
        <f t="shared" si="165"/>
        <v/>
      </c>
      <c r="OFN44" s="269" t="str">
        <f t="shared" si="165"/>
        <v/>
      </c>
      <c r="OFO44" s="269" t="str">
        <f t="shared" si="165"/>
        <v/>
      </c>
      <c r="OFP44" s="269" t="str">
        <f t="shared" si="165"/>
        <v/>
      </c>
      <c r="OFQ44" s="269" t="str">
        <f t="shared" si="165"/>
        <v/>
      </c>
      <c r="OFR44" s="269" t="str">
        <f t="shared" si="165"/>
        <v/>
      </c>
      <c r="OFS44" s="269" t="str">
        <f t="shared" si="165"/>
        <v/>
      </c>
      <c r="OFT44" s="269" t="str">
        <f t="shared" si="165"/>
        <v/>
      </c>
      <c r="OFU44" s="269" t="str">
        <f t="shared" si="165"/>
        <v/>
      </c>
      <c r="OFV44" s="269" t="str">
        <f t="shared" si="165"/>
        <v/>
      </c>
      <c r="OFW44" s="269" t="str">
        <f t="shared" si="165"/>
        <v/>
      </c>
      <c r="OFX44" s="269" t="str">
        <f t="shared" si="165"/>
        <v/>
      </c>
      <c r="OFY44" s="269" t="str">
        <f t="shared" si="165"/>
        <v/>
      </c>
      <c r="OFZ44" s="269" t="str">
        <f t="shared" si="165"/>
        <v/>
      </c>
      <c r="OGA44" s="269" t="str">
        <f t="shared" si="165"/>
        <v/>
      </c>
      <c r="OGB44" s="269" t="str">
        <f t="shared" si="165"/>
        <v/>
      </c>
      <c r="OGC44" s="269" t="str">
        <f t="shared" si="165"/>
        <v/>
      </c>
      <c r="OGD44" s="269" t="str">
        <f t="shared" si="165"/>
        <v/>
      </c>
      <c r="OGE44" s="269" t="str">
        <f t="shared" si="165"/>
        <v/>
      </c>
      <c r="OGF44" s="269" t="str">
        <f t="shared" si="165"/>
        <v/>
      </c>
      <c r="OGG44" s="269" t="str">
        <f t="shared" si="165"/>
        <v/>
      </c>
      <c r="OGH44" s="269" t="str">
        <f t="shared" si="165"/>
        <v/>
      </c>
      <c r="OGI44" s="269" t="str">
        <f t="shared" si="165"/>
        <v/>
      </c>
      <c r="OGJ44" s="269" t="str">
        <f t="shared" si="165"/>
        <v/>
      </c>
      <c r="OGK44" s="269" t="str">
        <f t="shared" si="165"/>
        <v/>
      </c>
      <c r="OGL44" s="269" t="str">
        <f t="shared" si="165"/>
        <v/>
      </c>
      <c r="OGM44" s="269" t="str">
        <f t="shared" si="165"/>
        <v/>
      </c>
      <c r="OGN44" s="269" t="str">
        <f t="shared" si="165"/>
        <v/>
      </c>
      <c r="OGO44" s="269" t="str">
        <f t="shared" si="165"/>
        <v/>
      </c>
      <c r="OGP44" s="269" t="str">
        <f t="shared" si="165"/>
        <v/>
      </c>
      <c r="OGQ44" s="269" t="str">
        <f t="shared" si="165"/>
        <v/>
      </c>
      <c r="OGR44" s="269" t="str">
        <f t="shared" si="165"/>
        <v/>
      </c>
      <c r="OGS44" s="269" t="str">
        <f t="shared" si="165"/>
        <v/>
      </c>
      <c r="OGT44" s="269" t="str">
        <f t="shared" si="165"/>
        <v/>
      </c>
      <c r="OGU44" s="269" t="str">
        <f t="shared" si="165"/>
        <v/>
      </c>
      <c r="OGV44" s="269" t="str">
        <f t="shared" si="165"/>
        <v/>
      </c>
      <c r="OGW44" s="269" t="str">
        <f t="shared" si="165"/>
        <v/>
      </c>
      <c r="OGX44" s="269" t="str">
        <f t="shared" si="165"/>
        <v/>
      </c>
      <c r="OGY44" s="269" t="str">
        <f t="shared" si="165"/>
        <v/>
      </c>
      <c r="OGZ44" s="269" t="str">
        <f t="shared" si="165"/>
        <v/>
      </c>
      <c r="OHA44" s="269" t="str">
        <f t="shared" si="165"/>
        <v/>
      </c>
      <c r="OHB44" s="269" t="str">
        <f t="shared" si="165"/>
        <v/>
      </c>
      <c r="OHC44" s="269" t="str">
        <f t="shared" si="165"/>
        <v/>
      </c>
      <c r="OHD44" s="269" t="str">
        <f t="shared" si="165"/>
        <v/>
      </c>
      <c r="OHE44" s="269" t="str">
        <f t="shared" si="165"/>
        <v/>
      </c>
      <c r="OHF44" s="269" t="str">
        <f t="shared" si="165"/>
        <v/>
      </c>
      <c r="OHG44" s="269" t="str">
        <f t="shared" si="165"/>
        <v/>
      </c>
      <c r="OHH44" s="269" t="str">
        <f t="shared" si="165"/>
        <v/>
      </c>
      <c r="OHI44" s="269" t="str">
        <f t="shared" si="165"/>
        <v/>
      </c>
      <c r="OHJ44" s="269" t="str">
        <f t="shared" si="165"/>
        <v/>
      </c>
      <c r="OHK44" s="269" t="str">
        <f t="shared" si="165"/>
        <v/>
      </c>
      <c r="OHL44" s="269" t="str">
        <f t="shared" si="165"/>
        <v/>
      </c>
      <c r="OHM44" s="269" t="str">
        <f t="shared" si="165"/>
        <v/>
      </c>
      <c r="OHN44" s="269" t="str">
        <f t="shared" si="165"/>
        <v/>
      </c>
      <c r="OHO44" s="269" t="str">
        <f t="shared" si="165"/>
        <v/>
      </c>
      <c r="OHP44" s="269" t="str">
        <f t="shared" si="165"/>
        <v/>
      </c>
      <c r="OHQ44" s="269" t="str">
        <f t="shared" si="165"/>
        <v/>
      </c>
      <c r="OHR44" s="269" t="str">
        <f t="shared" si="165"/>
        <v/>
      </c>
      <c r="OHS44" s="269" t="str">
        <f t="shared" si="165"/>
        <v/>
      </c>
      <c r="OHT44" s="269" t="str">
        <f t="shared" si="165"/>
        <v/>
      </c>
      <c r="OHU44" s="269" t="str">
        <f t="shared" ref="OHU44:OKF44" si="166">UPPER(OHU43)</f>
        <v/>
      </c>
      <c r="OHV44" s="269" t="str">
        <f t="shared" si="166"/>
        <v/>
      </c>
      <c r="OHW44" s="269" t="str">
        <f t="shared" si="166"/>
        <v/>
      </c>
      <c r="OHX44" s="269" t="str">
        <f t="shared" si="166"/>
        <v/>
      </c>
      <c r="OHY44" s="269" t="str">
        <f t="shared" si="166"/>
        <v/>
      </c>
      <c r="OHZ44" s="269" t="str">
        <f t="shared" si="166"/>
        <v/>
      </c>
      <c r="OIA44" s="269" t="str">
        <f t="shared" si="166"/>
        <v/>
      </c>
      <c r="OIB44" s="269" t="str">
        <f t="shared" si="166"/>
        <v/>
      </c>
      <c r="OIC44" s="269" t="str">
        <f t="shared" si="166"/>
        <v/>
      </c>
      <c r="OID44" s="269" t="str">
        <f t="shared" si="166"/>
        <v/>
      </c>
      <c r="OIE44" s="269" t="str">
        <f t="shared" si="166"/>
        <v/>
      </c>
      <c r="OIF44" s="269" t="str">
        <f t="shared" si="166"/>
        <v/>
      </c>
      <c r="OIG44" s="269" t="str">
        <f t="shared" si="166"/>
        <v/>
      </c>
      <c r="OIH44" s="269" t="str">
        <f t="shared" si="166"/>
        <v/>
      </c>
      <c r="OII44" s="269" t="str">
        <f t="shared" si="166"/>
        <v/>
      </c>
      <c r="OIJ44" s="269" t="str">
        <f t="shared" si="166"/>
        <v/>
      </c>
      <c r="OIK44" s="269" t="str">
        <f t="shared" si="166"/>
        <v/>
      </c>
      <c r="OIL44" s="269" t="str">
        <f t="shared" si="166"/>
        <v/>
      </c>
      <c r="OIM44" s="269" t="str">
        <f t="shared" si="166"/>
        <v/>
      </c>
      <c r="OIN44" s="269" t="str">
        <f t="shared" si="166"/>
        <v/>
      </c>
      <c r="OIO44" s="269" t="str">
        <f t="shared" si="166"/>
        <v/>
      </c>
      <c r="OIP44" s="269" t="str">
        <f t="shared" si="166"/>
        <v/>
      </c>
      <c r="OIQ44" s="269" t="str">
        <f t="shared" si="166"/>
        <v/>
      </c>
      <c r="OIR44" s="269" t="str">
        <f t="shared" si="166"/>
        <v/>
      </c>
      <c r="OIS44" s="269" t="str">
        <f t="shared" si="166"/>
        <v/>
      </c>
      <c r="OIT44" s="269" t="str">
        <f t="shared" si="166"/>
        <v/>
      </c>
      <c r="OIU44" s="269" t="str">
        <f t="shared" si="166"/>
        <v/>
      </c>
      <c r="OIV44" s="269" t="str">
        <f t="shared" si="166"/>
        <v/>
      </c>
      <c r="OIW44" s="269" t="str">
        <f t="shared" si="166"/>
        <v/>
      </c>
      <c r="OIX44" s="269" t="str">
        <f t="shared" si="166"/>
        <v/>
      </c>
      <c r="OIY44" s="269" t="str">
        <f t="shared" si="166"/>
        <v/>
      </c>
      <c r="OIZ44" s="269" t="str">
        <f t="shared" si="166"/>
        <v/>
      </c>
      <c r="OJA44" s="269" t="str">
        <f t="shared" si="166"/>
        <v/>
      </c>
      <c r="OJB44" s="269" t="str">
        <f t="shared" si="166"/>
        <v/>
      </c>
      <c r="OJC44" s="269" t="str">
        <f t="shared" si="166"/>
        <v/>
      </c>
      <c r="OJD44" s="269" t="str">
        <f t="shared" si="166"/>
        <v/>
      </c>
      <c r="OJE44" s="269" t="str">
        <f t="shared" si="166"/>
        <v/>
      </c>
      <c r="OJF44" s="269" t="str">
        <f t="shared" si="166"/>
        <v/>
      </c>
      <c r="OJG44" s="269" t="str">
        <f t="shared" si="166"/>
        <v/>
      </c>
      <c r="OJH44" s="269" t="str">
        <f t="shared" si="166"/>
        <v/>
      </c>
      <c r="OJI44" s="269" t="str">
        <f t="shared" si="166"/>
        <v/>
      </c>
      <c r="OJJ44" s="269" t="str">
        <f t="shared" si="166"/>
        <v/>
      </c>
      <c r="OJK44" s="269" t="str">
        <f t="shared" si="166"/>
        <v/>
      </c>
      <c r="OJL44" s="269" t="str">
        <f t="shared" si="166"/>
        <v/>
      </c>
      <c r="OJM44" s="269" t="str">
        <f t="shared" si="166"/>
        <v/>
      </c>
      <c r="OJN44" s="269" t="str">
        <f t="shared" si="166"/>
        <v/>
      </c>
      <c r="OJO44" s="269" t="str">
        <f t="shared" si="166"/>
        <v/>
      </c>
      <c r="OJP44" s="269" t="str">
        <f t="shared" si="166"/>
        <v/>
      </c>
      <c r="OJQ44" s="269" t="str">
        <f t="shared" si="166"/>
        <v/>
      </c>
      <c r="OJR44" s="269" t="str">
        <f t="shared" si="166"/>
        <v/>
      </c>
      <c r="OJS44" s="269" t="str">
        <f t="shared" si="166"/>
        <v/>
      </c>
      <c r="OJT44" s="269" t="str">
        <f t="shared" si="166"/>
        <v/>
      </c>
      <c r="OJU44" s="269" t="str">
        <f t="shared" si="166"/>
        <v/>
      </c>
      <c r="OJV44" s="269" t="str">
        <f t="shared" si="166"/>
        <v/>
      </c>
      <c r="OJW44" s="269" t="str">
        <f t="shared" si="166"/>
        <v/>
      </c>
      <c r="OJX44" s="269" t="str">
        <f t="shared" si="166"/>
        <v/>
      </c>
      <c r="OJY44" s="269" t="str">
        <f t="shared" si="166"/>
        <v/>
      </c>
      <c r="OJZ44" s="269" t="str">
        <f t="shared" si="166"/>
        <v/>
      </c>
      <c r="OKA44" s="269" t="str">
        <f t="shared" si="166"/>
        <v/>
      </c>
      <c r="OKB44" s="269" t="str">
        <f t="shared" si="166"/>
        <v/>
      </c>
      <c r="OKC44" s="269" t="str">
        <f t="shared" si="166"/>
        <v/>
      </c>
      <c r="OKD44" s="269" t="str">
        <f t="shared" si="166"/>
        <v/>
      </c>
      <c r="OKE44" s="269" t="str">
        <f t="shared" si="166"/>
        <v/>
      </c>
      <c r="OKF44" s="269" t="str">
        <f t="shared" si="166"/>
        <v/>
      </c>
      <c r="OKG44" s="269" t="str">
        <f t="shared" ref="OKG44:OMR44" si="167">UPPER(OKG43)</f>
        <v/>
      </c>
      <c r="OKH44" s="269" t="str">
        <f t="shared" si="167"/>
        <v/>
      </c>
      <c r="OKI44" s="269" t="str">
        <f t="shared" si="167"/>
        <v/>
      </c>
      <c r="OKJ44" s="269" t="str">
        <f t="shared" si="167"/>
        <v/>
      </c>
      <c r="OKK44" s="269" t="str">
        <f t="shared" si="167"/>
        <v/>
      </c>
      <c r="OKL44" s="269" t="str">
        <f t="shared" si="167"/>
        <v/>
      </c>
      <c r="OKM44" s="269" t="str">
        <f t="shared" si="167"/>
        <v/>
      </c>
      <c r="OKN44" s="269" t="str">
        <f t="shared" si="167"/>
        <v/>
      </c>
      <c r="OKO44" s="269" t="str">
        <f t="shared" si="167"/>
        <v/>
      </c>
      <c r="OKP44" s="269" t="str">
        <f t="shared" si="167"/>
        <v/>
      </c>
      <c r="OKQ44" s="269" t="str">
        <f t="shared" si="167"/>
        <v/>
      </c>
      <c r="OKR44" s="269" t="str">
        <f t="shared" si="167"/>
        <v/>
      </c>
      <c r="OKS44" s="269" t="str">
        <f t="shared" si="167"/>
        <v/>
      </c>
      <c r="OKT44" s="269" t="str">
        <f t="shared" si="167"/>
        <v/>
      </c>
      <c r="OKU44" s="269" t="str">
        <f t="shared" si="167"/>
        <v/>
      </c>
      <c r="OKV44" s="269" t="str">
        <f t="shared" si="167"/>
        <v/>
      </c>
      <c r="OKW44" s="269" t="str">
        <f t="shared" si="167"/>
        <v/>
      </c>
      <c r="OKX44" s="269" t="str">
        <f t="shared" si="167"/>
        <v/>
      </c>
      <c r="OKY44" s="269" t="str">
        <f t="shared" si="167"/>
        <v/>
      </c>
      <c r="OKZ44" s="269" t="str">
        <f t="shared" si="167"/>
        <v/>
      </c>
      <c r="OLA44" s="269" t="str">
        <f t="shared" si="167"/>
        <v/>
      </c>
      <c r="OLB44" s="269" t="str">
        <f t="shared" si="167"/>
        <v/>
      </c>
      <c r="OLC44" s="269" t="str">
        <f t="shared" si="167"/>
        <v/>
      </c>
      <c r="OLD44" s="269" t="str">
        <f t="shared" si="167"/>
        <v/>
      </c>
      <c r="OLE44" s="269" t="str">
        <f t="shared" si="167"/>
        <v/>
      </c>
      <c r="OLF44" s="269" t="str">
        <f t="shared" si="167"/>
        <v/>
      </c>
      <c r="OLG44" s="269" t="str">
        <f t="shared" si="167"/>
        <v/>
      </c>
      <c r="OLH44" s="269" t="str">
        <f t="shared" si="167"/>
        <v/>
      </c>
      <c r="OLI44" s="269" t="str">
        <f t="shared" si="167"/>
        <v/>
      </c>
      <c r="OLJ44" s="269" t="str">
        <f t="shared" si="167"/>
        <v/>
      </c>
      <c r="OLK44" s="269" t="str">
        <f t="shared" si="167"/>
        <v/>
      </c>
      <c r="OLL44" s="269" t="str">
        <f t="shared" si="167"/>
        <v/>
      </c>
      <c r="OLM44" s="269" t="str">
        <f t="shared" si="167"/>
        <v/>
      </c>
      <c r="OLN44" s="269" t="str">
        <f t="shared" si="167"/>
        <v/>
      </c>
      <c r="OLO44" s="269" t="str">
        <f t="shared" si="167"/>
        <v/>
      </c>
      <c r="OLP44" s="269" t="str">
        <f t="shared" si="167"/>
        <v/>
      </c>
      <c r="OLQ44" s="269" t="str">
        <f t="shared" si="167"/>
        <v/>
      </c>
      <c r="OLR44" s="269" t="str">
        <f t="shared" si="167"/>
        <v/>
      </c>
      <c r="OLS44" s="269" t="str">
        <f t="shared" si="167"/>
        <v/>
      </c>
      <c r="OLT44" s="269" t="str">
        <f t="shared" si="167"/>
        <v/>
      </c>
      <c r="OLU44" s="269" t="str">
        <f t="shared" si="167"/>
        <v/>
      </c>
      <c r="OLV44" s="269" t="str">
        <f t="shared" si="167"/>
        <v/>
      </c>
      <c r="OLW44" s="269" t="str">
        <f t="shared" si="167"/>
        <v/>
      </c>
      <c r="OLX44" s="269" t="str">
        <f t="shared" si="167"/>
        <v/>
      </c>
      <c r="OLY44" s="269" t="str">
        <f t="shared" si="167"/>
        <v/>
      </c>
      <c r="OLZ44" s="269" t="str">
        <f t="shared" si="167"/>
        <v/>
      </c>
      <c r="OMA44" s="269" t="str">
        <f t="shared" si="167"/>
        <v/>
      </c>
      <c r="OMB44" s="269" t="str">
        <f t="shared" si="167"/>
        <v/>
      </c>
      <c r="OMC44" s="269" t="str">
        <f t="shared" si="167"/>
        <v/>
      </c>
      <c r="OMD44" s="269" t="str">
        <f t="shared" si="167"/>
        <v/>
      </c>
      <c r="OME44" s="269" t="str">
        <f t="shared" si="167"/>
        <v/>
      </c>
      <c r="OMF44" s="269" t="str">
        <f t="shared" si="167"/>
        <v/>
      </c>
      <c r="OMG44" s="269" t="str">
        <f t="shared" si="167"/>
        <v/>
      </c>
      <c r="OMH44" s="269" t="str">
        <f t="shared" si="167"/>
        <v/>
      </c>
      <c r="OMI44" s="269" t="str">
        <f t="shared" si="167"/>
        <v/>
      </c>
      <c r="OMJ44" s="269" t="str">
        <f t="shared" si="167"/>
        <v/>
      </c>
      <c r="OMK44" s="269" t="str">
        <f t="shared" si="167"/>
        <v/>
      </c>
      <c r="OML44" s="269" t="str">
        <f t="shared" si="167"/>
        <v/>
      </c>
      <c r="OMM44" s="269" t="str">
        <f t="shared" si="167"/>
        <v/>
      </c>
      <c r="OMN44" s="269" t="str">
        <f t="shared" si="167"/>
        <v/>
      </c>
      <c r="OMO44" s="269" t="str">
        <f t="shared" si="167"/>
        <v/>
      </c>
      <c r="OMP44" s="269" t="str">
        <f t="shared" si="167"/>
        <v/>
      </c>
      <c r="OMQ44" s="269" t="str">
        <f t="shared" si="167"/>
        <v/>
      </c>
      <c r="OMR44" s="269" t="str">
        <f t="shared" si="167"/>
        <v/>
      </c>
      <c r="OMS44" s="269" t="str">
        <f t="shared" ref="OMS44:OPD44" si="168">UPPER(OMS43)</f>
        <v/>
      </c>
      <c r="OMT44" s="269" t="str">
        <f t="shared" si="168"/>
        <v/>
      </c>
      <c r="OMU44" s="269" t="str">
        <f t="shared" si="168"/>
        <v/>
      </c>
      <c r="OMV44" s="269" t="str">
        <f t="shared" si="168"/>
        <v/>
      </c>
      <c r="OMW44" s="269" t="str">
        <f t="shared" si="168"/>
        <v/>
      </c>
      <c r="OMX44" s="269" t="str">
        <f t="shared" si="168"/>
        <v/>
      </c>
      <c r="OMY44" s="269" t="str">
        <f t="shared" si="168"/>
        <v/>
      </c>
      <c r="OMZ44" s="269" t="str">
        <f t="shared" si="168"/>
        <v/>
      </c>
      <c r="ONA44" s="269" t="str">
        <f t="shared" si="168"/>
        <v/>
      </c>
      <c r="ONB44" s="269" t="str">
        <f t="shared" si="168"/>
        <v/>
      </c>
      <c r="ONC44" s="269" t="str">
        <f t="shared" si="168"/>
        <v/>
      </c>
      <c r="OND44" s="269" t="str">
        <f t="shared" si="168"/>
        <v/>
      </c>
      <c r="ONE44" s="269" t="str">
        <f t="shared" si="168"/>
        <v/>
      </c>
      <c r="ONF44" s="269" t="str">
        <f t="shared" si="168"/>
        <v/>
      </c>
      <c r="ONG44" s="269" t="str">
        <f t="shared" si="168"/>
        <v/>
      </c>
      <c r="ONH44" s="269" t="str">
        <f t="shared" si="168"/>
        <v/>
      </c>
      <c r="ONI44" s="269" t="str">
        <f t="shared" si="168"/>
        <v/>
      </c>
      <c r="ONJ44" s="269" t="str">
        <f t="shared" si="168"/>
        <v/>
      </c>
      <c r="ONK44" s="269" t="str">
        <f t="shared" si="168"/>
        <v/>
      </c>
      <c r="ONL44" s="269" t="str">
        <f t="shared" si="168"/>
        <v/>
      </c>
      <c r="ONM44" s="269" t="str">
        <f t="shared" si="168"/>
        <v/>
      </c>
      <c r="ONN44" s="269" t="str">
        <f t="shared" si="168"/>
        <v/>
      </c>
      <c r="ONO44" s="269" t="str">
        <f t="shared" si="168"/>
        <v/>
      </c>
      <c r="ONP44" s="269" t="str">
        <f t="shared" si="168"/>
        <v/>
      </c>
      <c r="ONQ44" s="269" t="str">
        <f t="shared" si="168"/>
        <v/>
      </c>
      <c r="ONR44" s="269" t="str">
        <f t="shared" si="168"/>
        <v/>
      </c>
      <c r="ONS44" s="269" t="str">
        <f t="shared" si="168"/>
        <v/>
      </c>
      <c r="ONT44" s="269" t="str">
        <f t="shared" si="168"/>
        <v/>
      </c>
      <c r="ONU44" s="269" t="str">
        <f t="shared" si="168"/>
        <v/>
      </c>
      <c r="ONV44" s="269" t="str">
        <f t="shared" si="168"/>
        <v/>
      </c>
      <c r="ONW44" s="269" t="str">
        <f t="shared" si="168"/>
        <v/>
      </c>
      <c r="ONX44" s="269" t="str">
        <f t="shared" si="168"/>
        <v/>
      </c>
      <c r="ONY44" s="269" t="str">
        <f t="shared" si="168"/>
        <v/>
      </c>
      <c r="ONZ44" s="269" t="str">
        <f t="shared" si="168"/>
        <v/>
      </c>
      <c r="OOA44" s="269" t="str">
        <f t="shared" si="168"/>
        <v/>
      </c>
      <c r="OOB44" s="269" t="str">
        <f t="shared" si="168"/>
        <v/>
      </c>
      <c r="OOC44" s="269" t="str">
        <f t="shared" si="168"/>
        <v/>
      </c>
      <c r="OOD44" s="269" t="str">
        <f t="shared" si="168"/>
        <v/>
      </c>
      <c r="OOE44" s="269" t="str">
        <f t="shared" si="168"/>
        <v/>
      </c>
      <c r="OOF44" s="269" t="str">
        <f t="shared" si="168"/>
        <v/>
      </c>
      <c r="OOG44" s="269" t="str">
        <f t="shared" si="168"/>
        <v/>
      </c>
      <c r="OOH44" s="269" t="str">
        <f t="shared" si="168"/>
        <v/>
      </c>
      <c r="OOI44" s="269" t="str">
        <f t="shared" si="168"/>
        <v/>
      </c>
      <c r="OOJ44" s="269" t="str">
        <f t="shared" si="168"/>
        <v/>
      </c>
      <c r="OOK44" s="269" t="str">
        <f t="shared" si="168"/>
        <v/>
      </c>
      <c r="OOL44" s="269" t="str">
        <f t="shared" si="168"/>
        <v/>
      </c>
      <c r="OOM44" s="269" t="str">
        <f t="shared" si="168"/>
        <v/>
      </c>
      <c r="OON44" s="269" t="str">
        <f t="shared" si="168"/>
        <v/>
      </c>
      <c r="OOO44" s="269" t="str">
        <f t="shared" si="168"/>
        <v/>
      </c>
      <c r="OOP44" s="269" t="str">
        <f t="shared" si="168"/>
        <v/>
      </c>
      <c r="OOQ44" s="269" t="str">
        <f t="shared" si="168"/>
        <v/>
      </c>
      <c r="OOR44" s="269" t="str">
        <f t="shared" si="168"/>
        <v/>
      </c>
      <c r="OOS44" s="269" t="str">
        <f t="shared" si="168"/>
        <v/>
      </c>
      <c r="OOT44" s="269" t="str">
        <f t="shared" si="168"/>
        <v/>
      </c>
      <c r="OOU44" s="269" t="str">
        <f t="shared" si="168"/>
        <v/>
      </c>
      <c r="OOV44" s="269" t="str">
        <f t="shared" si="168"/>
        <v/>
      </c>
      <c r="OOW44" s="269" t="str">
        <f t="shared" si="168"/>
        <v/>
      </c>
      <c r="OOX44" s="269" t="str">
        <f t="shared" si="168"/>
        <v/>
      </c>
      <c r="OOY44" s="269" t="str">
        <f t="shared" si="168"/>
        <v/>
      </c>
      <c r="OOZ44" s="269" t="str">
        <f t="shared" si="168"/>
        <v/>
      </c>
      <c r="OPA44" s="269" t="str">
        <f t="shared" si="168"/>
        <v/>
      </c>
      <c r="OPB44" s="269" t="str">
        <f t="shared" si="168"/>
        <v/>
      </c>
      <c r="OPC44" s="269" t="str">
        <f t="shared" si="168"/>
        <v/>
      </c>
      <c r="OPD44" s="269" t="str">
        <f t="shared" si="168"/>
        <v/>
      </c>
      <c r="OPE44" s="269" t="str">
        <f t="shared" ref="OPE44:ORP44" si="169">UPPER(OPE43)</f>
        <v/>
      </c>
      <c r="OPF44" s="269" t="str">
        <f t="shared" si="169"/>
        <v/>
      </c>
      <c r="OPG44" s="269" t="str">
        <f t="shared" si="169"/>
        <v/>
      </c>
      <c r="OPH44" s="269" t="str">
        <f t="shared" si="169"/>
        <v/>
      </c>
      <c r="OPI44" s="269" t="str">
        <f t="shared" si="169"/>
        <v/>
      </c>
      <c r="OPJ44" s="269" t="str">
        <f t="shared" si="169"/>
        <v/>
      </c>
      <c r="OPK44" s="269" t="str">
        <f t="shared" si="169"/>
        <v/>
      </c>
      <c r="OPL44" s="269" t="str">
        <f t="shared" si="169"/>
        <v/>
      </c>
      <c r="OPM44" s="269" t="str">
        <f t="shared" si="169"/>
        <v/>
      </c>
      <c r="OPN44" s="269" t="str">
        <f t="shared" si="169"/>
        <v/>
      </c>
      <c r="OPO44" s="269" t="str">
        <f t="shared" si="169"/>
        <v/>
      </c>
      <c r="OPP44" s="269" t="str">
        <f t="shared" si="169"/>
        <v/>
      </c>
      <c r="OPQ44" s="269" t="str">
        <f t="shared" si="169"/>
        <v/>
      </c>
      <c r="OPR44" s="269" t="str">
        <f t="shared" si="169"/>
        <v/>
      </c>
      <c r="OPS44" s="269" t="str">
        <f t="shared" si="169"/>
        <v/>
      </c>
      <c r="OPT44" s="269" t="str">
        <f t="shared" si="169"/>
        <v/>
      </c>
      <c r="OPU44" s="269" t="str">
        <f t="shared" si="169"/>
        <v/>
      </c>
      <c r="OPV44" s="269" t="str">
        <f t="shared" si="169"/>
        <v/>
      </c>
      <c r="OPW44" s="269" t="str">
        <f t="shared" si="169"/>
        <v/>
      </c>
      <c r="OPX44" s="269" t="str">
        <f t="shared" si="169"/>
        <v/>
      </c>
      <c r="OPY44" s="269" t="str">
        <f t="shared" si="169"/>
        <v/>
      </c>
      <c r="OPZ44" s="269" t="str">
        <f t="shared" si="169"/>
        <v/>
      </c>
      <c r="OQA44" s="269" t="str">
        <f t="shared" si="169"/>
        <v/>
      </c>
      <c r="OQB44" s="269" t="str">
        <f t="shared" si="169"/>
        <v/>
      </c>
      <c r="OQC44" s="269" t="str">
        <f t="shared" si="169"/>
        <v/>
      </c>
      <c r="OQD44" s="269" t="str">
        <f t="shared" si="169"/>
        <v/>
      </c>
      <c r="OQE44" s="269" t="str">
        <f t="shared" si="169"/>
        <v/>
      </c>
      <c r="OQF44" s="269" t="str">
        <f t="shared" si="169"/>
        <v/>
      </c>
      <c r="OQG44" s="269" t="str">
        <f t="shared" si="169"/>
        <v/>
      </c>
      <c r="OQH44" s="269" t="str">
        <f t="shared" si="169"/>
        <v/>
      </c>
      <c r="OQI44" s="269" t="str">
        <f t="shared" si="169"/>
        <v/>
      </c>
      <c r="OQJ44" s="269" t="str">
        <f t="shared" si="169"/>
        <v/>
      </c>
      <c r="OQK44" s="269" t="str">
        <f t="shared" si="169"/>
        <v/>
      </c>
      <c r="OQL44" s="269" t="str">
        <f t="shared" si="169"/>
        <v/>
      </c>
      <c r="OQM44" s="269" t="str">
        <f t="shared" si="169"/>
        <v/>
      </c>
      <c r="OQN44" s="269" t="str">
        <f t="shared" si="169"/>
        <v/>
      </c>
      <c r="OQO44" s="269" t="str">
        <f t="shared" si="169"/>
        <v/>
      </c>
      <c r="OQP44" s="269" t="str">
        <f t="shared" si="169"/>
        <v/>
      </c>
      <c r="OQQ44" s="269" t="str">
        <f t="shared" si="169"/>
        <v/>
      </c>
      <c r="OQR44" s="269" t="str">
        <f t="shared" si="169"/>
        <v/>
      </c>
      <c r="OQS44" s="269" t="str">
        <f t="shared" si="169"/>
        <v/>
      </c>
      <c r="OQT44" s="269" t="str">
        <f t="shared" si="169"/>
        <v/>
      </c>
      <c r="OQU44" s="269" t="str">
        <f t="shared" si="169"/>
        <v/>
      </c>
      <c r="OQV44" s="269" t="str">
        <f t="shared" si="169"/>
        <v/>
      </c>
      <c r="OQW44" s="269" t="str">
        <f t="shared" si="169"/>
        <v/>
      </c>
      <c r="OQX44" s="269" t="str">
        <f t="shared" si="169"/>
        <v/>
      </c>
      <c r="OQY44" s="269" t="str">
        <f t="shared" si="169"/>
        <v/>
      </c>
      <c r="OQZ44" s="269" t="str">
        <f t="shared" si="169"/>
        <v/>
      </c>
      <c r="ORA44" s="269" t="str">
        <f t="shared" si="169"/>
        <v/>
      </c>
      <c r="ORB44" s="269" t="str">
        <f t="shared" si="169"/>
        <v/>
      </c>
      <c r="ORC44" s="269" t="str">
        <f t="shared" si="169"/>
        <v/>
      </c>
      <c r="ORD44" s="269" t="str">
        <f t="shared" si="169"/>
        <v/>
      </c>
      <c r="ORE44" s="269" t="str">
        <f t="shared" si="169"/>
        <v/>
      </c>
      <c r="ORF44" s="269" t="str">
        <f t="shared" si="169"/>
        <v/>
      </c>
      <c r="ORG44" s="269" t="str">
        <f t="shared" si="169"/>
        <v/>
      </c>
      <c r="ORH44" s="269" t="str">
        <f t="shared" si="169"/>
        <v/>
      </c>
      <c r="ORI44" s="269" t="str">
        <f t="shared" si="169"/>
        <v/>
      </c>
      <c r="ORJ44" s="269" t="str">
        <f t="shared" si="169"/>
        <v/>
      </c>
      <c r="ORK44" s="269" t="str">
        <f t="shared" si="169"/>
        <v/>
      </c>
      <c r="ORL44" s="269" t="str">
        <f t="shared" si="169"/>
        <v/>
      </c>
      <c r="ORM44" s="269" t="str">
        <f t="shared" si="169"/>
        <v/>
      </c>
      <c r="ORN44" s="269" t="str">
        <f t="shared" si="169"/>
        <v/>
      </c>
      <c r="ORO44" s="269" t="str">
        <f t="shared" si="169"/>
        <v/>
      </c>
      <c r="ORP44" s="269" t="str">
        <f t="shared" si="169"/>
        <v/>
      </c>
      <c r="ORQ44" s="269" t="str">
        <f t="shared" ref="ORQ44:OUB44" si="170">UPPER(ORQ43)</f>
        <v/>
      </c>
      <c r="ORR44" s="269" t="str">
        <f t="shared" si="170"/>
        <v/>
      </c>
      <c r="ORS44" s="269" t="str">
        <f t="shared" si="170"/>
        <v/>
      </c>
      <c r="ORT44" s="269" t="str">
        <f t="shared" si="170"/>
        <v/>
      </c>
      <c r="ORU44" s="269" t="str">
        <f t="shared" si="170"/>
        <v/>
      </c>
      <c r="ORV44" s="269" t="str">
        <f t="shared" si="170"/>
        <v/>
      </c>
      <c r="ORW44" s="269" t="str">
        <f t="shared" si="170"/>
        <v/>
      </c>
      <c r="ORX44" s="269" t="str">
        <f t="shared" si="170"/>
        <v/>
      </c>
      <c r="ORY44" s="269" t="str">
        <f t="shared" si="170"/>
        <v/>
      </c>
      <c r="ORZ44" s="269" t="str">
        <f t="shared" si="170"/>
        <v/>
      </c>
      <c r="OSA44" s="269" t="str">
        <f t="shared" si="170"/>
        <v/>
      </c>
      <c r="OSB44" s="269" t="str">
        <f t="shared" si="170"/>
        <v/>
      </c>
      <c r="OSC44" s="269" t="str">
        <f t="shared" si="170"/>
        <v/>
      </c>
      <c r="OSD44" s="269" t="str">
        <f t="shared" si="170"/>
        <v/>
      </c>
      <c r="OSE44" s="269" t="str">
        <f t="shared" si="170"/>
        <v/>
      </c>
      <c r="OSF44" s="269" t="str">
        <f t="shared" si="170"/>
        <v/>
      </c>
      <c r="OSG44" s="269" t="str">
        <f t="shared" si="170"/>
        <v/>
      </c>
      <c r="OSH44" s="269" t="str">
        <f t="shared" si="170"/>
        <v/>
      </c>
      <c r="OSI44" s="269" t="str">
        <f t="shared" si="170"/>
        <v/>
      </c>
      <c r="OSJ44" s="269" t="str">
        <f t="shared" si="170"/>
        <v/>
      </c>
      <c r="OSK44" s="269" t="str">
        <f t="shared" si="170"/>
        <v/>
      </c>
      <c r="OSL44" s="269" t="str">
        <f t="shared" si="170"/>
        <v/>
      </c>
      <c r="OSM44" s="269" t="str">
        <f t="shared" si="170"/>
        <v/>
      </c>
      <c r="OSN44" s="269" t="str">
        <f t="shared" si="170"/>
        <v/>
      </c>
      <c r="OSO44" s="269" t="str">
        <f t="shared" si="170"/>
        <v/>
      </c>
      <c r="OSP44" s="269" t="str">
        <f t="shared" si="170"/>
        <v/>
      </c>
      <c r="OSQ44" s="269" t="str">
        <f t="shared" si="170"/>
        <v/>
      </c>
      <c r="OSR44" s="269" t="str">
        <f t="shared" si="170"/>
        <v/>
      </c>
      <c r="OSS44" s="269" t="str">
        <f t="shared" si="170"/>
        <v/>
      </c>
      <c r="OST44" s="269" t="str">
        <f t="shared" si="170"/>
        <v/>
      </c>
      <c r="OSU44" s="269" t="str">
        <f t="shared" si="170"/>
        <v/>
      </c>
      <c r="OSV44" s="269" t="str">
        <f t="shared" si="170"/>
        <v/>
      </c>
      <c r="OSW44" s="269" t="str">
        <f t="shared" si="170"/>
        <v/>
      </c>
      <c r="OSX44" s="269" t="str">
        <f t="shared" si="170"/>
        <v/>
      </c>
      <c r="OSY44" s="269" t="str">
        <f t="shared" si="170"/>
        <v/>
      </c>
      <c r="OSZ44" s="269" t="str">
        <f t="shared" si="170"/>
        <v/>
      </c>
      <c r="OTA44" s="269" t="str">
        <f t="shared" si="170"/>
        <v/>
      </c>
      <c r="OTB44" s="269" t="str">
        <f t="shared" si="170"/>
        <v/>
      </c>
      <c r="OTC44" s="269" t="str">
        <f t="shared" si="170"/>
        <v/>
      </c>
      <c r="OTD44" s="269" t="str">
        <f t="shared" si="170"/>
        <v/>
      </c>
      <c r="OTE44" s="269" t="str">
        <f t="shared" si="170"/>
        <v/>
      </c>
      <c r="OTF44" s="269" t="str">
        <f t="shared" si="170"/>
        <v/>
      </c>
      <c r="OTG44" s="269" t="str">
        <f t="shared" si="170"/>
        <v/>
      </c>
      <c r="OTH44" s="269" t="str">
        <f t="shared" si="170"/>
        <v/>
      </c>
      <c r="OTI44" s="269" t="str">
        <f t="shared" si="170"/>
        <v/>
      </c>
      <c r="OTJ44" s="269" t="str">
        <f t="shared" si="170"/>
        <v/>
      </c>
      <c r="OTK44" s="269" t="str">
        <f t="shared" si="170"/>
        <v/>
      </c>
      <c r="OTL44" s="269" t="str">
        <f t="shared" si="170"/>
        <v/>
      </c>
      <c r="OTM44" s="269" t="str">
        <f t="shared" si="170"/>
        <v/>
      </c>
      <c r="OTN44" s="269" t="str">
        <f t="shared" si="170"/>
        <v/>
      </c>
      <c r="OTO44" s="269" t="str">
        <f t="shared" si="170"/>
        <v/>
      </c>
      <c r="OTP44" s="269" t="str">
        <f t="shared" si="170"/>
        <v/>
      </c>
      <c r="OTQ44" s="269" t="str">
        <f t="shared" si="170"/>
        <v/>
      </c>
      <c r="OTR44" s="269" t="str">
        <f t="shared" si="170"/>
        <v/>
      </c>
      <c r="OTS44" s="269" t="str">
        <f t="shared" si="170"/>
        <v/>
      </c>
      <c r="OTT44" s="269" t="str">
        <f t="shared" si="170"/>
        <v/>
      </c>
      <c r="OTU44" s="269" t="str">
        <f t="shared" si="170"/>
        <v/>
      </c>
      <c r="OTV44" s="269" t="str">
        <f t="shared" si="170"/>
        <v/>
      </c>
      <c r="OTW44" s="269" t="str">
        <f t="shared" si="170"/>
        <v/>
      </c>
      <c r="OTX44" s="269" t="str">
        <f t="shared" si="170"/>
        <v/>
      </c>
      <c r="OTY44" s="269" t="str">
        <f t="shared" si="170"/>
        <v/>
      </c>
      <c r="OTZ44" s="269" t="str">
        <f t="shared" si="170"/>
        <v/>
      </c>
      <c r="OUA44" s="269" t="str">
        <f t="shared" si="170"/>
        <v/>
      </c>
      <c r="OUB44" s="269" t="str">
        <f t="shared" si="170"/>
        <v/>
      </c>
      <c r="OUC44" s="269" t="str">
        <f t="shared" ref="OUC44:OWN44" si="171">UPPER(OUC43)</f>
        <v/>
      </c>
      <c r="OUD44" s="269" t="str">
        <f t="shared" si="171"/>
        <v/>
      </c>
      <c r="OUE44" s="269" t="str">
        <f t="shared" si="171"/>
        <v/>
      </c>
      <c r="OUF44" s="269" t="str">
        <f t="shared" si="171"/>
        <v/>
      </c>
      <c r="OUG44" s="269" t="str">
        <f t="shared" si="171"/>
        <v/>
      </c>
      <c r="OUH44" s="269" t="str">
        <f t="shared" si="171"/>
        <v/>
      </c>
      <c r="OUI44" s="269" t="str">
        <f t="shared" si="171"/>
        <v/>
      </c>
      <c r="OUJ44" s="269" t="str">
        <f t="shared" si="171"/>
        <v/>
      </c>
      <c r="OUK44" s="269" t="str">
        <f t="shared" si="171"/>
        <v/>
      </c>
      <c r="OUL44" s="269" t="str">
        <f t="shared" si="171"/>
        <v/>
      </c>
      <c r="OUM44" s="269" t="str">
        <f t="shared" si="171"/>
        <v/>
      </c>
      <c r="OUN44" s="269" t="str">
        <f t="shared" si="171"/>
        <v/>
      </c>
      <c r="OUO44" s="269" t="str">
        <f t="shared" si="171"/>
        <v/>
      </c>
      <c r="OUP44" s="269" t="str">
        <f t="shared" si="171"/>
        <v/>
      </c>
      <c r="OUQ44" s="269" t="str">
        <f t="shared" si="171"/>
        <v/>
      </c>
      <c r="OUR44" s="269" t="str">
        <f t="shared" si="171"/>
        <v/>
      </c>
      <c r="OUS44" s="269" t="str">
        <f t="shared" si="171"/>
        <v/>
      </c>
      <c r="OUT44" s="269" t="str">
        <f t="shared" si="171"/>
        <v/>
      </c>
      <c r="OUU44" s="269" t="str">
        <f t="shared" si="171"/>
        <v/>
      </c>
      <c r="OUV44" s="269" t="str">
        <f t="shared" si="171"/>
        <v/>
      </c>
      <c r="OUW44" s="269" t="str">
        <f t="shared" si="171"/>
        <v/>
      </c>
      <c r="OUX44" s="269" t="str">
        <f t="shared" si="171"/>
        <v/>
      </c>
      <c r="OUY44" s="269" t="str">
        <f t="shared" si="171"/>
        <v/>
      </c>
      <c r="OUZ44" s="269" t="str">
        <f t="shared" si="171"/>
        <v/>
      </c>
      <c r="OVA44" s="269" t="str">
        <f t="shared" si="171"/>
        <v/>
      </c>
      <c r="OVB44" s="269" t="str">
        <f t="shared" si="171"/>
        <v/>
      </c>
      <c r="OVC44" s="269" t="str">
        <f t="shared" si="171"/>
        <v/>
      </c>
      <c r="OVD44" s="269" t="str">
        <f t="shared" si="171"/>
        <v/>
      </c>
      <c r="OVE44" s="269" t="str">
        <f t="shared" si="171"/>
        <v/>
      </c>
      <c r="OVF44" s="269" t="str">
        <f t="shared" si="171"/>
        <v/>
      </c>
      <c r="OVG44" s="269" t="str">
        <f t="shared" si="171"/>
        <v/>
      </c>
      <c r="OVH44" s="269" t="str">
        <f t="shared" si="171"/>
        <v/>
      </c>
      <c r="OVI44" s="269" t="str">
        <f t="shared" si="171"/>
        <v/>
      </c>
      <c r="OVJ44" s="269" t="str">
        <f t="shared" si="171"/>
        <v/>
      </c>
      <c r="OVK44" s="269" t="str">
        <f t="shared" si="171"/>
        <v/>
      </c>
      <c r="OVL44" s="269" t="str">
        <f t="shared" si="171"/>
        <v/>
      </c>
      <c r="OVM44" s="269" t="str">
        <f t="shared" si="171"/>
        <v/>
      </c>
      <c r="OVN44" s="269" t="str">
        <f t="shared" si="171"/>
        <v/>
      </c>
      <c r="OVO44" s="269" t="str">
        <f t="shared" si="171"/>
        <v/>
      </c>
      <c r="OVP44" s="269" t="str">
        <f t="shared" si="171"/>
        <v/>
      </c>
      <c r="OVQ44" s="269" t="str">
        <f t="shared" si="171"/>
        <v/>
      </c>
      <c r="OVR44" s="269" t="str">
        <f t="shared" si="171"/>
        <v/>
      </c>
      <c r="OVS44" s="269" t="str">
        <f t="shared" si="171"/>
        <v/>
      </c>
      <c r="OVT44" s="269" t="str">
        <f t="shared" si="171"/>
        <v/>
      </c>
      <c r="OVU44" s="269" t="str">
        <f t="shared" si="171"/>
        <v/>
      </c>
      <c r="OVV44" s="269" t="str">
        <f t="shared" si="171"/>
        <v/>
      </c>
      <c r="OVW44" s="269" t="str">
        <f t="shared" si="171"/>
        <v/>
      </c>
      <c r="OVX44" s="269" t="str">
        <f t="shared" si="171"/>
        <v/>
      </c>
      <c r="OVY44" s="269" t="str">
        <f t="shared" si="171"/>
        <v/>
      </c>
      <c r="OVZ44" s="269" t="str">
        <f t="shared" si="171"/>
        <v/>
      </c>
      <c r="OWA44" s="269" t="str">
        <f t="shared" si="171"/>
        <v/>
      </c>
      <c r="OWB44" s="269" t="str">
        <f t="shared" si="171"/>
        <v/>
      </c>
      <c r="OWC44" s="269" t="str">
        <f t="shared" si="171"/>
        <v/>
      </c>
      <c r="OWD44" s="269" t="str">
        <f t="shared" si="171"/>
        <v/>
      </c>
      <c r="OWE44" s="269" t="str">
        <f t="shared" si="171"/>
        <v/>
      </c>
      <c r="OWF44" s="269" t="str">
        <f t="shared" si="171"/>
        <v/>
      </c>
      <c r="OWG44" s="269" t="str">
        <f t="shared" si="171"/>
        <v/>
      </c>
      <c r="OWH44" s="269" t="str">
        <f t="shared" si="171"/>
        <v/>
      </c>
      <c r="OWI44" s="269" t="str">
        <f t="shared" si="171"/>
        <v/>
      </c>
      <c r="OWJ44" s="269" t="str">
        <f t="shared" si="171"/>
        <v/>
      </c>
      <c r="OWK44" s="269" t="str">
        <f t="shared" si="171"/>
        <v/>
      </c>
      <c r="OWL44" s="269" t="str">
        <f t="shared" si="171"/>
        <v/>
      </c>
      <c r="OWM44" s="269" t="str">
        <f t="shared" si="171"/>
        <v/>
      </c>
      <c r="OWN44" s="269" t="str">
        <f t="shared" si="171"/>
        <v/>
      </c>
      <c r="OWO44" s="269" t="str">
        <f t="shared" ref="OWO44:OYZ44" si="172">UPPER(OWO43)</f>
        <v/>
      </c>
      <c r="OWP44" s="269" t="str">
        <f t="shared" si="172"/>
        <v/>
      </c>
      <c r="OWQ44" s="269" t="str">
        <f t="shared" si="172"/>
        <v/>
      </c>
      <c r="OWR44" s="269" t="str">
        <f t="shared" si="172"/>
        <v/>
      </c>
      <c r="OWS44" s="269" t="str">
        <f t="shared" si="172"/>
        <v/>
      </c>
      <c r="OWT44" s="269" t="str">
        <f t="shared" si="172"/>
        <v/>
      </c>
      <c r="OWU44" s="269" t="str">
        <f t="shared" si="172"/>
        <v/>
      </c>
      <c r="OWV44" s="269" t="str">
        <f t="shared" si="172"/>
        <v/>
      </c>
      <c r="OWW44" s="269" t="str">
        <f t="shared" si="172"/>
        <v/>
      </c>
      <c r="OWX44" s="269" t="str">
        <f t="shared" si="172"/>
        <v/>
      </c>
      <c r="OWY44" s="269" t="str">
        <f t="shared" si="172"/>
        <v/>
      </c>
      <c r="OWZ44" s="269" t="str">
        <f t="shared" si="172"/>
        <v/>
      </c>
      <c r="OXA44" s="269" t="str">
        <f t="shared" si="172"/>
        <v/>
      </c>
      <c r="OXB44" s="269" t="str">
        <f t="shared" si="172"/>
        <v/>
      </c>
      <c r="OXC44" s="269" t="str">
        <f t="shared" si="172"/>
        <v/>
      </c>
      <c r="OXD44" s="269" t="str">
        <f t="shared" si="172"/>
        <v/>
      </c>
      <c r="OXE44" s="269" t="str">
        <f t="shared" si="172"/>
        <v/>
      </c>
      <c r="OXF44" s="269" t="str">
        <f t="shared" si="172"/>
        <v/>
      </c>
      <c r="OXG44" s="269" t="str">
        <f t="shared" si="172"/>
        <v/>
      </c>
      <c r="OXH44" s="269" t="str">
        <f t="shared" si="172"/>
        <v/>
      </c>
      <c r="OXI44" s="269" t="str">
        <f t="shared" si="172"/>
        <v/>
      </c>
      <c r="OXJ44" s="269" t="str">
        <f t="shared" si="172"/>
        <v/>
      </c>
      <c r="OXK44" s="269" t="str">
        <f t="shared" si="172"/>
        <v/>
      </c>
      <c r="OXL44" s="269" t="str">
        <f t="shared" si="172"/>
        <v/>
      </c>
      <c r="OXM44" s="269" t="str">
        <f t="shared" si="172"/>
        <v/>
      </c>
      <c r="OXN44" s="269" t="str">
        <f t="shared" si="172"/>
        <v/>
      </c>
      <c r="OXO44" s="269" t="str">
        <f t="shared" si="172"/>
        <v/>
      </c>
      <c r="OXP44" s="269" t="str">
        <f t="shared" si="172"/>
        <v/>
      </c>
      <c r="OXQ44" s="269" t="str">
        <f t="shared" si="172"/>
        <v/>
      </c>
      <c r="OXR44" s="269" t="str">
        <f t="shared" si="172"/>
        <v/>
      </c>
      <c r="OXS44" s="269" t="str">
        <f t="shared" si="172"/>
        <v/>
      </c>
      <c r="OXT44" s="269" t="str">
        <f t="shared" si="172"/>
        <v/>
      </c>
      <c r="OXU44" s="269" t="str">
        <f t="shared" si="172"/>
        <v/>
      </c>
      <c r="OXV44" s="269" t="str">
        <f t="shared" si="172"/>
        <v/>
      </c>
      <c r="OXW44" s="269" t="str">
        <f t="shared" si="172"/>
        <v/>
      </c>
      <c r="OXX44" s="269" t="str">
        <f t="shared" si="172"/>
        <v/>
      </c>
      <c r="OXY44" s="269" t="str">
        <f t="shared" si="172"/>
        <v/>
      </c>
      <c r="OXZ44" s="269" t="str">
        <f t="shared" si="172"/>
        <v/>
      </c>
      <c r="OYA44" s="269" t="str">
        <f t="shared" si="172"/>
        <v/>
      </c>
      <c r="OYB44" s="269" t="str">
        <f t="shared" si="172"/>
        <v/>
      </c>
      <c r="OYC44" s="269" t="str">
        <f t="shared" si="172"/>
        <v/>
      </c>
      <c r="OYD44" s="269" t="str">
        <f t="shared" si="172"/>
        <v/>
      </c>
      <c r="OYE44" s="269" t="str">
        <f t="shared" si="172"/>
        <v/>
      </c>
      <c r="OYF44" s="269" t="str">
        <f t="shared" si="172"/>
        <v/>
      </c>
      <c r="OYG44" s="269" t="str">
        <f t="shared" si="172"/>
        <v/>
      </c>
      <c r="OYH44" s="269" t="str">
        <f t="shared" si="172"/>
        <v/>
      </c>
      <c r="OYI44" s="269" t="str">
        <f t="shared" si="172"/>
        <v/>
      </c>
      <c r="OYJ44" s="269" t="str">
        <f t="shared" si="172"/>
        <v/>
      </c>
      <c r="OYK44" s="269" t="str">
        <f t="shared" si="172"/>
        <v/>
      </c>
      <c r="OYL44" s="269" t="str">
        <f t="shared" si="172"/>
        <v/>
      </c>
      <c r="OYM44" s="269" t="str">
        <f t="shared" si="172"/>
        <v/>
      </c>
      <c r="OYN44" s="269" t="str">
        <f t="shared" si="172"/>
        <v/>
      </c>
      <c r="OYO44" s="269" t="str">
        <f t="shared" si="172"/>
        <v/>
      </c>
      <c r="OYP44" s="269" t="str">
        <f t="shared" si="172"/>
        <v/>
      </c>
      <c r="OYQ44" s="269" t="str">
        <f t="shared" si="172"/>
        <v/>
      </c>
      <c r="OYR44" s="269" t="str">
        <f t="shared" si="172"/>
        <v/>
      </c>
      <c r="OYS44" s="269" t="str">
        <f t="shared" si="172"/>
        <v/>
      </c>
      <c r="OYT44" s="269" t="str">
        <f t="shared" si="172"/>
        <v/>
      </c>
      <c r="OYU44" s="269" t="str">
        <f t="shared" si="172"/>
        <v/>
      </c>
      <c r="OYV44" s="269" t="str">
        <f t="shared" si="172"/>
        <v/>
      </c>
      <c r="OYW44" s="269" t="str">
        <f t="shared" si="172"/>
        <v/>
      </c>
      <c r="OYX44" s="269" t="str">
        <f t="shared" si="172"/>
        <v/>
      </c>
      <c r="OYY44" s="269" t="str">
        <f t="shared" si="172"/>
        <v/>
      </c>
      <c r="OYZ44" s="269" t="str">
        <f t="shared" si="172"/>
        <v/>
      </c>
      <c r="OZA44" s="269" t="str">
        <f t="shared" ref="OZA44:PBL44" si="173">UPPER(OZA43)</f>
        <v/>
      </c>
      <c r="OZB44" s="269" t="str">
        <f t="shared" si="173"/>
        <v/>
      </c>
      <c r="OZC44" s="269" t="str">
        <f t="shared" si="173"/>
        <v/>
      </c>
      <c r="OZD44" s="269" t="str">
        <f t="shared" si="173"/>
        <v/>
      </c>
      <c r="OZE44" s="269" t="str">
        <f t="shared" si="173"/>
        <v/>
      </c>
      <c r="OZF44" s="269" t="str">
        <f t="shared" si="173"/>
        <v/>
      </c>
      <c r="OZG44" s="269" t="str">
        <f t="shared" si="173"/>
        <v/>
      </c>
      <c r="OZH44" s="269" t="str">
        <f t="shared" si="173"/>
        <v/>
      </c>
      <c r="OZI44" s="269" t="str">
        <f t="shared" si="173"/>
        <v/>
      </c>
      <c r="OZJ44" s="269" t="str">
        <f t="shared" si="173"/>
        <v/>
      </c>
      <c r="OZK44" s="269" t="str">
        <f t="shared" si="173"/>
        <v/>
      </c>
      <c r="OZL44" s="269" t="str">
        <f t="shared" si="173"/>
        <v/>
      </c>
      <c r="OZM44" s="269" t="str">
        <f t="shared" si="173"/>
        <v/>
      </c>
      <c r="OZN44" s="269" t="str">
        <f t="shared" si="173"/>
        <v/>
      </c>
      <c r="OZO44" s="269" t="str">
        <f t="shared" si="173"/>
        <v/>
      </c>
      <c r="OZP44" s="269" t="str">
        <f t="shared" si="173"/>
        <v/>
      </c>
      <c r="OZQ44" s="269" t="str">
        <f t="shared" si="173"/>
        <v/>
      </c>
      <c r="OZR44" s="269" t="str">
        <f t="shared" si="173"/>
        <v/>
      </c>
      <c r="OZS44" s="269" t="str">
        <f t="shared" si="173"/>
        <v/>
      </c>
      <c r="OZT44" s="269" t="str">
        <f t="shared" si="173"/>
        <v/>
      </c>
      <c r="OZU44" s="269" t="str">
        <f t="shared" si="173"/>
        <v/>
      </c>
      <c r="OZV44" s="269" t="str">
        <f t="shared" si="173"/>
        <v/>
      </c>
      <c r="OZW44" s="269" t="str">
        <f t="shared" si="173"/>
        <v/>
      </c>
      <c r="OZX44" s="269" t="str">
        <f t="shared" si="173"/>
        <v/>
      </c>
      <c r="OZY44" s="269" t="str">
        <f t="shared" si="173"/>
        <v/>
      </c>
      <c r="OZZ44" s="269" t="str">
        <f t="shared" si="173"/>
        <v/>
      </c>
      <c r="PAA44" s="269" t="str">
        <f t="shared" si="173"/>
        <v/>
      </c>
      <c r="PAB44" s="269" t="str">
        <f t="shared" si="173"/>
        <v/>
      </c>
      <c r="PAC44" s="269" t="str">
        <f t="shared" si="173"/>
        <v/>
      </c>
      <c r="PAD44" s="269" t="str">
        <f t="shared" si="173"/>
        <v/>
      </c>
      <c r="PAE44" s="269" t="str">
        <f t="shared" si="173"/>
        <v/>
      </c>
      <c r="PAF44" s="269" t="str">
        <f t="shared" si="173"/>
        <v/>
      </c>
      <c r="PAG44" s="269" t="str">
        <f t="shared" si="173"/>
        <v/>
      </c>
      <c r="PAH44" s="269" t="str">
        <f t="shared" si="173"/>
        <v/>
      </c>
      <c r="PAI44" s="269" t="str">
        <f t="shared" si="173"/>
        <v/>
      </c>
      <c r="PAJ44" s="269" t="str">
        <f t="shared" si="173"/>
        <v/>
      </c>
      <c r="PAK44" s="269" t="str">
        <f t="shared" si="173"/>
        <v/>
      </c>
      <c r="PAL44" s="269" t="str">
        <f t="shared" si="173"/>
        <v/>
      </c>
      <c r="PAM44" s="269" t="str">
        <f t="shared" si="173"/>
        <v/>
      </c>
      <c r="PAN44" s="269" t="str">
        <f t="shared" si="173"/>
        <v/>
      </c>
      <c r="PAO44" s="269" t="str">
        <f t="shared" si="173"/>
        <v/>
      </c>
      <c r="PAP44" s="269" t="str">
        <f t="shared" si="173"/>
        <v/>
      </c>
      <c r="PAQ44" s="269" t="str">
        <f t="shared" si="173"/>
        <v/>
      </c>
      <c r="PAR44" s="269" t="str">
        <f t="shared" si="173"/>
        <v/>
      </c>
      <c r="PAS44" s="269" t="str">
        <f t="shared" si="173"/>
        <v/>
      </c>
      <c r="PAT44" s="269" t="str">
        <f t="shared" si="173"/>
        <v/>
      </c>
      <c r="PAU44" s="269" t="str">
        <f t="shared" si="173"/>
        <v/>
      </c>
      <c r="PAV44" s="269" t="str">
        <f t="shared" si="173"/>
        <v/>
      </c>
      <c r="PAW44" s="269" t="str">
        <f t="shared" si="173"/>
        <v/>
      </c>
      <c r="PAX44" s="269" t="str">
        <f t="shared" si="173"/>
        <v/>
      </c>
      <c r="PAY44" s="269" t="str">
        <f t="shared" si="173"/>
        <v/>
      </c>
      <c r="PAZ44" s="269" t="str">
        <f t="shared" si="173"/>
        <v/>
      </c>
      <c r="PBA44" s="269" t="str">
        <f t="shared" si="173"/>
        <v/>
      </c>
      <c r="PBB44" s="269" t="str">
        <f t="shared" si="173"/>
        <v/>
      </c>
      <c r="PBC44" s="269" t="str">
        <f t="shared" si="173"/>
        <v/>
      </c>
      <c r="PBD44" s="269" t="str">
        <f t="shared" si="173"/>
        <v/>
      </c>
      <c r="PBE44" s="269" t="str">
        <f t="shared" si="173"/>
        <v/>
      </c>
      <c r="PBF44" s="269" t="str">
        <f t="shared" si="173"/>
        <v/>
      </c>
      <c r="PBG44" s="269" t="str">
        <f t="shared" si="173"/>
        <v/>
      </c>
      <c r="PBH44" s="269" t="str">
        <f t="shared" si="173"/>
        <v/>
      </c>
      <c r="PBI44" s="269" t="str">
        <f t="shared" si="173"/>
        <v/>
      </c>
      <c r="PBJ44" s="269" t="str">
        <f t="shared" si="173"/>
        <v/>
      </c>
      <c r="PBK44" s="269" t="str">
        <f t="shared" si="173"/>
        <v/>
      </c>
      <c r="PBL44" s="269" t="str">
        <f t="shared" si="173"/>
        <v/>
      </c>
      <c r="PBM44" s="269" t="str">
        <f t="shared" ref="PBM44:PDX44" si="174">UPPER(PBM43)</f>
        <v/>
      </c>
      <c r="PBN44" s="269" t="str">
        <f t="shared" si="174"/>
        <v/>
      </c>
      <c r="PBO44" s="269" t="str">
        <f t="shared" si="174"/>
        <v/>
      </c>
      <c r="PBP44" s="269" t="str">
        <f t="shared" si="174"/>
        <v/>
      </c>
      <c r="PBQ44" s="269" t="str">
        <f t="shared" si="174"/>
        <v/>
      </c>
      <c r="PBR44" s="269" t="str">
        <f t="shared" si="174"/>
        <v/>
      </c>
      <c r="PBS44" s="269" t="str">
        <f t="shared" si="174"/>
        <v/>
      </c>
      <c r="PBT44" s="269" t="str">
        <f t="shared" si="174"/>
        <v/>
      </c>
      <c r="PBU44" s="269" t="str">
        <f t="shared" si="174"/>
        <v/>
      </c>
      <c r="PBV44" s="269" t="str">
        <f t="shared" si="174"/>
        <v/>
      </c>
      <c r="PBW44" s="269" t="str">
        <f t="shared" si="174"/>
        <v/>
      </c>
      <c r="PBX44" s="269" t="str">
        <f t="shared" si="174"/>
        <v/>
      </c>
      <c r="PBY44" s="269" t="str">
        <f t="shared" si="174"/>
        <v/>
      </c>
      <c r="PBZ44" s="269" t="str">
        <f t="shared" si="174"/>
        <v/>
      </c>
      <c r="PCA44" s="269" t="str">
        <f t="shared" si="174"/>
        <v/>
      </c>
      <c r="PCB44" s="269" t="str">
        <f t="shared" si="174"/>
        <v/>
      </c>
      <c r="PCC44" s="269" t="str">
        <f t="shared" si="174"/>
        <v/>
      </c>
      <c r="PCD44" s="269" t="str">
        <f t="shared" si="174"/>
        <v/>
      </c>
      <c r="PCE44" s="269" t="str">
        <f t="shared" si="174"/>
        <v/>
      </c>
      <c r="PCF44" s="269" t="str">
        <f t="shared" si="174"/>
        <v/>
      </c>
      <c r="PCG44" s="269" t="str">
        <f t="shared" si="174"/>
        <v/>
      </c>
      <c r="PCH44" s="269" t="str">
        <f t="shared" si="174"/>
        <v/>
      </c>
      <c r="PCI44" s="269" t="str">
        <f t="shared" si="174"/>
        <v/>
      </c>
      <c r="PCJ44" s="269" t="str">
        <f t="shared" si="174"/>
        <v/>
      </c>
      <c r="PCK44" s="269" t="str">
        <f t="shared" si="174"/>
        <v/>
      </c>
      <c r="PCL44" s="269" t="str">
        <f t="shared" si="174"/>
        <v/>
      </c>
      <c r="PCM44" s="269" t="str">
        <f t="shared" si="174"/>
        <v/>
      </c>
      <c r="PCN44" s="269" t="str">
        <f t="shared" si="174"/>
        <v/>
      </c>
      <c r="PCO44" s="269" t="str">
        <f t="shared" si="174"/>
        <v/>
      </c>
      <c r="PCP44" s="269" t="str">
        <f t="shared" si="174"/>
        <v/>
      </c>
      <c r="PCQ44" s="269" t="str">
        <f t="shared" si="174"/>
        <v/>
      </c>
      <c r="PCR44" s="269" t="str">
        <f t="shared" si="174"/>
        <v/>
      </c>
      <c r="PCS44" s="269" t="str">
        <f t="shared" si="174"/>
        <v/>
      </c>
      <c r="PCT44" s="269" t="str">
        <f t="shared" si="174"/>
        <v/>
      </c>
      <c r="PCU44" s="269" t="str">
        <f t="shared" si="174"/>
        <v/>
      </c>
      <c r="PCV44" s="269" t="str">
        <f t="shared" si="174"/>
        <v/>
      </c>
      <c r="PCW44" s="269" t="str">
        <f t="shared" si="174"/>
        <v/>
      </c>
      <c r="PCX44" s="269" t="str">
        <f t="shared" si="174"/>
        <v/>
      </c>
      <c r="PCY44" s="269" t="str">
        <f t="shared" si="174"/>
        <v/>
      </c>
      <c r="PCZ44" s="269" t="str">
        <f t="shared" si="174"/>
        <v/>
      </c>
      <c r="PDA44" s="269" t="str">
        <f t="shared" si="174"/>
        <v/>
      </c>
      <c r="PDB44" s="269" t="str">
        <f t="shared" si="174"/>
        <v/>
      </c>
      <c r="PDC44" s="269" t="str">
        <f t="shared" si="174"/>
        <v/>
      </c>
      <c r="PDD44" s="269" t="str">
        <f t="shared" si="174"/>
        <v/>
      </c>
      <c r="PDE44" s="269" t="str">
        <f t="shared" si="174"/>
        <v/>
      </c>
      <c r="PDF44" s="269" t="str">
        <f t="shared" si="174"/>
        <v/>
      </c>
      <c r="PDG44" s="269" t="str">
        <f t="shared" si="174"/>
        <v/>
      </c>
      <c r="PDH44" s="269" t="str">
        <f t="shared" si="174"/>
        <v/>
      </c>
      <c r="PDI44" s="269" t="str">
        <f t="shared" si="174"/>
        <v/>
      </c>
      <c r="PDJ44" s="269" t="str">
        <f t="shared" si="174"/>
        <v/>
      </c>
      <c r="PDK44" s="269" t="str">
        <f t="shared" si="174"/>
        <v/>
      </c>
      <c r="PDL44" s="269" t="str">
        <f t="shared" si="174"/>
        <v/>
      </c>
      <c r="PDM44" s="269" t="str">
        <f t="shared" si="174"/>
        <v/>
      </c>
      <c r="PDN44" s="269" t="str">
        <f t="shared" si="174"/>
        <v/>
      </c>
      <c r="PDO44" s="269" t="str">
        <f t="shared" si="174"/>
        <v/>
      </c>
      <c r="PDP44" s="269" t="str">
        <f t="shared" si="174"/>
        <v/>
      </c>
      <c r="PDQ44" s="269" t="str">
        <f t="shared" si="174"/>
        <v/>
      </c>
      <c r="PDR44" s="269" t="str">
        <f t="shared" si="174"/>
        <v/>
      </c>
      <c r="PDS44" s="269" t="str">
        <f t="shared" si="174"/>
        <v/>
      </c>
      <c r="PDT44" s="269" t="str">
        <f t="shared" si="174"/>
        <v/>
      </c>
      <c r="PDU44" s="269" t="str">
        <f t="shared" si="174"/>
        <v/>
      </c>
      <c r="PDV44" s="269" t="str">
        <f t="shared" si="174"/>
        <v/>
      </c>
      <c r="PDW44" s="269" t="str">
        <f t="shared" si="174"/>
        <v/>
      </c>
      <c r="PDX44" s="269" t="str">
        <f t="shared" si="174"/>
        <v/>
      </c>
      <c r="PDY44" s="269" t="str">
        <f t="shared" ref="PDY44:PGJ44" si="175">UPPER(PDY43)</f>
        <v/>
      </c>
      <c r="PDZ44" s="269" t="str">
        <f t="shared" si="175"/>
        <v/>
      </c>
      <c r="PEA44" s="269" t="str">
        <f t="shared" si="175"/>
        <v/>
      </c>
      <c r="PEB44" s="269" t="str">
        <f t="shared" si="175"/>
        <v/>
      </c>
      <c r="PEC44" s="269" t="str">
        <f t="shared" si="175"/>
        <v/>
      </c>
      <c r="PED44" s="269" t="str">
        <f t="shared" si="175"/>
        <v/>
      </c>
      <c r="PEE44" s="269" t="str">
        <f t="shared" si="175"/>
        <v/>
      </c>
      <c r="PEF44" s="269" t="str">
        <f t="shared" si="175"/>
        <v/>
      </c>
      <c r="PEG44" s="269" t="str">
        <f t="shared" si="175"/>
        <v/>
      </c>
      <c r="PEH44" s="269" t="str">
        <f t="shared" si="175"/>
        <v/>
      </c>
      <c r="PEI44" s="269" t="str">
        <f t="shared" si="175"/>
        <v/>
      </c>
      <c r="PEJ44" s="269" t="str">
        <f t="shared" si="175"/>
        <v/>
      </c>
      <c r="PEK44" s="269" t="str">
        <f t="shared" si="175"/>
        <v/>
      </c>
      <c r="PEL44" s="269" t="str">
        <f t="shared" si="175"/>
        <v/>
      </c>
      <c r="PEM44" s="269" t="str">
        <f t="shared" si="175"/>
        <v/>
      </c>
      <c r="PEN44" s="269" t="str">
        <f t="shared" si="175"/>
        <v/>
      </c>
      <c r="PEO44" s="269" t="str">
        <f t="shared" si="175"/>
        <v/>
      </c>
      <c r="PEP44" s="269" t="str">
        <f t="shared" si="175"/>
        <v/>
      </c>
      <c r="PEQ44" s="269" t="str">
        <f t="shared" si="175"/>
        <v/>
      </c>
      <c r="PER44" s="269" t="str">
        <f t="shared" si="175"/>
        <v/>
      </c>
      <c r="PES44" s="269" t="str">
        <f t="shared" si="175"/>
        <v/>
      </c>
      <c r="PET44" s="269" t="str">
        <f t="shared" si="175"/>
        <v/>
      </c>
      <c r="PEU44" s="269" t="str">
        <f t="shared" si="175"/>
        <v/>
      </c>
      <c r="PEV44" s="269" t="str">
        <f t="shared" si="175"/>
        <v/>
      </c>
      <c r="PEW44" s="269" t="str">
        <f t="shared" si="175"/>
        <v/>
      </c>
      <c r="PEX44" s="269" t="str">
        <f t="shared" si="175"/>
        <v/>
      </c>
      <c r="PEY44" s="269" t="str">
        <f t="shared" si="175"/>
        <v/>
      </c>
      <c r="PEZ44" s="269" t="str">
        <f t="shared" si="175"/>
        <v/>
      </c>
      <c r="PFA44" s="269" t="str">
        <f t="shared" si="175"/>
        <v/>
      </c>
      <c r="PFB44" s="269" t="str">
        <f t="shared" si="175"/>
        <v/>
      </c>
      <c r="PFC44" s="269" t="str">
        <f t="shared" si="175"/>
        <v/>
      </c>
      <c r="PFD44" s="269" t="str">
        <f t="shared" si="175"/>
        <v/>
      </c>
      <c r="PFE44" s="269" t="str">
        <f t="shared" si="175"/>
        <v/>
      </c>
      <c r="PFF44" s="269" t="str">
        <f t="shared" si="175"/>
        <v/>
      </c>
      <c r="PFG44" s="269" t="str">
        <f t="shared" si="175"/>
        <v/>
      </c>
      <c r="PFH44" s="269" t="str">
        <f t="shared" si="175"/>
        <v/>
      </c>
      <c r="PFI44" s="269" t="str">
        <f t="shared" si="175"/>
        <v/>
      </c>
      <c r="PFJ44" s="269" t="str">
        <f t="shared" si="175"/>
        <v/>
      </c>
      <c r="PFK44" s="269" t="str">
        <f t="shared" si="175"/>
        <v/>
      </c>
      <c r="PFL44" s="269" t="str">
        <f t="shared" si="175"/>
        <v/>
      </c>
      <c r="PFM44" s="269" t="str">
        <f t="shared" si="175"/>
        <v/>
      </c>
      <c r="PFN44" s="269" t="str">
        <f t="shared" si="175"/>
        <v/>
      </c>
      <c r="PFO44" s="269" t="str">
        <f t="shared" si="175"/>
        <v/>
      </c>
      <c r="PFP44" s="269" t="str">
        <f t="shared" si="175"/>
        <v/>
      </c>
      <c r="PFQ44" s="269" t="str">
        <f t="shared" si="175"/>
        <v/>
      </c>
      <c r="PFR44" s="269" t="str">
        <f t="shared" si="175"/>
        <v/>
      </c>
      <c r="PFS44" s="269" t="str">
        <f t="shared" si="175"/>
        <v/>
      </c>
      <c r="PFT44" s="269" t="str">
        <f t="shared" si="175"/>
        <v/>
      </c>
      <c r="PFU44" s="269" t="str">
        <f t="shared" si="175"/>
        <v/>
      </c>
      <c r="PFV44" s="269" t="str">
        <f t="shared" si="175"/>
        <v/>
      </c>
      <c r="PFW44" s="269" t="str">
        <f t="shared" si="175"/>
        <v/>
      </c>
      <c r="PFX44" s="269" t="str">
        <f t="shared" si="175"/>
        <v/>
      </c>
      <c r="PFY44" s="269" t="str">
        <f t="shared" si="175"/>
        <v/>
      </c>
      <c r="PFZ44" s="269" t="str">
        <f t="shared" si="175"/>
        <v/>
      </c>
      <c r="PGA44" s="269" t="str">
        <f t="shared" si="175"/>
        <v/>
      </c>
      <c r="PGB44" s="269" t="str">
        <f t="shared" si="175"/>
        <v/>
      </c>
      <c r="PGC44" s="269" t="str">
        <f t="shared" si="175"/>
        <v/>
      </c>
      <c r="PGD44" s="269" t="str">
        <f t="shared" si="175"/>
        <v/>
      </c>
      <c r="PGE44" s="269" t="str">
        <f t="shared" si="175"/>
        <v/>
      </c>
      <c r="PGF44" s="269" t="str">
        <f t="shared" si="175"/>
        <v/>
      </c>
      <c r="PGG44" s="269" t="str">
        <f t="shared" si="175"/>
        <v/>
      </c>
      <c r="PGH44" s="269" t="str">
        <f t="shared" si="175"/>
        <v/>
      </c>
      <c r="PGI44" s="269" t="str">
        <f t="shared" si="175"/>
        <v/>
      </c>
      <c r="PGJ44" s="269" t="str">
        <f t="shared" si="175"/>
        <v/>
      </c>
      <c r="PGK44" s="269" t="str">
        <f t="shared" ref="PGK44:PIV44" si="176">UPPER(PGK43)</f>
        <v/>
      </c>
      <c r="PGL44" s="269" t="str">
        <f t="shared" si="176"/>
        <v/>
      </c>
      <c r="PGM44" s="269" t="str">
        <f t="shared" si="176"/>
        <v/>
      </c>
      <c r="PGN44" s="269" t="str">
        <f t="shared" si="176"/>
        <v/>
      </c>
      <c r="PGO44" s="269" t="str">
        <f t="shared" si="176"/>
        <v/>
      </c>
      <c r="PGP44" s="269" t="str">
        <f t="shared" si="176"/>
        <v/>
      </c>
      <c r="PGQ44" s="269" t="str">
        <f t="shared" si="176"/>
        <v/>
      </c>
      <c r="PGR44" s="269" t="str">
        <f t="shared" si="176"/>
        <v/>
      </c>
      <c r="PGS44" s="269" t="str">
        <f t="shared" si="176"/>
        <v/>
      </c>
      <c r="PGT44" s="269" t="str">
        <f t="shared" si="176"/>
        <v/>
      </c>
      <c r="PGU44" s="269" t="str">
        <f t="shared" si="176"/>
        <v/>
      </c>
      <c r="PGV44" s="269" t="str">
        <f t="shared" si="176"/>
        <v/>
      </c>
      <c r="PGW44" s="269" t="str">
        <f t="shared" si="176"/>
        <v/>
      </c>
      <c r="PGX44" s="269" t="str">
        <f t="shared" si="176"/>
        <v/>
      </c>
      <c r="PGY44" s="269" t="str">
        <f t="shared" si="176"/>
        <v/>
      </c>
      <c r="PGZ44" s="269" t="str">
        <f t="shared" si="176"/>
        <v/>
      </c>
      <c r="PHA44" s="269" t="str">
        <f t="shared" si="176"/>
        <v/>
      </c>
      <c r="PHB44" s="269" t="str">
        <f t="shared" si="176"/>
        <v/>
      </c>
      <c r="PHC44" s="269" t="str">
        <f t="shared" si="176"/>
        <v/>
      </c>
      <c r="PHD44" s="269" t="str">
        <f t="shared" si="176"/>
        <v/>
      </c>
      <c r="PHE44" s="269" t="str">
        <f t="shared" si="176"/>
        <v/>
      </c>
      <c r="PHF44" s="269" t="str">
        <f t="shared" si="176"/>
        <v/>
      </c>
      <c r="PHG44" s="269" t="str">
        <f t="shared" si="176"/>
        <v/>
      </c>
      <c r="PHH44" s="269" t="str">
        <f t="shared" si="176"/>
        <v/>
      </c>
      <c r="PHI44" s="269" t="str">
        <f t="shared" si="176"/>
        <v/>
      </c>
      <c r="PHJ44" s="269" t="str">
        <f t="shared" si="176"/>
        <v/>
      </c>
      <c r="PHK44" s="269" t="str">
        <f t="shared" si="176"/>
        <v/>
      </c>
      <c r="PHL44" s="269" t="str">
        <f t="shared" si="176"/>
        <v/>
      </c>
      <c r="PHM44" s="269" t="str">
        <f t="shared" si="176"/>
        <v/>
      </c>
      <c r="PHN44" s="269" t="str">
        <f t="shared" si="176"/>
        <v/>
      </c>
      <c r="PHO44" s="269" t="str">
        <f t="shared" si="176"/>
        <v/>
      </c>
      <c r="PHP44" s="269" t="str">
        <f t="shared" si="176"/>
        <v/>
      </c>
      <c r="PHQ44" s="269" t="str">
        <f t="shared" si="176"/>
        <v/>
      </c>
      <c r="PHR44" s="269" t="str">
        <f t="shared" si="176"/>
        <v/>
      </c>
      <c r="PHS44" s="269" t="str">
        <f t="shared" si="176"/>
        <v/>
      </c>
      <c r="PHT44" s="269" t="str">
        <f t="shared" si="176"/>
        <v/>
      </c>
      <c r="PHU44" s="269" t="str">
        <f t="shared" si="176"/>
        <v/>
      </c>
      <c r="PHV44" s="269" t="str">
        <f t="shared" si="176"/>
        <v/>
      </c>
      <c r="PHW44" s="269" t="str">
        <f t="shared" si="176"/>
        <v/>
      </c>
      <c r="PHX44" s="269" t="str">
        <f t="shared" si="176"/>
        <v/>
      </c>
      <c r="PHY44" s="269" t="str">
        <f t="shared" si="176"/>
        <v/>
      </c>
      <c r="PHZ44" s="269" t="str">
        <f t="shared" si="176"/>
        <v/>
      </c>
      <c r="PIA44" s="269" t="str">
        <f t="shared" si="176"/>
        <v/>
      </c>
      <c r="PIB44" s="269" t="str">
        <f t="shared" si="176"/>
        <v/>
      </c>
      <c r="PIC44" s="269" t="str">
        <f t="shared" si="176"/>
        <v/>
      </c>
      <c r="PID44" s="269" t="str">
        <f t="shared" si="176"/>
        <v/>
      </c>
      <c r="PIE44" s="269" t="str">
        <f t="shared" si="176"/>
        <v/>
      </c>
      <c r="PIF44" s="269" t="str">
        <f t="shared" si="176"/>
        <v/>
      </c>
      <c r="PIG44" s="269" t="str">
        <f t="shared" si="176"/>
        <v/>
      </c>
      <c r="PIH44" s="269" t="str">
        <f t="shared" si="176"/>
        <v/>
      </c>
      <c r="PII44" s="269" t="str">
        <f t="shared" si="176"/>
        <v/>
      </c>
      <c r="PIJ44" s="269" t="str">
        <f t="shared" si="176"/>
        <v/>
      </c>
      <c r="PIK44" s="269" t="str">
        <f t="shared" si="176"/>
        <v/>
      </c>
      <c r="PIL44" s="269" t="str">
        <f t="shared" si="176"/>
        <v/>
      </c>
      <c r="PIM44" s="269" t="str">
        <f t="shared" si="176"/>
        <v/>
      </c>
      <c r="PIN44" s="269" t="str">
        <f t="shared" si="176"/>
        <v/>
      </c>
      <c r="PIO44" s="269" t="str">
        <f t="shared" si="176"/>
        <v/>
      </c>
      <c r="PIP44" s="269" t="str">
        <f t="shared" si="176"/>
        <v/>
      </c>
      <c r="PIQ44" s="269" t="str">
        <f t="shared" si="176"/>
        <v/>
      </c>
      <c r="PIR44" s="269" t="str">
        <f t="shared" si="176"/>
        <v/>
      </c>
      <c r="PIS44" s="269" t="str">
        <f t="shared" si="176"/>
        <v/>
      </c>
      <c r="PIT44" s="269" t="str">
        <f t="shared" si="176"/>
        <v/>
      </c>
      <c r="PIU44" s="269" t="str">
        <f t="shared" si="176"/>
        <v/>
      </c>
      <c r="PIV44" s="269" t="str">
        <f t="shared" si="176"/>
        <v/>
      </c>
      <c r="PIW44" s="269" t="str">
        <f t="shared" ref="PIW44:PLH44" si="177">UPPER(PIW43)</f>
        <v/>
      </c>
      <c r="PIX44" s="269" t="str">
        <f t="shared" si="177"/>
        <v/>
      </c>
      <c r="PIY44" s="269" t="str">
        <f t="shared" si="177"/>
        <v/>
      </c>
      <c r="PIZ44" s="269" t="str">
        <f t="shared" si="177"/>
        <v/>
      </c>
      <c r="PJA44" s="269" t="str">
        <f t="shared" si="177"/>
        <v/>
      </c>
      <c r="PJB44" s="269" t="str">
        <f t="shared" si="177"/>
        <v/>
      </c>
      <c r="PJC44" s="269" t="str">
        <f t="shared" si="177"/>
        <v/>
      </c>
      <c r="PJD44" s="269" t="str">
        <f t="shared" si="177"/>
        <v/>
      </c>
      <c r="PJE44" s="269" t="str">
        <f t="shared" si="177"/>
        <v/>
      </c>
      <c r="PJF44" s="269" t="str">
        <f t="shared" si="177"/>
        <v/>
      </c>
      <c r="PJG44" s="269" t="str">
        <f t="shared" si="177"/>
        <v/>
      </c>
      <c r="PJH44" s="269" t="str">
        <f t="shared" si="177"/>
        <v/>
      </c>
      <c r="PJI44" s="269" t="str">
        <f t="shared" si="177"/>
        <v/>
      </c>
      <c r="PJJ44" s="269" t="str">
        <f t="shared" si="177"/>
        <v/>
      </c>
      <c r="PJK44" s="269" t="str">
        <f t="shared" si="177"/>
        <v/>
      </c>
      <c r="PJL44" s="269" t="str">
        <f t="shared" si="177"/>
        <v/>
      </c>
      <c r="PJM44" s="269" t="str">
        <f t="shared" si="177"/>
        <v/>
      </c>
      <c r="PJN44" s="269" t="str">
        <f t="shared" si="177"/>
        <v/>
      </c>
      <c r="PJO44" s="269" t="str">
        <f t="shared" si="177"/>
        <v/>
      </c>
      <c r="PJP44" s="269" t="str">
        <f t="shared" si="177"/>
        <v/>
      </c>
      <c r="PJQ44" s="269" t="str">
        <f t="shared" si="177"/>
        <v/>
      </c>
      <c r="PJR44" s="269" t="str">
        <f t="shared" si="177"/>
        <v/>
      </c>
      <c r="PJS44" s="269" t="str">
        <f t="shared" si="177"/>
        <v/>
      </c>
      <c r="PJT44" s="269" t="str">
        <f t="shared" si="177"/>
        <v/>
      </c>
      <c r="PJU44" s="269" t="str">
        <f t="shared" si="177"/>
        <v/>
      </c>
      <c r="PJV44" s="269" t="str">
        <f t="shared" si="177"/>
        <v/>
      </c>
      <c r="PJW44" s="269" t="str">
        <f t="shared" si="177"/>
        <v/>
      </c>
      <c r="PJX44" s="269" t="str">
        <f t="shared" si="177"/>
        <v/>
      </c>
      <c r="PJY44" s="269" t="str">
        <f t="shared" si="177"/>
        <v/>
      </c>
      <c r="PJZ44" s="269" t="str">
        <f t="shared" si="177"/>
        <v/>
      </c>
      <c r="PKA44" s="269" t="str">
        <f t="shared" si="177"/>
        <v/>
      </c>
      <c r="PKB44" s="269" t="str">
        <f t="shared" si="177"/>
        <v/>
      </c>
      <c r="PKC44" s="269" t="str">
        <f t="shared" si="177"/>
        <v/>
      </c>
      <c r="PKD44" s="269" t="str">
        <f t="shared" si="177"/>
        <v/>
      </c>
      <c r="PKE44" s="269" t="str">
        <f t="shared" si="177"/>
        <v/>
      </c>
      <c r="PKF44" s="269" t="str">
        <f t="shared" si="177"/>
        <v/>
      </c>
      <c r="PKG44" s="269" t="str">
        <f t="shared" si="177"/>
        <v/>
      </c>
      <c r="PKH44" s="269" t="str">
        <f t="shared" si="177"/>
        <v/>
      </c>
      <c r="PKI44" s="269" t="str">
        <f t="shared" si="177"/>
        <v/>
      </c>
      <c r="PKJ44" s="269" t="str">
        <f t="shared" si="177"/>
        <v/>
      </c>
      <c r="PKK44" s="269" t="str">
        <f t="shared" si="177"/>
        <v/>
      </c>
      <c r="PKL44" s="269" t="str">
        <f t="shared" si="177"/>
        <v/>
      </c>
      <c r="PKM44" s="269" t="str">
        <f t="shared" si="177"/>
        <v/>
      </c>
      <c r="PKN44" s="269" t="str">
        <f t="shared" si="177"/>
        <v/>
      </c>
      <c r="PKO44" s="269" t="str">
        <f t="shared" si="177"/>
        <v/>
      </c>
      <c r="PKP44" s="269" t="str">
        <f t="shared" si="177"/>
        <v/>
      </c>
      <c r="PKQ44" s="269" t="str">
        <f t="shared" si="177"/>
        <v/>
      </c>
      <c r="PKR44" s="269" t="str">
        <f t="shared" si="177"/>
        <v/>
      </c>
      <c r="PKS44" s="269" t="str">
        <f t="shared" si="177"/>
        <v/>
      </c>
      <c r="PKT44" s="269" t="str">
        <f t="shared" si="177"/>
        <v/>
      </c>
      <c r="PKU44" s="269" t="str">
        <f t="shared" si="177"/>
        <v/>
      </c>
      <c r="PKV44" s="269" t="str">
        <f t="shared" si="177"/>
        <v/>
      </c>
      <c r="PKW44" s="269" t="str">
        <f t="shared" si="177"/>
        <v/>
      </c>
      <c r="PKX44" s="269" t="str">
        <f t="shared" si="177"/>
        <v/>
      </c>
      <c r="PKY44" s="269" t="str">
        <f t="shared" si="177"/>
        <v/>
      </c>
      <c r="PKZ44" s="269" t="str">
        <f t="shared" si="177"/>
        <v/>
      </c>
      <c r="PLA44" s="269" t="str">
        <f t="shared" si="177"/>
        <v/>
      </c>
      <c r="PLB44" s="269" t="str">
        <f t="shared" si="177"/>
        <v/>
      </c>
      <c r="PLC44" s="269" t="str">
        <f t="shared" si="177"/>
        <v/>
      </c>
      <c r="PLD44" s="269" t="str">
        <f t="shared" si="177"/>
        <v/>
      </c>
      <c r="PLE44" s="269" t="str">
        <f t="shared" si="177"/>
        <v/>
      </c>
      <c r="PLF44" s="269" t="str">
        <f t="shared" si="177"/>
        <v/>
      </c>
      <c r="PLG44" s="269" t="str">
        <f t="shared" si="177"/>
        <v/>
      </c>
      <c r="PLH44" s="269" t="str">
        <f t="shared" si="177"/>
        <v/>
      </c>
      <c r="PLI44" s="269" t="str">
        <f t="shared" ref="PLI44:PNT44" si="178">UPPER(PLI43)</f>
        <v/>
      </c>
      <c r="PLJ44" s="269" t="str">
        <f t="shared" si="178"/>
        <v/>
      </c>
      <c r="PLK44" s="269" t="str">
        <f t="shared" si="178"/>
        <v/>
      </c>
      <c r="PLL44" s="269" t="str">
        <f t="shared" si="178"/>
        <v/>
      </c>
      <c r="PLM44" s="269" t="str">
        <f t="shared" si="178"/>
        <v/>
      </c>
      <c r="PLN44" s="269" t="str">
        <f t="shared" si="178"/>
        <v/>
      </c>
      <c r="PLO44" s="269" t="str">
        <f t="shared" si="178"/>
        <v/>
      </c>
      <c r="PLP44" s="269" t="str">
        <f t="shared" si="178"/>
        <v/>
      </c>
      <c r="PLQ44" s="269" t="str">
        <f t="shared" si="178"/>
        <v/>
      </c>
      <c r="PLR44" s="269" t="str">
        <f t="shared" si="178"/>
        <v/>
      </c>
      <c r="PLS44" s="269" t="str">
        <f t="shared" si="178"/>
        <v/>
      </c>
      <c r="PLT44" s="269" t="str">
        <f t="shared" si="178"/>
        <v/>
      </c>
      <c r="PLU44" s="269" t="str">
        <f t="shared" si="178"/>
        <v/>
      </c>
      <c r="PLV44" s="269" t="str">
        <f t="shared" si="178"/>
        <v/>
      </c>
      <c r="PLW44" s="269" t="str">
        <f t="shared" si="178"/>
        <v/>
      </c>
      <c r="PLX44" s="269" t="str">
        <f t="shared" si="178"/>
        <v/>
      </c>
      <c r="PLY44" s="269" t="str">
        <f t="shared" si="178"/>
        <v/>
      </c>
      <c r="PLZ44" s="269" t="str">
        <f t="shared" si="178"/>
        <v/>
      </c>
      <c r="PMA44" s="269" t="str">
        <f t="shared" si="178"/>
        <v/>
      </c>
      <c r="PMB44" s="269" t="str">
        <f t="shared" si="178"/>
        <v/>
      </c>
      <c r="PMC44" s="269" t="str">
        <f t="shared" si="178"/>
        <v/>
      </c>
      <c r="PMD44" s="269" t="str">
        <f t="shared" si="178"/>
        <v/>
      </c>
      <c r="PME44" s="269" t="str">
        <f t="shared" si="178"/>
        <v/>
      </c>
      <c r="PMF44" s="269" t="str">
        <f t="shared" si="178"/>
        <v/>
      </c>
      <c r="PMG44" s="269" t="str">
        <f t="shared" si="178"/>
        <v/>
      </c>
      <c r="PMH44" s="269" t="str">
        <f t="shared" si="178"/>
        <v/>
      </c>
      <c r="PMI44" s="269" t="str">
        <f t="shared" si="178"/>
        <v/>
      </c>
      <c r="PMJ44" s="269" t="str">
        <f t="shared" si="178"/>
        <v/>
      </c>
      <c r="PMK44" s="269" t="str">
        <f t="shared" si="178"/>
        <v/>
      </c>
      <c r="PML44" s="269" t="str">
        <f t="shared" si="178"/>
        <v/>
      </c>
      <c r="PMM44" s="269" t="str">
        <f t="shared" si="178"/>
        <v/>
      </c>
      <c r="PMN44" s="269" t="str">
        <f t="shared" si="178"/>
        <v/>
      </c>
      <c r="PMO44" s="269" t="str">
        <f t="shared" si="178"/>
        <v/>
      </c>
      <c r="PMP44" s="269" t="str">
        <f t="shared" si="178"/>
        <v/>
      </c>
      <c r="PMQ44" s="269" t="str">
        <f t="shared" si="178"/>
        <v/>
      </c>
      <c r="PMR44" s="269" t="str">
        <f t="shared" si="178"/>
        <v/>
      </c>
      <c r="PMS44" s="269" t="str">
        <f t="shared" si="178"/>
        <v/>
      </c>
      <c r="PMT44" s="269" t="str">
        <f t="shared" si="178"/>
        <v/>
      </c>
      <c r="PMU44" s="269" t="str">
        <f t="shared" si="178"/>
        <v/>
      </c>
      <c r="PMV44" s="269" t="str">
        <f t="shared" si="178"/>
        <v/>
      </c>
      <c r="PMW44" s="269" t="str">
        <f t="shared" si="178"/>
        <v/>
      </c>
      <c r="PMX44" s="269" t="str">
        <f t="shared" si="178"/>
        <v/>
      </c>
      <c r="PMY44" s="269" t="str">
        <f t="shared" si="178"/>
        <v/>
      </c>
      <c r="PMZ44" s="269" t="str">
        <f t="shared" si="178"/>
        <v/>
      </c>
      <c r="PNA44" s="269" t="str">
        <f t="shared" si="178"/>
        <v/>
      </c>
      <c r="PNB44" s="269" t="str">
        <f t="shared" si="178"/>
        <v/>
      </c>
      <c r="PNC44" s="269" t="str">
        <f t="shared" si="178"/>
        <v/>
      </c>
      <c r="PND44" s="269" t="str">
        <f t="shared" si="178"/>
        <v/>
      </c>
      <c r="PNE44" s="269" t="str">
        <f t="shared" si="178"/>
        <v/>
      </c>
      <c r="PNF44" s="269" t="str">
        <f t="shared" si="178"/>
        <v/>
      </c>
      <c r="PNG44" s="269" t="str">
        <f t="shared" si="178"/>
        <v/>
      </c>
      <c r="PNH44" s="269" t="str">
        <f t="shared" si="178"/>
        <v/>
      </c>
      <c r="PNI44" s="269" t="str">
        <f t="shared" si="178"/>
        <v/>
      </c>
      <c r="PNJ44" s="269" t="str">
        <f t="shared" si="178"/>
        <v/>
      </c>
      <c r="PNK44" s="269" t="str">
        <f t="shared" si="178"/>
        <v/>
      </c>
      <c r="PNL44" s="269" t="str">
        <f t="shared" si="178"/>
        <v/>
      </c>
      <c r="PNM44" s="269" t="str">
        <f t="shared" si="178"/>
        <v/>
      </c>
      <c r="PNN44" s="269" t="str">
        <f t="shared" si="178"/>
        <v/>
      </c>
      <c r="PNO44" s="269" t="str">
        <f t="shared" si="178"/>
        <v/>
      </c>
      <c r="PNP44" s="269" t="str">
        <f t="shared" si="178"/>
        <v/>
      </c>
      <c r="PNQ44" s="269" t="str">
        <f t="shared" si="178"/>
        <v/>
      </c>
      <c r="PNR44" s="269" t="str">
        <f t="shared" si="178"/>
        <v/>
      </c>
      <c r="PNS44" s="269" t="str">
        <f t="shared" si="178"/>
        <v/>
      </c>
      <c r="PNT44" s="269" t="str">
        <f t="shared" si="178"/>
        <v/>
      </c>
      <c r="PNU44" s="269" t="str">
        <f t="shared" ref="PNU44:PQF44" si="179">UPPER(PNU43)</f>
        <v/>
      </c>
      <c r="PNV44" s="269" t="str">
        <f t="shared" si="179"/>
        <v/>
      </c>
      <c r="PNW44" s="269" t="str">
        <f t="shared" si="179"/>
        <v/>
      </c>
      <c r="PNX44" s="269" t="str">
        <f t="shared" si="179"/>
        <v/>
      </c>
      <c r="PNY44" s="269" t="str">
        <f t="shared" si="179"/>
        <v/>
      </c>
      <c r="PNZ44" s="269" t="str">
        <f t="shared" si="179"/>
        <v/>
      </c>
      <c r="POA44" s="269" t="str">
        <f t="shared" si="179"/>
        <v/>
      </c>
      <c r="POB44" s="269" t="str">
        <f t="shared" si="179"/>
        <v/>
      </c>
      <c r="POC44" s="269" t="str">
        <f t="shared" si="179"/>
        <v/>
      </c>
      <c r="POD44" s="269" t="str">
        <f t="shared" si="179"/>
        <v/>
      </c>
      <c r="POE44" s="269" t="str">
        <f t="shared" si="179"/>
        <v/>
      </c>
      <c r="POF44" s="269" t="str">
        <f t="shared" si="179"/>
        <v/>
      </c>
      <c r="POG44" s="269" t="str">
        <f t="shared" si="179"/>
        <v/>
      </c>
      <c r="POH44" s="269" t="str">
        <f t="shared" si="179"/>
        <v/>
      </c>
      <c r="POI44" s="269" t="str">
        <f t="shared" si="179"/>
        <v/>
      </c>
      <c r="POJ44" s="269" t="str">
        <f t="shared" si="179"/>
        <v/>
      </c>
      <c r="POK44" s="269" t="str">
        <f t="shared" si="179"/>
        <v/>
      </c>
      <c r="POL44" s="269" t="str">
        <f t="shared" si="179"/>
        <v/>
      </c>
      <c r="POM44" s="269" t="str">
        <f t="shared" si="179"/>
        <v/>
      </c>
      <c r="PON44" s="269" t="str">
        <f t="shared" si="179"/>
        <v/>
      </c>
      <c r="POO44" s="269" t="str">
        <f t="shared" si="179"/>
        <v/>
      </c>
      <c r="POP44" s="269" t="str">
        <f t="shared" si="179"/>
        <v/>
      </c>
      <c r="POQ44" s="269" t="str">
        <f t="shared" si="179"/>
        <v/>
      </c>
      <c r="POR44" s="269" t="str">
        <f t="shared" si="179"/>
        <v/>
      </c>
      <c r="POS44" s="269" t="str">
        <f t="shared" si="179"/>
        <v/>
      </c>
      <c r="POT44" s="269" t="str">
        <f t="shared" si="179"/>
        <v/>
      </c>
      <c r="POU44" s="269" t="str">
        <f t="shared" si="179"/>
        <v/>
      </c>
      <c r="POV44" s="269" t="str">
        <f t="shared" si="179"/>
        <v/>
      </c>
      <c r="POW44" s="269" t="str">
        <f t="shared" si="179"/>
        <v/>
      </c>
      <c r="POX44" s="269" t="str">
        <f t="shared" si="179"/>
        <v/>
      </c>
      <c r="POY44" s="269" t="str">
        <f t="shared" si="179"/>
        <v/>
      </c>
      <c r="POZ44" s="269" t="str">
        <f t="shared" si="179"/>
        <v/>
      </c>
      <c r="PPA44" s="269" t="str">
        <f t="shared" si="179"/>
        <v/>
      </c>
      <c r="PPB44" s="269" t="str">
        <f t="shared" si="179"/>
        <v/>
      </c>
      <c r="PPC44" s="269" t="str">
        <f t="shared" si="179"/>
        <v/>
      </c>
      <c r="PPD44" s="269" t="str">
        <f t="shared" si="179"/>
        <v/>
      </c>
      <c r="PPE44" s="269" t="str">
        <f t="shared" si="179"/>
        <v/>
      </c>
      <c r="PPF44" s="269" t="str">
        <f t="shared" si="179"/>
        <v/>
      </c>
      <c r="PPG44" s="269" t="str">
        <f t="shared" si="179"/>
        <v/>
      </c>
      <c r="PPH44" s="269" t="str">
        <f t="shared" si="179"/>
        <v/>
      </c>
      <c r="PPI44" s="269" t="str">
        <f t="shared" si="179"/>
        <v/>
      </c>
      <c r="PPJ44" s="269" t="str">
        <f t="shared" si="179"/>
        <v/>
      </c>
      <c r="PPK44" s="269" t="str">
        <f t="shared" si="179"/>
        <v/>
      </c>
      <c r="PPL44" s="269" t="str">
        <f t="shared" si="179"/>
        <v/>
      </c>
      <c r="PPM44" s="269" t="str">
        <f t="shared" si="179"/>
        <v/>
      </c>
      <c r="PPN44" s="269" t="str">
        <f t="shared" si="179"/>
        <v/>
      </c>
      <c r="PPO44" s="269" t="str">
        <f t="shared" si="179"/>
        <v/>
      </c>
      <c r="PPP44" s="269" t="str">
        <f t="shared" si="179"/>
        <v/>
      </c>
      <c r="PPQ44" s="269" t="str">
        <f t="shared" si="179"/>
        <v/>
      </c>
      <c r="PPR44" s="269" t="str">
        <f t="shared" si="179"/>
        <v/>
      </c>
      <c r="PPS44" s="269" t="str">
        <f t="shared" si="179"/>
        <v/>
      </c>
      <c r="PPT44" s="269" t="str">
        <f t="shared" si="179"/>
        <v/>
      </c>
      <c r="PPU44" s="269" t="str">
        <f t="shared" si="179"/>
        <v/>
      </c>
      <c r="PPV44" s="269" t="str">
        <f t="shared" si="179"/>
        <v/>
      </c>
      <c r="PPW44" s="269" t="str">
        <f t="shared" si="179"/>
        <v/>
      </c>
      <c r="PPX44" s="269" t="str">
        <f t="shared" si="179"/>
        <v/>
      </c>
      <c r="PPY44" s="269" t="str">
        <f t="shared" si="179"/>
        <v/>
      </c>
      <c r="PPZ44" s="269" t="str">
        <f t="shared" si="179"/>
        <v/>
      </c>
      <c r="PQA44" s="269" t="str">
        <f t="shared" si="179"/>
        <v/>
      </c>
      <c r="PQB44" s="269" t="str">
        <f t="shared" si="179"/>
        <v/>
      </c>
      <c r="PQC44" s="269" t="str">
        <f t="shared" si="179"/>
        <v/>
      </c>
      <c r="PQD44" s="269" t="str">
        <f t="shared" si="179"/>
        <v/>
      </c>
      <c r="PQE44" s="269" t="str">
        <f t="shared" si="179"/>
        <v/>
      </c>
      <c r="PQF44" s="269" t="str">
        <f t="shared" si="179"/>
        <v/>
      </c>
      <c r="PQG44" s="269" t="str">
        <f t="shared" ref="PQG44:PSR44" si="180">UPPER(PQG43)</f>
        <v/>
      </c>
      <c r="PQH44" s="269" t="str">
        <f t="shared" si="180"/>
        <v/>
      </c>
      <c r="PQI44" s="269" t="str">
        <f t="shared" si="180"/>
        <v/>
      </c>
      <c r="PQJ44" s="269" t="str">
        <f t="shared" si="180"/>
        <v/>
      </c>
      <c r="PQK44" s="269" t="str">
        <f t="shared" si="180"/>
        <v/>
      </c>
      <c r="PQL44" s="269" t="str">
        <f t="shared" si="180"/>
        <v/>
      </c>
      <c r="PQM44" s="269" t="str">
        <f t="shared" si="180"/>
        <v/>
      </c>
      <c r="PQN44" s="269" t="str">
        <f t="shared" si="180"/>
        <v/>
      </c>
      <c r="PQO44" s="269" t="str">
        <f t="shared" si="180"/>
        <v/>
      </c>
      <c r="PQP44" s="269" t="str">
        <f t="shared" si="180"/>
        <v/>
      </c>
      <c r="PQQ44" s="269" t="str">
        <f t="shared" si="180"/>
        <v/>
      </c>
      <c r="PQR44" s="269" t="str">
        <f t="shared" si="180"/>
        <v/>
      </c>
      <c r="PQS44" s="269" t="str">
        <f t="shared" si="180"/>
        <v/>
      </c>
      <c r="PQT44" s="269" t="str">
        <f t="shared" si="180"/>
        <v/>
      </c>
      <c r="PQU44" s="269" t="str">
        <f t="shared" si="180"/>
        <v/>
      </c>
      <c r="PQV44" s="269" t="str">
        <f t="shared" si="180"/>
        <v/>
      </c>
      <c r="PQW44" s="269" t="str">
        <f t="shared" si="180"/>
        <v/>
      </c>
      <c r="PQX44" s="269" t="str">
        <f t="shared" si="180"/>
        <v/>
      </c>
      <c r="PQY44" s="269" t="str">
        <f t="shared" si="180"/>
        <v/>
      </c>
      <c r="PQZ44" s="269" t="str">
        <f t="shared" si="180"/>
        <v/>
      </c>
      <c r="PRA44" s="269" t="str">
        <f t="shared" si="180"/>
        <v/>
      </c>
      <c r="PRB44" s="269" t="str">
        <f t="shared" si="180"/>
        <v/>
      </c>
      <c r="PRC44" s="269" t="str">
        <f t="shared" si="180"/>
        <v/>
      </c>
      <c r="PRD44" s="269" t="str">
        <f t="shared" si="180"/>
        <v/>
      </c>
      <c r="PRE44" s="269" t="str">
        <f t="shared" si="180"/>
        <v/>
      </c>
      <c r="PRF44" s="269" t="str">
        <f t="shared" si="180"/>
        <v/>
      </c>
      <c r="PRG44" s="269" t="str">
        <f t="shared" si="180"/>
        <v/>
      </c>
      <c r="PRH44" s="269" t="str">
        <f t="shared" si="180"/>
        <v/>
      </c>
      <c r="PRI44" s="269" t="str">
        <f t="shared" si="180"/>
        <v/>
      </c>
      <c r="PRJ44" s="269" t="str">
        <f t="shared" si="180"/>
        <v/>
      </c>
      <c r="PRK44" s="269" t="str">
        <f t="shared" si="180"/>
        <v/>
      </c>
      <c r="PRL44" s="269" t="str">
        <f t="shared" si="180"/>
        <v/>
      </c>
      <c r="PRM44" s="269" t="str">
        <f t="shared" si="180"/>
        <v/>
      </c>
      <c r="PRN44" s="269" t="str">
        <f t="shared" si="180"/>
        <v/>
      </c>
      <c r="PRO44" s="269" t="str">
        <f t="shared" si="180"/>
        <v/>
      </c>
      <c r="PRP44" s="269" t="str">
        <f t="shared" si="180"/>
        <v/>
      </c>
      <c r="PRQ44" s="269" t="str">
        <f t="shared" si="180"/>
        <v/>
      </c>
      <c r="PRR44" s="269" t="str">
        <f t="shared" si="180"/>
        <v/>
      </c>
      <c r="PRS44" s="269" t="str">
        <f t="shared" si="180"/>
        <v/>
      </c>
      <c r="PRT44" s="269" t="str">
        <f t="shared" si="180"/>
        <v/>
      </c>
      <c r="PRU44" s="269" t="str">
        <f t="shared" si="180"/>
        <v/>
      </c>
      <c r="PRV44" s="269" t="str">
        <f t="shared" si="180"/>
        <v/>
      </c>
      <c r="PRW44" s="269" t="str">
        <f t="shared" si="180"/>
        <v/>
      </c>
      <c r="PRX44" s="269" t="str">
        <f t="shared" si="180"/>
        <v/>
      </c>
      <c r="PRY44" s="269" t="str">
        <f t="shared" si="180"/>
        <v/>
      </c>
      <c r="PRZ44" s="269" t="str">
        <f t="shared" si="180"/>
        <v/>
      </c>
      <c r="PSA44" s="269" t="str">
        <f t="shared" si="180"/>
        <v/>
      </c>
      <c r="PSB44" s="269" t="str">
        <f t="shared" si="180"/>
        <v/>
      </c>
      <c r="PSC44" s="269" t="str">
        <f t="shared" si="180"/>
        <v/>
      </c>
      <c r="PSD44" s="269" t="str">
        <f t="shared" si="180"/>
        <v/>
      </c>
      <c r="PSE44" s="269" t="str">
        <f t="shared" si="180"/>
        <v/>
      </c>
      <c r="PSF44" s="269" t="str">
        <f t="shared" si="180"/>
        <v/>
      </c>
      <c r="PSG44" s="269" t="str">
        <f t="shared" si="180"/>
        <v/>
      </c>
      <c r="PSH44" s="269" t="str">
        <f t="shared" si="180"/>
        <v/>
      </c>
      <c r="PSI44" s="269" t="str">
        <f t="shared" si="180"/>
        <v/>
      </c>
      <c r="PSJ44" s="269" t="str">
        <f t="shared" si="180"/>
        <v/>
      </c>
      <c r="PSK44" s="269" t="str">
        <f t="shared" si="180"/>
        <v/>
      </c>
      <c r="PSL44" s="269" t="str">
        <f t="shared" si="180"/>
        <v/>
      </c>
      <c r="PSM44" s="269" t="str">
        <f t="shared" si="180"/>
        <v/>
      </c>
      <c r="PSN44" s="269" t="str">
        <f t="shared" si="180"/>
        <v/>
      </c>
      <c r="PSO44" s="269" t="str">
        <f t="shared" si="180"/>
        <v/>
      </c>
      <c r="PSP44" s="269" t="str">
        <f t="shared" si="180"/>
        <v/>
      </c>
      <c r="PSQ44" s="269" t="str">
        <f t="shared" si="180"/>
        <v/>
      </c>
      <c r="PSR44" s="269" t="str">
        <f t="shared" si="180"/>
        <v/>
      </c>
      <c r="PSS44" s="269" t="str">
        <f t="shared" ref="PSS44:PVD44" si="181">UPPER(PSS43)</f>
        <v/>
      </c>
      <c r="PST44" s="269" t="str">
        <f t="shared" si="181"/>
        <v/>
      </c>
      <c r="PSU44" s="269" t="str">
        <f t="shared" si="181"/>
        <v/>
      </c>
      <c r="PSV44" s="269" t="str">
        <f t="shared" si="181"/>
        <v/>
      </c>
      <c r="PSW44" s="269" t="str">
        <f t="shared" si="181"/>
        <v/>
      </c>
      <c r="PSX44" s="269" t="str">
        <f t="shared" si="181"/>
        <v/>
      </c>
      <c r="PSY44" s="269" t="str">
        <f t="shared" si="181"/>
        <v/>
      </c>
      <c r="PSZ44" s="269" t="str">
        <f t="shared" si="181"/>
        <v/>
      </c>
      <c r="PTA44" s="269" t="str">
        <f t="shared" si="181"/>
        <v/>
      </c>
      <c r="PTB44" s="269" t="str">
        <f t="shared" si="181"/>
        <v/>
      </c>
      <c r="PTC44" s="269" t="str">
        <f t="shared" si="181"/>
        <v/>
      </c>
      <c r="PTD44" s="269" t="str">
        <f t="shared" si="181"/>
        <v/>
      </c>
      <c r="PTE44" s="269" t="str">
        <f t="shared" si="181"/>
        <v/>
      </c>
      <c r="PTF44" s="269" t="str">
        <f t="shared" si="181"/>
        <v/>
      </c>
      <c r="PTG44" s="269" t="str">
        <f t="shared" si="181"/>
        <v/>
      </c>
      <c r="PTH44" s="269" t="str">
        <f t="shared" si="181"/>
        <v/>
      </c>
      <c r="PTI44" s="269" t="str">
        <f t="shared" si="181"/>
        <v/>
      </c>
      <c r="PTJ44" s="269" t="str">
        <f t="shared" si="181"/>
        <v/>
      </c>
      <c r="PTK44" s="269" t="str">
        <f t="shared" si="181"/>
        <v/>
      </c>
      <c r="PTL44" s="269" t="str">
        <f t="shared" si="181"/>
        <v/>
      </c>
      <c r="PTM44" s="269" t="str">
        <f t="shared" si="181"/>
        <v/>
      </c>
      <c r="PTN44" s="269" t="str">
        <f t="shared" si="181"/>
        <v/>
      </c>
      <c r="PTO44" s="269" t="str">
        <f t="shared" si="181"/>
        <v/>
      </c>
      <c r="PTP44" s="269" t="str">
        <f t="shared" si="181"/>
        <v/>
      </c>
      <c r="PTQ44" s="269" t="str">
        <f t="shared" si="181"/>
        <v/>
      </c>
      <c r="PTR44" s="269" t="str">
        <f t="shared" si="181"/>
        <v/>
      </c>
      <c r="PTS44" s="269" t="str">
        <f t="shared" si="181"/>
        <v/>
      </c>
      <c r="PTT44" s="269" t="str">
        <f t="shared" si="181"/>
        <v/>
      </c>
      <c r="PTU44" s="269" t="str">
        <f t="shared" si="181"/>
        <v/>
      </c>
      <c r="PTV44" s="269" t="str">
        <f t="shared" si="181"/>
        <v/>
      </c>
      <c r="PTW44" s="269" t="str">
        <f t="shared" si="181"/>
        <v/>
      </c>
      <c r="PTX44" s="269" t="str">
        <f t="shared" si="181"/>
        <v/>
      </c>
      <c r="PTY44" s="269" t="str">
        <f t="shared" si="181"/>
        <v/>
      </c>
      <c r="PTZ44" s="269" t="str">
        <f t="shared" si="181"/>
        <v/>
      </c>
      <c r="PUA44" s="269" t="str">
        <f t="shared" si="181"/>
        <v/>
      </c>
      <c r="PUB44" s="269" t="str">
        <f t="shared" si="181"/>
        <v/>
      </c>
      <c r="PUC44" s="269" t="str">
        <f t="shared" si="181"/>
        <v/>
      </c>
      <c r="PUD44" s="269" t="str">
        <f t="shared" si="181"/>
        <v/>
      </c>
      <c r="PUE44" s="269" t="str">
        <f t="shared" si="181"/>
        <v/>
      </c>
      <c r="PUF44" s="269" t="str">
        <f t="shared" si="181"/>
        <v/>
      </c>
      <c r="PUG44" s="269" t="str">
        <f t="shared" si="181"/>
        <v/>
      </c>
      <c r="PUH44" s="269" t="str">
        <f t="shared" si="181"/>
        <v/>
      </c>
      <c r="PUI44" s="269" t="str">
        <f t="shared" si="181"/>
        <v/>
      </c>
      <c r="PUJ44" s="269" t="str">
        <f t="shared" si="181"/>
        <v/>
      </c>
      <c r="PUK44" s="269" t="str">
        <f t="shared" si="181"/>
        <v/>
      </c>
      <c r="PUL44" s="269" t="str">
        <f t="shared" si="181"/>
        <v/>
      </c>
      <c r="PUM44" s="269" t="str">
        <f t="shared" si="181"/>
        <v/>
      </c>
      <c r="PUN44" s="269" t="str">
        <f t="shared" si="181"/>
        <v/>
      </c>
      <c r="PUO44" s="269" t="str">
        <f t="shared" si="181"/>
        <v/>
      </c>
      <c r="PUP44" s="269" t="str">
        <f t="shared" si="181"/>
        <v/>
      </c>
      <c r="PUQ44" s="269" t="str">
        <f t="shared" si="181"/>
        <v/>
      </c>
      <c r="PUR44" s="269" t="str">
        <f t="shared" si="181"/>
        <v/>
      </c>
      <c r="PUS44" s="269" t="str">
        <f t="shared" si="181"/>
        <v/>
      </c>
      <c r="PUT44" s="269" t="str">
        <f t="shared" si="181"/>
        <v/>
      </c>
      <c r="PUU44" s="269" t="str">
        <f t="shared" si="181"/>
        <v/>
      </c>
      <c r="PUV44" s="269" t="str">
        <f t="shared" si="181"/>
        <v/>
      </c>
      <c r="PUW44" s="269" t="str">
        <f t="shared" si="181"/>
        <v/>
      </c>
      <c r="PUX44" s="269" t="str">
        <f t="shared" si="181"/>
        <v/>
      </c>
      <c r="PUY44" s="269" t="str">
        <f t="shared" si="181"/>
        <v/>
      </c>
      <c r="PUZ44" s="269" t="str">
        <f t="shared" si="181"/>
        <v/>
      </c>
      <c r="PVA44" s="269" t="str">
        <f t="shared" si="181"/>
        <v/>
      </c>
      <c r="PVB44" s="269" t="str">
        <f t="shared" si="181"/>
        <v/>
      </c>
      <c r="PVC44" s="269" t="str">
        <f t="shared" si="181"/>
        <v/>
      </c>
      <c r="PVD44" s="269" t="str">
        <f t="shared" si="181"/>
        <v/>
      </c>
      <c r="PVE44" s="269" t="str">
        <f t="shared" ref="PVE44:PXP44" si="182">UPPER(PVE43)</f>
        <v/>
      </c>
      <c r="PVF44" s="269" t="str">
        <f t="shared" si="182"/>
        <v/>
      </c>
      <c r="PVG44" s="269" t="str">
        <f t="shared" si="182"/>
        <v/>
      </c>
      <c r="PVH44" s="269" t="str">
        <f t="shared" si="182"/>
        <v/>
      </c>
      <c r="PVI44" s="269" t="str">
        <f t="shared" si="182"/>
        <v/>
      </c>
      <c r="PVJ44" s="269" t="str">
        <f t="shared" si="182"/>
        <v/>
      </c>
      <c r="PVK44" s="269" t="str">
        <f t="shared" si="182"/>
        <v/>
      </c>
      <c r="PVL44" s="269" t="str">
        <f t="shared" si="182"/>
        <v/>
      </c>
      <c r="PVM44" s="269" t="str">
        <f t="shared" si="182"/>
        <v/>
      </c>
      <c r="PVN44" s="269" t="str">
        <f t="shared" si="182"/>
        <v/>
      </c>
      <c r="PVO44" s="269" t="str">
        <f t="shared" si="182"/>
        <v/>
      </c>
      <c r="PVP44" s="269" t="str">
        <f t="shared" si="182"/>
        <v/>
      </c>
      <c r="PVQ44" s="269" t="str">
        <f t="shared" si="182"/>
        <v/>
      </c>
      <c r="PVR44" s="269" t="str">
        <f t="shared" si="182"/>
        <v/>
      </c>
      <c r="PVS44" s="269" t="str">
        <f t="shared" si="182"/>
        <v/>
      </c>
      <c r="PVT44" s="269" t="str">
        <f t="shared" si="182"/>
        <v/>
      </c>
      <c r="PVU44" s="269" t="str">
        <f t="shared" si="182"/>
        <v/>
      </c>
      <c r="PVV44" s="269" t="str">
        <f t="shared" si="182"/>
        <v/>
      </c>
      <c r="PVW44" s="269" t="str">
        <f t="shared" si="182"/>
        <v/>
      </c>
      <c r="PVX44" s="269" t="str">
        <f t="shared" si="182"/>
        <v/>
      </c>
      <c r="PVY44" s="269" t="str">
        <f t="shared" si="182"/>
        <v/>
      </c>
      <c r="PVZ44" s="269" t="str">
        <f t="shared" si="182"/>
        <v/>
      </c>
      <c r="PWA44" s="269" t="str">
        <f t="shared" si="182"/>
        <v/>
      </c>
      <c r="PWB44" s="269" t="str">
        <f t="shared" si="182"/>
        <v/>
      </c>
      <c r="PWC44" s="269" t="str">
        <f t="shared" si="182"/>
        <v/>
      </c>
      <c r="PWD44" s="269" t="str">
        <f t="shared" si="182"/>
        <v/>
      </c>
      <c r="PWE44" s="269" t="str">
        <f t="shared" si="182"/>
        <v/>
      </c>
      <c r="PWF44" s="269" t="str">
        <f t="shared" si="182"/>
        <v/>
      </c>
      <c r="PWG44" s="269" t="str">
        <f t="shared" si="182"/>
        <v/>
      </c>
      <c r="PWH44" s="269" t="str">
        <f t="shared" si="182"/>
        <v/>
      </c>
      <c r="PWI44" s="269" t="str">
        <f t="shared" si="182"/>
        <v/>
      </c>
      <c r="PWJ44" s="269" t="str">
        <f t="shared" si="182"/>
        <v/>
      </c>
      <c r="PWK44" s="269" t="str">
        <f t="shared" si="182"/>
        <v/>
      </c>
      <c r="PWL44" s="269" t="str">
        <f t="shared" si="182"/>
        <v/>
      </c>
      <c r="PWM44" s="269" t="str">
        <f t="shared" si="182"/>
        <v/>
      </c>
      <c r="PWN44" s="269" t="str">
        <f t="shared" si="182"/>
        <v/>
      </c>
      <c r="PWO44" s="269" t="str">
        <f t="shared" si="182"/>
        <v/>
      </c>
      <c r="PWP44" s="269" t="str">
        <f t="shared" si="182"/>
        <v/>
      </c>
      <c r="PWQ44" s="269" t="str">
        <f t="shared" si="182"/>
        <v/>
      </c>
      <c r="PWR44" s="269" t="str">
        <f t="shared" si="182"/>
        <v/>
      </c>
      <c r="PWS44" s="269" t="str">
        <f t="shared" si="182"/>
        <v/>
      </c>
      <c r="PWT44" s="269" t="str">
        <f t="shared" si="182"/>
        <v/>
      </c>
      <c r="PWU44" s="269" t="str">
        <f t="shared" si="182"/>
        <v/>
      </c>
      <c r="PWV44" s="269" t="str">
        <f t="shared" si="182"/>
        <v/>
      </c>
      <c r="PWW44" s="269" t="str">
        <f t="shared" si="182"/>
        <v/>
      </c>
      <c r="PWX44" s="269" t="str">
        <f t="shared" si="182"/>
        <v/>
      </c>
      <c r="PWY44" s="269" t="str">
        <f t="shared" si="182"/>
        <v/>
      </c>
      <c r="PWZ44" s="269" t="str">
        <f t="shared" si="182"/>
        <v/>
      </c>
      <c r="PXA44" s="269" t="str">
        <f t="shared" si="182"/>
        <v/>
      </c>
      <c r="PXB44" s="269" t="str">
        <f t="shared" si="182"/>
        <v/>
      </c>
      <c r="PXC44" s="269" t="str">
        <f t="shared" si="182"/>
        <v/>
      </c>
      <c r="PXD44" s="269" t="str">
        <f t="shared" si="182"/>
        <v/>
      </c>
      <c r="PXE44" s="269" t="str">
        <f t="shared" si="182"/>
        <v/>
      </c>
      <c r="PXF44" s="269" t="str">
        <f t="shared" si="182"/>
        <v/>
      </c>
      <c r="PXG44" s="269" t="str">
        <f t="shared" si="182"/>
        <v/>
      </c>
      <c r="PXH44" s="269" t="str">
        <f t="shared" si="182"/>
        <v/>
      </c>
      <c r="PXI44" s="269" t="str">
        <f t="shared" si="182"/>
        <v/>
      </c>
      <c r="PXJ44" s="269" t="str">
        <f t="shared" si="182"/>
        <v/>
      </c>
      <c r="PXK44" s="269" t="str">
        <f t="shared" si="182"/>
        <v/>
      </c>
      <c r="PXL44" s="269" t="str">
        <f t="shared" si="182"/>
        <v/>
      </c>
      <c r="PXM44" s="269" t="str">
        <f t="shared" si="182"/>
        <v/>
      </c>
      <c r="PXN44" s="269" t="str">
        <f t="shared" si="182"/>
        <v/>
      </c>
      <c r="PXO44" s="269" t="str">
        <f t="shared" si="182"/>
        <v/>
      </c>
      <c r="PXP44" s="269" t="str">
        <f t="shared" si="182"/>
        <v/>
      </c>
      <c r="PXQ44" s="269" t="str">
        <f t="shared" ref="PXQ44:QAB44" si="183">UPPER(PXQ43)</f>
        <v/>
      </c>
      <c r="PXR44" s="269" t="str">
        <f t="shared" si="183"/>
        <v/>
      </c>
      <c r="PXS44" s="269" t="str">
        <f t="shared" si="183"/>
        <v/>
      </c>
      <c r="PXT44" s="269" t="str">
        <f t="shared" si="183"/>
        <v/>
      </c>
      <c r="PXU44" s="269" t="str">
        <f t="shared" si="183"/>
        <v/>
      </c>
      <c r="PXV44" s="269" t="str">
        <f t="shared" si="183"/>
        <v/>
      </c>
      <c r="PXW44" s="269" t="str">
        <f t="shared" si="183"/>
        <v/>
      </c>
      <c r="PXX44" s="269" t="str">
        <f t="shared" si="183"/>
        <v/>
      </c>
      <c r="PXY44" s="269" t="str">
        <f t="shared" si="183"/>
        <v/>
      </c>
      <c r="PXZ44" s="269" t="str">
        <f t="shared" si="183"/>
        <v/>
      </c>
      <c r="PYA44" s="269" t="str">
        <f t="shared" si="183"/>
        <v/>
      </c>
      <c r="PYB44" s="269" t="str">
        <f t="shared" si="183"/>
        <v/>
      </c>
      <c r="PYC44" s="269" t="str">
        <f t="shared" si="183"/>
        <v/>
      </c>
      <c r="PYD44" s="269" t="str">
        <f t="shared" si="183"/>
        <v/>
      </c>
      <c r="PYE44" s="269" t="str">
        <f t="shared" si="183"/>
        <v/>
      </c>
      <c r="PYF44" s="269" t="str">
        <f t="shared" si="183"/>
        <v/>
      </c>
      <c r="PYG44" s="269" t="str">
        <f t="shared" si="183"/>
        <v/>
      </c>
      <c r="PYH44" s="269" t="str">
        <f t="shared" si="183"/>
        <v/>
      </c>
      <c r="PYI44" s="269" t="str">
        <f t="shared" si="183"/>
        <v/>
      </c>
      <c r="PYJ44" s="269" t="str">
        <f t="shared" si="183"/>
        <v/>
      </c>
      <c r="PYK44" s="269" t="str">
        <f t="shared" si="183"/>
        <v/>
      </c>
      <c r="PYL44" s="269" t="str">
        <f t="shared" si="183"/>
        <v/>
      </c>
      <c r="PYM44" s="269" t="str">
        <f t="shared" si="183"/>
        <v/>
      </c>
      <c r="PYN44" s="269" t="str">
        <f t="shared" si="183"/>
        <v/>
      </c>
      <c r="PYO44" s="269" t="str">
        <f t="shared" si="183"/>
        <v/>
      </c>
      <c r="PYP44" s="269" t="str">
        <f t="shared" si="183"/>
        <v/>
      </c>
      <c r="PYQ44" s="269" t="str">
        <f t="shared" si="183"/>
        <v/>
      </c>
      <c r="PYR44" s="269" t="str">
        <f t="shared" si="183"/>
        <v/>
      </c>
      <c r="PYS44" s="269" t="str">
        <f t="shared" si="183"/>
        <v/>
      </c>
      <c r="PYT44" s="269" t="str">
        <f t="shared" si="183"/>
        <v/>
      </c>
      <c r="PYU44" s="269" t="str">
        <f t="shared" si="183"/>
        <v/>
      </c>
      <c r="PYV44" s="269" t="str">
        <f t="shared" si="183"/>
        <v/>
      </c>
      <c r="PYW44" s="269" t="str">
        <f t="shared" si="183"/>
        <v/>
      </c>
      <c r="PYX44" s="269" t="str">
        <f t="shared" si="183"/>
        <v/>
      </c>
      <c r="PYY44" s="269" t="str">
        <f t="shared" si="183"/>
        <v/>
      </c>
      <c r="PYZ44" s="269" t="str">
        <f t="shared" si="183"/>
        <v/>
      </c>
      <c r="PZA44" s="269" t="str">
        <f t="shared" si="183"/>
        <v/>
      </c>
      <c r="PZB44" s="269" t="str">
        <f t="shared" si="183"/>
        <v/>
      </c>
      <c r="PZC44" s="269" t="str">
        <f t="shared" si="183"/>
        <v/>
      </c>
      <c r="PZD44" s="269" t="str">
        <f t="shared" si="183"/>
        <v/>
      </c>
      <c r="PZE44" s="269" t="str">
        <f t="shared" si="183"/>
        <v/>
      </c>
      <c r="PZF44" s="269" t="str">
        <f t="shared" si="183"/>
        <v/>
      </c>
      <c r="PZG44" s="269" t="str">
        <f t="shared" si="183"/>
        <v/>
      </c>
      <c r="PZH44" s="269" t="str">
        <f t="shared" si="183"/>
        <v/>
      </c>
      <c r="PZI44" s="269" t="str">
        <f t="shared" si="183"/>
        <v/>
      </c>
      <c r="PZJ44" s="269" t="str">
        <f t="shared" si="183"/>
        <v/>
      </c>
      <c r="PZK44" s="269" t="str">
        <f t="shared" si="183"/>
        <v/>
      </c>
      <c r="PZL44" s="269" t="str">
        <f t="shared" si="183"/>
        <v/>
      </c>
      <c r="PZM44" s="269" t="str">
        <f t="shared" si="183"/>
        <v/>
      </c>
      <c r="PZN44" s="269" t="str">
        <f t="shared" si="183"/>
        <v/>
      </c>
      <c r="PZO44" s="269" t="str">
        <f t="shared" si="183"/>
        <v/>
      </c>
      <c r="PZP44" s="269" t="str">
        <f t="shared" si="183"/>
        <v/>
      </c>
      <c r="PZQ44" s="269" t="str">
        <f t="shared" si="183"/>
        <v/>
      </c>
      <c r="PZR44" s="269" t="str">
        <f t="shared" si="183"/>
        <v/>
      </c>
      <c r="PZS44" s="269" t="str">
        <f t="shared" si="183"/>
        <v/>
      </c>
      <c r="PZT44" s="269" t="str">
        <f t="shared" si="183"/>
        <v/>
      </c>
      <c r="PZU44" s="269" t="str">
        <f t="shared" si="183"/>
        <v/>
      </c>
      <c r="PZV44" s="269" t="str">
        <f t="shared" si="183"/>
        <v/>
      </c>
      <c r="PZW44" s="269" t="str">
        <f t="shared" si="183"/>
        <v/>
      </c>
      <c r="PZX44" s="269" t="str">
        <f t="shared" si="183"/>
        <v/>
      </c>
      <c r="PZY44" s="269" t="str">
        <f t="shared" si="183"/>
        <v/>
      </c>
      <c r="PZZ44" s="269" t="str">
        <f t="shared" si="183"/>
        <v/>
      </c>
      <c r="QAA44" s="269" t="str">
        <f t="shared" si="183"/>
        <v/>
      </c>
      <c r="QAB44" s="269" t="str">
        <f t="shared" si="183"/>
        <v/>
      </c>
      <c r="QAC44" s="269" t="str">
        <f t="shared" ref="QAC44:QCN44" si="184">UPPER(QAC43)</f>
        <v/>
      </c>
      <c r="QAD44" s="269" t="str">
        <f t="shared" si="184"/>
        <v/>
      </c>
      <c r="QAE44" s="269" t="str">
        <f t="shared" si="184"/>
        <v/>
      </c>
      <c r="QAF44" s="269" t="str">
        <f t="shared" si="184"/>
        <v/>
      </c>
      <c r="QAG44" s="269" t="str">
        <f t="shared" si="184"/>
        <v/>
      </c>
      <c r="QAH44" s="269" t="str">
        <f t="shared" si="184"/>
        <v/>
      </c>
      <c r="QAI44" s="269" t="str">
        <f t="shared" si="184"/>
        <v/>
      </c>
      <c r="QAJ44" s="269" t="str">
        <f t="shared" si="184"/>
        <v/>
      </c>
      <c r="QAK44" s="269" t="str">
        <f t="shared" si="184"/>
        <v/>
      </c>
      <c r="QAL44" s="269" t="str">
        <f t="shared" si="184"/>
        <v/>
      </c>
      <c r="QAM44" s="269" t="str">
        <f t="shared" si="184"/>
        <v/>
      </c>
      <c r="QAN44" s="269" t="str">
        <f t="shared" si="184"/>
        <v/>
      </c>
      <c r="QAO44" s="269" t="str">
        <f t="shared" si="184"/>
        <v/>
      </c>
      <c r="QAP44" s="269" t="str">
        <f t="shared" si="184"/>
        <v/>
      </c>
      <c r="QAQ44" s="269" t="str">
        <f t="shared" si="184"/>
        <v/>
      </c>
      <c r="QAR44" s="269" t="str">
        <f t="shared" si="184"/>
        <v/>
      </c>
      <c r="QAS44" s="269" t="str">
        <f t="shared" si="184"/>
        <v/>
      </c>
      <c r="QAT44" s="269" t="str">
        <f t="shared" si="184"/>
        <v/>
      </c>
      <c r="QAU44" s="269" t="str">
        <f t="shared" si="184"/>
        <v/>
      </c>
      <c r="QAV44" s="269" t="str">
        <f t="shared" si="184"/>
        <v/>
      </c>
      <c r="QAW44" s="269" t="str">
        <f t="shared" si="184"/>
        <v/>
      </c>
      <c r="QAX44" s="269" t="str">
        <f t="shared" si="184"/>
        <v/>
      </c>
      <c r="QAY44" s="269" t="str">
        <f t="shared" si="184"/>
        <v/>
      </c>
      <c r="QAZ44" s="269" t="str">
        <f t="shared" si="184"/>
        <v/>
      </c>
      <c r="QBA44" s="269" t="str">
        <f t="shared" si="184"/>
        <v/>
      </c>
      <c r="QBB44" s="269" t="str">
        <f t="shared" si="184"/>
        <v/>
      </c>
      <c r="QBC44" s="269" t="str">
        <f t="shared" si="184"/>
        <v/>
      </c>
      <c r="QBD44" s="269" t="str">
        <f t="shared" si="184"/>
        <v/>
      </c>
      <c r="QBE44" s="269" t="str">
        <f t="shared" si="184"/>
        <v/>
      </c>
      <c r="QBF44" s="269" t="str">
        <f t="shared" si="184"/>
        <v/>
      </c>
      <c r="QBG44" s="269" t="str">
        <f t="shared" si="184"/>
        <v/>
      </c>
      <c r="QBH44" s="269" t="str">
        <f t="shared" si="184"/>
        <v/>
      </c>
      <c r="QBI44" s="269" t="str">
        <f t="shared" si="184"/>
        <v/>
      </c>
      <c r="QBJ44" s="269" t="str">
        <f t="shared" si="184"/>
        <v/>
      </c>
      <c r="QBK44" s="269" t="str">
        <f t="shared" si="184"/>
        <v/>
      </c>
      <c r="QBL44" s="269" t="str">
        <f t="shared" si="184"/>
        <v/>
      </c>
      <c r="QBM44" s="269" t="str">
        <f t="shared" si="184"/>
        <v/>
      </c>
      <c r="QBN44" s="269" t="str">
        <f t="shared" si="184"/>
        <v/>
      </c>
      <c r="QBO44" s="269" t="str">
        <f t="shared" si="184"/>
        <v/>
      </c>
      <c r="QBP44" s="269" t="str">
        <f t="shared" si="184"/>
        <v/>
      </c>
      <c r="QBQ44" s="269" t="str">
        <f t="shared" si="184"/>
        <v/>
      </c>
      <c r="QBR44" s="269" t="str">
        <f t="shared" si="184"/>
        <v/>
      </c>
      <c r="QBS44" s="269" t="str">
        <f t="shared" si="184"/>
        <v/>
      </c>
      <c r="QBT44" s="269" t="str">
        <f t="shared" si="184"/>
        <v/>
      </c>
      <c r="QBU44" s="269" t="str">
        <f t="shared" si="184"/>
        <v/>
      </c>
      <c r="QBV44" s="269" t="str">
        <f t="shared" si="184"/>
        <v/>
      </c>
      <c r="QBW44" s="269" t="str">
        <f t="shared" si="184"/>
        <v/>
      </c>
      <c r="QBX44" s="269" t="str">
        <f t="shared" si="184"/>
        <v/>
      </c>
      <c r="QBY44" s="269" t="str">
        <f t="shared" si="184"/>
        <v/>
      </c>
      <c r="QBZ44" s="269" t="str">
        <f t="shared" si="184"/>
        <v/>
      </c>
      <c r="QCA44" s="269" t="str">
        <f t="shared" si="184"/>
        <v/>
      </c>
      <c r="QCB44" s="269" t="str">
        <f t="shared" si="184"/>
        <v/>
      </c>
      <c r="QCC44" s="269" t="str">
        <f t="shared" si="184"/>
        <v/>
      </c>
      <c r="QCD44" s="269" t="str">
        <f t="shared" si="184"/>
        <v/>
      </c>
      <c r="QCE44" s="269" t="str">
        <f t="shared" si="184"/>
        <v/>
      </c>
      <c r="QCF44" s="269" t="str">
        <f t="shared" si="184"/>
        <v/>
      </c>
      <c r="QCG44" s="269" t="str">
        <f t="shared" si="184"/>
        <v/>
      </c>
      <c r="QCH44" s="269" t="str">
        <f t="shared" si="184"/>
        <v/>
      </c>
      <c r="QCI44" s="269" t="str">
        <f t="shared" si="184"/>
        <v/>
      </c>
      <c r="QCJ44" s="269" t="str">
        <f t="shared" si="184"/>
        <v/>
      </c>
      <c r="QCK44" s="269" t="str">
        <f t="shared" si="184"/>
        <v/>
      </c>
      <c r="QCL44" s="269" t="str">
        <f t="shared" si="184"/>
        <v/>
      </c>
      <c r="QCM44" s="269" t="str">
        <f t="shared" si="184"/>
        <v/>
      </c>
      <c r="QCN44" s="269" t="str">
        <f t="shared" si="184"/>
        <v/>
      </c>
      <c r="QCO44" s="269" t="str">
        <f t="shared" ref="QCO44:QEZ44" si="185">UPPER(QCO43)</f>
        <v/>
      </c>
      <c r="QCP44" s="269" t="str">
        <f t="shared" si="185"/>
        <v/>
      </c>
      <c r="QCQ44" s="269" t="str">
        <f t="shared" si="185"/>
        <v/>
      </c>
      <c r="QCR44" s="269" t="str">
        <f t="shared" si="185"/>
        <v/>
      </c>
      <c r="QCS44" s="269" t="str">
        <f t="shared" si="185"/>
        <v/>
      </c>
      <c r="QCT44" s="269" t="str">
        <f t="shared" si="185"/>
        <v/>
      </c>
      <c r="QCU44" s="269" t="str">
        <f t="shared" si="185"/>
        <v/>
      </c>
      <c r="QCV44" s="269" t="str">
        <f t="shared" si="185"/>
        <v/>
      </c>
      <c r="QCW44" s="269" t="str">
        <f t="shared" si="185"/>
        <v/>
      </c>
      <c r="QCX44" s="269" t="str">
        <f t="shared" si="185"/>
        <v/>
      </c>
      <c r="QCY44" s="269" t="str">
        <f t="shared" si="185"/>
        <v/>
      </c>
      <c r="QCZ44" s="269" t="str">
        <f t="shared" si="185"/>
        <v/>
      </c>
      <c r="QDA44" s="269" t="str">
        <f t="shared" si="185"/>
        <v/>
      </c>
      <c r="QDB44" s="269" t="str">
        <f t="shared" si="185"/>
        <v/>
      </c>
      <c r="QDC44" s="269" t="str">
        <f t="shared" si="185"/>
        <v/>
      </c>
      <c r="QDD44" s="269" t="str">
        <f t="shared" si="185"/>
        <v/>
      </c>
      <c r="QDE44" s="269" t="str">
        <f t="shared" si="185"/>
        <v/>
      </c>
      <c r="QDF44" s="269" t="str">
        <f t="shared" si="185"/>
        <v/>
      </c>
      <c r="QDG44" s="269" t="str">
        <f t="shared" si="185"/>
        <v/>
      </c>
      <c r="QDH44" s="269" t="str">
        <f t="shared" si="185"/>
        <v/>
      </c>
      <c r="QDI44" s="269" t="str">
        <f t="shared" si="185"/>
        <v/>
      </c>
      <c r="QDJ44" s="269" t="str">
        <f t="shared" si="185"/>
        <v/>
      </c>
      <c r="QDK44" s="269" t="str">
        <f t="shared" si="185"/>
        <v/>
      </c>
      <c r="QDL44" s="269" t="str">
        <f t="shared" si="185"/>
        <v/>
      </c>
      <c r="QDM44" s="269" t="str">
        <f t="shared" si="185"/>
        <v/>
      </c>
      <c r="QDN44" s="269" t="str">
        <f t="shared" si="185"/>
        <v/>
      </c>
      <c r="QDO44" s="269" t="str">
        <f t="shared" si="185"/>
        <v/>
      </c>
      <c r="QDP44" s="269" t="str">
        <f t="shared" si="185"/>
        <v/>
      </c>
      <c r="QDQ44" s="269" t="str">
        <f t="shared" si="185"/>
        <v/>
      </c>
      <c r="QDR44" s="269" t="str">
        <f t="shared" si="185"/>
        <v/>
      </c>
      <c r="QDS44" s="269" t="str">
        <f t="shared" si="185"/>
        <v/>
      </c>
      <c r="QDT44" s="269" t="str">
        <f t="shared" si="185"/>
        <v/>
      </c>
      <c r="QDU44" s="269" t="str">
        <f t="shared" si="185"/>
        <v/>
      </c>
      <c r="QDV44" s="269" t="str">
        <f t="shared" si="185"/>
        <v/>
      </c>
      <c r="QDW44" s="269" t="str">
        <f t="shared" si="185"/>
        <v/>
      </c>
      <c r="QDX44" s="269" t="str">
        <f t="shared" si="185"/>
        <v/>
      </c>
      <c r="QDY44" s="269" t="str">
        <f t="shared" si="185"/>
        <v/>
      </c>
      <c r="QDZ44" s="269" t="str">
        <f t="shared" si="185"/>
        <v/>
      </c>
      <c r="QEA44" s="269" t="str">
        <f t="shared" si="185"/>
        <v/>
      </c>
      <c r="QEB44" s="269" t="str">
        <f t="shared" si="185"/>
        <v/>
      </c>
      <c r="QEC44" s="269" t="str">
        <f t="shared" si="185"/>
        <v/>
      </c>
      <c r="QED44" s="269" t="str">
        <f t="shared" si="185"/>
        <v/>
      </c>
      <c r="QEE44" s="269" t="str">
        <f t="shared" si="185"/>
        <v/>
      </c>
      <c r="QEF44" s="269" t="str">
        <f t="shared" si="185"/>
        <v/>
      </c>
      <c r="QEG44" s="269" t="str">
        <f t="shared" si="185"/>
        <v/>
      </c>
      <c r="QEH44" s="269" t="str">
        <f t="shared" si="185"/>
        <v/>
      </c>
      <c r="QEI44" s="269" t="str">
        <f t="shared" si="185"/>
        <v/>
      </c>
      <c r="QEJ44" s="269" t="str">
        <f t="shared" si="185"/>
        <v/>
      </c>
      <c r="QEK44" s="269" t="str">
        <f t="shared" si="185"/>
        <v/>
      </c>
      <c r="QEL44" s="269" t="str">
        <f t="shared" si="185"/>
        <v/>
      </c>
      <c r="QEM44" s="269" t="str">
        <f t="shared" si="185"/>
        <v/>
      </c>
      <c r="QEN44" s="269" t="str">
        <f t="shared" si="185"/>
        <v/>
      </c>
      <c r="QEO44" s="269" t="str">
        <f t="shared" si="185"/>
        <v/>
      </c>
      <c r="QEP44" s="269" t="str">
        <f t="shared" si="185"/>
        <v/>
      </c>
      <c r="QEQ44" s="269" t="str">
        <f t="shared" si="185"/>
        <v/>
      </c>
      <c r="QER44" s="269" t="str">
        <f t="shared" si="185"/>
        <v/>
      </c>
      <c r="QES44" s="269" t="str">
        <f t="shared" si="185"/>
        <v/>
      </c>
      <c r="QET44" s="269" t="str">
        <f t="shared" si="185"/>
        <v/>
      </c>
      <c r="QEU44" s="269" t="str">
        <f t="shared" si="185"/>
        <v/>
      </c>
      <c r="QEV44" s="269" t="str">
        <f t="shared" si="185"/>
        <v/>
      </c>
      <c r="QEW44" s="269" t="str">
        <f t="shared" si="185"/>
        <v/>
      </c>
      <c r="QEX44" s="269" t="str">
        <f t="shared" si="185"/>
        <v/>
      </c>
      <c r="QEY44" s="269" t="str">
        <f t="shared" si="185"/>
        <v/>
      </c>
      <c r="QEZ44" s="269" t="str">
        <f t="shared" si="185"/>
        <v/>
      </c>
      <c r="QFA44" s="269" t="str">
        <f t="shared" ref="QFA44:QHL44" si="186">UPPER(QFA43)</f>
        <v/>
      </c>
      <c r="QFB44" s="269" t="str">
        <f t="shared" si="186"/>
        <v/>
      </c>
      <c r="QFC44" s="269" t="str">
        <f t="shared" si="186"/>
        <v/>
      </c>
      <c r="QFD44" s="269" t="str">
        <f t="shared" si="186"/>
        <v/>
      </c>
      <c r="QFE44" s="269" t="str">
        <f t="shared" si="186"/>
        <v/>
      </c>
      <c r="QFF44" s="269" t="str">
        <f t="shared" si="186"/>
        <v/>
      </c>
      <c r="QFG44" s="269" t="str">
        <f t="shared" si="186"/>
        <v/>
      </c>
      <c r="QFH44" s="269" t="str">
        <f t="shared" si="186"/>
        <v/>
      </c>
      <c r="QFI44" s="269" t="str">
        <f t="shared" si="186"/>
        <v/>
      </c>
      <c r="QFJ44" s="269" t="str">
        <f t="shared" si="186"/>
        <v/>
      </c>
      <c r="QFK44" s="269" t="str">
        <f t="shared" si="186"/>
        <v/>
      </c>
      <c r="QFL44" s="269" t="str">
        <f t="shared" si="186"/>
        <v/>
      </c>
      <c r="QFM44" s="269" t="str">
        <f t="shared" si="186"/>
        <v/>
      </c>
      <c r="QFN44" s="269" t="str">
        <f t="shared" si="186"/>
        <v/>
      </c>
      <c r="QFO44" s="269" t="str">
        <f t="shared" si="186"/>
        <v/>
      </c>
      <c r="QFP44" s="269" t="str">
        <f t="shared" si="186"/>
        <v/>
      </c>
      <c r="QFQ44" s="269" t="str">
        <f t="shared" si="186"/>
        <v/>
      </c>
      <c r="QFR44" s="269" t="str">
        <f t="shared" si="186"/>
        <v/>
      </c>
      <c r="QFS44" s="269" t="str">
        <f t="shared" si="186"/>
        <v/>
      </c>
      <c r="QFT44" s="269" t="str">
        <f t="shared" si="186"/>
        <v/>
      </c>
      <c r="QFU44" s="269" t="str">
        <f t="shared" si="186"/>
        <v/>
      </c>
      <c r="QFV44" s="269" t="str">
        <f t="shared" si="186"/>
        <v/>
      </c>
      <c r="QFW44" s="269" t="str">
        <f t="shared" si="186"/>
        <v/>
      </c>
      <c r="QFX44" s="269" t="str">
        <f t="shared" si="186"/>
        <v/>
      </c>
      <c r="QFY44" s="269" t="str">
        <f t="shared" si="186"/>
        <v/>
      </c>
      <c r="QFZ44" s="269" t="str">
        <f t="shared" si="186"/>
        <v/>
      </c>
      <c r="QGA44" s="269" t="str">
        <f t="shared" si="186"/>
        <v/>
      </c>
      <c r="QGB44" s="269" t="str">
        <f t="shared" si="186"/>
        <v/>
      </c>
      <c r="QGC44" s="269" t="str">
        <f t="shared" si="186"/>
        <v/>
      </c>
      <c r="QGD44" s="269" t="str">
        <f t="shared" si="186"/>
        <v/>
      </c>
      <c r="QGE44" s="269" t="str">
        <f t="shared" si="186"/>
        <v/>
      </c>
      <c r="QGF44" s="269" t="str">
        <f t="shared" si="186"/>
        <v/>
      </c>
      <c r="QGG44" s="269" t="str">
        <f t="shared" si="186"/>
        <v/>
      </c>
      <c r="QGH44" s="269" t="str">
        <f t="shared" si="186"/>
        <v/>
      </c>
      <c r="QGI44" s="269" t="str">
        <f t="shared" si="186"/>
        <v/>
      </c>
      <c r="QGJ44" s="269" t="str">
        <f t="shared" si="186"/>
        <v/>
      </c>
      <c r="QGK44" s="269" t="str">
        <f t="shared" si="186"/>
        <v/>
      </c>
      <c r="QGL44" s="269" t="str">
        <f t="shared" si="186"/>
        <v/>
      </c>
      <c r="QGM44" s="269" t="str">
        <f t="shared" si="186"/>
        <v/>
      </c>
      <c r="QGN44" s="269" t="str">
        <f t="shared" si="186"/>
        <v/>
      </c>
      <c r="QGO44" s="269" t="str">
        <f t="shared" si="186"/>
        <v/>
      </c>
      <c r="QGP44" s="269" t="str">
        <f t="shared" si="186"/>
        <v/>
      </c>
      <c r="QGQ44" s="269" t="str">
        <f t="shared" si="186"/>
        <v/>
      </c>
      <c r="QGR44" s="269" t="str">
        <f t="shared" si="186"/>
        <v/>
      </c>
      <c r="QGS44" s="269" t="str">
        <f t="shared" si="186"/>
        <v/>
      </c>
      <c r="QGT44" s="269" t="str">
        <f t="shared" si="186"/>
        <v/>
      </c>
      <c r="QGU44" s="269" t="str">
        <f t="shared" si="186"/>
        <v/>
      </c>
      <c r="QGV44" s="269" t="str">
        <f t="shared" si="186"/>
        <v/>
      </c>
      <c r="QGW44" s="269" t="str">
        <f t="shared" si="186"/>
        <v/>
      </c>
      <c r="QGX44" s="269" t="str">
        <f t="shared" si="186"/>
        <v/>
      </c>
      <c r="QGY44" s="269" t="str">
        <f t="shared" si="186"/>
        <v/>
      </c>
      <c r="QGZ44" s="269" t="str">
        <f t="shared" si="186"/>
        <v/>
      </c>
      <c r="QHA44" s="269" t="str">
        <f t="shared" si="186"/>
        <v/>
      </c>
      <c r="QHB44" s="269" t="str">
        <f t="shared" si="186"/>
        <v/>
      </c>
      <c r="QHC44" s="269" t="str">
        <f t="shared" si="186"/>
        <v/>
      </c>
      <c r="QHD44" s="269" t="str">
        <f t="shared" si="186"/>
        <v/>
      </c>
      <c r="QHE44" s="269" t="str">
        <f t="shared" si="186"/>
        <v/>
      </c>
      <c r="QHF44" s="269" t="str">
        <f t="shared" si="186"/>
        <v/>
      </c>
      <c r="QHG44" s="269" t="str">
        <f t="shared" si="186"/>
        <v/>
      </c>
      <c r="QHH44" s="269" t="str">
        <f t="shared" si="186"/>
        <v/>
      </c>
      <c r="QHI44" s="269" t="str">
        <f t="shared" si="186"/>
        <v/>
      </c>
      <c r="QHJ44" s="269" t="str">
        <f t="shared" si="186"/>
        <v/>
      </c>
      <c r="QHK44" s="269" t="str">
        <f t="shared" si="186"/>
        <v/>
      </c>
      <c r="QHL44" s="269" t="str">
        <f t="shared" si="186"/>
        <v/>
      </c>
      <c r="QHM44" s="269" t="str">
        <f t="shared" ref="QHM44:QJX44" si="187">UPPER(QHM43)</f>
        <v/>
      </c>
      <c r="QHN44" s="269" t="str">
        <f t="shared" si="187"/>
        <v/>
      </c>
      <c r="QHO44" s="269" t="str">
        <f t="shared" si="187"/>
        <v/>
      </c>
      <c r="QHP44" s="269" t="str">
        <f t="shared" si="187"/>
        <v/>
      </c>
      <c r="QHQ44" s="269" t="str">
        <f t="shared" si="187"/>
        <v/>
      </c>
      <c r="QHR44" s="269" t="str">
        <f t="shared" si="187"/>
        <v/>
      </c>
      <c r="QHS44" s="269" t="str">
        <f t="shared" si="187"/>
        <v/>
      </c>
      <c r="QHT44" s="269" t="str">
        <f t="shared" si="187"/>
        <v/>
      </c>
      <c r="QHU44" s="269" t="str">
        <f t="shared" si="187"/>
        <v/>
      </c>
      <c r="QHV44" s="269" t="str">
        <f t="shared" si="187"/>
        <v/>
      </c>
      <c r="QHW44" s="269" t="str">
        <f t="shared" si="187"/>
        <v/>
      </c>
      <c r="QHX44" s="269" t="str">
        <f t="shared" si="187"/>
        <v/>
      </c>
      <c r="QHY44" s="269" t="str">
        <f t="shared" si="187"/>
        <v/>
      </c>
      <c r="QHZ44" s="269" t="str">
        <f t="shared" si="187"/>
        <v/>
      </c>
      <c r="QIA44" s="269" t="str">
        <f t="shared" si="187"/>
        <v/>
      </c>
      <c r="QIB44" s="269" t="str">
        <f t="shared" si="187"/>
        <v/>
      </c>
      <c r="QIC44" s="269" t="str">
        <f t="shared" si="187"/>
        <v/>
      </c>
      <c r="QID44" s="269" t="str">
        <f t="shared" si="187"/>
        <v/>
      </c>
      <c r="QIE44" s="269" t="str">
        <f t="shared" si="187"/>
        <v/>
      </c>
      <c r="QIF44" s="269" t="str">
        <f t="shared" si="187"/>
        <v/>
      </c>
      <c r="QIG44" s="269" t="str">
        <f t="shared" si="187"/>
        <v/>
      </c>
      <c r="QIH44" s="269" t="str">
        <f t="shared" si="187"/>
        <v/>
      </c>
      <c r="QII44" s="269" t="str">
        <f t="shared" si="187"/>
        <v/>
      </c>
      <c r="QIJ44" s="269" t="str">
        <f t="shared" si="187"/>
        <v/>
      </c>
      <c r="QIK44" s="269" t="str">
        <f t="shared" si="187"/>
        <v/>
      </c>
      <c r="QIL44" s="269" t="str">
        <f t="shared" si="187"/>
        <v/>
      </c>
      <c r="QIM44" s="269" t="str">
        <f t="shared" si="187"/>
        <v/>
      </c>
      <c r="QIN44" s="269" t="str">
        <f t="shared" si="187"/>
        <v/>
      </c>
      <c r="QIO44" s="269" t="str">
        <f t="shared" si="187"/>
        <v/>
      </c>
      <c r="QIP44" s="269" t="str">
        <f t="shared" si="187"/>
        <v/>
      </c>
      <c r="QIQ44" s="269" t="str">
        <f t="shared" si="187"/>
        <v/>
      </c>
      <c r="QIR44" s="269" t="str">
        <f t="shared" si="187"/>
        <v/>
      </c>
      <c r="QIS44" s="269" t="str">
        <f t="shared" si="187"/>
        <v/>
      </c>
      <c r="QIT44" s="269" t="str">
        <f t="shared" si="187"/>
        <v/>
      </c>
      <c r="QIU44" s="269" t="str">
        <f t="shared" si="187"/>
        <v/>
      </c>
      <c r="QIV44" s="269" t="str">
        <f t="shared" si="187"/>
        <v/>
      </c>
      <c r="QIW44" s="269" t="str">
        <f t="shared" si="187"/>
        <v/>
      </c>
      <c r="QIX44" s="269" t="str">
        <f t="shared" si="187"/>
        <v/>
      </c>
      <c r="QIY44" s="269" t="str">
        <f t="shared" si="187"/>
        <v/>
      </c>
      <c r="QIZ44" s="269" t="str">
        <f t="shared" si="187"/>
        <v/>
      </c>
      <c r="QJA44" s="269" t="str">
        <f t="shared" si="187"/>
        <v/>
      </c>
      <c r="QJB44" s="269" t="str">
        <f t="shared" si="187"/>
        <v/>
      </c>
      <c r="QJC44" s="269" t="str">
        <f t="shared" si="187"/>
        <v/>
      </c>
      <c r="QJD44" s="269" t="str">
        <f t="shared" si="187"/>
        <v/>
      </c>
      <c r="QJE44" s="269" t="str">
        <f t="shared" si="187"/>
        <v/>
      </c>
      <c r="QJF44" s="269" t="str">
        <f t="shared" si="187"/>
        <v/>
      </c>
      <c r="QJG44" s="269" t="str">
        <f t="shared" si="187"/>
        <v/>
      </c>
      <c r="QJH44" s="269" t="str">
        <f t="shared" si="187"/>
        <v/>
      </c>
      <c r="QJI44" s="269" t="str">
        <f t="shared" si="187"/>
        <v/>
      </c>
      <c r="QJJ44" s="269" t="str">
        <f t="shared" si="187"/>
        <v/>
      </c>
      <c r="QJK44" s="269" t="str">
        <f t="shared" si="187"/>
        <v/>
      </c>
      <c r="QJL44" s="269" t="str">
        <f t="shared" si="187"/>
        <v/>
      </c>
      <c r="QJM44" s="269" t="str">
        <f t="shared" si="187"/>
        <v/>
      </c>
      <c r="QJN44" s="269" t="str">
        <f t="shared" si="187"/>
        <v/>
      </c>
      <c r="QJO44" s="269" t="str">
        <f t="shared" si="187"/>
        <v/>
      </c>
      <c r="QJP44" s="269" t="str">
        <f t="shared" si="187"/>
        <v/>
      </c>
      <c r="QJQ44" s="269" t="str">
        <f t="shared" si="187"/>
        <v/>
      </c>
      <c r="QJR44" s="269" t="str">
        <f t="shared" si="187"/>
        <v/>
      </c>
      <c r="QJS44" s="269" t="str">
        <f t="shared" si="187"/>
        <v/>
      </c>
      <c r="QJT44" s="269" t="str">
        <f t="shared" si="187"/>
        <v/>
      </c>
      <c r="QJU44" s="269" t="str">
        <f t="shared" si="187"/>
        <v/>
      </c>
      <c r="QJV44" s="269" t="str">
        <f t="shared" si="187"/>
        <v/>
      </c>
      <c r="QJW44" s="269" t="str">
        <f t="shared" si="187"/>
        <v/>
      </c>
      <c r="QJX44" s="269" t="str">
        <f t="shared" si="187"/>
        <v/>
      </c>
      <c r="QJY44" s="269" t="str">
        <f t="shared" ref="QJY44:QMJ44" si="188">UPPER(QJY43)</f>
        <v/>
      </c>
      <c r="QJZ44" s="269" t="str">
        <f t="shared" si="188"/>
        <v/>
      </c>
      <c r="QKA44" s="269" t="str">
        <f t="shared" si="188"/>
        <v/>
      </c>
      <c r="QKB44" s="269" t="str">
        <f t="shared" si="188"/>
        <v/>
      </c>
      <c r="QKC44" s="269" t="str">
        <f t="shared" si="188"/>
        <v/>
      </c>
      <c r="QKD44" s="269" t="str">
        <f t="shared" si="188"/>
        <v/>
      </c>
      <c r="QKE44" s="269" t="str">
        <f t="shared" si="188"/>
        <v/>
      </c>
      <c r="QKF44" s="269" t="str">
        <f t="shared" si="188"/>
        <v/>
      </c>
      <c r="QKG44" s="269" t="str">
        <f t="shared" si="188"/>
        <v/>
      </c>
      <c r="QKH44" s="269" t="str">
        <f t="shared" si="188"/>
        <v/>
      </c>
      <c r="QKI44" s="269" t="str">
        <f t="shared" si="188"/>
        <v/>
      </c>
      <c r="QKJ44" s="269" t="str">
        <f t="shared" si="188"/>
        <v/>
      </c>
      <c r="QKK44" s="269" t="str">
        <f t="shared" si="188"/>
        <v/>
      </c>
      <c r="QKL44" s="269" t="str">
        <f t="shared" si="188"/>
        <v/>
      </c>
      <c r="QKM44" s="269" t="str">
        <f t="shared" si="188"/>
        <v/>
      </c>
      <c r="QKN44" s="269" t="str">
        <f t="shared" si="188"/>
        <v/>
      </c>
      <c r="QKO44" s="269" t="str">
        <f t="shared" si="188"/>
        <v/>
      </c>
      <c r="QKP44" s="269" t="str">
        <f t="shared" si="188"/>
        <v/>
      </c>
      <c r="QKQ44" s="269" t="str">
        <f t="shared" si="188"/>
        <v/>
      </c>
      <c r="QKR44" s="269" t="str">
        <f t="shared" si="188"/>
        <v/>
      </c>
      <c r="QKS44" s="269" t="str">
        <f t="shared" si="188"/>
        <v/>
      </c>
      <c r="QKT44" s="269" t="str">
        <f t="shared" si="188"/>
        <v/>
      </c>
      <c r="QKU44" s="269" t="str">
        <f t="shared" si="188"/>
        <v/>
      </c>
      <c r="QKV44" s="269" t="str">
        <f t="shared" si="188"/>
        <v/>
      </c>
      <c r="QKW44" s="269" t="str">
        <f t="shared" si="188"/>
        <v/>
      </c>
      <c r="QKX44" s="269" t="str">
        <f t="shared" si="188"/>
        <v/>
      </c>
      <c r="QKY44" s="269" t="str">
        <f t="shared" si="188"/>
        <v/>
      </c>
      <c r="QKZ44" s="269" t="str">
        <f t="shared" si="188"/>
        <v/>
      </c>
      <c r="QLA44" s="269" t="str">
        <f t="shared" si="188"/>
        <v/>
      </c>
      <c r="QLB44" s="269" t="str">
        <f t="shared" si="188"/>
        <v/>
      </c>
      <c r="QLC44" s="269" t="str">
        <f t="shared" si="188"/>
        <v/>
      </c>
      <c r="QLD44" s="269" t="str">
        <f t="shared" si="188"/>
        <v/>
      </c>
      <c r="QLE44" s="269" t="str">
        <f t="shared" si="188"/>
        <v/>
      </c>
      <c r="QLF44" s="269" t="str">
        <f t="shared" si="188"/>
        <v/>
      </c>
      <c r="QLG44" s="269" t="str">
        <f t="shared" si="188"/>
        <v/>
      </c>
      <c r="QLH44" s="269" t="str">
        <f t="shared" si="188"/>
        <v/>
      </c>
      <c r="QLI44" s="269" t="str">
        <f t="shared" si="188"/>
        <v/>
      </c>
      <c r="QLJ44" s="269" t="str">
        <f t="shared" si="188"/>
        <v/>
      </c>
      <c r="QLK44" s="269" t="str">
        <f t="shared" si="188"/>
        <v/>
      </c>
      <c r="QLL44" s="269" t="str">
        <f t="shared" si="188"/>
        <v/>
      </c>
      <c r="QLM44" s="269" t="str">
        <f t="shared" si="188"/>
        <v/>
      </c>
      <c r="QLN44" s="269" t="str">
        <f t="shared" si="188"/>
        <v/>
      </c>
      <c r="QLO44" s="269" t="str">
        <f t="shared" si="188"/>
        <v/>
      </c>
      <c r="QLP44" s="269" t="str">
        <f t="shared" si="188"/>
        <v/>
      </c>
      <c r="QLQ44" s="269" t="str">
        <f t="shared" si="188"/>
        <v/>
      </c>
      <c r="QLR44" s="269" t="str">
        <f t="shared" si="188"/>
        <v/>
      </c>
      <c r="QLS44" s="269" t="str">
        <f t="shared" si="188"/>
        <v/>
      </c>
      <c r="QLT44" s="269" t="str">
        <f t="shared" si="188"/>
        <v/>
      </c>
      <c r="QLU44" s="269" t="str">
        <f t="shared" si="188"/>
        <v/>
      </c>
      <c r="QLV44" s="269" t="str">
        <f t="shared" si="188"/>
        <v/>
      </c>
      <c r="QLW44" s="269" t="str">
        <f t="shared" si="188"/>
        <v/>
      </c>
      <c r="QLX44" s="269" t="str">
        <f t="shared" si="188"/>
        <v/>
      </c>
      <c r="QLY44" s="269" t="str">
        <f t="shared" si="188"/>
        <v/>
      </c>
      <c r="QLZ44" s="269" t="str">
        <f t="shared" si="188"/>
        <v/>
      </c>
      <c r="QMA44" s="269" t="str">
        <f t="shared" si="188"/>
        <v/>
      </c>
      <c r="QMB44" s="269" t="str">
        <f t="shared" si="188"/>
        <v/>
      </c>
      <c r="QMC44" s="269" t="str">
        <f t="shared" si="188"/>
        <v/>
      </c>
      <c r="QMD44" s="269" t="str">
        <f t="shared" si="188"/>
        <v/>
      </c>
      <c r="QME44" s="269" t="str">
        <f t="shared" si="188"/>
        <v/>
      </c>
      <c r="QMF44" s="269" t="str">
        <f t="shared" si="188"/>
        <v/>
      </c>
      <c r="QMG44" s="269" t="str">
        <f t="shared" si="188"/>
        <v/>
      </c>
      <c r="QMH44" s="269" t="str">
        <f t="shared" si="188"/>
        <v/>
      </c>
      <c r="QMI44" s="269" t="str">
        <f t="shared" si="188"/>
        <v/>
      </c>
      <c r="QMJ44" s="269" t="str">
        <f t="shared" si="188"/>
        <v/>
      </c>
      <c r="QMK44" s="269" t="str">
        <f t="shared" ref="QMK44:QOV44" si="189">UPPER(QMK43)</f>
        <v/>
      </c>
      <c r="QML44" s="269" t="str">
        <f t="shared" si="189"/>
        <v/>
      </c>
      <c r="QMM44" s="269" t="str">
        <f t="shared" si="189"/>
        <v/>
      </c>
      <c r="QMN44" s="269" t="str">
        <f t="shared" si="189"/>
        <v/>
      </c>
      <c r="QMO44" s="269" t="str">
        <f t="shared" si="189"/>
        <v/>
      </c>
      <c r="QMP44" s="269" t="str">
        <f t="shared" si="189"/>
        <v/>
      </c>
      <c r="QMQ44" s="269" t="str">
        <f t="shared" si="189"/>
        <v/>
      </c>
      <c r="QMR44" s="269" t="str">
        <f t="shared" si="189"/>
        <v/>
      </c>
      <c r="QMS44" s="269" t="str">
        <f t="shared" si="189"/>
        <v/>
      </c>
      <c r="QMT44" s="269" t="str">
        <f t="shared" si="189"/>
        <v/>
      </c>
      <c r="QMU44" s="269" t="str">
        <f t="shared" si="189"/>
        <v/>
      </c>
      <c r="QMV44" s="269" t="str">
        <f t="shared" si="189"/>
        <v/>
      </c>
      <c r="QMW44" s="269" t="str">
        <f t="shared" si="189"/>
        <v/>
      </c>
      <c r="QMX44" s="269" t="str">
        <f t="shared" si="189"/>
        <v/>
      </c>
      <c r="QMY44" s="269" t="str">
        <f t="shared" si="189"/>
        <v/>
      </c>
      <c r="QMZ44" s="269" t="str">
        <f t="shared" si="189"/>
        <v/>
      </c>
      <c r="QNA44" s="269" t="str">
        <f t="shared" si="189"/>
        <v/>
      </c>
      <c r="QNB44" s="269" t="str">
        <f t="shared" si="189"/>
        <v/>
      </c>
      <c r="QNC44" s="269" t="str">
        <f t="shared" si="189"/>
        <v/>
      </c>
      <c r="QND44" s="269" t="str">
        <f t="shared" si="189"/>
        <v/>
      </c>
      <c r="QNE44" s="269" t="str">
        <f t="shared" si="189"/>
        <v/>
      </c>
      <c r="QNF44" s="269" t="str">
        <f t="shared" si="189"/>
        <v/>
      </c>
      <c r="QNG44" s="269" t="str">
        <f t="shared" si="189"/>
        <v/>
      </c>
      <c r="QNH44" s="269" t="str">
        <f t="shared" si="189"/>
        <v/>
      </c>
      <c r="QNI44" s="269" t="str">
        <f t="shared" si="189"/>
        <v/>
      </c>
      <c r="QNJ44" s="269" t="str">
        <f t="shared" si="189"/>
        <v/>
      </c>
      <c r="QNK44" s="269" t="str">
        <f t="shared" si="189"/>
        <v/>
      </c>
      <c r="QNL44" s="269" t="str">
        <f t="shared" si="189"/>
        <v/>
      </c>
      <c r="QNM44" s="269" t="str">
        <f t="shared" si="189"/>
        <v/>
      </c>
      <c r="QNN44" s="269" t="str">
        <f t="shared" si="189"/>
        <v/>
      </c>
      <c r="QNO44" s="269" t="str">
        <f t="shared" si="189"/>
        <v/>
      </c>
      <c r="QNP44" s="269" t="str">
        <f t="shared" si="189"/>
        <v/>
      </c>
      <c r="QNQ44" s="269" t="str">
        <f t="shared" si="189"/>
        <v/>
      </c>
      <c r="QNR44" s="269" t="str">
        <f t="shared" si="189"/>
        <v/>
      </c>
      <c r="QNS44" s="269" t="str">
        <f t="shared" si="189"/>
        <v/>
      </c>
      <c r="QNT44" s="269" t="str">
        <f t="shared" si="189"/>
        <v/>
      </c>
      <c r="QNU44" s="269" t="str">
        <f t="shared" si="189"/>
        <v/>
      </c>
      <c r="QNV44" s="269" t="str">
        <f t="shared" si="189"/>
        <v/>
      </c>
      <c r="QNW44" s="269" t="str">
        <f t="shared" si="189"/>
        <v/>
      </c>
      <c r="QNX44" s="269" t="str">
        <f t="shared" si="189"/>
        <v/>
      </c>
      <c r="QNY44" s="269" t="str">
        <f t="shared" si="189"/>
        <v/>
      </c>
      <c r="QNZ44" s="269" t="str">
        <f t="shared" si="189"/>
        <v/>
      </c>
      <c r="QOA44" s="269" t="str">
        <f t="shared" si="189"/>
        <v/>
      </c>
      <c r="QOB44" s="269" t="str">
        <f t="shared" si="189"/>
        <v/>
      </c>
      <c r="QOC44" s="269" t="str">
        <f t="shared" si="189"/>
        <v/>
      </c>
      <c r="QOD44" s="269" t="str">
        <f t="shared" si="189"/>
        <v/>
      </c>
      <c r="QOE44" s="269" t="str">
        <f t="shared" si="189"/>
        <v/>
      </c>
      <c r="QOF44" s="269" t="str">
        <f t="shared" si="189"/>
        <v/>
      </c>
      <c r="QOG44" s="269" t="str">
        <f t="shared" si="189"/>
        <v/>
      </c>
      <c r="QOH44" s="269" t="str">
        <f t="shared" si="189"/>
        <v/>
      </c>
      <c r="QOI44" s="269" t="str">
        <f t="shared" si="189"/>
        <v/>
      </c>
      <c r="QOJ44" s="269" t="str">
        <f t="shared" si="189"/>
        <v/>
      </c>
      <c r="QOK44" s="269" t="str">
        <f t="shared" si="189"/>
        <v/>
      </c>
      <c r="QOL44" s="269" t="str">
        <f t="shared" si="189"/>
        <v/>
      </c>
      <c r="QOM44" s="269" t="str">
        <f t="shared" si="189"/>
        <v/>
      </c>
      <c r="QON44" s="269" t="str">
        <f t="shared" si="189"/>
        <v/>
      </c>
      <c r="QOO44" s="269" t="str">
        <f t="shared" si="189"/>
        <v/>
      </c>
      <c r="QOP44" s="269" t="str">
        <f t="shared" si="189"/>
        <v/>
      </c>
      <c r="QOQ44" s="269" t="str">
        <f t="shared" si="189"/>
        <v/>
      </c>
      <c r="QOR44" s="269" t="str">
        <f t="shared" si="189"/>
        <v/>
      </c>
      <c r="QOS44" s="269" t="str">
        <f t="shared" si="189"/>
        <v/>
      </c>
      <c r="QOT44" s="269" t="str">
        <f t="shared" si="189"/>
        <v/>
      </c>
      <c r="QOU44" s="269" t="str">
        <f t="shared" si="189"/>
        <v/>
      </c>
      <c r="QOV44" s="269" t="str">
        <f t="shared" si="189"/>
        <v/>
      </c>
      <c r="QOW44" s="269" t="str">
        <f t="shared" ref="QOW44:QRH44" si="190">UPPER(QOW43)</f>
        <v/>
      </c>
      <c r="QOX44" s="269" t="str">
        <f t="shared" si="190"/>
        <v/>
      </c>
      <c r="QOY44" s="269" t="str">
        <f t="shared" si="190"/>
        <v/>
      </c>
      <c r="QOZ44" s="269" t="str">
        <f t="shared" si="190"/>
        <v/>
      </c>
      <c r="QPA44" s="269" t="str">
        <f t="shared" si="190"/>
        <v/>
      </c>
      <c r="QPB44" s="269" t="str">
        <f t="shared" si="190"/>
        <v/>
      </c>
      <c r="QPC44" s="269" t="str">
        <f t="shared" si="190"/>
        <v/>
      </c>
      <c r="QPD44" s="269" t="str">
        <f t="shared" si="190"/>
        <v/>
      </c>
      <c r="QPE44" s="269" t="str">
        <f t="shared" si="190"/>
        <v/>
      </c>
      <c r="QPF44" s="269" t="str">
        <f t="shared" si="190"/>
        <v/>
      </c>
      <c r="QPG44" s="269" t="str">
        <f t="shared" si="190"/>
        <v/>
      </c>
      <c r="QPH44" s="269" t="str">
        <f t="shared" si="190"/>
        <v/>
      </c>
      <c r="QPI44" s="269" t="str">
        <f t="shared" si="190"/>
        <v/>
      </c>
      <c r="QPJ44" s="269" t="str">
        <f t="shared" si="190"/>
        <v/>
      </c>
      <c r="QPK44" s="269" t="str">
        <f t="shared" si="190"/>
        <v/>
      </c>
      <c r="QPL44" s="269" t="str">
        <f t="shared" si="190"/>
        <v/>
      </c>
      <c r="QPM44" s="269" t="str">
        <f t="shared" si="190"/>
        <v/>
      </c>
      <c r="QPN44" s="269" t="str">
        <f t="shared" si="190"/>
        <v/>
      </c>
      <c r="QPO44" s="269" t="str">
        <f t="shared" si="190"/>
        <v/>
      </c>
      <c r="QPP44" s="269" t="str">
        <f t="shared" si="190"/>
        <v/>
      </c>
      <c r="QPQ44" s="269" t="str">
        <f t="shared" si="190"/>
        <v/>
      </c>
      <c r="QPR44" s="269" t="str">
        <f t="shared" si="190"/>
        <v/>
      </c>
      <c r="QPS44" s="269" t="str">
        <f t="shared" si="190"/>
        <v/>
      </c>
      <c r="QPT44" s="269" t="str">
        <f t="shared" si="190"/>
        <v/>
      </c>
      <c r="QPU44" s="269" t="str">
        <f t="shared" si="190"/>
        <v/>
      </c>
      <c r="QPV44" s="269" t="str">
        <f t="shared" si="190"/>
        <v/>
      </c>
      <c r="QPW44" s="269" t="str">
        <f t="shared" si="190"/>
        <v/>
      </c>
      <c r="QPX44" s="269" t="str">
        <f t="shared" si="190"/>
        <v/>
      </c>
      <c r="QPY44" s="269" t="str">
        <f t="shared" si="190"/>
        <v/>
      </c>
      <c r="QPZ44" s="269" t="str">
        <f t="shared" si="190"/>
        <v/>
      </c>
      <c r="QQA44" s="269" t="str">
        <f t="shared" si="190"/>
        <v/>
      </c>
      <c r="QQB44" s="269" t="str">
        <f t="shared" si="190"/>
        <v/>
      </c>
      <c r="QQC44" s="269" t="str">
        <f t="shared" si="190"/>
        <v/>
      </c>
      <c r="QQD44" s="269" t="str">
        <f t="shared" si="190"/>
        <v/>
      </c>
      <c r="QQE44" s="269" t="str">
        <f t="shared" si="190"/>
        <v/>
      </c>
      <c r="QQF44" s="269" t="str">
        <f t="shared" si="190"/>
        <v/>
      </c>
      <c r="QQG44" s="269" t="str">
        <f t="shared" si="190"/>
        <v/>
      </c>
      <c r="QQH44" s="269" t="str">
        <f t="shared" si="190"/>
        <v/>
      </c>
      <c r="QQI44" s="269" t="str">
        <f t="shared" si="190"/>
        <v/>
      </c>
      <c r="QQJ44" s="269" t="str">
        <f t="shared" si="190"/>
        <v/>
      </c>
      <c r="QQK44" s="269" t="str">
        <f t="shared" si="190"/>
        <v/>
      </c>
      <c r="QQL44" s="269" t="str">
        <f t="shared" si="190"/>
        <v/>
      </c>
      <c r="QQM44" s="269" t="str">
        <f t="shared" si="190"/>
        <v/>
      </c>
      <c r="QQN44" s="269" t="str">
        <f t="shared" si="190"/>
        <v/>
      </c>
      <c r="QQO44" s="269" t="str">
        <f t="shared" si="190"/>
        <v/>
      </c>
      <c r="QQP44" s="269" t="str">
        <f t="shared" si="190"/>
        <v/>
      </c>
      <c r="QQQ44" s="269" t="str">
        <f t="shared" si="190"/>
        <v/>
      </c>
      <c r="QQR44" s="269" t="str">
        <f t="shared" si="190"/>
        <v/>
      </c>
      <c r="QQS44" s="269" t="str">
        <f t="shared" si="190"/>
        <v/>
      </c>
      <c r="QQT44" s="269" t="str">
        <f t="shared" si="190"/>
        <v/>
      </c>
      <c r="QQU44" s="269" t="str">
        <f t="shared" si="190"/>
        <v/>
      </c>
      <c r="QQV44" s="269" t="str">
        <f t="shared" si="190"/>
        <v/>
      </c>
      <c r="QQW44" s="269" t="str">
        <f t="shared" si="190"/>
        <v/>
      </c>
      <c r="QQX44" s="269" t="str">
        <f t="shared" si="190"/>
        <v/>
      </c>
      <c r="QQY44" s="269" t="str">
        <f t="shared" si="190"/>
        <v/>
      </c>
      <c r="QQZ44" s="269" t="str">
        <f t="shared" si="190"/>
        <v/>
      </c>
      <c r="QRA44" s="269" t="str">
        <f t="shared" si="190"/>
        <v/>
      </c>
      <c r="QRB44" s="269" t="str">
        <f t="shared" si="190"/>
        <v/>
      </c>
      <c r="QRC44" s="269" t="str">
        <f t="shared" si="190"/>
        <v/>
      </c>
      <c r="QRD44" s="269" t="str">
        <f t="shared" si="190"/>
        <v/>
      </c>
      <c r="QRE44" s="269" t="str">
        <f t="shared" si="190"/>
        <v/>
      </c>
      <c r="QRF44" s="269" t="str">
        <f t="shared" si="190"/>
        <v/>
      </c>
      <c r="QRG44" s="269" t="str">
        <f t="shared" si="190"/>
        <v/>
      </c>
      <c r="QRH44" s="269" t="str">
        <f t="shared" si="190"/>
        <v/>
      </c>
      <c r="QRI44" s="269" t="str">
        <f t="shared" ref="QRI44:QTT44" si="191">UPPER(QRI43)</f>
        <v/>
      </c>
      <c r="QRJ44" s="269" t="str">
        <f t="shared" si="191"/>
        <v/>
      </c>
      <c r="QRK44" s="269" t="str">
        <f t="shared" si="191"/>
        <v/>
      </c>
      <c r="QRL44" s="269" t="str">
        <f t="shared" si="191"/>
        <v/>
      </c>
      <c r="QRM44" s="269" t="str">
        <f t="shared" si="191"/>
        <v/>
      </c>
      <c r="QRN44" s="269" t="str">
        <f t="shared" si="191"/>
        <v/>
      </c>
      <c r="QRO44" s="269" t="str">
        <f t="shared" si="191"/>
        <v/>
      </c>
      <c r="QRP44" s="269" t="str">
        <f t="shared" si="191"/>
        <v/>
      </c>
      <c r="QRQ44" s="269" t="str">
        <f t="shared" si="191"/>
        <v/>
      </c>
      <c r="QRR44" s="269" t="str">
        <f t="shared" si="191"/>
        <v/>
      </c>
      <c r="QRS44" s="269" t="str">
        <f t="shared" si="191"/>
        <v/>
      </c>
      <c r="QRT44" s="269" t="str">
        <f t="shared" si="191"/>
        <v/>
      </c>
      <c r="QRU44" s="269" t="str">
        <f t="shared" si="191"/>
        <v/>
      </c>
      <c r="QRV44" s="269" t="str">
        <f t="shared" si="191"/>
        <v/>
      </c>
      <c r="QRW44" s="269" t="str">
        <f t="shared" si="191"/>
        <v/>
      </c>
      <c r="QRX44" s="269" t="str">
        <f t="shared" si="191"/>
        <v/>
      </c>
      <c r="QRY44" s="269" t="str">
        <f t="shared" si="191"/>
        <v/>
      </c>
      <c r="QRZ44" s="269" t="str">
        <f t="shared" si="191"/>
        <v/>
      </c>
      <c r="QSA44" s="269" t="str">
        <f t="shared" si="191"/>
        <v/>
      </c>
      <c r="QSB44" s="269" t="str">
        <f t="shared" si="191"/>
        <v/>
      </c>
      <c r="QSC44" s="269" t="str">
        <f t="shared" si="191"/>
        <v/>
      </c>
      <c r="QSD44" s="269" t="str">
        <f t="shared" si="191"/>
        <v/>
      </c>
      <c r="QSE44" s="269" t="str">
        <f t="shared" si="191"/>
        <v/>
      </c>
      <c r="QSF44" s="269" t="str">
        <f t="shared" si="191"/>
        <v/>
      </c>
      <c r="QSG44" s="269" t="str">
        <f t="shared" si="191"/>
        <v/>
      </c>
      <c r="QSH44" s="269" t="str">
        <f t="shared" si="191"/>
        <v/>
      </c>
      <c r="QSI44" s="269" t="str">
        <f t="shared" si="191"/>
        <v/>
      </c>
      <c r="QSJ44" s="269" t="str">
        <f t="shared" si="191"/>
        <v/>
      </c>
      <c r="QSK44" s="269" t="str">
        <f t="shared" si="191"/>
        <v/>
      </c>
      <c r="QSL44" s="269" t="str">
        <f t="shared" si="191"/>
        <v/>
      </c>
      <c r="QSM44" s="269" t="str">
        <f t="shared" si="191"/>
        <v/>
      </c>
      <c r="QSN44" s="269" t="str">
        <f t="shared" si="191"/>
        <v/>
      </c>
      <c r="QSO44" s="269" t="str">
        <f t="shared" si="191"/>
        <v/>
      </c>
      <c r="QSP44" s="269" t="str">
        <f t="shared" si="191"/>
        <v/>
      </c>
      <c r="QSQ44" s="269" t="str">
        <f t="shared" si="191"/>
        <v/>
      </c>
      <c r="QSR44" s="269" t="str">
        <f t="shared" si="191"/>
        <v/>
      </c>
      <c r="QSS44" s="269" t="str">
        <f t="shared" si="191"/>
        <v/>
      </c>
      <c r="QST44" s="269" t="str">
        <f t="shared" si="191"/>
        <v/>
      </c>
      <c r="QSU44" s="269" t="str">
        <f t="shared" si="191"/>
        <v/>
      </c>
      <c r="QSV44" s="269" t="str">
        <f t="shared" si="191"/>
        <v/>
      </c>
      <c r="QSW44" s="269" t="str">
        <f t="shared" si="191"/>
        <v/>
      </c>
      <c r="QSX44" s="269" t="str">
        <f t="shared" si="191"/>
        <v/>
      </c>
      <c r="QSY44" s="269" t="str">
        <f t="shared" si="191"/>
        <v/>
      </c>
      <c r="QSZ44" s="269" t="str">
        <f t="shared" si="191"/>
        <v/>
      </c>
      <c r="QTA44" s="269" t="str">
        <f t="shared" si="191"/>
        <v/>
      </c>
      <c r="QTB44" s="269" t="str">
        <f t="shared" si="191"/>
        <v/>
      </c>
      <c r="QTC44" s="269" t="str">
        <f t="shared" si="191"/>
        <v/>
      </c>
      <c r="QTD44" s="269" t="str">
        <f t="shared" si="191"/>
        <v/>
      </c>
      <c r="QTE44" s="269" t="str">
        <f t="shared" si="191"/>
        <v/>
      </c>
      <c r="QTF44" s="269" t="str">
        <f t="shared" si="191"/>
        <v/>
      </c>
      <c r="QTG44" s="269" t="str">
        <f t="shared" si="191"/>
        <v/>
      </c>
      <c r="QTH44" s="269" t="str">
        <f t="shared" si="191"/>
        <v/>
      </c>
      <c r="QTI44" s="269" t="str">
        <f t="shared" si="191"/>
        <v/>
      </c>
      <c r="QTJ44" s="269" t="str">
        <f t="shared" si="191"/>
        <v/>
      </c>
      <c r="QTK44" s="269" t="str">
        <f t="shared" si="191"/>
        <v/>
      </c>
      <c r="QTL44" s="269" t="str">
        <f t="shared" si="191"/>
        <v/>
      </c>
      <c r="QTM44" s="269" t="str">
        <f t="shared" si="191"/>
        <v/>
      </c>
      <c r="QTN44" s="269" t="str">
        <f t="shared" si="191"/>
        <v/>
      </c>
      <c r="QTO44" s="269" t="str">
        <f t="shared" si="191"/>
        <v/>
      </c>
      <c r="QTP44" s="269" t="str">
        <f t="shared" si="191"/>
        <v/>
      </c>
      <c r="QTQ44" s="269" t="str">
        <f t="shared" si="191"/>
        <v/>
      </c>
      <c r="QTR44" s="269" t="str">
        <f t="shared" si="191"/>
        <v/>
      </c>
      <c r="QTS44" s="269" t="str">
        <f t="shared" si="191"/>
        <v/>
      </c>
      <c r="QTT44" s="269" t="str">
        <f t="shared" si="191"/>
        <v/>
      </c>
      <c r="QTU44" s="269" t="str">
        <f t="shared" ref="QTU44:QWF44" si="192">UPPER(QTU43)</f>
        <v/>
      </c>
      <c r="QTV44" s="269" t="str">
        <f t="shared" si="192"/>
        <v/>
      </c>
      <c r="QTW44" s="269" t="str">
        <f t="shared" si="192"/>
        <v/>
      </c>
      <c r="QTX44" s="269" t="str">
        <f t="shared" si="192"/>
        <v/>
      </c>
      <c r="QTY44" s="269" t="str">
        <f t="shared" si="192"/>
        <v/>
      </c>
      <c r="QTZ44" s="269" t="str">
        <f t="shared" si="192"/>
        <v/>
      </c>
      <c r="QUA44" s="269" t="str">
        <f t="shared" si="192"/>
        <v/>
      </c>
      <c r="QUB44" s="269" t="str">
        <f t="shared" si="192"/>
        <v/>
      </c>
      <c r="QUC44" s="269" t="str">
        <f t="shared" si="192"/>
        <v/>
      </c>
      <c r="QUD44" s="269" t="str">
        <f t="shared" si="192"/>
        <v/>
      </c>
      <c r="QUE44" s="269" t="str">
        <f t="shared" si="192"/>
        <v/>
      </c>
      <c r="QUF44" s="269" t="str">
        <f t="shared" si="192"/>
        <v/>
      </c>
      <c r="QUG44" s="269" t="str">
        <f t="shared" si="192"/>
        <v/>
      </c>
      <c r="QUH44" s="269" t="str">
        <f t="shared" si="192"/>
        <v/>
      </c>
      <c r="QUI44" s="269" t="str">
        <f t="shared" si="192"/>
        <v/>
      </c>
      <c r="QUJ44" s="269" t="str">
        <f t="shared" si="192"/>
        <v/>
      </c>
      <c r="QUK44" s="269" t="str">
        <f t="shared" si="192"/>
        <v/>
      </c>
      <c r="QUL44" s="269" t="str">
        <f t="shared" si="192"/>
        <v/>
      </c>
      <c r="QUM44" s="269" t="str">
        <f t="shared" si="192"/>
        <v/>
      </c>
      <c r="QUN44" s="269" t="str">
        <f t="shared" si="192"/>
        <v/>
      </c>
      <c r="QUO44" s="269" t="str">
        <f t="shared" si="192"/>
        <v/>
      </c>
      <c r="QUP44" s="269" t="str">
        <f t="shared" si="192"/>
        <v/>
      </c>
      <c r="QUQ44" s="269" t="str">
        <f t="shared" si="192"/>
        <v/>
      </c>
      <c r="QUR44" s="269" t="str">
        <f t="shared" si="192"/>
        <v/>
      </c>
      <c r="QUS44" s="269" t="str">
        <f t="shared" si="192"/>
        <v/>
      </c>
      <c r="QUT44" s="269" t="str">
        <f t="shared" si="192"/>
        <v/>
      </c>
      <c r="QUU44" s="269" t="str">
        <f t="shared" si="192"/>
        <v/>
      </c>
      <c r="QUV44" s="269" t="str">
        <f t="shared" si="192"/>
        <v/>
      </c>
      <c r="QUW44" s="269" t="str">
        <f t="shared" si="192"/>
        <v/>
      </c>
      <c r="QUX44" s="269" t="str">
        <f t="shared" si="192"/>
        <v/>
      </c>
      <c r="QUY44" s="269" t="str">
        <f t="shared" si="192"/>
        <v/>
      </c>
      <c r="QUZ44" s="269" t="str">
        <f t="shared" si="192"/>
        <v/>
      </c>
      <c r="QVA44" s="269" t="str">
        <f t="shared" si="192"/>
        <v/>
      </c>
      <c r="QVB44" s="269" t="str">
        <f t="shared" si="192"/>
        <v/>
      </c>
      <c r="QVC44" s="269" t="str">
        <f t="shared" si="192"/>
        <v/>
      </c>
      <c r="QVD44" s="269" t="str">
        <f t="shared" si="192"/>
        <v/>
      </c>
      <c r="QVE44" s="269" t="str">
        <f t="shared" si="192"/>
        <v/>
      </c>
      <c r="QVF44" s="269" t="str">
        <f t="shared" si="192"/>
        <v/>
      </c>
      <c r="QVG44" s="269" t="str">
        <f t="shared" si="192"/>
        <v/>
      </c>
      <c r="QVH44" s="269" t="str">
        <f t="shared" si="192"/>
        <v/>
      </c>
      <c r="QVI44" s="269" t="str">
        <f t="shared" si="192"/>
        <v/>
      </c>
      <c r="QVJ44" s="269" t="str">
        <f t="shared" si="192"/>
        <v/>
      </c>
      <c r="QVK44" s="269" t="str">
        <f t="shared" si="192"/>
        <v/>
      </c>
      <c r="QVL44" s="269" t="str">
        <f t="shared" si="192"/>
        <v/>
      </c>
      <c r="QVM44" s="269" t="str">
        <f t="shared" si="192"/>
        <v/>
      </c>
      <c r="QVN44" s="269" t="str">
        <f t="shared" si="192"/>
        <v/>
      </c>
      <c r="QVO44" s="269" t="str">
        <f t="shared" si="192"/>
        <v/>
      </c>
      <c r="QVP44" s="269" t="str">
        <f t="shared" si="192"/>
        <v/>
      </c>
      <c r="QVQ44" s="269" t="str">
        <f t="shared" si="192"/>
        <v/>
      </c>
      <c r="QVR44" s="269" t="str">
        <f t="shared" si="192"/>
        <v/>
      </c>
      <c r="QVS44" s="269" t="str">
        <f t="shared" si="192"/>
        <v/>
      </c>
      <c r="QVT44" s="269" t="str">
        <f t="shared" si="192"/>
        <v/>
      </c>
      <c r="QVU44" s="269" t="str">
        <f t="shared" si="192"/>
        <v/>
      </c>
      <c r="QVV44" s="269" t="str">
        <f t="shared" si="192"/>
        <v/>
      </c>
      <c r="QVW44" s="269" t="str">
        <f t="shared" si="192"/>
        <v/>
      </c>
      <c r="QVX44" s="269" t="str">
        <f t="shared" si="192"/>
        <v/>
      </c>
      <c r="QVY44" s="269" t="str">
        <f t="shared" si="192"/>
        <v/>
      </c>
      <c r="QVZ44" s="269" t="str">
        <f t="shared" si="192"/>
        <v/>
      </c>
      <c r="QWA44" s="269" t="str">
        <f t="shared" si="192"/>
        <v/>
      </c>
      <c r="QWB44" s="269" t="str">
        <f t="shared" si="192"/>
        <v/>
      </c>
      <c r="QWC44" s="269" t="str">
        <f t="shared" si="192"/>
        <v/>
      </c>
      <c r="QWD44" s="269" t="str">
        <f t="shared" si="192"/>
        <v/>
      </c>
      <c r="QWE44" s="269" t="str">
        <f t="shared" si="192"/>
        <v/>
      </c>
      <c r="QWF44" s="269" t="str">
        <f t="shared" si="192"/>
        <v/>
      </c>
      <c r="QWG44" s="269" t="str">
        <f t="shared" ref="QWG44:QYR44" si="193">UPPER(QWG43)</f>
        <v/>
      </c>
      <c r="QWH44" s="269" t="str">
        <f t="shared" si="193"/>
        <v/>
      </c>
      <c r="QWI44" s="269" t="str">
        <f t="shared" si="193"/>
        <v/>
      </c>
      <c r="QWJ44" s="269" t="str">
        <f t="shared" si="193"/>
        <v/>
      </c>
      <c r="QWK44" s="269" t="str">
        <f t="shared" si="193"/>
        <v/>
      </c>
      <c r="QWL44" s="269" t="str">
        <f t="shared" si="193"/>
        <v/>
      </c>
      <c r="QWM44" s="269" t="str">
        <f t="shared" si="193"/>
        <v/>
      </c>
      <c r="QWN44" s="269" t="str">
        <f t="shared" si="193"/>
        <v/>
      </c>
      <c r="QWO44" s="269" t="str">
        <f t="shared" si="193"/>
        <v/>
      </c>
      <c r="QWP44" s="269" t="str">
        <f t="shared" si="193"/>
        <v/>
      </c>
      <c r="QWQ44" s="269" t="str">
        <f t="shared" si="193"/>
        <v/>
      </c>
      <c r="QWR44" s="269" t="str">
        <f t="shared" si="193"/>
        <v/>
      </c>
      <c r="QWS44" s="269" t="str">
        <f t="shared" si="193"/>
        <v/>
      </c>
      <c r="QWT44" s="269" t="str">
        <f t="shared" si="193"/>
        <v/>
      </c>
      <c r="QWU44" s="269" t="str">
        <f t="shared" si="193"/>
        <v/>
      </c>
      <c r="QWV44" s="269" t="str">
        <f t="shared" si="193"/>
        <v/>
      </c>
      <c r="QWW44" s="269" t="str">
        <f t="shared" si="193"/>
        <v/>
      </c>
      <c r="QWX44" s="269" t="str">
        <f t="shared" si="193"/>
        <v/>
      </c>
      <c r="QWY44" s="269" t="str">
        <f t="shared" si="193"/>
        <v/>
      </c>
      <c r="QWZ44" s="269" t="str">
        <f t="shared" si="193"/>
        <v/>
      </c>
      <c r="QXA44" s="269" t="str">
        <f t="shared" si="193"/>
        <v/>
      </c>
      <c r="QXB44" s="269" t="str">
        <f t="shared" si="193"/>
        <v/>
      </c>
      <c r="QXC44" s="269" t="str">
        <f t="shared" si="193"/>
        <v/>
      </c>
      <c r="QXD44" s="269" t="str">
        <f t="shared" si="193"/>
        <v/>
      </c>
      <c r="QXE44" s="269" t="str">
        <f t="shared" si="193"/>
        <v/>
      </c>
      <c r="QXF44" s="269" t="str">
        <f t="shared" si="193"/>
        <v/>
      </c>
      <c r="QXG44" s="269" t="str">
        <f t="shared" si="193"/>
        <v/>
      </c>
      <c r="QXH44" s="269" t="str">
        <f t="shared" si="193"/>
        <v/>
      </c>
      <c r="QXI44" s="269" t="str">
        <f t="shared" si="193"/>
        <v/>
      </c>
      <c r="QXJ44" s="269" t="str">
        <f t="shared" si="193"/>
        <v/>
      </c>
      <c r="QXK44" s="269" t="str">
        <f t="shared" si="193"/>
        <v/>
      </c>
      <c r="QXL44" s="269" t="str">
        <f t="shared" si="193"/>
        <v/>
      </c>
      <c r="QXM44" s="269" t="str">
        <f t="shared" si="193"/>
        <v/>
      </c>
      <c r="QXN44" s="269" t="str">
        <f t="shared" si="193"/>
        <v/>
      </c>
      <c r="QXO44" s="269" t="str">
        <f t="shared" si="193"/>
        <v/>
      </c>
      <c r="QXP44" s="269" t="str">
        <f t="shared" si="193"/>
        <v/>
      </c>
      <c r="QXQ44" s="269" t="str">
        <f t="shared" si="193"/>
        <v/>
      </c>
      <c r="QXR44" s="269" t="str">
        <f t="shared" si="193"/>
        <v/>
      </c>
      <c r="QXS44" s="269" t="str">
        <f t="shared" si="193"/>
        <v/>
      </c>
      <c r="QXT44" s="269" t="str">
        <f t="shared" si="193"/>
        <v/>
      </c>
      <c r="QXU44" s="269" t="str">
        <f t="shared" si="193"/>
        <v/>
      </c>
      <c r="QXV44" s="269" t="str">
        <f t="shared" si="193"/>
        <v/>
      </c>
      <c r="QXW44" s="269" t="str">
        <f t="shared" si="193"/>
        <v/>
      </c>
      <c r="QXX44" s="269" t="str">
        <f t="shared" si="193"/>
        <v/>
      </c>
      <c r="QXY44" s="269" t="str">
        <f t="shared" si="193"/>
        <v/>
      </c>
      <c r="QXZ44" s="269" t="str">
        <f t="shared" si="193"/>
        <v/>
      </c>
      <c r="QYA44" s="269" t="str">
        <f t="shared" si="193"/>
        <v/>
      </c>
      <c r="QYB44" s="269" t="str">
        <f t="shared" si="193"/>
        <v/>
      </c>
      <c r="QYC44" s="269" t="str">
        <f t="shared" si="193"/>
        <v/>
      </c>
      <c r="QYD44" s="269" t="str">
        <f t="shared" si="193"/>
        <v/>
      </c>
      <c r="QYE44" s="269" t="str">
        <f t="shared" si="193"/>
        <v/>
      </c>
      <c r="QYF44" s="269" t="str">
        <f t="shared" si="193"/>
        <v/>
      </c>
      <c r="QYG44" s="269" t="str">
        <f t="shared" si="193"/>
        <v/>
      </c>
      <c r="QYH44" s="269" t="str">
        <f t="shared" si="193"/>
        <v/>
      </c>
      <c r="QYI44" s="269" t="str">
        <f t="shared" si="193"/>
        <v/>
      </c>
      <c r="QYJ44" s="269" t="str">
        <f t="shared" si="193"/>
        <v/>
      </c>
      <c r="QYK44" s="269" t="str">
        <f t="shared" si="193"/>
        <v/>
      </c>
      <c r="QYL44" s="269" t="str">
        <f t="shared" si="193"/>
        <v/>
      </c>
      <c r="QYM44" s="269" t="str">
        <f t="shared" si="193"/>
        <v/>
      </c>
      <c r="QYN44" s="269" t="str">
        <f t="shared" si="193"/>
        <v/>
      </c>
      <c r="QYO44" s="269" t="str">
        <f t="shared" si="193"/>
        <v/>
      </c>
      <c r="QYP44" s="269" t="str">
        <f t="shared" si="193"/>
        <v/>
      </c>
      <c r="QYQ44" s="269" t="str">
        <f t="shared" si="193"/>
        <v/>
      </c>
      <c r="QYR44" s="269" t="str">
        <f t="shared" si="193"/>
        <v/>
      </c>
      <c r="QYS44" s="269" t="str">
        <f t="shared" ref="QYS44:RBD44" si="194">UPPER(QYS43)</f>
        <v/>
      </c>
      <c r="QYT44" s="269" t="str">
        <f t="shared" si="194"/>
        <v/>
      </c>
      <c r="QYU44" s="269" t="str">
        <f t="shared" si="194"/>
        <v/>
      </c>
      <c r="QYV44" s="269" t="str">
        <f t="shared" si="194"/>
        <v/>
      </c>
      <c r="QYW44" s="269" t="str">
        <f t="shared" si="194"/>
        <v/>
      </c>
      <c r="QYX44" s="269" t="str">
        <f t="shared" si="194"/>
        <v/>
      </c>
      <c r="QYY44" s="269" t="str">
        <f t="shared" si="194"/>
        <v/>
      </c>
      <c r="QYZ44" s="269" t="str">
        <f t="shared" si="194"/>
        <v/>
      </c>
      <c r="QZA44" s="269" t="str">
        <f t="shared" si="194"/>
        <v/>
      </c>
      <c r="QZB44" s="269" t="str">
        <f t="shared" si="194"/>
        <v/>
      </c>
      <c r="QZC44" s="269" t="str">
        <f t="shared" si="194"/>
        <v/>
      </c>
      <c r="QZD44" s="269" t="str">
        <f t="shared" si="194"/>
        <v/>
      </c>
      <c r="QZE44" s="269" t="str">
        <f t="shared" si="194"/>
        <v/>
      </c>
      <c r="QZF44" s="269" t="str">
        <f t="shared" si="194"/>
        <v/>
      </c>
      <c r="QZG44" s="269" t="str">
        <f t="shared" si="194"/>
        <v/>
      </c>
      <c r="QZH44" s="269" t="str">
        <f t="shared" si="194"/>
        <v/>
      </c>
      <c r="QZI44" s="269" t="str">
        <f t="shared" si="194"/>
        <v/>
      </c>
      <c r="QZJ44" s="269" t="str">
        <f t="shared" si="194"/>
        <v/>
      </c>
      <c r="QZK44" s="269" t="str">
        <f t="shared" si="194"/>
        <v/>
      </c>
      <c r="QZL44" s="269" t="str">
        <f t="shared" si="194"/>
        <v/>
      </c>
      <c r="QZM44" s="269" t="str">
        <f t="shared" si="194"/>
        <v/>
      </c>
      <c r="QZN44" s="269" t="str">
        <f t="shared" si="194"/>
        <v/>
      </c>
      <c r="QZO44" s="269" t="str">
        <f t="shared" si="194"/>
        <v/>
      </c>
      <c r="QZP44" s="269" t="str">
        <f t="shared" si="194"/>
        <v/>
      </c>
      <c r="QZQ44" s="269" t="str">
        <f t="shared" si="194"/>
        <v/>
      </c>
      <c r="QZR44" s="269" t="str">
        <f t="shared" si="194"/>
        <v/>
      </c>
      <c r="QZS44" s="269" t="str">
        <f t="shared" si="194"/>
        <v/>
      </c>
      <c r="QZT44" s="269" t="str">
        <f t="shared" si="194"/>
        <v/>
      </c>
      <c r="QZU44" s="269" t="str">
        <f t="shared" si="194"/>
        <v/>
      </c>
      <c r="QZV44" s="269" t="str">
        <f t="shared" si="194"/>
        <v/>
      </c>
      <c r="QZW44" s="269" t="str">
        <f t="shared" si="194"/>
        <v/>
      </c>
      <c r="QZX44" s="269" t="str">
        <f t="shared" si="194"/>
        <v/>
      </c>
      <c r="QZY44" s="269" t="str">
        <f t="shared" si="194"/>
        <v/>
      </c>
      <c r="QZZ44" s="269" t="str">
        <f t="shared" si="194"/>
        <v/>
      </c>
      <c r="RAA44" s="269" t="str">
        <f t="shared" si="194"/>
        <v/>
      </c>
      <c r="RAB44" s="269" t="str">
        <f t="shared" si="194"/>
        <v/>
      </c>
      <c r="RAC44" s="269" t="str">
        <f t="shared" si="194"/>
        <v/>
      </c>
      <c r="RAD44" s="269" t="str">
        <f t="shared" si="194"/>
        <v/>
      </c>
      <c r="RAE44" s="269" t="str">
        <f t="shared" si="194"/>
        <v/>
      </c>
      <c r="RAF44" s="269" t="str">
        <f t="shared" si="194"/>
        <v/>
      </c>
      <c r="RAG44" s="269" t="str">
        <f t="shared" si="194"/>
        <v/>
      </c>
      <c r="RAH44" s="269" t="str">
        <f t="shared" si="194"/>
        <v/>
      </c>
      <c r="RAI44" s="269" t="str">
        <f t="shared" si="194"/>
        <v/>
      </c>
      <c r="RAJ44" s="269" t="str">
        <f t="shared" si="194"/>
        <v/>
      </c>
      <c r="RAK44" s="269" t="str">
        <f t="shared" si="194"/>
        <v/>
      </c>
      <c r="RAL44" s="269" t="str">
        <f t="shared" si="194"/>
        <v/>
      </c>
      <c r="RAM44" s="269" t="str">
        <f t="shared" si="194"/>
        <v/>
      </c>
      <c r="RAN44" s="269" t="str">
        <f t="shared" si="194"/>
        <v/>
      </c>
      <c r="RAO44" s="269" t="str">
        <f t="shared" si="194"/>
        <v/>
      </c>
      <c r="RAP44" s="269" t="str">
        <f t="shared" si="194"/>
        <v/>
      </c>
      <c r="RAQ44" s="269" t="str">
        <f t="shared" si="194"/>
        <v/>
      </c>
      <c r="RAR44" s="269" t="str">
        <f t="shared" si="194"/>
        <v/>
      </c>
      <c r="RAS44" s="269" t="str">
        <f t="shared" si="194"/>
        <v/>
      </c>
      <c r="RAT44" s="269" t="str">
        <f t="shared" si="194"/>
        <v/>
      </c>
      <c r="RAU44" s="269" t="str">
        <f t="shared" si="194"/>
        <v/>
      </c>
      <c r="RAV44" s="269" t="str">
        <f t="shared" si="194"/>
        <v/>
      </c>
      <c r="RAW44" s="269" t="str">
        <f t="shared" si="194"/>
        <v/>
      </c>
      <c r="RAX44" s="269" t="str">
        <f t="shared" si="194"/>
        <v/>
      </c>
      <c r="RAY44" s="269" t="str">
        <f t="shared" si="194"/>
        <v/>
      </c>
      <c r="RAZ44" s="269" t="str">
        <f t="shared" si="194"/>
        <v/>
      </c>
      <c r="RBA44" s="269" t="str">
        <f t="shared" si="194"/>
        <v/>
      </c>
      <c r="RBB44" s="269" t="str">
        <f t="shared" si="194"/>
        <v/>
      </c>
      <c r="RBC44" s="269" t="str">
        <f t="shared" si="194"/>
        <v/>
      </c>
      <c r="RBD44" s="269" t="str">
        <f t="shared" si="194"/>
        <v/>
      </c>
      <c r="RBE44" s="269" t="str">
        <f t="shared" ref="RBE44:RDP44" si="195">UPPER(RBE43)</f>
        <v/>
      </c>
      <c r="RBF44" s="269" t="str">
        <f t="shared" si="195"/>
        <v/>
      </c>
      <c r="RBG44" s="269" t="str">
        <f t="shared" si="195"/>
        <v/>
      </c>
      <c r="RBH44" s="269" t="str">
        <f t="shared" si="195"/>
        <v/>
      </c>
      <c r="RBI44" s="269" t="str">
        <f t="shared" si="195"/>
        <v/>
      </c>
      <c r="RBJ44" s="269" t="str">
        <f t="shared" si="195"/>
        <v/>
      </c>
      <c r="RBK44" s="269" t="str">
        <f t="shared" si="195"/>
        <v/>
      </c>
      <c r="RBL44" s="269" t="str">
        <f t="shared" si="195"/>
        <v/>
      </c>
      <c r="RBM44" s="269" t="str">
        <f t="shared" si="195"/>
        <v/>
      </c>
      <c r="RBN44" s="269" t="str">
        <f t="shared" si="195"/>
        <v/>
      </c>
      <c r="RBO44" s="269" t="str">
        <f t="shared" si="195"/>
        <v/>
      </c>
      <c r="RBP44" s="269" t="str">
        <f t="shared" si="195"/>
        <v/>
      </c>
      <c r="RBQ44" s="269" t="str">
        <f t="shared" si="195"/>
        <v/>
      </c>
      <c r="RBR44" s="269" t="str">
        <f t="shared" si="195"/>
        <v/>
      </c>
      <c r="RBS44" s="269" t="str">
        <f t="shared" si="195"/>
        <v/>
      </c>
      <c r="RBT44" s="269" t="str">
        <f t="shared" si="195"/>
        <v/>
      </c>
      <c r="RBU44" s="269" t="str">
        <f t="shared" si="195"/>
        <v/>
      </c>
      <c r="RBV44" s="269" t="str">
        <f t="shared" si="195"/>
        <v/>
      </c>
      <c r="RBW44" s="269" t="str">
        <f t="shared" si="195"/>
        <v/>
      </c>
      <c r="RBX44" s="269" t="str">
        <f t="shared" si="195"/>
        <v/>
      </c>
      <c r="RBY44" s="269" t="str">
        <f t="shared" si="195"/>
        <v/>
      </c>
      <c r="RBZ44" s="269" t="str">
        <f t="shared" si="195"/>
        <v/>
      </c>
      <c r="RCA44" s="269" t="str">
        <f t="shared" si="195"/>
        <v/>
      </c>
      <c r="RCB44" s="269" t="str">
        <f t="shared" si="195"/>
        <v/>
      </c>
      <c r="RCC44" s="269" t="str">
        <f t="shared" si="195"/>
        <v/>
      </c>
      <c r="RCD44" s="269" t="str">
        <f t="shared" si="195"/>
        <v/>
      </c>
      <c r="RCE44" s="269" t="str">
        <f t="shared" si="195"/>
        <v/>
      </c>
      <c r="RCF44" s="269" t="str">
        <f t="shared" si="195"/>
        <v/>
      </c>
      <c r="RCG44" s="269" t="str">
        <f t="shared" si="195"/>
        <v/>
      </c>
      <c r="RCH44" s="269" t="str">
        <f t="shared" si="195"/>
        <v/>
      </c>
      <c r="RCI44" s="269" t="str">
        <f t="shared" si="195"/>
        <v/>
      </c>
      <c r="RCJ44" s="269" t="str">
        <f t="shared" si="195"/>
        <v/>
      </c>
      <c r="RCK44" s="269" t="str">
        <f t="shared" si="195"/>
        <v/>
      </c>
      <c r="RCL44" s="269" t="str">
        <f t="shared" si="195"/>
        <v/>
      </c>
      <c r="RCM44" s="269" t="str">
        <f t="shared" si="195"/>
        <v/>
      </c>
      <c r="RCN44" s="269" t="str">
        <f t="shared" si="195"/>
        <v/>
      </c>
      <c r="RCO44" s="269" t="str">
        <f t="shared" si="195"/>
        <v/>
      </c>
      <c r="RCP44" s="269" t="str">
        <f t="shared" si="195"/>
        <v/>
      </c>
      <c r="RCQ44" s="269" t="str">
        <f t="shared" si="195"/>
        <v/>
      </c>
      <c r="RCR44" s="269" t="str">
        <f t="shared" si="195"/>
        <v/>
      </c>
      <c r="RCS44" s="269" t="str">
        <f t="shared" si="195"/>
        <v/>
      </c>
      <c r="RCT44" s="269" t="str">
        <f t="shared" si="195"/>
        <v/>
      </c>
      <c r="RCU44" s="269" t="str">
        <f t="shared" si="195"/>
        <v/>
      </c>
      <c r="RCV44" s="269" t="str">
        <f t="shared" si="195"/>
        <v/>
      </c>
      <c r="RCW44" s="269" t="str">
        <f t="shared" si="195"/>
        <v/>
      </c>
      <c r="RCX44" s="269" t="str">
        <f t="shared" si="195"/>
        <v/>
      </c>
      <c r="RCY44" s="269" t="str">
        <f t="shared" si="195"/>
        <v/>
      </c>
      <c r="RCZ44" s="269" t="str">
        <f t="shared" si="195"/>
        <v/>
      </c>
      <c r="RDA44" s="269" t="str">
        <f t="shared" si="195"/>
        <v/>
      </c>
      <c r="RDB44" s="269" t="str">
        <f t="shared" si="195"/>
        <v/>
      </c>
      <c r="RDC44" s="269" t="str">
        <f t="shared" si="195"/>
        <v/>
      </c>
      <c r="RDD44" s="269" t="str">
        <f t="shared" si="195"/>
        <v/>
      </c>
      <c r="RDE44" s="269" t="str">
        <f t="shared" si="195"/>
        <v/>
      </c>
      <c r="RDF44" s="269" t="str">
        <f t="shared" si="195"/>
        <v/>
      </c>
      <c r="RDG44" s="269" t="str">
        <f t="shared" si="195"/>
        <v/>
      </c>
      <c r="RDH44" s="269" t="str">
        <f t="shared" si="195"/>
        <v/>
      </c>
      <c r="RDI44" s="269" t="str">
        <f t="shared" si="195"/>
        <v/>
      </c>
      <c r="RDJ44" s="269" t="str">
        <f t="shared" si="195"/>
        <v/>
      </c>
      <c r="RDK44" s="269" t="str">
        <f t="shared" si="195"/>
        <v/>
      </c>
      <c r="RDL44" s="269" t="str">
        <f t="shared" si="195"/>
        <v/>
      </c>
      <c r="RDM44" s="269" t="str">
        <f t="shared" si="195"/>
        <v/>
      </c>
      <c r="RDN44" s="269" t="str">
        <f t="shared" si="195"/>
        <v/>
      </c>
      <c r="RDO44" s="269" t="str">
        <f t="shared" si="195"/>
        <v/>
      </c>
      <c r="RDP44" s="269" t="str">
        <f t="shared" si="195"/>
        <v/>
      </c>
      <c r="RDQ44" s="269" t="str">
        <f t="shared" ref="RDQ44:RGB44" si="196">UPPER(RDQ43)</f>
        <v/>
      </c>
      <c r="RDR44" s="269" t="str">
        <f t="shared" si="196"/>
        <v/>
      </c>
      <c r="RDS44" s="269" t="str">
        <f t="shared" si="196"/>
        <v/>
      </c>
      <c r="RDT44" s="269" t="str">
        <f t="shared" si="196"/>
        <v/>
      </c>
      <c r="RDU44" s="269" t="str">
        <f t="shared" si="196"/>
        <v/>
      </c>
      <c r="RDV44" s="269" t="str">
        <f t="shared" si="196"/>
        <v/>
      </c>
      <c r="RDW44" s="269" t="str">
        <f t="shared" si="196"/>
        <v/>
      </c>
      <c r="RDX44" s="269" t="str">
        <f t="shared" si="196"/>
        <v/>
      </c>
      <c r="RDY44" s="269" t="str">
        <f t="shared" si="196"/>
        <v/>
      </c>
      <c r="RDZ44" s="269" t="str">
        <f t="shared" si="196"/>
        <v/>
      </c>
      <c r="REA44" s="269" t="str">
        <f t="shared" si="196"/>
        <v/>
      </c>
      <c r="REB44" s="269" t="str">
        <f t="shared" si="196"/>
        <v/>
      </c>
      <c r="REC44" s="269" t="str">
        <f t="shared" si="196"/>
        <v/>
      </c>
      <c r="RED44" s="269" t="str">
        <f t="shared" si="196"/>
        <v/>
      </c>
      <c r="REE44" s="269" t="str">
        <f t="shared" si="196"/>
        <v/>
      </c>
      <c r="REF44" s="269" t="str">
        <f t="shared" si="196"/>
        <v/>
      </c>
      <c r="REG44" s="269" t="str">
        <f t="shared" si="196"/>
        <v/>
      </c>
      <c r="REH44" s="269" t="str">
        <f t="shared" si="196"/>
        <v/>
      </c>
      <c r="REI44" s="269" t="str">
        <f t="shared" si="196"/>
        <v/>
      </c>
      <c r="REJ44" s="269" t="str">
        <f t="shared" si="196"/>
        <v/>
      </c>
      <c r="REK44" s="269" t="str">
        <f t="shared" si="196"/>
        <v/>
      </c>
      <c r="REL44" s="269" t="str">
        <f t="shared" si="196"/>
        <v/>
      </c>
      <c r="REM44" s="269" t="str">
        <f t="shared" si="196"/>
        <v/>
      </c>
      <c r="REN44" s="269" t="str">
        <f t="shared" si="196"/>
        <v/>
      </c>
      <c r="REO44" s="269" t="str">
        <f t="shared" si="196"/>
        <v/>
      </c>
      <c r="REP44" s="269" t="str">
        <f t="shared" si="196"/>
        <v/>
      </c>
      <c r="REQ44" s="269" t="str">
        <f t="shared" si="196"/>
        <v/>
      </c>
      <c r="RER44" s="269" t="str">
        <f t="shared" si="196"/>
        <v/>
      </c>
      <c r="RES44" s="269" t="str">
        <f t="shared" si="196"/>
        <v/>
      </c>
      <c r="RET44" s="269" t="str">
        <f t="shared" si="196"/>
        <v/>
      </c>
      <c r="REU44" s="269" t="str">
        <f t="shared" si="196"/>
        <v/>
      </c>
      <c r="REV44" s="269" t="str">
        <f t="shared" si="196"/>
        <v/>
      </c>
      <c r="REW44" s="269" t="str">
        <f t="shared" si="196"/>
        <v/>
      </c>
      <c r="REX44" s="269" t="str">
        <f t="shared" si="196"/>
        <v/>
      </c>
      <c r="REY44" s="269" t="str">
        <f t="shared" si="196"/>
        <v/>
      </c>
      <c r="REZ44" s="269" t="str">
        <f t="shared" si="196"/>
        <v/>
      </c>
      <c r="RFA44" s="269" t="str">
        <f t="shared" si="196"/>
        <v/>
      </c>
      <c r="RFB44" s="269" t="str">
        <f t="shared" si="196"/>
        <v/>
      </c>
      <c r="RFC44" s="269" t="str">
        <f t="shared" si="196"/>
        <v/>
      </c>
      <c r="RFD44" s="269" t="str">
        <f t="shared" si="196"/>
        <v/>
      </c>
      <c r="RFE44" s="269" t="str">
        <f t="shared" si="196"/>
        <v/>
      </c>
      <c r="RFF44" s="269" t="str">
        <f t="shared" si="196"/>
        <v/>
      </c>
      <c r="RFG44" s="269" t="str">
        <f t="shared" si="196"/>
        <v/>
      </c>
      <c r="RFH44" s="269" t="str">
        <f t="shared" si="196"/>
        <v/>
      </c>
      <c r="RFI44" s="269" t="str">
        <f t="shared" si="196"/>
        <v/>
      </c>
      <c r="RFJ44" s="269" t="str">
        <f t="shared" si="196"/>
        <v/>
      </c>
      <c r="RFK44" s="269" t="str">
        <f t="shared" si="196"/>
        <v/>
      </c>
      <c r="RFL44" s="269" t="str">
        <f t="shared" si="196"/>
        <v/>
      </c>
      <c r="RFM44" s="269" t="str">
        <f t="shared" si="196"/>
        <v/>
      </c>
      <c r="RFN44" s="269" t="str">
        <f t="shared" si="196"/>
        <v/>
      </c>
      <c r="RFO44" s="269" t="str">
        <f t="shared" si="196"/>
        <v/>
      </c>
      <c r="RFP44" s="269" t="str">
        <f t="shared" si="196"/>
        <v/>
      </c>
      <c r="RFQ44" s="269" t="str">
        <f t="shared" si="196"/>
        <v/>
      </c>
      <c r="RFR44" s="269" t="str">
        <f t="shared" si="196"/>
        <v/>
      </c>
      <c r="RFS44" s="269" t="str">
        <f t="shared" si="196"/>
        <v/>
      </c>
      <c r="RFT44" s="269" t="str">
        <f t="shared" si="196"/>
        <v/>
      </c>
      <c r="RFU44" s="269" t="str">
        <f t="shared" si="196"/>
        <v/>
      </c>
      <c r="RFV44" s="269" t="str">
        <f t="shared" si="196"/>
        <v/>
      </c>
      <c r="RFW44" s="269" t="str">
        <f t="shared" si="196"/>
        <v/>
      </c>
      <c r="RFX44" s="269" t="str">
        <f t="shared" si="196"/>
        <v/>
      </c>
      <c r="RFY44" s="269" t="str">
        <f t="shared" si="196"/>
        <v/>
      </c>
      <c r="RFZ44" s="269" t="str">
        <f t="shared" si="196"/>
        <v/>
      </c>
      <c r="RGA44" s="269" t="str">
        <f t="shared" si="196"/>
        <v/>
      </c>
      <c r="RGB44" s="269" t="str">
        <f t="shared" si="196"/>
        <v/>
      </c>
      <c r="RGC44" s="269" t="str">
        <f t="shared" ref="RGC44:RIN44" si="197">UPPER(RGC43)</f>
        <v/>
      </c>
      <c r="RGD44" s="269" t="str">
        <f t="shared" si="197"/>
        <v/>
      </c>
      <c r="RGE44" s="269" t="str">
        <f t="shared" si="197"/>
        <v/>
      </c>
      <c r="RGF44" s="269" t="str">
        <f t="shared" si="197"/>
        <v/>
      </c>
      <c r="RGG44" s="269" t="str">
        <f t="shared" si="197"/>
        <v/>
      </c>
      <c r="RGH44" s="269" t="str">
        <f t="shared" si="197"/>
        <v/>
      </c>
      <c r="RGI44" s="269" t="str">
        <f t="shared" si="197"/>
        <v/>
      </c>
      <c r="RGJ44" s="269" t="str">
        <f t="shared" si="197"/>
        <v/>
      </c>
      <c r="RGK44" s="269" t="str">
        <f t="shared" si="197"/>
        <v/>
      </c>
      <c r="RGL44" s="269" t="str">
        <f t="shared" si="197"/>
        <v/>
      </c>
      <c r="RGM44" s="269" t="str">
        <f t="shared" si="197"/>
        <v/>
      </c>
      <c r="RGN44" s="269" t="str">
        <f t="shared" si="197"/>
        <v/>
      </c>
      <c r="RGO44" s="269" t="str">
        <f t="shared" si="197"/>
        <v/>
      </c>
      <c r="RGP44" s="269" t="str">
        <f t="shared" si="197"/>
        <v/>
      </c>
      <c r="RGQ44" s="269" t="str">
        <f t="shared" si="197"/>
        <v/>
      </c>
      <c r="RGR44" s="269" t="str">
        <f t="shared" si="197"/>
        <v/>
      </c>
      <c r="RGS44" s="269" t="str">
        <f t="shared" si="197"/>
        <v/>
      </c>
      <c r="RGT44" s="269" t="str">
        <f t="shared" si="197"/>
        <v/>
      </c>
      <c r="RGU44" s="269" t="str">
        <f t="shared" si="197"/>
        <v/>
      </c>
      <c r="RGV44" s="269" t="str">
        <f t="shared" si="197"/>
        <v/>
      </c>
      <c r="RGW44" s="269" t="str">
        <f t="shared" si="197"/>
        <v/>
      </c>
      <c r="RGX44" s="269" t="str">
        <f t="shared" si="197"/>
        <v/>
      </c>
      <c r="RGY44" s="269" t="str">
        <f t="shared" si="197"/>
        <v/>
      </c>
      <c r="RGZ44" s="269" t="str">
        <f t="shared" si="197"/>
        <v/>
      </c>
      <c r="RHA44" s="269" t="str">
        <f t="shared" si="197"/>
        <v/>
      </c>
      <c r="RHB44" s="269" t="str">
        <f t="shared" si="197"/>
        <v/>
      </c>
      <c r="RHC44" s="269" t="str">
        <f t="shared" si="197"/>
        <v/>
      </c>
      <c r="RHD44" s="269" t="str">
        <f t="shared" si="197"/>
        <v/>
      </c>
      <c r="RHE44" s="269" t="str">
        <f t="shared" si="197"/>
        <v/>
      </c>
      <c r="RHF44" s="269" t="str">
        <f t="shared" si="197"/>
        <v/>
      </c>
      <c r="RHG44" s="269" t="str">
        <f t="shared" si="197"/>
        <v/>
      </c>
      <c r="RHH44" s="269" t="str">
        <f t="shared" si="197"/>
        <v/>
      </c>
      <c r="RHI44" s="269" t="str">
        <f t="shared" si="197"/>
        <v/>
      </c>
      <c r="RHJ44" s="269" t="str">
        <f t="shared" si="197"/>
        <v/>
      </c>
      <c r="RHK44" s="269" t="str">
        <f t="shared" si="197"/>
        <v/>
      </c>
      <c r="RHL44" s="269" t="str">
        <f t="shared" si="197"/>
        <v/>
      </c>
      <c r="RHM44" s="269" t="str">
        <f t="shared" si="197"/>
        <v/>
      </c>
      <c r="RHN44" s="269" t="str">
        <f t="shared" si="197"/>
        <v/>
      </c>
      <c r="RHO44" s="269" t="str">
        <f t="shared" si="197"/>
        <v/>
      </c>
      <c r="RHP44" s="269" t="str">
        <f t="shared" si="197"/>
        <v/>
      </c>
      <c r="RHQ44" s="269" t="str">
        <f t="shared" si="197"/>
        <v/>
      </c>
      <c r="RHR44" s="269" t="str">
        <f t="shared" si="197"/>
        <v/>
      </c>
      <c r="RHS44" s="269" t="str">
        <f t="shared" si="197"/>
        <v/>
      </c>
      <c r="RHT44" s="269" t="str">
        <f t="shared" si="197"/>
        <v/>
      </c>
      <c r="RHU44" s="269" t="str">
        <f t="shared" si="197"/>
        <v/>
      </c>
      <c r="RHV44" s="269" t="str">
        <f t="shared" si="197"/>
        <v/>
      </c>
      <c r="RHW44" s="269" t="str">
        <f t="shared" si="197"/>
        <v/>
      </c>
      <c r="RHX44" s="269" t="str">
        <f t="shared" si="197"/>
        <v/>
      </c>
      <c r="RHY44" s="269" t="str">
        <f t="shared" si="197"/>
        <v/>
      </c>
      <c r="RHZ44" s="269" t="str">
        <f t="shared" si="197"/>
        <v/>
      </c>
      <c r="RIA44" s="269" t="str">
        <f t="shared" si="197"/>
        <v/>
      </c>
      <c r="RIB44" s="269" t="str">
        <f t="shared" si="197"/>
        <v/>
      </c>
      <c r="RIC44" s="269" t="str">
        <f t="shared" si="197"/>
        <v/>
      </c>
      <c r="RID44" s="269" t="str">
        <f t="shared" si="197"/>
        <v/>
      </c>
      <c r="RIE44" s="269" t="str">
        <f t="shared" si="197"/>
        <v/>
      </c>
      <c r="RIF44" s="269" t="str">
        <f t="shared" si="197"/>
        <v/>
      </c>
      <c r="RIG44" s="269" t="str">
        <f t="shared" si="197"/>
        <v/>
      </c>
      <c r="RIH44" s="269" t="str">
        <f t="shared" si="197"/>
        <v/>
      </c>
      <c r="RII44" s="269" t="str">
        <f t="shared" si="197"/>
        <v/>
      </c>
      <c r="RIJ44" s="269" t="str">
        <f t="shared" si="197"/>
        <v/>
      </c>
      <c r="RIK44" s="269" t="str">
        <f t="shared" si="197"/>
        <v/>
      </c>
      <c r="RIL44" s="269" t="str">
        <f t="shared" si="197"/>
        <v/>
      </c>
      <c r="RIM44" s="269" t="str">
        <f t="shared" si="197"/>
        <v/>
      </c>
      <c r="RIN44" s="269" t="str">
        <f t="shared" si="197"/>
        <v/>
      </c>
      <c r="RIO44" s="269" t="str">
        <f t="shared" ref="RIO44:RKZ44" si="198">UPPER(RIO43)</f>
        <v/>
      </c>
      <c r="RIP44" s="269" t="str">
        <f t="shared" si="198"/>
        <v/>
      </c>
      <c r="RIQ44" s="269" t="str">
        <f t="shared" si="198"/>
        <v/>
      </c>
      <c r="RIR44" s="269" t="str">
        <f t="shared" si="198"/>
        <v/>
      </c>
      <c r="RIS44" s="269" t="str">
        <f t="shared" si="198"/>
        <v/>
      </c>
      <c r="RIT44" s="269" t="str">
        <f t="shared" si="198"/>
        <v/>
      </c>
      <c r="RIU44" s="269" t="str">
        <f t="shared" si="198"/>
        <v/>
      </c>
      <c r="RIV44" s="269" t="str">
        <f t="shared" si="198"/>
        <v/>
      </c>
      <c r="RIW44" s="269" t="str">
        <f t="shared" si="198"/>
        <v/>
      </c>
      <c r="RIX44" s="269" t="str">
        <f t="shared" si="198"/>
        <v/>
      </c>
      <c r="RIY44" s="269" t="str">
        <f t="shared" si="198"/>
        <v/>
      </c>
      <c r="RIZ44" s="269" t="str">
        <f t="shared" si="198"/>
        <v/>
      </c>
      <c r="RJA44" s="269" t="str">
        <f t="shared" si="198"/>
        <v/>
      </c>
      <c r="RJB44" s="269" t="str">
        <f t="shared" si="198"/>
        <v/>
      </c>
      <c r="RJC44" s="269" t="str">
        <f t="shared" si="198"/>
        <v/>
      </c>
      <c r="RJD44" s="269" t="str">
        <f t="shared" si="198"/>
        <v/>
      </c>
      <c r="RJE44" s="269" t="str">
        <f t="shared" si="198"/>
        <v/>
      </c>
      <c r="RJF44" s="269" t="str">
        <f t="shared" si="198"/>
        <v/>
      </c>
      <c r="RJG44" s="269" t="str">
        <f t="shared" si="198"/>
        <v/>
      </c>
      <c r="RJH44" s="269" t="str">
        <f t="shared" si="198"/>
        <v/>
      </c>
      <c r="RJI44" s="269" t="str">
        <f t="shared" si="198"/>
        <v/>
      </c>
      <c r="RJJ44" s="269" t="str">
        <f t="shared" si="198"/>
        <v/>
      </c>
      <c r="RJK44" s="269" t="str">
        <f t="shared" si="198"/>
        <v/>
      </c>
      <c r="RJL44" s="269" t="str">
        <f t="shared" si="198"/>
        <v/>
      </c>
      <c r="RJM44" s="269" t="str">
        <f t="shared" si="198"/>
        <v/>
      </c>
      <c r="RJN44" s="269" t="str">
        <f t="shared" si="198"/>
        <v/>
      </c>
      <c r="RJO44" s="269" t="str">
        <f t="shared" si="198"/>
        <v/>
      </c>
      <c r="RJP44" s="269" t="str">
        <f t="shared" si="198"/>
        <v/>
      </c>
      <c r="RJQ44" s="269" t="str">
        <f t="shared" si="198"/>
        <v/>
      </c>
      <c r="RJR44" s="269" t="str">
        <f t="shared" si="198"/>
        <v/>
      </c>
      <c r="RJS44" s="269" t="str">
        <f t="shared" si="198"/>
        <v/>
      </c>
      <c r="RJT44" s="269" t="str">
        <f t="shared" si="198"/>
        <v/>
      </c>
      <c r="RJU44" s="269" t="str">
        <f t="shared" si="198"/>
        <v/>
      </c>
      <c r="RJV44" s="269" t="str">
        <f t="shared" si="198"/>
        <v/>
      </c>
      <c r="RJW44" s="269" t="str">
        <f t="shared" si="198"/>
        <v/>
      </c>
      <c r="RJX44" s="269" t="str">
        <f t="shared" si="198"/>
        <v/>
      </c>
      <c r="RJY44" s="269" t="str">
        <f t="shared" si="198"/>
        <v/>
      </c>
      <c r="RJZ44" s="269" t="str">
        <f t="shared" si="198"/>
        <v/>
      </c>
      <c r="RKA44" s="269" t="str">
        <f t="shared" si="198"/>
        <v/>
      </c>
      <c r="RKB44" s="269" t="str">
        <f t="shared" si="198"/>
        <v/>
      </c>
      <c r="RKC44" s="269" t="str">
        <f t="shared" si="198"/>
        <v/>
      </c>
      <c r="RKD44" s="269" t="str">
        <f t="shared" si="198"/>
        <v/>
      </c>
      <c r="RKE44" s="269" t="str">
        <f t="shared" si="198"/>
        <v/>
      </c>
      <c r="RKF44" s="269" t="str">
        <f t="shared" si="198"/>
        <v/>
      </c>
      <c r="RKG44" s="269" t="str">
        <f t="shared" si="198"/>
        <v/>
      </c>
      <c r="RKH44" s="269" t="str">
        <f t="shared" si="198"/>
        <v/>
      </c>
      <c r="RKI44" s="269" t="str">
        <f t="shared" si="198"/>
        <v/>
      </c>
      <c r="RKJ44" s="269" t="str">
        <f t="shared" si="198"/>
        <v/>
      </c>
      <c r="RKK44" s="269" t="str">
        <f t="shared" si="198"/>
        <v/>
      </c>
      <c r="RKL44" s="269" t="str">
        <f t="shared" si="198"/>
        <v/>
      </c>
      <c r="RKM44" s="269" t="str">
        <f t="shared" si="198"/>
        <v/>
      </c>
      <c r="RKN44" s="269" t="str">
        <f t="shared" si="198"/>
        <v/>
      </c>
      <c r="RKO44" s="269" t="str">
        <f t="shared" si="198"/>
        <v/>
      </c>
      <c r="RKP44" s="269" t="str">
        <f t="shared" si="198"/>
        <v/>
      </c>
      <c r="RKQ44" s="269" t="str">
        <f t="shared" si="198"/>
        <v/>
      </c>
      <c r="RKR44" s="269" t="str">
        <f t="shared" si="198"/>
        <v/>
      </c>
      <c r="RKS44" s="269" t="str">
        <f t="shared" si="198"/>
        <v/>
      </c>
      <c r="RKT44" s="269" t="str">
        <f t="shared" si="198"/>
        <v/>
      </c>
      <c r="RKU44" s="269" t="str">
        <f t="shared" si="198"/>
        <v/>
      </c>
      <c r="RKV44" s="269" t="str">
        <f t="shared" si="198"/>
        <v/>
      </c>
      <c r="RKW44" s="269" t="str">
        <f t="shared" si="198"/>
        <v/>
      </c>
      <c r="RKX44" s="269" t="str">
        <f t="shared" si="198"/>
        <v/>
      </c>
      <c r="RKY44" s="269" t="str">
        <f t="shared" si="198"/>
        <v/>
      </c>
      <c r="RKZ44" s="269" t="str">
        <f t="shared" si="198"/>
        <v/>
      </c>
      <c r="RLA44" s="269" t="str">
        <f t="shared" ref="RLA44:RNL44" si="199">UPPER(RLA43)</f>
        <v/>
      </c>
      <c r="RLB44" s="269" t="str">
        <f t="shared" si="199"/>
        <v/>
      </c>
      <c r="RLC44" s="269" t="str">
        <f t="shared" si="199"/>
        <v/>
      </c>
      <c r="RLD44" s="269" t="str">
        <f t="shared" si="199"/>
        <v/>
      </c>
      <c r="RLE44" s="269" t="str">
        <f t="shared" si="199"/>
        <v/>
      </c>
      <c r="RLF44" s="269" t="str">
        <f t="shared" si="199"/>
        <v/>
      </c>
      <c r="RLG44" s="269" t="str">
        <f t="shared" si="199"/>
        <v/>
      </c>
      <c r="RLH44" s="269" t="str">
        <f t="shared" si="199"/>
        <v/>
      </c>
      <c r="RLI44" s="269" t="str">
        <f t="shared" si="199"/>
        <v/>
      </c>
      <c r="RLJ44" s="269" t="str">
        <f t="shared" si="199"/>
        <v/>
      </c>
      <c r="RLK44" s="269" t="str">
        <f t="shared" si="199"/>
        <v/>
      </c>
      <c r="RLL44" s="269" t="str">
        <f t="shared" si="199"/>
        <v/>
      </c>
      <c r="RLM44" s="269" t="str">
        <f t="shared" si="199"/>
        <v/>
      </c>
      <c r="RLN44" s="269" t="str">
        <f t="shared" si="199"/>
        <v/>
      </c>
      <c r="RLO44" s="269" t="str">
        <f t="shared" si="199"/>
        <v/>
      </c>
      <c r="RLP44" s="269" t="str">
        <f t="shared" si="199"/>
        <v/>
      </c>
      <c r="RLQ44" s="269" t="str">
        <f t="shared" si="199"/>
        <v/>
      </c>
      <c r="RLR44" s="269" t="str">
        <f t="shared" si="199"/>
        <v/>
      </c>
      <c r="RLS44" s="269" t="str">
        <f t="shared" si="199"/>
        <v/>
      </c>
      <c r="RLT44" s="269" t="str">
        <f t="shared" si="199"/>
        <v/>
      </c>
      <c r="RLU44" s="269" t="str">
        <f t="shared" si="199"/>
        <v/>
      </c>
      <c r="RLV44" s="269" t="str">
        <f t="shared" si="199"/>
        <v/>
      </c>
      <c r="RLW44" s="269" t="str">
        <f t="shared" si="199"/>
        <v/>
      </c>
      <c r="RLX44" s="269" t="str">
        <f t="shared" si="199"/>
        <v/>
      </c>
      <c r="RLY44" s="269" t="str">
        <f t="shared" si="199"/>
        <v/>
      </c>
      <c r="RLZ44" s="269" t="str">
        <f t="shared" si="199"/>
        <v/>
      </c>
      <c r="RMA44" s="269" t="str">
        <f t="shared" si="199"/>
        <v/>
      </c>
      <c r="RMB44" s="269" t="str">
        <f t="shared" si="199"/>
        <v/>
      </c>
      <c r="RMC44" s="269" t="str">
        <f t="shared" si="199"/>
        <v/>
      </c>
      <c r="RMD44" s="269" t="str">
        <f t="shared" si="199"/>
        <v/>
      </c>
      <c r="RME44" s="269" t="str">
        <f t="shared" si="199"/>
        <v/>
      </c>
      <c r="RMF44" s="269" t="str">
        <f t="shared" si="199"/>
        <v/>
      </c>
      <c r="RMG44" s="269" t="str">
        <f t="shared" si="199"/>
        <v/>
      </c>
      <c r="RMH44" s="269" t="str">
        <f t="shared" si="199"/>
        <v/>
      </c>
      <c r="RMI44" s="269" t="str">
        <f t="shared" si="199"/>
        <v/>
      </c>
      <c r="RMJ44" s="269" t="str">
        <f t="shared" si="199"/>
        <v/>
      </c>
      <c r="RMK44" s="269" t="str">
        <f t="shared" si="199"/>
        <v/>
      </c>
      <c r="RML44" s="269" t="str">
        <f t="shared" si="199"/>
        <v/>
      </c>
      <c r="RMM44" s="269" t="str">
        <f t="shared" si="199"/>
        <v/>
      </c>
      <c r="RMN44" s="269" t="str">
        <f t="shared" si="199"/>
        <v/>
      </c>
      <c r="RMO44" s="269" t="str">
        <f t="shared" si="199"/>
        <v/>
      </c>
      <c r="RMP44" s="269" t="str">
        <f t="shared" si="199"/>
        <v/>
      </c>
      <c r="RMQ44" s="269" t="str">
        <f t="shared" si="199"/>
        <v/>
      </c>
      <c r="RMR44" s="269" t="str">
        <f t="shared" si="199"/>
        <v/>
      </c>
      <c r="RMS44" s="269" t="str">
        <f t="shared" si="199"/>
        <v/>
      </c>
      <c r="RMT44" s="269" t="str">
        <f t="shared" si="199"/>
        <v/>
      </c>
      <c r="RMU44" s="269" t="str">
        <f t="shared" si="199"/>
        <v/>
      </c>
      <c r="RMV44" s="269" t="str">
        <f t="shared" si="199"/>
        <v/>
      </c>
      <c r="RMW44" s="269" t="str">
        <f t="shared" si="199"/>
        <v/>
      </c>
      <c r="RMX44" s="269" t="str">
        <f t="shared" si="199"/>
        <v/>
      </c>
      <c r="RMY44" s="269" t="str">
        <f t="shared" si="199"/>
        <v/>
      </c>
      <c r="RMZ44" s="269" t="str">
        <f t="shared" si="199"/>
        <v/>
      </c>
      <c r="RNA44" s="269" t="str">
        <f t="shared" si="199"/>
        <v/>
      </c>
      <c r="RNB44" s="269" t="str">
        <f t="shared" si="199"/>
        <v/>
      </c>
      <c r="RNC44" s="269" t="str">
        <f t="shared" si="199"/>
        <v/>
      </c>
      <c r="RND44" s="269" t="str">
        <f t="shared" si="199"/>
        <v/>
      </c>
      <c r="RNE44" s="269" t="str">
        <f t="shared" si="199"/>
        <v/>
      </c>
      <c r="RNF44" s="269" t="str">
        <f t="shared" si="199"/>
        <v/>
      </c>
      <c r="RNG44" s="269" t="str">
        <f t="shared" si="199"/>
        <v/>
      </c>
      <c r="RNH44" s="269" t="str">
        <f t="shared" si="199"/>
        <v/>
      </c>
      <c r="RNI44" s="269" t="str">
        <f t="shared" si="199"/>
        <v/>
      </c>
      <c r="RNJ44" s="269" t="str">
        <f t="shared" si="199"/>
        <v/>
      </c>
      <c r="RNK44" s="269" t="str">
        <f t="shared" si="199"/>
        <v/>
      </c>
      <c r="RNL44" s="269" t="str">
        <f t="shared" si="199"/>
        <v/>
      </c>
      <c r="RNM44" s="269" t="str">
        <f t="shared" ref="RNM44:RPX44" si="200">UPPER(RNM43)</f>
        <v/>
      </c>
      <c r="RNN44" s="269" t="str">
        <f t="shared" si="200"/>
        <v/>
      </c>
      <c r="RNO44" s="269" t="str">
        <f t="shared" si="200"/>
        <v/>
      </c>
      <c r="RNP44" s="269" t="str">
        <f t="shared" si="200"/>
        <v/>
      </c>
      <c r="RNQ44" s="269" t="str">
        <f t="shared" si="200"/>
        <v/>
      </c>
      <c r="RNR44" s="269" t="str">
        <f t="shared" si="200"/>
        <v/>
      </c>
      <c r="RNS44" s="269" t="str">
        <f t="shared" si="200"/>
        <v/>
      </c>
      <c r="RNT44" s="269" t="str">
        <f t="shared" si="200"/>
        <v/>
      </c>
      <c r="RNU44" s="269" t="str">
        <f t="shared" si="200"/>
        <v/>
      </c>
      <c r="RNV44" s="269" t="str">
        <f t="shared" si="200"/>
        <v/>
      </c>
      <c r="RNW44" s="269" t="str">
        <f t="shared" si="200"/>
        <v/>
      </c>
      <c r="RNX44" s="269" t="str">
        <f t="shared" si="200"/>
        <v/>
      </c>
      <c r="RNY44" s="269" t="str">
        <f t="shared" si="200"/>
        <v/>
      </c>
      <c r="RNZ44" s="269" t="str">
        <f t="shared" si="200"/>
        <v/>
      </c>
      <c r="ROA44" s="269" t="str">
        <f t="shared" si="200"/>
        <v/>
      </c>
      <c r="ROB44" s="269" t="str">
        <f t="shared" si="200"/>
        <v/>
      </c>
      <c r="ROC44" s="269" t="str">
        <f t="shared" si="200"/>
        <v/>
      </c>
      <c r="ROD44" s="269" t="str">
        <f t="shared" si="200"/>
        <v/>
      </c>
      <c r="ROE44" s="269" t="str">
        <f t="shared" si="200"/>
        <v/>
      </c>
      <c r="ROF44" s="269" t="str">
        <f t="shared" si="200"/>
        <v/>
      </c>
      <c r="ROG44" s="269" t="str">
        <f t="shared" si="200"/>
        <v/>
      </c>
      <c r="ROH44" s="269" t="str">
        <f t="shared" si="200"/>
        <v/>
      </c>
      <c r="ROI44" s="269" t="str">
        <f t="shared" si="200"/>
        <v/>
      </c>
      <c r="ROJ44" s="269" t="str">
        <f t="shared" si="200"/>
        <v/>
      </c>
      <c r="ROK44" s="269" t="str">
        <f t="shared" si="200"/>
        <v/>
      </c>
      <c r="ROL44" s="269" t="str">
        <f t="shared" si="200"/>
        <v/>
      </c>
      <c r="ROM44" s="269" t="str">
        <f t="shared" si="200"/>
        <v/>
      </c>
      <c r="RON44" s="269" t="str">
        <f t="shared" si="200"/>
        <v/>
      </c>
      <c r="ROO44" s="269" t="str">
        <f t="shared" si="200"/>
        <v/>
      </c>
      <c r="ROP44" s="269" t="str">
        <f t="shared" si="200"/>
        <v/>
      </c>
      <c r="ROQ44" s="269" t="str">
        <f t="shared" si="200"/>
        <v/>
      </c>
      <c r="ROR44" s="269" t="str">
        <f t="shared" si="200"/>
        <v/>
      </c>
      <c r="ROS44" s="269" t="str">
        <f t="shared" si="200"/>
        <v/>
      </c>
      <c r="ROT44" s="269" t="str">
        <f t="shared" si="200"/>
        <v/>
      </c>
      <c r="ROU44" s="269" t="str">
        <f t="shared" si="200"/>
        <v/>
      </c>
      <c r="ROV44" s="269" t="str">
        <f t="shared" si="200"/>
        <v/>
      </c>
      <c r="ROW44" s="269" t="str">
        <f t="shared" si="200"/>
        <v/>
      </c>
      <c r="ROX44" s="269" t="str">
        <f t="shared" si="200"/>
        <v/>
      </c>
      <c r="ROY44" s="269" t="str">
        <f t="shared" si="200"/>
        <v/>
      </c>
      <c r="ROZ44" s="269" t="str">
        <f t="shared" si="200"/>
        <v/>
      </c>
      <c r="RPA44" s="269" t="str">
        <f t="shared" si="200"/>
        <v/>
      </c>
      <c r="RPB44" s="269" t="str">
        <f t="shared" si="200"/>
        <v/>
      </c>
      <c r="RPC44" s="269" t="str">
        <f t="shared" si="200"/>
        <v/>
      </c>
      <c r="RPD44" s="269" t="str">
        <f t="shared" si="200"/>
        <v/>
      </c>
      <c r="RPE44" s="269" t="str">
        <f t="shared" si="200"/>
        <v/>
      </c>
      <c r="RPF44" s="269" t="str">
        <f t="shared" si="200"/>
        <v/>
      </c>
      <c r="RPG44" s="269" t="str">
        <f t="shared" si="200"/>
        <v/>
      </c>
      <c r="RPH44" s="269" t="str">
        <f t="shared" si="200"/>
        <v/>
      </c>
      <c r="RPI44" s="269" t="str">
        <f t="shared" si="200"/>
        <v/>
      </c>
      <c r="RPJ44" s="269" t="str">
        <f t="shared" si="200"/>
        <v/>
      </c>
      <c r="RPK44" s="269" t="str">
        <f t="shared" si="200"/>
        <v/>
      </c>
      <c r="RPL44" s="269" t="str">
        <f t="shared" si="200"/>
        <v/>
      </c>
      <c r="RPM44" s="269" t="str">
        <f t="shared" si="200"/>
        <v/>
      </c>
      <c r="RPN44" s="269" t="str">
        <f t="shared" si="200"/>
        <v/>
      </c>
      <c r="RPO44" s="269" t="str">
        <f t="shared" si="200"/>
        <v/>
      </c>
      <c r="RPP44" s="269" t="str">
        <f t="shared" si="200"/>
        <v/>
      </c>
      <c r="RPQ44" s="269" t="str">
        <f t="shared" si="200"/>
        <v/>
      </c>
      <c r="RPR44" s="269" t="str">
        <f t="shared" si="200"/>
        <v/>
      </c>
      <c r="RPS44" s="269" t="str">
        <f t="shared" si="200"/>
        <v/>
      </c>
      <c r="RPT44" s="269" t="str">
        <f t="shared" si="200"/>
        <v/>
      </c>
      <c r="RPU44" s="269" t="str">
        <f t="shared" si="200"/>
        <v/>
      </c>
      <c r="RPV44" s="269" t="str">
        <f t="shared" si="200"/>
        <v/>
      </c>
      <c r="RPW44" s="269" t="str">
        <f t="shared" si="200"/>
        <v/>
      </c>
      <c r="RPX44" s="269" t="str">
        <f t="shared" si="200"/>
        <v/>
      </c>
      <c r="RPY44" s="269" t="str">
        <f t="shared" ref="RPY44:RSJ44" si="201">UPPER(RPY43)</f>
        <v/>
      </c>
      <c r="RPZ44" s="269" t="str">
        <f t="shared" si="201"/>
        <v/>
      </c>
      <c r="RQA44" s="269" t="str">
        <f t="shared" si="201"/>
        <v/>
      </c>
      <c r="RQB44" s="269" t="str">
        <f t="shared" si="201"/>
        <v/>
      </c>
      <c r="RQC44" s="269" t="str">
        <f t="shared" si="201"/>
        <v/>
      </c>
      <c r="RQD44" s="269" t="str">
        <f t="shared" si="201"/>
        <v/>
      </c>
      <c r="RQE44" s="269" t="str">
        <f t="shared" si="201"/>
        <v/>
      </c>
      <c r="RQF44" s="269" t="str">
        <f t="shared" si="201"/>
        <v/>
      </c>
      <c r="RQG44" s="269" t="str">
        <f t="shared" si="201"/>
        <v/>
      </c>
      <c r="RQH44" s="269" t="str">
        <f t="shared" si="201"/>
        <v/>
      </c>
      <c r="RQI44" s="269" t="str">
        <f t="shared" si="201"/>
        <v/>
      </c>
      <c r="RQJ44" s="269" t="str">
        <f t="shared" si="201"/>
        <v/>
      </c>
      <c r="RQK44" s="269" t="str">
        <f t="shared" si="201"/>
        <v/>
      </c>
      <c r="RQL44" s="269" t="str">
        <f t="shared" si="201"/>
        <v/>
      </c>
      <c r="RQM44" s="269" t="str">
        <f t="shared" si="201"/>
        <v/>
      </c>
      <c r="RQN44" s="269" t="str">
        <f t="shared" si="201"/>
        <v/>
      </c>
      <c r="RQO44" s="269" t="str">
        <f t="shared" si="201"/>
        <v/>
      </c>
      <c r="RQP44" s="269" t="str">
        <f t="shared" si="201"/>
        <v/>
      </c>
      <c r="RQQ44" s="269" t="str">
        <f t="shared" si="201"/>
        <v/>
      </c>
      <c r="RQR44" s="269" t="str">
        <f t="shared" si="201"/>
        <v/>
      </c>
      <c r="RQS44" s="269" t="str">
        <f t="shared" si="201"/>
        <v/>
      </c>
      <c r="RQT44" s="269" t="str">
        <f t="shared" si="201"/>
        <v/>
      </c>
      <c r="RQU44" s="269" t="str">
        <f t="shared" si="201"/>
        <v/>
      </c>
      <c r="RQV44" s="269" t="str">
        <f t="shared" si="201"/>
        <v/>
      </c>
      <c r="RQW44" s="269" t="str">
        <f t="shared" si="201"/>
        <v/>
      </c>
      <c r="RQX44" s="269" t="str">
        <f t="shared" si="201"/>
        <v/>
      </c>
      <c r="RQY44" s="269" t="str">
        <f t="shared" si="201"/>
        <v/>
      </c>
      <c r="RQZ44" s="269" t="str">
        <f t="shared" si="201"/>
        <v/>
      </c>
      <c r="RRA44" s="269" t="str">
        <f t="shared" si="201"/>
        <v/>
      </c>
      <c r="RRB44" s="269" t="str">
        <f t="shared" si="201"/>
        <v/>
      </c>
      <c r="RRC44" s="269" t="str">
        <f t="shared" si="201"/>
        <v/>
      </c>
      <c r="RRD44" s="269" t="str">
        <f t="shared" si="201"/>
        <v/>
      </c>
      <c r="RRE44" s="269" t="str">
        <f t="shared" si="201"/>
        <v/>
      </c>
      <c r="RRF44" s="269" t="str">
        <f t="shared" si="201"/>
        <v/>
      </c>
      <c r="RRG44" s="269" t="str">
        <f t="shared" si="201"/>
        <v/>
      </c>
      <c r="RRH44" s="269" t="str">
        <f t="shared" si="201"/>
        <v/>
      </c>
      <c r="RRI44" s="269" t="str">
        <f t="shared" si="201"/>
        <v/>
      </c>
      <c r="RRJ44" s="269" t="str">
        <f t="shared" si="201"/>
        <v/>
      </c>
      <c r="RRK44" s="269" t="str">
        <f t="shared" si="201"/>
        <v/>
      </c>
      <c r="RRL44" s="269" t="str">
        <f t="shared" si="201"/>
        <v/>
      </c>
      <c r="RRM44" s="269" t="str">
        <f t="shared" si="201"/>
        <v/>
      </c>
      <c r="RRN44" s="269" t="str">
        <f t="shared" si="201"/>
        <v/>
      </c>
      <c r="RRO44" s="269" t="str">
        <f t="shared" si="201"/>
        <v/>
      </c>
      <c r="RRP44" s="269" t="str">
        <f t="shared" si="201"/>
        <v/>
      </c>
      <c r="RRQ44" s="269" t="str">
        <f t="shared" si="201"/>
        <v/>
      </c>
      <c r="RRR44" s="269" t="str">
        <f t="shared" si="201"/>
        <v/>
      </c>
      <c r="RRS44" s="269" t="str">
        <f t="shared" si="201"/>
        <v/>
      </c>
      <c r="RRT44" s="269" t="str">
        <f t="shared" si="201"/>
        <v/>
      </c>
      <c r="RRU44" s="269" t="str">
        <f t="shared" si="201"/>
        <v/>
      </c>
      <c r="RRV44" s="269" t="str">
        <f t="shared" si="201"/>
        <v/>
      </c>
      <c r="RRW44" s="269" t="str">
        <f t="shared" si="201"/>
        <v/>
      </c>
      <c r="RRX44" s="269" t="str">
        <f t="shared" si="201"/>
        <v/>
      </c>
      <c r="RRY44" s="269" t="str">
        <f t="shared" si="201"/>
        <v/>
      </c>
      <c r="RRZ44" s="269" t="str">
        <f t="shared" si="201"/>
        <v/>
      </c>
      <c r="RSA44" s="269" t="str">
        <f t="shared" si="201"/>
        <v/>
      </c>
      <c r="RSB44" s="269" t="str">
        <f t="shared" si="201"/>
        <v/>
      </c>
      <c r="RSC44" s="269" t="str">
        <f t="shared" si="201"/>
        <v/>
      </c>
      <c r="RSD44" s="269" t="str">
        <f t="shared" si="201"/>
        <v/>
      </c>
      <c r="RSE44" s="269" t="str">
        <f t="shared" si="201"/>
        <v/>
      </c>
      <c r="RSF44" s="269" t="str">
        <f t="shared" si="201"/>
        <v/>
      </c>
      <c r="RSG44" s="269" t="str">
        <f t="shared" si="201"/>
        <v/>
      </c>
      <c r="RSH44" s="269" t="str">
        <f t="shared" si="201"/>
        <v/>
      </c>
      <c r="RSI44" s="269" t="str">
        <f t="shared" si="201"/>
        <v/>
      </c>
      <c r="RSJ44" s="269" t="str">
        <f t="shared" si="201"/>
        <v/>
      </c>
      <c r="RSK44" s="269" t="str">
        <f t="shared" ref="RSK44:RUV44" si="202">UPPER(RSK43)</f>
        <v/>
      </c>
      <c r="RSL44" s="269" t="str">
        <f t="shared" si="202"/>
        <v/>
      </c>
      <c r="RSM44" s="269" t="str">
        <f t="shared" si="202"/>
        <v/>
      </c>
      <c r="RSN44" s="269" t="str">
        <f t="shared" si="202"/>
        <v/>
      </c>
      <c r="RSO44" s="269" t="str">
        <f t="shared" si="202"/>
        <v/>
      </c>
      <c r="RSP44" s="269" t="str">
        <f t="shared" si="202"/>
        <v/>
      </c>
      <c r="RSQ44" s="269" t="str">
        <f t="shared" si="202"/>
        <v/>
      </c>
      <c r="RSR44" s="269" t="str">
        <f t="shared" si="202"/>
        <v/>
      </c>
      <c r="RSS44" s="269" t="str">
        <f t="shared" si="202"/>
        <v/>
      </c>
      <c r="RST44" s="269" t="str">
        <f t="shared" si="202"/>
        <v/>
      </c>
      <c r="RSU44" s="269" t="str">
        <f t="shared" si="202"/>
        <v/>
      </c>
      <c r="RSV44" s="269" t="str">
        <f t="shared" si="202"/>
        <v/>
      </c>
      <c r="RSW44" s="269" t="str">
        <f t="shared" si="202"/>
        <v/>
      </c>
      <c r="RSX44" s="269" t="str">
        <f t="shared" si="202"/>
        <v/>
      </c>
      <c r="RSY44" s="269" t="str">
        <f t="shared" si="202"/>
        <v/>
      </c>
      <c r="RSZ44" s="269" t="str">
        <f t="shared" si="202"/>
        <v/>
      </c>
      <c r="RTA44" s="269" t="str">
        <f t="shared" si="202"/>
        <v/>
      </c>
      <c r="RTB44" s="269" t="str">
        <f t="shared" si="202"/>
        <v/>
      </c>
      <c r="RTC44" s="269" t="str">
        <f t="shared" si="202"/>
        <v/>
      </c>
      <c r="RTD44" s="269" t="str">
        <f t="shared" si="202"/>
        <v/>
      </c>
      <c r="RTE44" s="269" t="str">
        <f t="shared" si="202"/>
        <v/>
      </c>
      <c r="RTF44" s="269" t="str">
        <f t="shared" si="202"/>
        <v/>
      </c>
      <c r="RTG44" s="269" t="str">
        <f t="shared" si="202"/>
        <v/>
      </c>
      <c r="RTH44" s="269" t="str">
        <f t="shared" si="202"/>
        <v/>
      </c>
      <c r="RTI44" s="269" t="str">
        <f t="shared" si="202"/>
        <v/>
      </c>
      <c r="RTJ44" s="269" t="str">
        <f t="shared" si="202"/>
        <v/>
      </c>
      <c r="RTK44" s="269" t="str">
        <f t="shared" si="202"/>
        <v/>
      </c>
      <c r="RTL44" s="269" t="str">
        <f t="shared" si="202"/>
        <v/>
      </c>
      <c r="RTM44" s="269" t="str">
        <f t="shared" si="202"/>
        <v/>
      </c>
      <c r="RTN44" s="269" t="str">
        <f t="shared" si="202"/>
        <v/>
      </c>
      <c r="RTO44" s="269" t="str">
        <f t="shared" si="202"/>
        <v/>
      </c>
      <c r="RTP44" s="269" t="str">
        <f t="shared" si="202"/>
        <v/>
      </c>
      <c r="RTQ44" s="269" t="str">
        <f t="shared" si="202"/>
        <v/>
      </c>
      <c r="RTR44" s="269" t="str">
        <f t="shared" si="202"/>
        <v/>
      </c>
      <c r="RTS44" s="269" t="str">
        <f t="shared" si="202"/>
        <v/>
      </c>
      <c r="RTT44" s="269" t="str">
        <f t="shared" si="202"/>
        <v/>
      </c>
      <c r="RTU44" s="269" t="str">
        <f t="shared" si="202"/>
        <v/>
      </c>
      <c r="RTV44" s="269" t="str">
        <f t="shared" si="202"/>
        <v/>
      </c>
      <c r="RTW44" s="269" t="str">
        <f t="shared" si="202"/>
        <v/>
      </c>
      <c r="RTX44" s="269" t="str">
        <f t="shared" si="202"/>
        <v/>
      </c>
      <c r="RTY44" s="269" t="str">
        <f t="shared" si="202"/>
        <v/>
      </c>
      <c r="RTZ44" s="269" t="str">
        <f t="shared" si="202"/>
        <v/>
      </c>
      <c r="RUA44" s="269" t="str">
        <f t="shared" si="202"/>
        <v/>
      </c>
      <c r="RUB44" s="269" t="str">
        <f t="shared" si="202"/>
        <v/>
      </c>
      <c r="RUC44" s="269" t="str">
        <f t="shared" si="202"/>
        <v/>
      </c>
      <c r="RUD44" s="269" t="str">
        <f t="shared" si="202"/>
        <v/>
      </c>
      <c r="RUE44" s="269" t="str">
        <f t="shared" si="202"/>
        <v/>
      </c>
      <c r="RUF44" s="269" t="str">
        <f t="shared" si="202"/>
        <v/>
      </c>
      <c r="RUG44" s="269" t="str">
        <f t="shared" si="202"/>
        <v/>
      </c>
      <c r="RUH44" s="269" t="str">
        <f t="shared" si="202"/>
        <v/>
      </c>
      <c r="RUI44" s="269" t="str">
        <f t="shared" si="202"/>
        <v/>
      </c>
      <c r="RUJ44" s="269" t="str">
        <f t="shared" si="202"/>
        <v/>
      </c>
      <c r="RUK44" s="269" t="str">
        <f t="shared" si="202"/>
        <v/>
      </c>
      <c r="RUL44" s="269" t="str">
        <f t="shared" si="202"/>
        <v/>
      </c>
      <c r="RUM44" s="269" t="str">
        <f t="shared" si="202"/>
        <v/>
      </c>
      <c r="RUN44" s="269" t="str">
        <f t="shared" si="202"/>
        <v/>
      </c>
      <c r="RUO44" s="269" t="str">
        <f t="shared" si="202"/>
        <v/>
      </c>
      <c r="RUP44" s="269" t="str">
        <f t="shared" si="202"/>
        <v/>
      </c>
      <c r="RUQ44" s="269" t="str">
        <f t="shared" si="202"/>
        <v/>
      </c>
      <c r="RUR44" s="269" t="str">
        <f t="shared" si="202"/>
        <v/>
      </c>
      <c r="RUS44" s="269" t="str">
        <f t="shared" si="202"/>
        <v/>
      </c>
      <c r="RUT44" s="269" t="str">
        <f t="shared" si="202"/>
        <v/>
      </c>
      <c r="RUU44" s="269" t="str">
        <f t="shared" si="202"/>
        <v/>
      </c>
      <c r="RUV44" s="269" t="str">
        <f t="shared" si="202"/>
        <v/>
      </c>
      <c r="RUW44" s="269" t="str">
        <f t="shared" ref="RUW44:RXH44" si="203">UPPER(RUW43)</f>
        <v/>
      </c>
      <c r="RUX44" s="269" t="str">
        <f t="shared" si="203"/>
        <v/>
      </c>
      <c r="RUY44" s="269" t="str">
        <f t="shared" si="203"/>
        <v/>
      </c>
      <c r="RUZ44" s="269" t="str">
        <f t="shared" si="203"/>
        <v/>
      </c>
      <c r="RVA44" s="269" t="str">
        <f t="shared" si="203"/>
        <v/>
      </c>
      <c r="RVB44" s="269" t="str">
        <f t="shared" si="203"/>
        <v/>
      </c>
      <c r="RVC44" s="269" t="str">
        <f t="shared" si="203"/>
        <v/>
      </c>
      <c r="RVD44" s="269" t="str">
        <f t="shared" si="203"/>
        <v/>
      </c>
      <c r="RVE44" s="269" t="str">
        <f t="shared" si="203"/>
        <v/>
      </c>
      <c r="RVF44" s="269" t="str">
        <f t="shared" si="203"/>
        <v/>
      </c>
      <c r="RVG44" s="269" t="str">
        <f t="shared" si="203"/>
        <v/>
      </c>
      <c r="RVH44" s="269" t="str">
        <f t="shared" si="203"/>
        <v/>
      </c>
      <c r="RVI44" s="269" t="str">
        <f t="shared" si="203"/>
        <v/>
      </c>
      <c r="RVJ44" s="269" t="str">
        <f t="shared" si="203"/>
        <v/>
      </c>
      <c r="RVK44" s="269" t="str">
        <f t="shared" si="203"/>
        <v/>
      </c>
      <c r="RVL44" s="269" t="str">
        <f t="shared" si="203"/>
        <v/>
      </c>
      <c r="RVM44" s="269" t="str">
        <f t="shared" si="203"/>
        <v/>
      </c>
      <c r="RVN44" s="269" t="str">
        <f t="shared" si="203"/>
        <v/>
      </c>
      <c r="RVO44" s="269" t="str">
        <f t="shared" si="203"/>
        <v/>
      </c>
      <c r="RVP44" s="269" t="str">
        <f t="shared" si="203"/>
        <v/>
      </c>
      <c r="RVQ44" s="269" t="str">
        <f t="shared" si="203"/>
        <v/>
      </c>
      <c r="RVR44" s="269" t="str">
        <f t="shared" si="203"/>
        <v/>
      </c>
      <c r="RVS44" s="269" t="str">
        <f t="shared" si="203"/>
        <v/>
      </c>
      <c r="RVT44" s="269" t="str">
        <f t="shared" si="203"/>
        <v/>
      </c>
      <c r="RVU44" s="269" t="str">
        <f t="shared" si="203"/>
        <v/>
      </c>
      <c r="RVV44" s="269" t="str">
        <f t="shared" si="203"/>
        <v/>
      </c>
      <c r="RVW44" s="269" t="str">
        <f t="shared" si="203"/>
        <v/>
      </c>
      <c r="RVX44" s="269" t="str">
        <f t="shared" si="203"/>
        <v/>
      </c>
      <c r="RVY44" s="269" t="str">
        <f t="shared" si="203"/>
        <v/>
      </c>
      <c r="RVZ44" s="269" t="str">
        <f t="shared" si="203"/>
        <v/>
      </c>
      <c r="RWA44" s="269" t="str">
        <f t="shared" si="203"/>
        <v/>
      </c>
      <c r="RWB44" s="269" t="str">
        <f t="shared" si="203"/>
        <v/>
      </c>
      <c r="RWC44" s="269" t="str">
        <f t="shared" si="203"/>
        <v/>
      </c>
      <c r="RWD44" s="269" t="str">
        <f t="shared" si="203"/>
        <v/>
      </c>
      <c r="RWE44" s="269" t="str">
        <f t="shared" si="203"/>
        <v/>
      </c>
      <c r="RWF44" s="269" t="str">
        <f t="shared" si="203"/>
        <v/>
      </c>
      <c r="RWG44" s="269" t="str">
        <f t="shared" si="203"/>
        <v/>
      </c>
      <c r="RWH44" s="269" t="str">
        <f t="shared" si="203"/>
        <v/>
      </c>
      <c r="RWI44" s="269" t="str">
        <f t="shared" si="203"/>
        <v/>
      </c>
      <c r="RWJ44" s="269" t="str">
        <f t="shared" si="203"/>
        <v/>
      </c>
      <c r="RWK44" s="269" t="str">
        <f t="shared" si="203"/>
        <v/>
      </c>
      <c r="RWL44" s="269" t="str">
        <f t="shared" si="203"/>
        <v/>
      </c>
      <c r="RWM44" s="269" t="str">
        <f t="shared" si="203"/>
        <v/>
      </c>
      <c r="RWN44" s="269" t="str">
        <f t="shared" si="203"/>
        <v/>
      </c>
      <c r="RWO44" s="269" t="str">
        <f t="shared" si="203"/>
        <v/>
      </c>
      <c r="RWP44" s="269" t="str">
        <f t="shared" si="203"/>
        <v/>
      </c>
      <c r="RWQ44" s="269" t="str">
        <f t="shared" si="203"/>
        <v/>
      </c>
      <c r="RWR44" s="269" t="str">
        <f t="shared" si="203"/>
        <v/>
      </c>
      <c r="RWS44" s="269" t="str">
        <f t="shared" si="203"/>
        <v/>
      </c>
      <c r="RWT44" s="269" t="str">
        <f t="shared" si="203"/>
        <v/>
      </c>
      <c r="RWU44" s="269" t="str">
        <f t="shared" si="203"/>
        <v/>
      </c>
      <c r="RWV44" s="269" t="str">
        <f t="shared" si="203"/>
        <v/>
      </c>
      <c r="RWW44" s="269" t="str">
        <f t="shared" si="203"/>
        <v/>
      </c>
      <c r="RWX44" s="269" t="str">
        <f t="shared" si="203"/>
        <v/>
      </c>
      <c r="RWY44" s="269" t="str">
        <f t="shared" si="203"/>
        <v/>
      </c>
      <c r="RWZ44" s="269" t="str">
        <f t="shared" si="203"/>
        <v/>
      </c>
      <c r="RXA44" s="269" t="str">
        <f t="shared" si="203"/>
        <v/>
      </c>
      <c r="RXB44" s="269" t="str">
        <f t="shared" si="203"/>
        <v/>
      </c>
      <c r="RXC44" s="269" t="str">
        <f t="shared" si="203"/>
        <v/>
      </c>
      <c r="RXD44" s="269" t="str">
        <f t="shared" si="203"/>
        <v/>
      </c>
      <c r="RXE44" s="269" t="str">
        <f t="shared" si="203"/>
        <v/>
      </c>
      <c r="RXF44" s="269" t="str">
        <f t="shared" si="203"/>
        <v/>
      </c>
      <c r="RXG44" s="269" t="str">
        <f t="shared" si="203"/>
        <v/>
      </c>
      <c r="RXH44" s="269" t="str">
        <f t="shared" si="203"/>
        <v/>
      </c>
      <c r="RXI44" s="269" t="str">
        <f t="shared" ref="RXI44:RZT44" si="204">UPPER(RXI43)</f>
        <v/>
      </c>
      <c r="RXJ44" s="269" t="str">
        <f t="shared" si="204"/>
        <v/>
      </c>
      <c r="RXK44" s="269" t="str">
        <f t="shared" si="204"/>
        <v/>
      </c>
      <c r="RXL44" s="269" t="str">
        <f t="shared" si="204"/>
        <v/>
      </c>
      <c r="RXM44" s="269" t="str">
        <f t="shared" si="204"/>
        <v/>
      </c>
      <c r="RXN44" s="269" t="str">
        <f t="shared" si="204"/>
        <v/>
      </c>
      <c r="RXO44" s="269" t="str">
        <f t="shared" si="204"/>
        <v/>
      </c>
      <c r="RXP44" s="269" t="str">
        <f t="shared" si="204"/>
        <v/>
      </c>
      <c r="RXQ44" s="269" t="str">
        <f t="shared" si="204"/>
        <v/>
      </c>
      <c r="RXR44" s="269" t="str">
        <f t="shared" si="204"/>
        <v/>
      </c>
      <c r="RXS44" s="269" t="str">
        <f t="shared" si="204"/>
        <v/>
      </c>
      <c r="RXT44" s="269" t="str">
        <f t="shared" si="204"/>
        <v/>
      </c>
      <c r="RXU44" s="269" t="str">
        <f t="shared" si="204"/>
        <v/>
      </c>
      <c r="RXV44" s="269" t="str">
        <f t="shared" si="204"/>
        <v/>
      </c>
      <c r="RXW44" s="269" t="str">
        <f t="shared" si="204"/>
        <v/>
      </c>
      <c r="RXX44" s="269" t="str">
        <f t="shared" si="204"/>
        <v/>
      </c>
      <c r="RXY44" s="269" t="str">
        <f t="shared" si="204"/>
        <v/>
      </c>
      <c r="RXZ44" s="269" t="str">
        <f t="shared" si="204"/>
        <v/>
      </c>
      <c r="RYA44" s="269" t="str">
        <f t="shared" si="204"/>
        <v/>
      </c>
      <c r="RYB44" s="269" t="str">
        <f t="shared" si="204"/>
        <v/>
      </c>
      <c r="RYC44" s="269" t="str">
        <f t="shared" si="204"/>
        <v/>
      </c>
      <c r="RYD44" s="269" t="str">
        <f t="shared" si="204"/>
        <v/>
      </c>
      <c r="RYE44" s="269" t="str">
        <f t="shared" si="204"/>
        <v/>
      </c>
      <c r="RYF44" s="269" t="str">
        <f t="shared" si="204"/>
        <v/>
      </c>
      <c r="RYG44" s="269" t="str">
        <f t="shared" si="204"/>
        <v/>
      </c>
      <c r="RYH44" s="269" t="str">
        <f t="shared" si="204"/>
        <v/>
      </c>
      <c r="RYI44" s="269" t="str">
        <f t="shared" si="204"/>
        <v/>
      </c>
      <c r="RYJ44" s="269" t="str">
        <f t="shared" si="204"/>
        <v/>
      </c>
      <c r="RYK44" s="269" t="str">
        <f t="shared" si="204"/>
        <v/>
      </c>
      <c r="RYL44" s="269" t="str">
        <f t="shared" si="204"/>
        <v/>
      </c>
      <c r="RYM44" s="269" t="str">
        <f t="shared" si="204"/>
        <v/>
      </c>
      <c r="RYN44" s="269" t="str">
        <f t="shared" si="204"/>
        <v/>
      </c>
      <c r="RYO44" s="269" t="str">
        <f t="shared" si="204"/>
        <v/>
      </c>
      <c r="RYP44" s="269" t="str">
        <f t="shared" si="204"/>
        <v/>
      </c>
      <c r="RYQ44" s="269" t="str">
        <f t="shared" si="204"/>
        <v/>
      </c>
      <c r="RYR44" s="269" t="str">
        <f t="shared" si="204"/>
        <v/>
      </c>
      <c r="RYS44" s="269" t="str">
        <f t="shared" si="204"/>
        <v/>
      </c>
      <c r="RYT44" s="269" t="str">
        <f t="shared" si="204"/>
        <v/>
      </c>
      <c r="RYU44" s="269" t="str">
        <f t="shared" si="204"/>
        <v/>
      </c>
      <c r="RYV44" s="269" t="str">
        <f t="shared" si="204"/>
        <v/>
      </c>
      <c r="RYW44" s="269" t="str">
        <f t="shared" si="204"/>
        <v/>
      </c>
      <c r="RYX44" s="269" t="str">
        <f t="shared" si="204"/>
        <v/>
      </c>
      <c r="RYY44" s="269" t="str">
        <f t="shared" si="204"/>
        <v/>
      </c>
      <c r="RYZ44" s="269" t="str">
        <f t="shared" si="204"/>
        <v/>
      </c>
      <c r="RZA44" s="269" t="str">
        <f t="shared" si="204"/>
        <v/>
      </c>
      <c r="RZB44" s="269" t="str">
        <f t="shared" si="204"/>
        <v/>
      </c>
      <c r="RZC44" s="269" t="str">
        <f t="shared" si="204"/>
        <v/>
      </c>
      <c r="RZD44" s="269" t="str">
        <f t="shared" si="204"/>
        <v/>
      </c>
      <c r="RZE44" s="269" t="str">
        <f t="shared" si="204"/>
        <v/>
      </c>
      <c r="RZF44" s="269" t="str">
        <f t="shared" si="204"/>
        <v/>
      </c>
      <c r="RZG44" s="269" t="str">
        <f t="shared" si="204"/>
        <v/>
      </c>
      <c r="RZH44" s="269" t="str">
        <f t="shared" si="204"/>
        <v/>
      </c>
      <c r="RZI44" s="269" t="str">
        <f t="shared" si="204"/>
        <v/>
      </c>
      <c r="RZJ44" s="269" t="str">
        <f t="shared" si="204"/>
        <v/>
      </c>
      <c r="RZK44" s="269" t="str">
        <f t="shared" si="204"/>
        <v/>
      </c>
      <c r="RZL44" s="269" t="str">
        <f t="shared" si="204"/>
        <v/>
      </c>
      <c r="RZM44" s="269" t="str">
        <f t="shared" si="204"/>
        <v/>
      </c>
      <c r="RZN44" s="269" t="str">
        <f t="shared" si="204"/>
        <v/>
      </c>
      <c r="RZO44" s="269" t="str">
        <f t="shared" si="204"/>
        <v/>
      </c>
      <c r="RZP44" s="269" t="str">
        <f t="shared" si="204"/>
        <v/>
      </c>
      <c r="RZQ44" s="269" t="str">
        <f t="shared" si="204"/>
        <v/>
      </c>
      <c r="RZR44" s="269" t="str">
        <f t="shared" si="204"/>
        <v/>
      </c>
      <c r="RZS44" s="269" t="str">
        <f t="shared" si="204"/>
        <v/>
      </c>
      <c r="RZT44" s="269" t="str">
        <f t="shared" si="204"/>
        <v/>
      </c>
      <c r="RZU44" s="269" t="str">
        <f t="shared" ref="RZU44:SCF44" si="205">UPPER(RZU43)</f>
        <v/>
      </c>
      <c r="RZV44" s="269" t="str">
        <f t="shared" si="205"/>
        <v/>
      </c>
      <c r="RZW44" s="269" t="str">
        <f t="shared" si="205"/>
        <v/>
      </c>
      <c r="RZX44" s="269" t="str">
        <f t="shared" si="205"/>
        <v/>
      </c>
      <c r="RZY44" s="269" t="str">
        <f t="shared" si="205"/>
        <v/>
      </c>
      <c r="RZZ44" s="269" t="str">
        <f t="shared" si="205"/>
        <v/>
      </c>
      <c r="SAA44" s="269" t="str">
        <f t="shared" si="205"/>
        <v/>
      </c>
      <c r="SAB44" s="269" t="str">
        <f t="shared" si="205"/>
        <v/>
      </c>
      <c r="SAC44" s="269" t="str">
        <f t="shared" si="205"/>
        <v/>
      </c>
      <c r="SAD44" s="269" t="str">
        <f t="shared" si="205"/>
        <v/>
      </c>
      <c r="SAE44" s="269" t="str">
        <f t="shared" si="205"/>
        <v/>
      </c>
      <c r="SAF44" s="269" t="str">
        <f t="shared" si="205"/>
        <v/>
      </c>
      <c r="SAG44" s="269" t="str">
        <f t="shared" si="205"/>
        <v/>
      </c>
      <c r="SAH44" s="269" t="str">
        <f t="shared" si="205"/>
        <v/>
      </c>
      <c r="SAI44" s="269" t="str">
        <f t="shared" si="205"/>
        <v/>
      </c>
      <c r="SAJ44" s="269" t="str">
        <f t="shared" si="205"/>
        <v/>
      </c>
      <c r="SAK44" s="269" t="str">
        <f t="shared" si="205"/>
        <v/>
      </c>
      <c r="SAL44" s="269" t="str">
        <f t="shared" si="205"/>
        <v/>
      </c>
      <c r="SAM44" s="269" t="str">
        <f t="shared" si="205"/>
        <v/>
      </c>
      <c r="SAN44" s="269" t="str">
        <f t="shared" si="205"/>
        <v/>
      </c>
      <c r="SAO44" s="269" t="str">
        <f t="shared" si="205"/>
        <v/>
      </c>
      <c r="SAP44" s="269" t="str">
        <f t="shared" si="205"/>
        <v/>
      </c>
      <c r="SAQ44" s="269" t="str">
        <f t="shared" si="205"/>
        <v/>
      </c>
      <c r="SAR44" s="269" t="str">
        <f t="shared" si="205"/>
        <v/>
      </c>
      <c r="SAS44" s="269" t="str">
        <f t="shared" si="205"/>
        <v/>
      </c>
      <c r="SAT44" s="269" t="str">
        <f t="shared" si="205"/>
        <v/>
      </c>
      <c r="SAU44" s="269" t="str">
        <f t="shared" si="205"/>
        <v/>
      </c>
      <c r="SAV44" s="269" t="str">
        <f t="shared" si="205"/>
        <v/>
      </c>
      <c r="SAW44" s="269" t="str">
        <f t="shared" si="205"/>
        <v/>
      </c>
      <c r="SAX44" s="269" t="str">
        <f t="shared" si="205"/>
        <v/>
      </c>
      <c r="SAY44" s="269" t="str">
        <f t="shared" si="205"/>
        <v/>
      </c>
      <c r="SAZ44" s="269" t="str">
        <f t="shared" si="205"/>
        <v/>
      </c>
      <c r="SBA44" s="269" t="str">
        <f t="shared" si="205"/>
        <v/>
      </c>
      <c r="SBB44" s="269" t="str">
        <f t="shared" si="205"/>
        <v/>
      </c>
      <c r="SBC44" s="269" t="str">
        <f t="shared" si="205"/>
        <v/>
      </c>
      <c r="SBD44" s="269" t="str">
        <f t="shared" si="205"/>
        <v/>
      </c>
      <c r="SBE44" s="269" t="str">
        <f t="shared" si="205"/>
        <v/>
      </c>
      <c r="SBF44" s="269" t="str">
        <f t="shared" si="205"/>
        <v/>
      </c>
      <c r="SBG44" s="269" t="str">
        <f t="shared" si="205"/>
        <v/>
      </c>
      <c r="SBH44" s="269" t="str">
        <f t="shared" si="205"/>
        <v/>
      </c>
      <c r="SBI44" s="269" t="str">
        <f t="shared" si="205"/>
        <v/>
      </c>
      <c r="SBJ44" s="269" t="str">
        <f t="shared" si="205"/>
        <v/>
      </c>
      <c r="SBK44" s="269" t="str">
        <f t="shared" si="205"/>
        <v/>
      </c>
      <c r="SBL44" s="269" t="str">
        <f t="shared" si="205"/>
        <v/>
      </c>
      <c r="SBM44" s="269" t="str">
        <f t="shared" si="205"/>
        <v/>
      </c>
      <c r="SBN44" s="269" t="str">
        <f t="shared" si="205"/>
        <v/>
      </c>
      <c r="SBO44" s="269" t="str">
        <f t="shared" si="205"/>
        <v/>
      </c>
      <c r="SBP44" s="269" t="str">
        <f t="shared" si="205"/>
        <v/>
      </c>
      <c r="SBQ44" s="269" t="str">
        <f t="shared" si="205"/>
        <v/>
      </c>
      <c r="SBR44" s="269" t="str">
        <f t="shared" si="205"/>
        <v/>
      </c>
      <c r="SBS44" s="269" t="str">
        <f t="shared" si="205"/>
        <v/>
      </c>
      <c r="SBT44" s="269" t="str">
        <f t="shared" si="205"/>
        <v/>
      </c>
      <c r="SBU44" s="269" t="str">
        <f t="shared" si="205"/>
        <v/>
      </c>
      <c r="SBV44" s="269" t="str">
        <f t="shared" si="205"/>
        <v/>
      </c>
      <c r="SBW44" s="269" t="str">
        <f t="shared" si="205"/>
        <v/>
      </c>
      <c r="SBX44" s="269" t="str">
        <f t="shared" si="205"/>
        <v/>
      </c>
      <c r="SBY44" s="269" t="str">
        <f t="shared" si="205"/>
        <v/>
      </c>
      <c r="SBZ44" s="269" t="str">
        <f t="shared" si="205"/>
        <v/>
      </c>
      <c r="SCA44" s="269" t="str">
        <f t="shared" si="205"/>
        <v/>
      </c>
      <c r="SCB44" s="269" t="str">
        <f t="shared" si="205"/>
        <v/>
      </c>
      <c r="SCC44" s="269" t="str">
        <f t="shared" si="205"/>
        <v/>
      </c>
      <c r="SCD44" s="269" t="str">
        <f t="shared" si="205"/>
        <v/>
      </c>
      <c r="SCE44" s="269" t="str">
        <f t="shared" si="205"/>
        <v/>
      </c>
      <c r="SCF44" s="269" t="str">
        <f t="shared" si="205"/>
        <v/>
      </c>
      <c r="SCG44" s="269" t="str">
        <f t="shared" ref="SCG44:SER44" si="206">UPPER(SCG43)</f>
        <v/>
      </c>
      <c r="SCH44" s="269" t="str">
        <f t="shared" si="206"/>
        <v/>
      </c>
      <c r="SCI44" s="269" t="str">
        <f t="shared" si="206"/>
        <v/>
      </c>
      <c r="SCJ44" s="269" t="str">
        <f t="shared" si="206"/>
        <v/>
      </c>
      <c r="SCK44" s="269" t="str">
        <f t="shared" si="206"/>
        <v/>
      </c>
      <c r="SCL44" s="269" t="str">
        <f t="shared" si="206"/>
        <v/>
      </c>
      <c r="SCM44" s="269" t="str">
        <f t="shared" si="206"/>
        <v/>
      </c>
      <c r="SCN44" s="269" t="str">
        <f t="shared" si="206"/>
        <v/>
      </c>
      <c r="SCO44" s="269" t="str">
        <f t="shared" si="206"/>
        <v/>
      </c>
      <c r="SCP44" s="269" t="str">
        <f t="shared" si="206"/>
        <v/>
      </c>
      <c r="SCQ44" s="269" t="str">
        <f t="shared" si="206"/>
        <v/>
      </c>
      <c r="SCR44" s="269" t="str">
        <f t="shared" si="206"/>
        <v/>
      </c>
      <c r="SCS44" s="269" t="str">
        <f t="shared" si="206"/>
        <v/>
      </c>
      <c r="SCT44" s="269" t="str">
        <f t="shared" si="206"/>
        <v/>
      </c>
      <c r="SCU44" s="269" t="str">
        <f t="shared" si="206"/>
        <v/>
      </c>
      <c r="SCV44" s="269" t="str">
        <f t="shared" si="206"/>
        <v/>
      </c>
      <c r="SCW44" s="269" t="str">
        <f t="shared" si="206"/>
        <v/>
      </c>
      <c r="SCX44" s="269" t="str">
        <f t="shared" si="206"/>
        <v/>
      </c>
      <c r="SCY44" s="269" t="str">
        <f t="shared" si="206"/>
        <v/>
      </c>
      <c r="SCZ44" s="269" t="str">
        <f t="shared" si="206"/>
        <v/>
      </c>
      <c r="SDA44" s="269" t="str">
        <f t="shared" si="206"/>
        <v/>
      </c>
      <c r="SDB44" s="269" t="str">
        <f t="shared" si="206"/>
        <v/>
      </c>
      <c r="SDC44" s="269" t="str">
        <f t="shared" si="206"/>
        <v/>
      </c>
      <c r="SDD44" s="269" t="str">
        <f t="shared" si="206"/>
        <v/>
      </c>
      <c r="SDE44" s="269" t="str">
        <f t="shared" si="206"/>
        <v/>
      </c>
      <c r="SDF44" s="269" t="str">
        <f t="shared" si="206"/>
        <v/>
      </c>
      <c r="SDG44" s="269" t="str">
        <f t="shared" si="206"/>
        <v/>
      </c>
      <c r="SDH44" s="269" t="str">
        <f t="shared" si="206"/>
        <v/>
      </c>
      <c r="SDI44" s="269" t="str">
        <f t="shared" si="206"/>
        <v/>
      </c>
      <c r="SDJ44" s="269" t="str">
        <f t="shared" si="206"/>
        <v/>
      </c>
      <c r="SDK44" s="269" t="str">
        <f t="shared" si="206"/>
        <v/>
      </c>
      <c r="SDL44" s="269" t="str">
        <f t="shared" si="206"/>
        <v/>
      </c>
      <c r="SDM44" s="269" t="str">
        <f t="shared" si="206"/>
        <v/>
      </c>
      <c r="SDN44" s="269" t="str">
        <f t="shared" si="206"/>
        <v/>
      </c>
      <c r="SDO44" s="269" t="str">
        <f t="shared" si="206"/>
        <v/>
      </c>
      <c r="SDP44" s="269" t="str">
        <f t="shared" si="206"/>
        <v/>
      </c>
      <c r="SDQ44" s="269" t="str">
        <f t="shared" si="206"/>
        <v/>
      </c>
      <c r="SDR44" s="269" t="str">
        <f t="shared" si="206"/>
        <v/>
      </c>
      <c r="SDS44" s="269" t="str">
        <f t="shared" si="206"/>
        <v/>
      </c>
      <c r="SDT44" s="269" t="str">
        <f t="shared" si="206"/>
        <v/>
      </c>
      <c r="SDU44" s="269" t="str">
        <f t="shared" si="206"/>
        <v/>
      </c>
      <c r="SDV44" s="269" t="str">
        <f t="shared" si="206"/>
        <v/>
      </c>
      <c r="SDW44" s="269" t="str">
        <f t="shared" si="206"/>
        <v/>
      </c>
      <c r="SDX44" s="269" t="str">
        <f t="shared" si="206"/>
        <v/>
      </c>
      <c r="SDY44" s="269" t="str">
        <f t="shared" si="206"/>
        <v/>
      </c>
      <c r="SDZ44" s="269" t="str">
        <f t="shared" si="206"/>
        <v/>
      </c>
      <c r="SEA44" s="269" t="str">
        <f t="shared" si="206"/>
        <v/>
      </c>
      <c r="SEB44" s="269" t="str">
        <f t="shared" si="206"/>
        <v/>
      </c>
      <c r="SEC44" s="269" t="str">
        <f t="shared" si="206"/>
        <v/>
      </c>
      <c r="SED44" s="269" t="str">
        <f t="shared" si="206"/>
        <v/>
      </c>
      <c r="SEE44" s="269" t="str">
        <f t="shared" si="206"/>
        <v/>
      </c>
      <c r="SEF44" s="269" t="str">
        <f t="shared" si="206"/>
        <v/>
      </c>
      <c r="SEG44" s="269" t="str">
        <f t="shared" si="206"/>
        <v/>
      </c>
      <c r="SEH44" s="269" t="str">
        <f t="shared" si="206"/>
        <v/>
      </c>
      <c r="SEI44" s="269" t="str">
        <f t="shared" si="206"/>
        <v/>
      </c>
      <c r="SEJ44" s="269" t="str">
        <f t="shared" si="206"/>
        <v/>
      </c>
      <c r="SEK44" s="269" t="str">
        <f t="shared" si="206"/>
        <v/>
      </c>
      <c r="SEL44" s="269" t="str">
        <f t="shared" si="206"/>
        <v/>
      </c>
      <c r="SEM44" s="269" t="str">
        <f t="shared" si="206"/>
        <v/>
      </c>
      <c r="SEN44" s="269" t="str">
        <f t="shared" si="206"/>
        <v/>
      </c>
      <c r="SEO44" s="269" t="str">
        <f t="shared" si="206"/>
        <v/>
      </c>
      <c r="SEP44" s="269" t="str">
        <f t="shared" si="206"/>
        <v/>
      </c>
      <c r="SEQ44" s="269" t="str">
        <f t="shared" si="206"/>
        <v/>
      </c>
      <c r="SER44" s="269" t="str">
        <f t="shared" si="206"/>
        <v/>
      </c>
      <c r="SES44" s="269" t="str">
        <f t="shared" ref="SES44:SHD44" si="207">UPPER(SES43)</f>
        <v/>
      </c>
      <c r="SET44" s="269" t="str">
        <f t="shared" si="207"/>
        <v/>
      </c>
      <c r="SEU44" s="269" t="str">
        <f t="shared" si="207"/>
        <v/>
      </c>
      <c r="SEV44" s="269" t="str">
        <f t="shared" si="207"/>
        <v/>
      </c>
      <c r="SEW44" s="269" t="str">
        <f t="shared" si="207"/>
        <v/>
      </c>
      <c r="SEX44" s="269" t="str">
        <f t="shared" si="207"/>
        <v/>
      </c>
      <c r="SEY44" s="269" t="str">
        <f t="shared" si="207"/>
        <v/>
      </c>
      <c r="SEZ44" s="269" t="str">
        <f t="shared" si="207"/>
        <v/>
      </c>
      <c r="SFA44" s="269" t="str">
        <f t="shared" si="207"/>
        <v/>
      </c>
      <c r="SFB44" s="269" t="str">
        <f t="shared" si="207"/>
        <v/>
      </c>
      <c r="SFC44" s="269" t="str">
        <f t="shared" si="207"/>
        <v/>
      </c>
      <c r="SFD44" s="269" t="str">
        <f t="shared" si="207"/>
        <v/>
      </c>
      <c r="SFE44" s="269" t="str">
        <f t="shared" si="207"/>
        <v/>
      </c>
      <c r="SFF44" s="269" t="str">
        <f t="shared" si="207"/>
        <v/>
      </c>
      <c r="SFG44" s="269" t="str">
        <f t="shared" si="207"/>
        <v/>
      </c>
      <c r="SFH44" s="269" t="str">
        <f t="shared" si="207"/>
        <v/>
      </c>
      <c r="SFI44" s="269" t="str">
        <f t="shared" si="207"/>
        <v/>
      </c>
      <c r="SFJ44" s="269" t="str">
        <f t="shared" si="207"/>
        <v/>
      </c>
      <c r="SFK44" s="269" t="str">
        <f t="shared" si="207"/>
        <v/>
      </c>
      <c r="SFL44" s="269" t="str">
        <f t="shared" si="207"/>
        <v/>
      </c>
      <c r="SFM44" s="269" t="str">
        <f t="shared" si="207"/>
        <v/>
      </c>
      <c r="SFN44" s="269" t="str">
        <f t="shared" si="207"/>
        <v/>
      </c>
      <c r="SFO44" s="269" t="str">
        <f t="shared" si="207"/>
        <v/>
      </c>
      <c r="SFP44" s="269" t="str">
        <f t="shared" si="207"/>
        <v/>
      </c>
      <c r="SFQ44" s="269" t="str">
        <f t="shared" si="207"/>
        <v/>
      </c>
      <c r="SFR44" s="269" t="str">
        <f t="shared" si="207"/>
        <v/>
      </c>
      <c r="SFS44" s="269" t="str">
        <f t="shared" si="207"/>
        <v/>
      </c>
      <c r="SFT44" s="269" t="str">
        <f t="shared" si="207"/>
        <v/>
      </c>
      <c r="SFU44" s="269" t="str">
        <f t="shared" si="207"/>
        <v/>
      </c>
      <c r="SFV44" s="269" t="str">
        <f t="shared" si="207"/>
        <v/>
      </c>
      <c r="SFW44" s="269" t="str">
        <f t="shared" si="207"/>
        <v/>
      </c>
      <c r="SFX44" s="269" t="str">
        <f t="shared" si="207"/>
        <v/>
      </c>
      <c r="SFY44" s="269" t="str">
        <f t="shared" si="207"/>
        <v/>
      </c>
      <c r="SFZ44" s="269" t="str">
        <f t="shared" si="207"/>
        <v/>
      </c>
      <c r="SGA44" s="269" t="str">
        <f t="shared" si="207"/>
        <v/>
      </c>
      <c r="SGB44" s="269" t="str">
        <f t="shared" si="207"/>
        <v/>
      </c>
      <c r="SGC44" s="269" t="str">
        <f t="shared" si="207"/>
        <v/>
      </c>
      <c r="SGD44" s="269" t="str">
        <f t="shared" si="207"/>
        <v/>
      </c>
      <c r="SGE44" s="269" t="str">
        <f t="shared" si="207"/>
        <v/>
      </c>
      <c r="SGF44" s="269" t="str">
        <f t="shared" si="207"/>
        <v/>
      </c>
      <c r="SGG44" s="269" t="str">
        <f t="shared" si="207"/>
        <v/>
      </c>
      <c r="SGH44" s="269" t="str">
        <f t="shared" si="207"/>
        <v/>
      </c>
      <c r="SGI44" s="269" t="str">
        <f t="shared" si="207"/>
        <v/>
      </c>
      <c r="SGJ44" s="269" t="str">
        <f t="shared" si="207"/>
        <v/>
      </c>
      <c r="SGK44" s="269" t="str">
        <f t="shared" si="207"/>
        <v/>
      </c>
      <c r="SGL44" s="269" t="str">
        <f t="shared" si="207"/>
        <v/>
      </c>
      <c r="SGM44" s="269" t="str">
        <f t="shared" si="207"/>
        <v/>
      </c>
      <c r="SGN44" s="269" t="str">
        <f t="shared" si="207"/>
        <v/>
      </c>
      <c r="SGO44" s="269" t="str">
        <f t="shared" si="207"/>
        <v/>
      </c>
      <c r="SGP44" s="269" t="str">
        <f t="shared" si="207"/>
        <v/>
      </c>
      <c r="SGQ44" s="269" t="str">
        <f t="shared" si="207"/>
        <v/>
      </c>
      <c r="SGR44" s="269" t="str">
        <f t="shared" si="207"/>
        <v/>
      </c>
      <c r="SGS44" s="269" t="str">
        <f t="shared" si="207"/>
        <v/>
      </c>
      <c r="SGT44" s="269" t="str">
        <f t="shared" si="207"/>
        <v/>
      </c>
      <c r="SGU44" s="269" t="str">
        <f t="shared" si="207"/>
        <v/>
      </c>
      <c r="SGV44" s="269" t="str">
        <f t="shared" si="207"/>
        <v/>
      </c>
      <c r="SGW44" s="269" t="str">
        <f t="shared" si="207"/>
        <v/>
      </c>
      <c r="SGX44" s="269" t="str">
        <f t="shared" si="207"/>
        <v/>
      </c>
      <c r="SGY44" s="269" t="str">
        <f t="shared" si="207"/>
        <v/>
      </c>
      <c r="SGZ44" s="269" t="str">
        <f t="shared" si="207"/>
        <v/>
      </c>
      <c r="SHA44" s="269" t="str">
        <f t="shared" si="207"/>
        <v/>
      </c>
      <c r="SHB44" s="269" t="str">
        <f t="shared" si="207"/>
        <v/>
      </c>
      <c r="SHC44" s="269" t="str">
        <f t="shared" si="207"/>
        <v/>
      </c>
      <c r="SHD44" s="269" t="str">
        <f t="shared" si="207"/>
        <v/>
      </c>
      <c r="SHE44" s="269" t="str">
        <f t="shared" ref="SHE44:SJP44" si="208">UPPER(SHE43)</f>
        <v/>
      </c>
      <c r="SHF44" s="269" t="str">
        <f t="shared" si="208"/>
        <v/>
      </c>
      <c r="SHG44" s="269" t="str">
        <f t="shared" si="208"/>
        <v/>
      </c>
      <c r="SHH44" s="269" t="str">
        <f t="shared" si="208"/>
        <v/>
      </c>
      <c r="SHI44" s="269" t="str">
        <f t="shared" si="208"/>
        <v/>
      </c>
      <c r="SHJ44" s="269" t="str">
        <f t="shared" si="208"/>
        <v/>
      </c>
      <c r="SHK44" s="269" t="str">
        <f t="shared" si="208"/>
        <v/>
      </c>
      <c r="SHL44" s="269" t="str">
        <f t="shared" si="208"/>
        <v/>
      </c>
      <c r="SHM44" s="269" t="str">
        <f t="shared" si="208"/>
        <v/>
      </c>
      <c r="SHN44" s="269" t="str">
        <f t="shared" si="208"/>
        <v/>
      </c>
      <c r="SHO44" s="269" t="str">
        <f t="shared" si="208"/>
        <v/>
      </c>
      <c r="SHP44" s="269" t="str">
        <f t="shared" si="208"/>
        <v/>
      </c>
      <c r="SHQ44" s="269" t="str">
        <f t="shared" si="208"/>
        <v/>
      </c>
      <c r="SHR44" s="269" t="str">
        <f t="shared" si="208"/>
        <v/>
      </c>
      <c r="SHS44" s="269" t="str">
        <f t="shared" si="208"/>
        <v/>
      </c>
      <c r="SHT44" s="269" t="str">
        <f t="shared" si="208"/>
        <v/>
      </c>
      <c r="SHU44" s="269" t="str">
        <f t="shared" si="208"/>
        <v/>
      </c>
      <c r="SHV44" s="269" t="str">
        <f t="shared" si="208"/>
        <v/>
      </c>
      <c r="SHW44" s="269" t="str">
        <f t="shared" si="208"/>
        <v/>
      </c>
      <c r="SHX44" s="269" t="str">
        <f t="shared" si="208"/>
        <v/>
      </c>
      <c r="SHY44" s="269" t="str">
        <f t="shared" si="208"/>
        <v/>
      </c>
      <c r="SHZ44" s="269" t="str">
        <f t="shared" si="208"/>
        <v/>
      </c>
      <c r="SIA44" s="269" t="str">
        <f t="shared" si="208"/>
        <v/>
      </c>
      <c r="SIB44" s="269" t="str">
        <f t="shared" si="208"/>
        <v/>
      </c>
      <c r="SIC44" s="269" t="str">
        <f t="shared" si="208"/>
        <v/>
      </c>
      <c r="SID44" s="269" t="str">
        <f t="shared" si="208"/>
        <v/>
      </c>
      <c r="SIE44" s="269" t="str">
        <f t="shared" si="208"/>
        <v/>
      </c>
      <c r="SIF44" s="269" t="str">
        <f t="shared" si="208"/>
        <v/>
      </c>
      <c r="SIG44" s="269" t="str">
        <f t="shared" si="208"/>
        <v/>
      </c>
      <c r="SIH44" s="269" t="str">
        <f t="shared" si="208"/>
        <v/>
      </c>
      <c r="SII44" s="269" t="str">
        <f t="shared" si="208"/>
        <v/>
      </c>
      <c r="SIJ44" s="269" t="str">
        <f t="shared" si="208"/>
        <v/>
      </c>
      <c r="SIK44" s="269" t="str">
        <f t="shared" si="208"/>
        <v/>
      </c>
      <c r="SIL44" s="269" t="str">
        <f t="shared" si="208"/>
        <v/>
      </c>
      <c r="SIM44" s="269" t="str">
        <f t="shared" si="208"/>
        <v/>
      </c>
      <c r="SIN44" s="269" t="str">
        <f t="shared" si="208"/>
        <v/>
      </c>
      <c r="SIO44" s="269" t="str">
        <f t="shared" si="208"/>
        <v/>
      </c>
      <c r="SIP44" s="269" t="str">
        <f t="shared" si="208"/>
        <v/>
      </c>
      <c r="SIQ44" s="269" t="str">
        <f t="shared" si="208"/>
        <v/>
      </c>
      <c r="SIR44" s="269" t="str">
        <f t="shared" si="208"/>
        <v/>
      </c>
      <c r="SIS44" s="269" t="str">
        <f t="shared" si="208"/>
        <v/>
      </c>
      <c r="SIT44" s="269" t="str">
        <f t="shared" si="208"/>
        <v/>
      </c>
      <c r="SIU44" s="269" t="str">
        <f t="shared" si="208"/>
        <v/>
      </c>
      <c r="SIV44" s="269" t="str">
        <f t="shared" si="208"/>
        <v/>
      </c>
      <c r="SIW44" s="269" t="str">
        <f t="shared" si="208"/>
        <v/>
      </c>
      <c r="SIX44" s="269" t="str">
        <f t="shared" si="208"/>
        <v/>
      </c>
      <c r="SIY44" s="269" t="str">
        <f t="shared" si="208"/>
        <v/>
      </c>
      <c r="SIZ44" s="269" t="str">
        <f t="shared" si="208"/>
        <v/>
      </c>
      <c r="SJA44" s="269" t="str">
        <f t="shared" si="208"/>
        <v/>
      </c>
      <c r="SJB44" s="269" t="str">
        <f t="shared" si="208"/>
        <v/>
      </c>
      <c r="SJC44" s="269" t="str">
        <f t="shared" si="208"/>
        <v/>
      </c>
      <c r="SJD44" s="269" t="str">
        <f t="shared" si="208"/>
        <v/>
      </c>
      <c r="SJE44" s="269" t="str">
        <f t="shared" si="208"/>
        <v/>
      </c>
      <c r="SJF44" s="269" t="str">
        <f t="shared" si="208"/>
        <v/>
      </c>
      <c r="SJG44" s="269" t="str">
        <f t="shared" si="208"/>
        <v/>
      </c>
      <c r="SJH44" s="269" t="str">
        <f t="shared" si="208"/>
        <v/>
      </c>
      <c r="SJI44" s="269" t="str">
        <f t="shared" si="208"/>
        <v/>
      </c>
      <c r="SJJ44" s="269" t="str">
        <f t="shared" si="208"/>
        <v/>
      </c>
      <c r="SJK44" s="269" t="str">
        <f t="shared" si="208"/>
        <v/>
      </c>
      <c r="SJL44" s="269" t="str">
        <f t="shared" si="208"/>
        <v/>
      </c>
      <c r="SJM44" s="269" t="str">
        <f t="shared" si="208"/>
        <v/>
      </c>
      <c r="SJN44" s="269" t="str">
        <f t="shared" si="208"/>
        <v/>
      </c>
      <c r="SJO44" s="269" t="str">
        <f t="shared" si="208"/>
        <v/>
      </c>
      <c r="SJP44" s="269" t="str">
        <f t="shared" si="208"/>
        <v/>
      </c>
      <c r="SJQ44" s="269" t="str">
        <f t="shared" ref="SJQ44:SMB44" si="209">UPPER(SJQ43)</f>
        <v/>
      </c>
      <c r="SJR44" s="269" t="str">
        <f t="shared" si="209"/>
        <v/>
      </c>
      <c r="SJS44" s="269" t="str">
        <f t="shared" si="209"/>
        <v/>
      </c>
      <c r="SJT44" s="269" t="str">
        <f t="shared" si="209"/>
        <v/>
      </c>
      <c r="SJU44" s="269" t="str">
        <f t="shared" si="209"/>
        <v/>
      </c>
      <c r="SJV44" s="269" t="str">
        <f t="shared" si="209"/>
        <v/>
      </c>
      <c r="SJW44" s="269" t="str">
        <f t="shared" si="209"/>
        <v/>
      </c>
      <c r="SJX44" s="269" t="str">
        <f t="shared" si="209"/>
        <v/>
      </c>
      <c r="SJY44" s="269" t="str">
        <f t="shared" si="209"/>
        <v/>
      </c>
      <c r="SJZ44" s="269" t="str">
        <f t="shared" si="209"/>
        <v/>
      </c>
      <c r="SKA44" s="269" t="str">
        <f t="shared" si="209"/>
        <v/>
      </c>
      <c r="SKB44" s="269" t="str">
        <f t="shared" si="209"/>
        <v/>
      </c>
      <c r="SKC44" s="269" t="str">
        <f t="shared" si="209"/>
        <v/>
      </c>
      <c r="SKD44" s="269" t="str">
        <f t="shared" si="209"/>
        <v/>
      </c>
      <c r="SKE44" s="269" t="str">
        <f t="shared" si="209"/>
        <v/>
      </c>
      <c r="SKF44" s="269" t="str">
        <f t="shared" si="209"/>
        <v/>
      </c>
      <c r="SKG44" s="269" t="str">
        <f t="shared" si="209"/>
        <v/>
      </c>
      <c r="SKH44" s="269" t="str">
        <f t="shared" si="209"/>
        <v/>
      </c>
      <c r="SKI44" s="269" t="str">
        <f t="shared" si="209"/>
        <v/>
      </c>
      <c r="SKJ44" s="269" t="str">
        <f t="shared" si="209"/>
        <v/>
      </c>
      <c r="SKK44" s="269" t="str">
        <f t="shared" si="209"/>
        <v/>
      </c>
      <c r="SKL44" s="269" t="str">
        <f t="shared" si="209"/>
        <v/>
      </c>
      <c r="SKM44" s="269" t="str">
        <f t="shared" si="209"/>
        <v/>
      </c>
      <c r="SKN44" s="269" t="str">
        <f t="shared" si="209"/>
        <v/>
      </c>
      <c r="SKO44" s="269" t="str">
        <f t="shared" si="209"/>
        <v/>
      </c>
      <c r="SKP44" s="269" t="str">
        <f t="shared" si="209"/>
        <v/>
      </c>
      <c r="SKQ44" s="269" t="str">
        <f t="shared" si="209"/>
        <v/>
      </c>
      <c r="SKR44" s="269" t="str">
        <f t="shared" si="209"/>
        <v/>
      </c>
      <c r="SKS44" s="269" t="str">
        <f t="shared" si="209"/>
        <v/>
      </c>
      <c r="SKT44" s="269" t="str">
        <f t="shared" si="209"/>
        <v/>
      </c>
      <c r="SKU44" s="269" t="str">
        <f t="shared" si="209"/>
        <v/>
      </c>
      <c r="SKV44" s="269" t="str">
        <f t="shared" si="209"/>
        <v/>
      </c>
      <c r="SKW44" s="269" t="str">
        <f t="shared" si="209"/>
        <v/>
      </c>
      <c r="SKX44" s="269" t="str">
        <f t="shared" si="209"/>
        <v/>
      </c>
      <c r="SKY44" s="269" t="str">
        <f t="shared" si="209"/>
        <v/>
      </c>
      <c r="SKZ44" s="269" t="str">
        <f t="shared" si="209"/>
        <v/>
      </c>
      <c r="SLA44" s="269" t="str">
        <f t="shared" si="209"/>
        <v/>
      </c>
      <c r="SLB44" s="269" t="str">
        <f t="shared" si="209"/>
        <v/>
      </c>
      <c r="SLC44" s="269" t="str">
        <f t="shared" si="209"/>
        <v/>
      </c>
      <c r="SLD44" s="269" t="str">
        <f t="shared" si="209"/>
        <v/>
      </c>
      <c r="SLE44" s="269" t="str">
        <f t="shared" si="209"/>
        <v/>
      </c>
      <c r="SLF44" s="269" t="str">
        <f t="shared" si="209"/>
        <v/>
      </c>
      <c r="SLG44" s="269" t="str">
        <f t="shared" si="209"/>
        <v/>
      </c>
      <c r="SLH44" s="269" t="str">
        <f t="shared" si="209"/>
        <v/>
      </c>
      <c r="SLI44" s="269" t="str">
        <f t="shared" si="209"/>
        <v/>
      </c>
      <c r="SLJ44" s="269" t="str">
        <f t="shared" si="209"/>
        <v/>
      </c>
      <c r="SLK44" s="269" t="str">
        <f t="shared" si="209"/>
        <v/>
      </c>
      <c r="SLL44" s="269" t="str">
        <f t="shared" si="209"/>
        <v/>
      </c>
      <c r="SLM44" s="269" t="str">
        <f t="shared" si="209"/>
        <v/>
      </c>
      <c r="SLN44" s="269" t="str">
        <f t="shared" si="209"/>
        <v/>
      </c>
      <c r="SLO44" s="269" t="str">
        <f t="shared" si="209"/>
        <v/>
      </c>
      <c r="SLP44" s="269" t="str">
        <f t="shared" si="209"/>
        <v/>
      </c>
      <c r="SLQ44" s="269" t="str">
        <f t="shared" si="209"/>
        <v/>
      </c>
      <c r="SLR44" s="269" t="str">
        <f t="shared" si="209"/>
        <v/>
      </c>
      <c r="SLS44" s="269" t="str">
        <f t="shared" si="209"/>
        <v/>
      </c>
      <c r="SLT44" s="269" t="str">
        <f t="shared" si="209"/>
        <v/>
      </c>
      <c r="SLU44" s="269" t="str">
        <f t="shared" si="209"/>
        <v/>
      </c>
      <c r="SLV44" s="269" t="str">
        <f t="shared" si="209"/>
        <v/>
      </c>
      <c r="SLW44" s="269" t="str">
        <f t="shared" si="209"/>
        <v/>
      </c>
      <c r="SLX44" s="269" t="str">
        <f t="shared" si="209"/>
        <v/>
      </c>
      <c r="SLY44" s="269" t="str">
        <f t="shared" si="209"/>
        <v/>
      </c>
      <c r="SLZ44" s="269" t="str">
        <f t="shared" si="209"/>
        <v/>
      </c>
      <c r="SMA44" s="269" t="str">
        <f t="shared" si="209"/>
        <v/>
      </c>
      <c r="SMB44" s="269" t="str">
        <f t="shared" si="209"/>
        <v/>
      </c>
      <c r="SMC44" s="269" t="str">
        <f t="shared" ref="SMC44:SON44" si="210">UPPER(SMC43)</f>
        <v/>
      </c>
      <c r="SMD44" s="269" t="str">
        <f t="shared" si="210"/>
        <v/>
      </c>
      <c r="SME44" s="269" t="str">
        <f t="shared" si="210"/>
        <v/>
      </c>
      <c r="SMF44" s="269" t="str">
        <f t="shared" si="210"/>
        <v/>
      </c>
      <c r="SMG44" s="269" t="str">
        <f t="shared" si="210"/>
        <v/>
      </c>
      <c r="SMH44" s="269" t="str">
        <f t="shared" si="210"/>
        <v/>
      </c>
      <c r="SMI44" s="269" t="str">
        <f t="shared" si="210"/>
        <v/>
      </c>
      <c r="SMJ44" s="269" t="str">
        <f t="shared" si="210"/>
        <v/>
      </c>
      <c r="SMK44" s="269" t="str">
        <f t="shared" si="210"/>
        <v/>
      </c>
      <c r="SML44" s="269" t="str">
        <f t="shared" si="210"/>
        <v/>
      </c>
      <c r="SMM44" s="269" t="str">
        <f t="shared" si="210"/>
        <v/>
      </c>
      <c r="SMN44" s="269" t="str">
        <f t="shared" si="210"/>
        <v/>
      </c>
      <c r="SMO44" s="269" t="str">
        <f t="shared" si="210"/>
        <v/>
      </c>
      <c r="SMP44" s="269" t="str">
        <f t="shared" si="210"/>
        <v/>
      </c>
      <c r="SMQ44" s="269" t="str">
        <f t="shared" si="210"/>
        <v/>
      </c>
      <c r="SMR44" s="269" t="str">
        <f t="shared" si="210"/>
        <v/>
      </c>
      <c r="SMS44" s="269" t="str">
        <f t="shared" si="210"/>
        <v/>
      </c>
      <c r="SMT44" s="269" t="str">
        <f t="shared" si="210"/>
        <v/>
      </c>
      <c r="SMU44" s="269" t="str">
        <f t="shared" si="210"/>
        <v/>
      </c>
      <c r="SMV44" s="269" t="str">
        <f t="shared" si="210"/>
        <v/>
      </c>
      <c r="SMW44" s="269" t="str">
        <f t="shared" si="210"/>
        <v/>
      </c>
      <c r="SMX44" s="269" t="str">
        <f t="shared" si="210"/>
        <v/>
      </c>
      <c r="SMY44" s="269" t="str">
        <f t="shared" si="210"/>
        <v/>
      </c>
      <c r="SMZ44" s="269" t="str">
        <f t="shared" si="210"/>
        <v/>
      </c>
      <c r="SNA44" s="269" t="str">
        <f t="shared" si="210"/>
        <v/>
      </c>
      <c r="SNB44" s="269" t="str">
        <f t="shared" si="210"/>
        <v/>
      </c>
      <c r="SNC44" s="269" t="str">
        <f t="shared" si="210"/>
        <v/>
      </c>
      <c r="SND44" s="269" t="str">
        <f t="shared" si="210"/>
        <v/>
      </c>
      <c r="SNE44" s="269" t="str">
        <f t="shared" si="210"/>
        <v/>
      </c>
      <c r="SNF44" s="269" t="str">
        <f t="shared" si="210"/>
        <v/>
      </c>
      <c r="SNG44" s="269" t="str">
        <f t="shared" si="210"/>
        <v/>
      </c>
      <c r="SNH44" s="269" t="str">
        <f t="shared" si="210"/>
        <v/>
      </c>
      <c r="SNI44" s="269" t="str">
        <f t="shared" si="210"/>
        <v/>
      </c>
      <c r="SNJ44" s="269" t="str">
        <f t="shared" si="210"/>
        <v/>
      </c>
      <c r="SNK44" s="269" t="str">
        <f t="shared" si="210"/>
        <v/>
      </c>
      <c r="SNL44" s="269" t="str">
        <f t="shared" si="210"/>
        <v/>
      </c>
      <c r="SNM44" s="269" t="str">
        <f t="shared" si="210"/>
        <v/>
      </c>
      <c r="SNN44" s="269" t="str">
        <f t="shared" si="210"/>
        <v/>
      </c>
      <c r="SNO44" s="269" t="str">
        <f t="shared" si="210"/>
        <v/>
      </c>
      <c r="SNP44" s="269" t="str">
        <f t="shared" si="210"/>
        <v/>
      </c>
      <c r="SNQ44" s="269" t="str">
        <f t="shared" si="210"/>
        <v/>
      </c>
      <c r="SNR44" s="269" t="str">
        <f t="shared" si="210"/>
        <v/>
      </c>
      <c r="SNS44" s="269" t="str">
        <f t="shared" si="210"/>
        <v/>
      </c>
      <c r="SNT44" s="269" t="str">
        <f t="shared" si="210"/>
        <v/>
      </c>
      <c r="SNU44" s="269" t="str">
        <f t="shared" si="210"/>
        <v/>
      </c>
      <c r="SNV44" s="269" t="str">
        <f t="shared" si="210"/>
        <v/>
      </c>
      <c r="SNW44" s="269" t="str">
        <f t="shared" si="210"/>
        <v/>
      </c>
      <c r="SNX44" s="269" t="str">
        <f t="shared" si="210"/>
        <v/>
      </c>
      <c r="SNY44" s="269" t="str">
        <f t="shared" si="210"/>
        <v/>
      </c>
      <c r="SNZ44" s="269" t="str">
        <f t="shared" si="210"/>
        <v/>
      </c>
      <c r="SOA44" s="269" t="str">
        <f t="shared" si="210"/>
        <v/>
      </c>
      <c r="SOB44" s="269" t="str">
        <f t="shared" si="210"/>
        <v/>
      </c>
      <c r="SOC44" s="269" t="str">
        <f t="shared" si="210"/>
        <v/>
      </c>
      <c r="SOD44" s="269" t="str">
        <f t="shared" si="210"/>
        <v/>
      </c>
      <c r="SOE44" s="269" t="str">
        <f t="shared" si="210"/>
        <v/>
      </c>
      <c r="SOF44" s="269" t="str">
        <f t="shared" si="210"/>
        <v/>
      </c>
      <c r="SOG44" s="269" t="str">
        <f t="shared" si="210"/>
        <v/>
      </c>
      <c r="SOH44" s="269" t="str">
        <f t="shared" si="210"/>
        <v/>
      </c>
      <c r="SOI44" s="269" t="str">
        <f t="shared" si="210"/>
        <v/>
      </c>
      <c r="SOJ44" s="269" t="str">
        <f t="shared" si="210"/>
        <v/>
      </c>
      <c r="SOK44" s="269" t="str">
        <f t="shared" si="210"/>
        <v/>
      </c>
      <c r="SOL44" s="269" t="str">
        <f t="shared" si="210"/>
        <v/>
      </c>
      <c r="SOM44" s="269" t="str">
        <f t="shared" si="210"/>
        <v/>
      </c>
      <c r="SON44" s="269" t="str">
        <f t="shared" si="210"/>
        <v/>
      </c>
      <c r="SOO44" s="269" t="str">
        <f t="shared" ref="SOO44:SQZ44" si="211">UPPER(SOO43)</f>
        <v/>
      </c>
      <c r="SOP44" s="269" t="str">
        <f t="shared" si="211"/>
        <v/>
      </c>
      <c r="SOQ44" s="269" t="str">
        <f t="shared" si="211"/>
        <v/>
      </c>
      <c r="SOR44" s="269" t="str">
        <f t="shared" si="211"/>
        <v/>
      </c>
      <c r="SOS44" s="269" t="str">
        <f t="shared" si="211"/>
        <v/>
      </c>
      <c r="SOT44" s="269" t="str">
        <f t="shared" si="211"/>
        <v/>
      </c>
      <c r="SOU44" s="269" t="str">
        <f t="shared" si="211"/>
        <v/>
      </c>
      <c r="SOV44" s="269" t="str">
        <f t="shared" si="211"/>
        <v/>
      </c>
      <c r="SOW44" s="269" t="str">
        <f t="shared" si="211"/>
        <v/>
      </c>
      <c r="SOX44" s="269" t="str">
        <f t="shared" si="211"/>
        <v/>
      </c>
      <c r="SOY44" s="269" t="str">
        <f t="shared" si="211"/>
        <v/>
      </c>
      <c r="SOZ44" s="269" t="str">
        <f t="shared" si="211"/>
        <v/>
      </c>
      <c r="SPA44" s="269" t="str">
        <f t="shared" si="211"/>
        <v/>
      </c>
      <c r="SPB44" s="269" t="str">
        <f t="shared" si="211"/>
        <v/>
      </c>
      <c r="SPC44" s="269" t="str">
        <f t="shared" si="211"/>
        <v/>
      </c>
      <c r="SPD44" s="269" t="str">
        <f t="shared" si="211"/>
        <v/>
      </c>
      <c r="SPE44" s="269" t="str">
        <f t="shared" si="211"/>
        <v/>
      </c>
      <c r="SPF44" s="269" t="str">
        <f t="shared" si="211"/>
        <v/>
      </c>
      <c r="SPG44" s="269" t="str">
        <f t="shared" si="211"/>
        <v/>
      </c>
      <c r="SPH44" s="269" t="str">
        <f t="shared" si="211"/>
        <v/>
      </c>
      <c r="SPI44" s="269" t="str">
        <f t="shared" si="211"/>
        <v/>
      </c>
      <c r="SPJ44" s="269" t="str">
        <f t="shared" si="211"/>
        <v/>
      </c>
      <c r="SPK44" s="269" t="str">
        <f t="shared" si="211"/>
        <v/>
      </c>
      <c r="SPL44" s="269" t="str">
        <f t="shared" si="211"/>
        <v/>
      </c>
      <c r="SPM44" s="269" t="str">
        <f t="shared" si="211"/>
        <v/>
      </c>
      <c r="SPN44" s="269" t="str">
        <f t="shared" si="211"/>
        <v/>
      </c>
      <c r="SPO44" s="269" t="str">
        <f t="shared" si="211"/>
        <v/>
      </c>
      <c r="SPP44" s="269" t="str">
        <f t="shared" si="211"/>
        <v/>
      </c>
      <c r="SPQ44" s="269" t="str">
        <f t="shared" si="211"/>
        <v/>
      </c>
      <c r="SPR44" s="269" t="str">
        <f t="shared" si="211"/>
        <v/>
      </c>
      <c r="SPS44" s="269" t="str">
        <f t="shared" si="211"/>
        <v/>
      </c>
      <c r="SPT44" s="269" t="str">
        <f t="shared" si="211"/>
        <v/>
      </c>
      <c r="SPU44" s="269" t="str">
        <f t="shared" si="211"/>
        <v/>
      </c>
      <c r="SPV44" s="269" t="str">
        <f t="shared" si="211"/>
        <v/>
      </c>
      <c r="SPW44" s="269" t="str">
        <f t="shared" si="211"/>
        <v/>
      </c>
      <c r="SPX44" s="269" t="str">
        <f t="shared" si="211"/>
        <v/>
      </c>
      <c r="SPY44" s="269" t="str">
        <f t="shared" si="211"/>
        <v/>
      </c>
      <c r="SPZ44" s="269" t="str">
        <f t="shared" si="211"/>
        <v/>
      </c>
      <c r="SQA44" s="269" t="str">
        <f t="shared" si="211"/>
        <v/>
      </c>
      <c r="SQB44" s="269" t="str">
        <f t="shared" si="211"/>
        <v/>
      </c>
      <c r="SQC44" s="269" t="str">
        <f t="shared" si="211"/>
        <v/>
      </c>
      <c r="SQD44" s="269" t="str">
        <f t="shared" si="211"/>
        <v/>
      </c>
      <c r="SQE44" s="269" t="str">
        <f t="shared" si="211"/>
        <v/>
      </c>
      <c r="SQF44" s="269" t="str">
        <f t="shared" si="211"/>
        <v/>
      </c>
      <c r="SQG44" s="269" t="str">
        <f t="shared" si="211"/>
        <v/>
      </c>
      <c r="SQH44" s="269" t="str">
        <f t="shared" si="211"/>
        <v/>
      </c>
      <c r="SQI44" s="269" t="str">
        <f t="shared" si="211"/>
        <v/>
      </c>
      <c r="SQJ44" s="269" t="str">
        <f t="shared" si="211"/>
        <v/>
      </c>
      <c r="SQK44" s="269" t="str">
        <f t="shared" si="211"/>
        <v/>
      </c>
      <c r="SQL44" s="269" t="str">
        <f t="shared" si="211"/>
        <v/>
      </c>
      <c r="SQM44" s="269" t="str">
        <f t="shared" si="211"/>
        <v/>
      </c>
      <c r="SQN44" s="269" t="str">
        <f t="shared" si="211"/>
        <v/>
      </c>
      <c r="SQO44" s="269" t="str">
        <f t="shared" si="211"/>
        <v/>
      </c>
      <c r="SQP44" s="269" t="str">
        <f t="shared" si="211"/>
        <v/>
      </c>
      <c r="SQQ44" s="269" t="str">
        <f t="shared" si="211"/>
        <v/>
      </c>
      <c r="SQR44" s="269" t="str">
        <f t="shared" si="211"/>
        <v/>
      </c>
      <c r="SQS44" s="269" t="str">
        <f t="shared" si="211"/>
        <v/>
      </c>
      <c r="SQT44" s="269" t="str">
        <f t="shared" si="211"/>
        <v/>
      </c>
      <c r="SQU44" s="269" t="str">
        <f t="shared" si="211"/>
        <v/>
      </c>
      <c r="SQV44" s="269" t="str">
        <f t="shared" si="211"/>
        <v/>
      </c>
      <c r="SQW44" s="269" t="str">
        <f t="shared" si="211"/>
        <v/>
      </c>
      <c r="SQX44" s="269" t="str">
        <f t="shared" si="211"/>
        <v/>
      </c>
      <c r="SQY44" s="269" t="str">
        <f t="shared" si="211"/>
        <v/>
      </c>
      <c r="SQZ44" s="269" t="str">
        <f t="shared" si="211"/>
        <v/>
      </c>
      <c r="SRA44" s="269" t="str">
        <f t="shared" ref="SRA44:STL44" si="212">UPPER(SRA43)</f>
        <v/>
      </c>
      <c r="SRB44" s="269" t="str">
        <f t="shared" si="212"/>
        <v/>
      </c>
      <c r="SRC44" s="269" t="str">
        <f t="shared" si="212"/>
        <v/>
      </c>
      <c r="SRD44" s="269" t="str">
        <f t="shared" si="212"/>
        <v/>
      </c>
      <c r="SRE44" s="269" t="str">
        <f t="shared" si="212"/>
        <v/>
      </c>
      <c r="SRF44" s="269" t="str">
        <f t="shared" si="212"/>
        <v/>
      </c>
      <c r="SRG44" s="269" t="str">
        <f t="shared" si="212"/>
        <v/>
      </c>
      <c r="SRH44" s="269" t="str">
        <f t="shared" si="212"/>
        <v/>
      </c>
      <c r="SRI44" s="269" t="str">
        <f t="shared" si="212"/>
        <v/>
      </c>
      <c r="SRJ44" s="269" t="str">
        <f t="shared" si="212"/>
        <v/>
      </c>
      <c r="SRK44" s="269" t="str">
        <f t="shared" si="212"/>
        <v/>
      </c>
      <c r="SRL44" s="269" t="str">
        <f t="shared" si="212"/>
        <v/>
      </c>
      <c r="SRM44" s="269" t="str">
        <f t="shared" si="212"/>
        <v/>
      </c>
      <c r="SRN44" s="269" t="str">
        <f t="shared" si="212"/>
        <v/>
      </c>
      <c r="SRO44" s="269" t="str">
        <f t="shared" si="212"/>
        <v/>
      </c>
      <c r="SRP44" s="269" t="str">
        <f t="shared" si="212"/>
        <v/>
      </c>
      <c r="SRQ44" s="269" t="str">
        <f t="shared" si="212"/>
        <v/>
      </c>
      <c r="SRR44" s="269" t="str">
        <f t="shared" si="212"/>
        <v/>
      </c>
      <c r="SRS44" s="269" t="str">
        <f t="shared" si="212"/>
        <v/>
      </c>
      <c r="SRT44" s="269" t="str">
        <f t="shared" si="212"/>
        <v/>
      </c>
      <c r="SRU44" s="269" t="str">
        <f t="shared" si="212"/>
        <v/>
      </c>
      <c r="SRV44" s="269" t="str">
        <f t="shared" si="212"/>
        <v/>
      </c>
      <c r="SRW44" s="269" t="str">
        <f t="shared" si="212"/>
        <v/>
      </c>
      <c r="SRX44" s="269" t="str">
        <f t="shared" si="212"/>
        <v/>
      </c>
      <c r="SRY44" s="269" t="str">
        <f t="shared" si="212"/>
        <v/>
      </c>
      <c r="SRZ44" s="269" t="str">
        <f t="shared" si="212"/>
        <v/>
      </c>
      <c r="SSA44" s="269" t="str">
        <f t="shared" si="212"/>
        <v/>
      </c>
      <c r="SSB44" s="269" t="str">
        <f t="shared" si="212"/>
        <v/>
      </c>
      <c r="SSC44" s="269" t="str">
        <f t="shared" si="212"/>
        <v/>
      </c>
      <c r="SSD44" s="269" t="str">
        <f t="shared" si="212"/>
        <v/>
      </c>
      <c r="SSE44" s="269" t="str">
        <f t="shared" si="212"/>
        <v/>
      </c>
      <c r="SSF44" s="269" t="str">
        <f t="shared" si="212"/>
        <v/>
      </c>
      <c r="SSG44" s="269" t="str">
        <f t="shared" si="212"/>
        <v/>
      </c>
      <c r="SSH44" s="269" t="str">
        <f t="shared" si="212"/>
        <v/>
      </c>
      <c r="SSI44" s="269" t="str">
        <f t="shared" si="212"/>
        <v/>
      </c>
      <c r="SSJ44" s="269" t="str">
        <f t="shared" si="212"/>
        <v/>
      </c>
      <c r="SSK44" s="269" t="str">
        <f t="shared" si="212"/>
        <v/>
      </c>
      <c r="SSL44" s="269" t="str">
        <f t="shared" si="212"/>
        <v/>
      </c>
      <c r="SSM44" s="269" t="str">
        <f t="shared" si="212"/>
        <v/>
      </c>
      <c r="SSN44" s="269" t="str">
        <f t="shared" si="212"/>
        <v/>
      </c>
      <c r="SSO44" s="269" t="str">
        <f t="shared" si="212"/>
        <v/>
      </c>
      <c r="SSP44" s="269" t="str">
        <f t="shared" si="212"/>
        <v/>
      </c>
      <c r="SSQ44" s="269" t="str">
        <f t="shared" si="212"/>
        <v/>
      </c>
      <c r="SSR44" s="269" t="str">
        <f t="shared" si="212"/>
        <v/>
      </c>
      <c r="SSS44" s="269" t="str">
        <f t="shared" si="212"/>
        <v/>
      </c>
      <c r="SST44" s="269" t="str">
        <f t="shared" si="212"/>
        <v/>
      </c>
      <c r="SSU44" s="269" t="str">
        <f t="shared" si="212"/>
        <v/>
      </c>
      <c r="SSV44" s="269" t="str">
        <f t="shared" si="212"/>
        <v/>
      </c>
      <c r="SSW44" s="269" t="str">
        <f t="shared" si="212"/>
        <v/>
      </c>
      <c r="SSX44" s="269" t="str">
        <f t="shared" si="212"/>
        <v/>
      </c>
      <c r="SSY44" s="269" t="str">
        <f t="shared" si="212"/>
        <v/>
      </c>
      <c r="SSZ44" s="269" t="str">
        <f t="shared" si="212"/>
        <v/>
      </c>
      <c r="STA44" s="269" t="str">
        <f t="shared" si="212"/>
        <v/>
      </c>
      <c r="STB44" s="269" t="str">
        <f t="shared" si="212"/>
        <v/>
      </c>
      <c r="STC44" s="269" t="str">
        <f t="shared" si="212"/>
        <v/>
      </c>
      <c r="STD44" s="269" t="str">
        <f t="shared" si="212"/>
        <v/>
      </c>
      <c r="STE44" s="269" t="str">
        <f t="shared" si="212"/>
        <v/>
      </c>
      <c r="STF44" s="269" t="str">
        <f t="shared" si="212"/>
        <v/>
      </c>
      <c r="STG44" s="269" t="str">
        <f t="shared" si="212"/>
        <v/>
      </c>
      <c r="STH44" s="269" t="str">
        <f t="shared" si="212"/>
        <v/>
      </c>
      <c r="STI44" s="269" t="str">
        <f t="shared" si="212"/>
        <v/>
      </c>
      <c r="STJ44" s="269" t="str">
        <f t="shared" si="212"/>
        <v/>
      </c>
      <c r="STK44" s="269" t="str">
        <f t="shared" si="212"/>
        <v/>
      </c>
      <c r="STL44" s="269" t="str">
        <f t="shared" si="212"/>
        <v/>
      </c>
      <c r="STM44" s="269" t="str">
        <f t="shared" ref="STM44:SVX44" si="213">UPPER(STM43)</f>
        <v/>
      </c>
      <c r="STN44" s="269" t="str">
        <f t="shared" si="213"/>
        <v/>
      </c>
      <c r="STO44" s="269" t="str">
        <f t="shared" si="213"/>
        <v/>
      </c>
      <c r="STP44" s="269" t="str">
        <f t="shared" si="213"/>
        <v/>
      </c>
      <c r="STQ44" s="269" t="str">
        <f t="shared" si="213"/>
        <v/>
      </c>
      <c r="STR44" s="269" t="str">
        <f t="shared" si="213"/>
        <v/>
      </c>
      <c r="STS44" s="269" t="str">
        <f t="shared" si="213"/>
        <v/>
      </c>
      <c r="STT44" s="269" t="str">
        <f t="shared" si="213"/>
        <v/>
      </c>
      <c r="STU44" s="269" t="str">
        <f t="shared" si="213"/>
        <v/>
      </c>
      <c r="STV44" s="269" t="str">
        <f t="shared" si="213"/>
        <v/>
      </c>
      <c r="STW44" s="269" t="str">
        <f t="shared" si="213"/>
        <v/>
      </c>
      <c r="STX44" s="269" t="str">
        <f t="shared" si="213"/>
        <v/>
      </c>
      <c r="STY44" s="269" t="str">
        <f t="shared" si="213"/>
        <v/>
      </c>
      <c r="STZ44" s="269" t="str">
        <f t="shared" si="213"/>
        <v/>
      </c>
      <c r="SUA44" s="269" t="str">
        <f t="shared" si="213"/>
        <v/>
      </c>
      <c r="SUB44" s="269" t="str">
        <f t="shared" si="213"/>
        <v/>
      </c>
      <c r="SUC44" s="269" t="str">
        <f t="shared" si="213"/>
        <v/>
      </c>
      <c r="SUD44" s="269" t="str">
        <f t="shared" si="213"/>
        <v/>
      </c>
      <c r="SUE44" s="269" t="str">
        <f t="shared" si="213"/>
        <v/>
      </c>
      <c r="SUF44" s="269" t="str">
        <f t="shared" si="213"/>
        <v/>
      </c>
      <c r="SUG44" s="269" t="str">
        <f t="shared" si="213"/>
        <v/>
      </c>
      <c r="SUH44" s="269" t="str">
        <f t="shared" si="213"/>
        <v/>
      </c>
      <c r="SUI44" s="269" t="str">
        <f t="shared" si="213"/>
        <v/>
      </c>
      <c r="SUJ44" s="269" t="str">
        <f t="shared" si="213"/>
        <v/>
      </c>
      <c r="SUK44" s="269" t="str">
        <f t="shared" si="213"/>
        <v/>
      </c>
      <c r="SUL44" s="269" t="str">
        <f t="shared" si="213"/>
        <v/>
      </c>
      <c r="SUM44" s="269" t="str">
        <f t="shared" si="213"/>
        <v/>
      </c>
      <c r="SUN44" s="269" t="str">
        <f t="shared" si="213"/>
        <v/>
      </c>
      <c r="SUO44" s="269" t="str">
        <f t="shared" si="213"/>
        <v/>
      </c>
      <c r="SUP44" s="269" t="str">
        <f t="shared" si="213"/>
        <v/>
      </c>
      <c r="SUQ44" s="269" t="str">
        <f t="shared" si="213"/>
        <v/>
      </c>
      <c r="SUR44" s="269" t="str">
        <f t="shared" si="213"/>
        <v/>
      </c>
      <c r="SUS44" s="269" t="str">
        <f t="shared" si="213"/>
        <v/>
      </c>
      <c r="SUT44" s="269" t="str">
        <f t="shared" si="213"/>
        <v/>
      </c>
      <c r="SUU44" s="269" t="str">
        <f t="shared" si="213"/>
        <v/>
      </c>
      <c r="SUV44" s="269" t="str">
        <f t="shared" si="213"/>
        <v/>
      </c>
      <c r="SUW44" s="269" t="str">
        <f t="shared" si="213"/>
        <v/>
      </c>
      <c r="SUX44" s="269" t="str">
        <f t="shared" si="213"/>
        <v/>
      </c>
      <c r="SUY44" s="269" t="str">
        <f t="shared" si="213"/>
        <v/>
      </c>
      <c r="SUZ44" s="269" t="str">
        <f t="shared" si="213"/>
        <v/>
      </c>
      <c r="SVA44" s="269" t="str">
        <f t="shared" si="213"/>
        <v/>
      </c>
      <c r="SVB44" s="269" t="str">
        <f t="shared" si="213"/>
        <v/>
      </c>
      <c r="SVC44" s="269" t="str">
        <f t="shared" si="213"/>
        <v/>
      </c>
      <c r="SVD44" s="269" t="str">
        <f t="shared" si="213"/>
        <v/>
      </c>
      <c r="SVE44" s="269" t="str">
        <f t="shared" si="213"/>
        <v/>
      </c>
      <c r="SVF44" s="269" t="str">
        <f t="shared" si="213"/>
        <v/>
      </c>
      <c r="SVG44" s="269" t="str">
        <f t="shared" si="213"/>
        <v/>
      </c>
      <c r="SVH44" s="269" t="str">
        <f t="shared" si="213"/>
        <v/>
      </c>
      <c r="SVI44" s="269" t="str">
        <f t="shared" si="213"/>
        <v/>
      </c>
      <c r="SVJ44" s="269" t="str">
        <f t="shared" si="213"/>
        <v/>
      </c>
      <c r="SVK44" s="269" t="str">
        <f t="shared" si="213"/>
        <v/>
      </c>
      <c r="SVL44" s="269" t="str">
        <f t="shared" si="213"/>
        <v/>
      </c>
      <c r="SVM44" s="269" t="str">
        <f t="shared" si="213"/>
        <v/>
      </c>
      <c r="SVN44" s="269" t="str">
        <f t="shared" si="213"/>
        <v/>
      </c>
      <c r="SVO44" s="269" t="str">
        <f t="shared" si="213"/>
        <v/>
      </c>
      <c r="SVP44" s="269" t="str">
        <f t="shared" si="213"/>
        <v/>
      </c>
      <c r="SVQ44" s="269" t="str">
        <f t="shared" si="213"/>
        <v/>
      </c>
      <c r="SVR44" s="269" t="str">
        <f t="shared" si="213"/>
        <v/>
      </c>
      <c r="SVS44" s="269" t="str">
        <f t="shared" si="213"/>
        <v/>
      </c>
      <c r="SVT44" s="269" t="str">
        <f t="shared" si="213"/>
        <v/>
      </c>
      <c r="SVU44" s="269" t="str">
        <f t="shared" si="213"/>
        <v/>
      </c>
      <c r="SVV44" s="269" t="str">
        <f t="shared" si="213"/>
        <v/>
      </c>
      <c r="SVW44" s="269" t="str">
        <f t="shared" si="213"/>
        <v/>
      </c>
      <c r="SVX44" s="269" t="str">
        <f t="shared" si="213"/>
        <v/>
      </c>
      <c r="SVY44" s="269" t="str">
        <f t="shared" ref="SVY44:SYJ44" si="214">UPPER(SVY43)</f>
        <v/>
      </c>
      <c r="SVZ44" s="269" t="str">
        <f t="shared" si="214"/>
        <v/>
      </c>
      <c r="SWA44" s="269" t="str">
        <f t="shared" si="214"/>
        <v/>
      </c>
      <c r="SWB44" s="269" t="str">
        <f t="shared" si="214"/>
        <v/>
      </c>
      <c r="SWC44" s="269" t="str">
        <f t="shared" si="214"/>
        <v/>
      </c>
      <c r="SWD44" s="269" t="str">
        <f t="shared" si="214"/>
        <v/>
      </c>
      <c r="SWE44" s="269" t="str">
        <f t="shared" si="214"/>
        <v/>
      </c>
      <c r="SWF44" s="269" t="str">
        <f t="shared" si="214"/>
        <v/>
      </c>
      <c r="SWG44" s="269" t="str">
        <f t="shared" si="214"/>
        <v/>
      </c>
      <c r="SWH44" s="269" t="str">
        <f t="shared" si="214"/>
        <v/>
      </c>
      <c r="SWI44" s="269" t="str">
        <f t="shared" si="214"/>
        <v/>
      </c>
      <c r="SWJ44" s="269" t="str">
        <f t="shared" si="214"/>
        <v/>
      </c>
      <c r="SWK44" s="269" t="str">
        <f t="shared" si="214"/>
        <v/>
      </c>
      <c r="SWL44" s="269" t="str">
        <f t="shared" si="214"/>
        <v/>
      </c>
      <c r="SWM44" s="269" t="str">
        <f t="shared" si="214"/>
        <v/>
      </c>
      <c r="SWN44" s="269" t="str">
        <f t="shared" si="214"/>
        <v/>
      </c>
      <c r="SWO44" s="269" t="str">
        <f t="shared" si="214"/>
        <v/>
      </c>
      <c r="SWP44" s="269" t="str">
        <f t="shared" si="214"/>
        <v/>
      </c>
      <c r="SWQ44" s="269" t="str">
        <f t="shared" si="214"/>
        <v/>
      </c>
      <c r="SWR44" s="269" t="str">
        <f t="shared" si="214"/>
        <v/>
      </c>
      <c r="SWS44" s="269" t="str">
        <f t="shared" si="214"/>
        <v/>
      </c>
      <c r="SWT44" s="269" t="str">
        <f t="shared" si="214"/>
        <v/>
      </c>
      <c r="SWU44" s="269" t="str">
        <f t="shared" si="214"/>
        <v/>
      </c>
      <c r="SWV44" s="269" t="str">
        <f t="shared" si="214"/>
        <v/>
      </c>
      <c r="SWW44" s="269" t="str">
        <f t="shared" si="214"/>
        <v/>
      </c>
      <c r="SWX44" s="269" t="str">
        <f t="shared" si="214"/>
        <v/>
      </c>
      <c r="SWY44" s="269" t="str">
        <f t="shared" si="214"/>
        <v/>
      </c>
      <c r="SWZ44" s="269" t="str">
        <f t="shared" si="214"/>
        <v/>
      </c>
      <c r="SXA44" s="269" t="str">
        <f t="shared" si="214"/>
        <v/>
      </c>
      <c r="SXB44" s="269" t="str">
        <f t="shared" si="214"/>
        <v/>
      </c>
      <c r="SXC44" s="269" t="str">
        <f t="shared" si="214"/>
        <v/>
      </c>
      <c r="SXD44" s="269" t="str">
        <f t="shared" si="214"/>
        <v/>
      </c>
      <c r="SXE44" s="269" t="str">
        <f t="shared" si="214"/>
        <v/>
      </c>
      <c r="SXF44" s="269" t="str">
        <f t="shared" si="214"/>
        <v/>
      </c>
      <c r="SXG44" s="269" t="str">
        <f t="shared" si="214"/>
        <v/>
      </c>
      <c r="SXH44" s="269" t="str">
        <f t="shared" si="214"/>
        <v/>
      </c>
      <c r="SXI44" s="269" t="str">
        <f t="shared" si="214"/>
        <v/>
      </c>
      <c r="SXJ44" s="269" t="str">
        <f t="shared" si="214"/>
        <v/>
      </c>
      <c r="SXK44" s="269" t="str">
        <f t="shared" si="214"/>
        <v/>
      </c>
      <c r="SXL44" s="269" t="str">
        <f t="shared" si="214"/>
        <v/>
      </c>
      <c r="SXM44" s="269" t="str">
        <f t="shared" si="214"/>
        <v/>
      </c>
      <c r="SXN44" s="269" t="str">
        <f t="shared" si="214"/>
        <v/>
      </c>
      <c r="SXO44" s="269" t="str">
        <f t="shared" si="214"/>
        <v/>
      </c>
      <c r="SXP44" s="269" t="str">
        <f t="shared" si="214"/>
        <v/>
      </c>
      <c r="SXQ44" s="269" t="str">
        <f t="shared" si="214"/>
        <v/>
      </c>
      <c r="SXR44" s="269" t="str">
        <f t="shared" si="214"/>
        <v/>
      </c>
      <c r="SXS44" s="269" t="str">
        <f t="shared" si="214"/>
        <v/>
      </c>
      <c r="SXT44" s="269" t="str">
        <f t="shared" si="214"/>
        <v/>
      </c>
      <c r="SXU44" s="269" t="str">
        <f t="shared" si="214"/>
        <v/>
      </c>
      <c r="SXV44" s="269" t="str">
        <f t="shared" si="214"/>
        <v/>
      </c>
      <c r="SXW44" s="269" t="str">
        <f t="shared" si="214"/>
        <v/>
      </c>
      <c r="SXX44" s="269" t="str">
        <f t="shared" si="214"/>
        <v/>
      </c>
      <c r="SXY44" s="269" t="str">
        <f t="shared" si="214"/>
        <v/>
      </c>
      <c r="SXZ44" s="269" t="str">
        <f t="shared" si="214"/>
        <v/>
      </c>
      <c r="SYA44" s="269" t="str">
        <f t="shared" si="214"/>
        <v/>
      </c>
      <c r="SYB44" s="269" t="str">
        <f t="shared" si="214"/>
        <v/>
      </c>
      <c r="SYC44" s="269" t="str">
        <f t="shared" si="214"/>
        <v/>
      </c>
      <c r="SYD44" s="269" t="str">
        <f t="shared" si="214"/>
        <v/>
      </c>
      <c r="SYE44" s="269" t="str">
        <f t="shared" si="214"/>
        <v/>
      </c>
      <c r="SYF44" s="269" t="str">
        <f t="shared" si="214"/>
        <v/>
      </c>
      <c r="SYG44" s="269" t="str">
        <f t="shared" si="214"/>
        <v/>
      </c>
      <c r="SYH44" s="269" t="str">
        <f t="shared" si="214"/>
        <v/>
      </c>
      <c r="SYI44" s="269" t="str">
        <f t="shared" si="214"/>
        <v/>
      </c>
      <c r="SYJ44" s="269" t="str">
        <f t="shared" si="214"/>
        <v/>
      </c>
      <c r="SYK44" s="269" t="str">
        <f t="shared" ref="SYK44:TAV44" si="215">UPPER(SYK43)</f>
        <v/>
      </c>
      <c r="SYL44" s="269" t="str">
        <f t="shared" si="215"/>
        <v/>
      </c>
      <c r="SYM44" s="269" t="str">
        <f t="shared" si="215"/>
        <v/>
      </c>
      <c r="SYN44" s="269" t="str">
        <f t="shared" si="215"/>
        <v/>
      </c>
      <c r="SYO44" s="269" t="str">
        <f t="shared" si="215"/>
        <v/>
      </c>
      <c r="SYP44" s="269" t="str">
        <f t="shared" si="215"/>
        <v/>
      </c>
      <c r="SYQ44" s="269" t="str">
        <f t="shared" si="215"/>
        <v/>
      </c>
      <c r="SYR44" s="269" t="str">
        <f t="shared" si="215"/>
        <v/>
      </c>
      <c r="SYS44" s="269" t="str">
        <f t="shared" si="215"/>
        <v/>
      </c>
      <c r="SYT44" s="269" t="str">
        <f t="shared" si="215"/>
        <v/>
      </c>
      <c r="SYU44" s="269" t="str">
        <f t="shared" si="215"/>
        <v/>
      </c>
      <c r="SYV44" s="269" t="str">
        <f t="shared" si="215"/>
        <v/>
      </c>
      <c r="SYW44" s="269" t="str">
        <f t="shared" si="215"/>
        <v/>
      </c>
      <c r="SYX44" s="269" t="str">
        <f t="shared" si="215"/>
        <v/>
      </c>
      <c r="SYY44" s="269" t="str">
        <f t="shared" si="215"/>
        <v/>
      </c>
      <c r="SYZ44" s="269" t="str">
        <f t="shared" si="215"/>
        <v/>
      </c>
      <c r="SZA44" s="269" t="str">
        <f t="shared" si="215"/>
        <v/>
      </c>
      <c r="SZB44" s="269" t="str">
        <f t="shared" si="215"/>
        <v/>
      </c>
      <c r="SZC44" s="269" t="str">
        <f t="shared" si="215"/>
        <v/>
      </c>
      <c r="SZD44" s="269" t="str">
        <f t="shared" si="215"/>
        <v/>
      </c>
      <c r="SZE44" s="269" t="str">
        <f t="shared" si="215"/>
        <v/>
      </c>
      <c r="SZF44" s="269" t="str">
        <f t="shared" si="215"/>
        <v/>
      </c>
      <c r="SZG44" s="269" t="str">
        <f t="shared" si="215"/>
        <v/>
      </c>
      <c r="SZH44" s="269" t="str">
        <f t="shared" si="215"/>
        <v/>
      </c>
      <c r="SZI44" s="269" t="str">
        <f t="shared" si="215"/>
        <v/>
      </c>
      <c r="SZJ44" s="269" t="str">
        <f t="shared" si="215"/>
        <v/>
      </c>
      <c r="SZK44" s="269" t="str">
        <f t="shared" si="215"/>
        <v/>
      </c>
      <c r="SZL44" s="269" t="str">
        <f t="shared" si="215"/>
        <v/>
      </c>
      <c r="SZM44" s="269" t="str">
        <f t="shared" si="215"/>
        <v/>
      </c>
      <c r="SZN44" s="269" t="str">
        <f t="shared" si="215"/>
        <v/>
      </c>
      <c r="SZO44" s="269" t="str">
        <f t="shared" si="215"/>
        <v/>
      </c>
      <c r="SZP44" s="269" t="str">
        <f t="shared" si="215"/>
        <v/>
      </c>
      <c r="SZQ44" s="269" t="str">
        <f t="shared" si="215"/>
        <v/>
      </c>
      <c r="SZR44" s="269" t="str">
        <f t="shared" si="215"/>
        <v/>
      </c>
      <c r="SZS44" s="269" t="str">
        <f t="shared" si="215"/>
        <v/>
      </c>
      <c r="SZT44" s="269" t="str">
        <f t="shared" si="215"/>
        <v/>
      </c>
      <c r="SZU44" s="269" t="str">
        <f t="shared" si="215"/>
        <v/>
      </c>
      <c r="SZV44" s="269" t="str">
        <f t="shared" si="215"/>
        <v/>
      </c>
      <c r="SZW44" s="269" t="str">
        <f t="shared" si="215"/>
        <v/>
      </c>
      <c r="SZX44" s="269" t="str">
        <f t="shared" si="215"/>
        <v/>
      </c>
      <c r="SZY44" s="269" t="str">
        <f t="shared" si="215"/>
        <v/>
      </c>
      <c r="SZZ44" s="269" t="str">
        <f t="shared" si="215"/>
        <v/>
      </c>
      <c r="TAA44" s="269" t="str">
        <f t="shared" si="215"/>
        <v/>
      </c>
      <c r="TAB44" s="269" t="str">
        <f t="shared" si="215"/>
        <v/>
      </c>
      <c r="TAC44" s="269" t="str">
        <f t="shared" si="215"/>
        <v/>
      </c>
      <c r="TAD44" s="269" t="str">
        <f t="shared" si="215"/>
        <v/>
      </c>
      <c r="TAE44" s="269" t="str">
        <f t="shared" si="215"/>
        <v/>
      </c>
      <c r="TAF44" s="269" t="str">
        <f t="shared" si="215"/>
        <v/>
      </c>
      <c r="TAG44" s="269" t="str">
        <f t="shared" si="215"/>
        <v/>
      </c>
      <c r="TAH44" s="269" t="str">
        <f t="shared" si="215"/>
        <v/>
      </c>
      <c r="TAI44" s="269" t="str">
        <f t="shared" si="215"/>
        <v/>
      </c>
      <c r="TAJ44" s="269" t="str">
        <f t="shared" si="215"/>
        <v/>
      </c>
      <c r="TAK44" s="269" t="str">
        <f t="shared" si="215"/>
        <v/>
      </c>
      <c r="TAL44" s="269" t="str">
        <f t="shared" si="215"/>
        <v/>
      </c>
      <c r="TAM44" s="269" t="str">
        <f t="shared" si="215"/>
        <v/>
      </c>
      <c r="TAN44" s="269" t="str">
        <f t="shared" si="215"/>
        <v/>
      </c>
      <c r="TAO44" s="269" t="str">
        <f t="shared" si="215"/>
        <v/>
      </c>
      <c r="TAP44" s="269" t="str">
        <f t="shared" si="215"/>
        <v/>
      </c>
      <c r="TAQ44" s="269" t="str">
        <f t="shared" si="215"/>
        <v/>
      </c>
      <c r="TAR44" s="269" t="str">
        <f t="shared" si="215"/>
        <v/>
      </c>
      <c r="TAS44" s="269" t="str">
        <f t="shared" si="215"/>
        <v/>
      </c>
      <c r="TAT44" s="269" t="str">
        <f t="shared" si="215"/>
        <v/>
      </c>
      <c r="TAU44" s="269" t="str">
        <f t="shared" si="215"/>
        <v/>
      </c>
      <c r="TAV44" s="269" t="str">
        <f t="shared" si="215"/>
        <v/>
      </c>
      <c r="TAW44" s="269" t="str">
        <f t="shared" ref="TAW44:TDH44" si="216">UPPER(TAW43)</f>
        <v/>
      </c>
      <c r="TAX44" s="269" t="str">
        <f t="shared" si="216"/>
        <v/>
      </c>
      <c r="TAY44" s="269" t="str">
        <f t="shared" si="216"/>
        <v/>
      </c>
      <c r="TAZ44" s="269" t="str">
        <f t="shared" si="216"/>
        <v/>
      </c>
      <c r="TBA44" s="269" t="str">
        <f t="shared" si="216"/>
        <v/>
      </c>
      <c r="TBB44" s="269" t="str">
        <f t="shared" si="216"/>
        <v/>
      </c>
      <c r="TBC44" s="269" t="str">
        <f t="shared" si="216"/>
        <v/>
      </c>
      <c r="TBD44" s="269" t="str">
        <f t="shared" si="216"/>
        <v/>
      </c>
      <c r="TBE44" s="269" t="str">
        <f t="shared" si="216"/>
        <v/>
      </c>
      <c r="TBF44" s="269" t="str">
        <f t="shared" si="216"/>
        <v/>
      </c>
      <c r="TBG44" s="269" t="str">
        <f t="shared" si="216"/>
        <v/>
      </c>
      <c r="TBH44" s="269" t="str">
        <f t="shared" si="216"/>
        <v/>
      </c>
      <c r="TBI44" s="269" t="str">
        <f t="shared" si="216"/>
        <v/>
      </c>
      <c r="TBJ44" s="269" t="str">
        <f t="shared" si="216"/>
        <v/>
      </c>
      <c r="TBK44" s="269" t="str">
        <f t="shared" si="216"/>
        <v/>
      </c>
      <c r="TBL44" s="269" t="str">
        <f t="shared" si="216"/>
        <v/>
      </c>
      <c r="TBM44" s="269" t="str">
        <f t="shared" si="216"/>
        <v/>
      </c>
      <c r="TBN44" s="269" t="str">
        <f t="shared" si="216"/>
        <v/>
      </c>
      <c r="TBO44" s="269" t="str">
        <f t="shared" si="216"/>
        <v/>
      </c>
      <c r="TBP44" s="269" t="str">
        <f t="shared" si="216"/>
        <v/>
      </c>
      <c r="TBQ44" s="269" t="str">
        <f t="shared" si="216"/>
        <v/>
      </c>
      <c r="TBR44" s="269" t="str">
        <f t="shared" si="216"/>
        <v/>
      </c>
      <c r="TBS44" s="269" t="str">
        <f t="shared" si="216"/>
        <v/>
      </c>
      <c r="TBT44" s="269" t="str">
        <f t="shared" si="216"/>
        <v/>
      </c>
      <c r="TBU44" s="269" t="str">
        <f t="shared" si="216"/>
        <v/>
      </c>
      <c r="TBV44" s="269" t="str">
        <f t="shared" si="216"/>
        <v/>
      </c>
      <c r="TBW44" s="269" t="str">
        <f t="shared" si="216"/>
        <v/>
      </c>
      <c r="TBX44" s="269" t="str">
        <f t="shared" si="216"/>
        <v/>
      </c>
      <c r="TBY44" s="269" t="str">
        <f t="shared" si="216"/>
        <v/>
      </c>
      <c r="TBZ44" s="269" t="str">
        <f t="shared" si="216"/>
        <v/>
      </c>
      <c r="TCA44" s="269" t="str">
        <f t="shared" si="216"/>
        <v/>
      </c>
      <c r="TCB44" s="269" t="str">
        <f t="shared" si="216"/>
        <v/>
      </c>
      <c r="TCC44" s="269" t="str">
        <f t="shared" si="216"/>
        <v/>
      </c>
      <c r="TCD44" s="269" t="str">
        <f t="shared" si="216"/>
        <v/>
      </c>
      <c r="TCE44" s="269" t="str">
        <f t="shared" si="216"/>
        <v/>
      </c>
      <c r="TCF44" s="269" t="str">
        <f t="shared" si="216"/>
        <v/>
      </c>
      <c r="TCG44" s="269" t="str">
        <f t="shared" si="216"/>
        <v/>
      </c>
      <c r="TCH44" s="269" t="str">
        <f t="shared" si="216"/>
        <v/>
      </c>
      <c r="TCI44" s="269" t="str">
        <f t="shared" si="216"/>
        <v/>
      </c>
      <c r="TCJ44" s="269" t="str">
        <f t="shared" si="216"/>
        <v/>
      </c>
      <c r="TCK44" s="269" t="str">
        <f t="shared" si="216"/>
        <v/>
      </c>
      <c r="TCL44" s="269" t="str">
        <f t="shared" si="216"/>
        <v/>
      </c>
      <c r="TCM44" s="269" t="str">
        <f t="shared" si="216"/>
        <v/>
      </c>
      <c r="TCN44" s="269" t="str">
        <f t="shared" si="216"/>
        <v/>
      </c>
      <c r="TCO44" s="269" t="str">
        <f t="shared" si="216"/>
        <v/>
      </c>
      <c r="TCP44" s="269" t="str">
        <f t="shared" si="216"/>
        <v/>
      </c>
      <c r="TCQ44" s="269" t="str">
        <f t="shared" si="216"/>
        <v/>
      </c>
      <c r="TCR44" s="269" t="str">
        <f t="shared" si="216"/>
        <v/>
      </c>
      <c r="TCS44" s="269" t="str">
        <f t="shared" si="216"/>
        <v/>
      </c>
      <c r="TCT44" s="269" t="str">
        <f t="shared" si="216"/>
        <v/>
      </c>
      <c r="TCU44" s="269" t="str">
        <f t="shared" si="216"/>
        <v/>
      </c>
      <c r="TCV44" s="269" t="str">
        <f t="shared" si="216"/>
        <v/>
      </c>
      <c r="TCW44" s="269" t="str">
        <f t="shared" si="216"/>
        <v/>
      </c>
      <c r="TCX44" s="269" t="str">
        <f t="shared" si="216"/>
        <v/>
      </c>
      <c r="TCY44" s="269" t="str">
        <f t="shared" si="216"/>
        <v/>
      </c>
      <c r="TCZ44" s="269" t="str">
        <f t="shared" si="216"/>
        <v/>
      </c>
      <c r="TDA44" s="269" t="str">
        <f t="shared" si="216"/>
        <v/>
      </c>
      <c r="TDB44" s="269" t="str">
        <f t="shared" si="216"/>
        <v/>
      </c>
      <c r="TDC44" s="269" t="str">
        <f t="shared" si="216"/>
        <v/>
      </c>
      <c r="TDD44" s="269" t="str">
        <f t="shared" si="216"/>
        <v/>
      </c>
      <c r="TDE44" s="269" t="str">
        <f t="shared" si="216"/>
        <v/>
      </c>
      <c r="TDF44" s="269" t="str">
        <f t="shared" si="216"/>
        <v/>
      </c>
      <c r="TDG44" s="269" t="str">
        <f t="shared" si="216"/>
        <v/>
      </c>
      <c r="TDH44" s="269" t="str">
        <f t="shared" si="216"/>
        <v/>
      </c>
      <c r="TDI44" s="269" t="str">
        <f t="shared" ref="TDI44:TFT44" si="217">UPPER(TDI43)</f>
        <v/>
      </c>
      <c r="TDJ44" s="269" t="str">
        <f t="shared" si="217"/>
        <v/>
      </c>
      <c r="TDK44" s="269" t="str">
        <f t="shared" si="217"/>
        <v/>
      </c>
      <c r="TDL44" s="269" t="str">
        <f t="shared" si="217"/>
        <v/>
      </c>
      <c r="TDM44" s="269" t="str">
        <f t="shared" si="217"/>
        <v/>
      </c>
      <c r="TDN44" s="269" t="str">
        <f t="shared" si="217"/>
        <v/>
      </c>
      <c r="TDO44" s="269" t="str">
        <f t="shared" si="217"/>
        <v/>
      </c>
      <c r="TDP44" s="269" t="str">
        <f t="shared" si="217"/>
        <v/>
      </c>
      <c r="TDQ44" s="269" t="str">
        <f t="shared" si="217"/>
        <v/>
      </c>
      <c r="TDR44" s="269" t="str">
        <f t="shared" si="217"/>
        <v/>
      </c>
      <c r="TDS44" s="269" t="str">
        <f t="shared" si="217"/>
        <v/>
      </c>
      <c r="TDT44" s="269" t="str">
        <f t="shared" si="217"/>
        <v/>
      </c>
      <c r="TDU44" s="269" t="str">
        <f t="shared" si="217"/>
        <v/>
      </c>
      <c r="TDV44" s="269" t="str">
        <f t="shared" si="217"/>
        <v/>
      </c>
      <c r="TDW44" s="269" t="str">
        <f t="shared" si="217"/>
        <v/>
      </c>
      <c r="TDX44" s="269" t="str">
        <f t="shared" si="217"/>
        <v/>
      </c>
      <c r="TDY44" s="269" t="str">
        <f t="shared" si="217"/>
        <v/>
      </c>
      <c r="TDZ44" s="269" t="str">
        <f t="shared" si="217"/>
        <v/>
      </c>
      <c r="TEA44" s="269" t="str">
        <f t="shared" si="217"/>
        <v/>
      </c>
      <c r="TEB44" s="269" t="str">
        <f t="shared" si="217"/>
        <v/>
      </c>
      <c r="TEC44" s="269" t="str">
        <f t="shared" si="217"/>
        <v/>
      </c>
      <c r="TED44" s="269" t="str">
        <f t="shared" si="217"/>
        <v/>
      </c>
      <c r="TEE44" s="269" t="str">
        <f t="shared" si="217"/>
        <v/>
      </c>
      <c r="TEF44" s="269" t="str">
        <f t="shared" si="217"/>
        <v/>
      </c>
      <c r="TEG44" s="269" t="str">
        <f t="shared" si="217"/>
        <v/>
      </c>
      <c r="TEH44" s="269" t="str">
        <f t="shared" si="217"/>
        <v/>
      </c>
      <c r="TEI44" s="269" t="str">
        <f t="shared" si="217"/>
        <v/>
      </c>
      <c r="TEJ44" s="269" t="str">
        <f t="shared" si="217"/>
        <v/>
      </c>
      <c r="TEK44" s="269" t="str">
        <f t="shared" si="217"/>
        <v/>
      </c>
      <c r="TEL44" s="269" t="str">
        <f t="shared" si="217"/>
        <v/>
      </c>
      <c r="TEM44" s="269" t="str">
        <f t="shared" si="217"/>
        <v/>
      </c>
      <c r="TEN44" s="269" t="str">
        <f t="shared" si="217"/>
        <v/>
      </c>
      <c r="TEO44" s="269" t="str">
        <f t="shared" si="217"/>
        <v/>
      </c>
      <c r="TEP44" s="269" t="str">
        <f t="shared" si="217"/>
        <v/>
      </c>
      <c r="TEQ44" s="269" t="str">
        <f t="shared" si="217"/>
        <v/>
      </c>
      <c r="TER44" s="269" t="str">
        <f t="shared" si="217"/>
        <v/>
      </c>
      <c r="TES44" s="269" t="str">
        <f t="shared" si="217"/>
        <v/>
      </c>
      <c r="TET44" s="269" t="str">
        <f t="shared" si="217"/>
        <v/>
      </c>
      <c r="TEU44" s="269" t="str">
        <f t="shared" si="217"/>
        <v/>
      </c>
      <c r="TEV44" s="269" t="str">
        <f t="shared" si="217"/>
        <v/>
      </c>
      <c r="TEW44" s="269" t="str">
        <f t="shared" si="217"/>
        <v/>
      </c>
      <c r="TEX44" s="269" t="str">
        <f t="shared" si="217"/>
        <v/>
      </c>
      <c r="TEY44" s="269" t="str">
        <f t="shared" si="217"/>
        <v/>
      </c>
      <c r="TEZ44" s="269" t="str">
        <f t="shared" si="217"/>
        <v/>
      </c>
      <c r="TFA44" s="269" t="str">
        <f t="shared" si="217"/>
        <v/>
      </c>
      <c r="TFB44" s="269" t="str">
        <f t="shared" si="217"/>
        <v/>
      </c>
      <c r="TFC44" s="269" t="str">
        <f t="shared" si="217"/>
        <v/>
      </c>
      <c r="TFD44" s="269" t="str">
        <f t="shared" si="217"/>
        <v/>
      </c>
      <c r="TFE44" s="269" t="str">
        <f t="shared" si="217"/>
        <v/>
      </c>
      <c r="TFF44" s="269" t="str">
        <f t="shared" si="217"/>
        <v/>
      </c>
      <c r="TFG44" s="269" t="str">
        <f t="shared" si="217"/>
        <v/>
      </c>
      <c r="TFH44" s="269" t="str">
        <f t="shared" si="217"/>
        <v/>
      </c>
      <c r="TFI44" s="269" t="str">
        <f t="shared" si="217"/>
        <v/>
      </c>
      <c r="TFJ44" s="269" t="str">
        <f t="shared" si="217"/>
        <v/>
      </c>
      <c r="TFK44" s="269" t="str">
        <f t="shared" si="217"/>
        <v/>
      </c>
      <c r="TFL44" s="269" t="str">
        <f t="shared" si="217"/>
        <v/>
      </c>
      <c r="TFM44" s="269" t="str">
        <f t="shared" si="217"/>
        <v/>
      </c>
      <c r="TFN44" s="269" t="str">
        <f t="shared" si="217"/>
        <v/>
      </c>
      <c r="TFO44" s="269" t="str">
        <f t="shared" si="217"/>
        <v/>
      </c>
      <c r="TFP44" s="269" t="str">
        <f t="shared" si="217"/>
        <v/>
      </c>
      <c r="TFQ44" s="269" t="str">
        <f t="shared" si="217"/>
        <v/>
      </c>
      <c r="TFR44" s="269" t="str">
        <f t="shared" si="217"/>
        <v/>
      </c>
      <c r="TFS44" s="269" t="str">
        <f t="shared" si="217"/>
        <v/>
      </c>
      <c r="TFT44" s="269" t="str">
        <f t="shared" si="217"/>
        <v/>
      </c>
      <c r="TFU44" s="269" t="str">
        <f t="shared" ref="TFU44:TIF44" si="218">UPPER(TFU43)</f>
        <v/>
      </c>
      <c r="TFV44" s="269" t="str">
        <f t="shared" si="218"/>
        <v/>
      </c>
      <c r="TFW44" s="269" t="str">
        <f t="shared" si="218"/>
        <v/>
      </c>
      <c r="TFX44" s="269" t="str">
        <f t="shared" si="218"/>
        <v/>
      </c>
      <c r="TFY44" s="269" t="str">
        <f t="shared" si="218"/>
        <v/>
      </c>
      <c r="TFZ44" s="269" t="str">
        <f t="shared" si="218"/>
        <v/>
      </c>
      <c r="TGA44" s="269" t="str">
        <f t="shared" si="218"/>
        <v/>
      </c>
      <c r="TGB44" s="269" t="str">
        <f t="shared" si="218"/>
        <v/>
      </c>
      <c r="TGC44" s="269" t="str">
        <f t="shared" si="218"/>
        <v/>
      </c>
      <c r="TGD44" s="269" t="str">
        <f t="shared" si="218"/>
        <v/>
      </c>
      <c r="TGE44" s="269" t="str">
        <f t="shared" si="218"/>
        <v/>
      </c>
      <c r="TGF44" s="269" t="str">
        <f t="shared" si="218"/>
        <v/>
      </c>
      <c r="TGG44" s="269" t="str">
        <f t="shared" si="218"/>
        <v/>
      </c>
      <c r="TGH44" s="269" t="str">
        <f t="shared" si="218"/>
        <v/>
      </c>
      <c r="TGI44" s="269" t="str">
        <f t="shared" si="218"/>
        <v/>
      </c>
      <c r="TGJ44" s="269" t="str">
        <f t="shared" si="218"/>
        <v/>
      </c>
      <c r="TGK44" s="269" t="str">
        <f t="shared" si="218"/>
        <v/>
      </c>
      <c r="TGL44" s="269" t="str">
        <f t="shared" si="218"/>
        <v/>
      </c>
      <c r="TGM44" s="269" t="str">
        <f t="shared" si="218"/>
        <v/>
      </c>
      <c r="TGN44" s="269" t="str">
        <f t="shared" si="218"/>
        <v/>
      </c>
      <c r="TGO44" s="269" t="str">
        <f t="shared" si="218"/>
        <v/>
      </c>
      <c r="TGP44" s="269" t="str">
        <f t="shared" si="218"/>
        <v/>
      </c>
      <c r="TGQ44" s="269" t="str">
        <f t="shared" si="218"/>
        <v/>
      </c>
      <c r="TGR44" s="269" t="str">
        <f t="shared" si="218"/>
        <v/>
      </c>
      <c r="TGS44" s="269" t="str">
        <f t="shared" si="218"/>
        <v/>
      </c>
      <c r="TGT44" s="269" t="str">
        <f t="shared" si="218"/>
        <v/>
      </c>
      <c r="TGU44" s="269" t="str">
        <f t="shared" si="218"/>
        <v/>
      </c>
      <c r="TGV44" s="269" t="str">
        <f t="shared" si="218"/>
        <v/>
      </c>
      <c r="TGW44" s="269" t="str">
        <f t="shared" si="218"/>
        <v/>
      </c>
      <c r="TGX44" s="269" t="str">
        <f t="shared" si="218"/>
        <v/>
      </c>
      <c r="TGY44" s="269" t="str">
        <f t="shared" si="218"/>
        <v/>
      </c>
      <c r="TGZ44" s="269" t="str">
        <f t="shared" si="218"/>
        <v/>
      </c>
      <c r="THA44" s="269" t="str">
        <f t="shared" si="218"/>
        <v/>
      </c>
      <c r="THB44" s="269" t="str">
        <f t="shared" si="218"/>
        <v/>
      </c>
      <c r="THC44" s="269" t="str">
        <f t="shared" si="218"/>
        <v/>
      </c>
      <c r="THD44" s="269" t="str">
        <f t="shared" si="218"/>
        <v/>
      </c>
      <c r="THE44" s="269" t="str">
        <f t="shared" si="218"/>
        <v/>
      </c>
      <c r="THF44" s="269" t="str">
        <f t="shared" si="218"/>
        <v/>
      </c>
      <c r="THG44" s="269" t="str">
        <f t="shared" si="218"/>
        <v/>
      </c>
      <c r="THH44" s="269" t="str">
        <f t="shared" si="218"/>
        <v/>
      </c>
      <c r="THI44" s="269" t="str">
        <f t="shared" si="218"/>
        <v/>
      </c>
      <c r="THJ44" s="269" t="str">
        <f t="shared" si="218"/>
        <v/>
      </c>
      <c r="THK44" s="269" t="str">
        <f t="shared" si="218"/>
        <v/>
      </c>
      <c r="THL44" s="269" t="str">
        <f t="shared" si="218"/>
        <v/>
      </c>
      <c r="THM44" s="269" t="str">
        <f t="shared" si="218"/>
        <v/>
      </c>
      <c r="THN44" s="269" t="str">
        <f t="shared" si="218"/>
        <v/>
      </c>
      <c r="THO44" s="269" t="str">
        <f t="shared" si="218"/>
        <v/>
      </c>
      <c r="THP44" s="269" t="str">
        <f t="shared" si="218"/>
        <v/>
      </c>
      <c r="THQ44" s="269" t="str">
        <f t="shared" si="218"/>
        <v/>
      </c>
      <c r="THR44" s="269" t="str">
        <f t="shared" si="218"/>
        <v/>
      </c>
      <c r="THS44" s="269" t="str">
        <f t="shared" si="218"/>
        <v/>
      </c>
      <c r="THT44" s="269" t="str">
        <f t="shared" si="218"/>
        <v/>
      </c>
      <c r="THU44" s="269" t="str">
        <f t="shared" si="218"/>
        <v/>
      </c>
      <c r="THV44" s="269" t="str">
        <f t="shared" si="218"/>
        <v/>
      </c>
      <c r="THW44" s="269" t="str">
        <f t="shared" si="218"/>
        <v/>
      </c>
      <c r="THX44" s="269" t="str">
        <f t="shared" si="218"/>
        <v/>
      </c>
      <c r="THY44" s="269" t="str">
        <f t="shared" si="218"/>
        <v/>
      </c>
      <c r="THZ44" s="269" t="str">
        <f t="shared" si="218"/>
        <v/>
      </c>
      <c r="TIA44" s="269" t="str">
        <f t="shared" si="218"/>
        <v/>
      </c>
      <c r="TIB44" s="269" t="str">
        <f t="shared" si="218"/>
        <v/>
      </c>
      <c r="TIC44" s="269" t="str">
        <f t="shared" si="218"/>
        <v/>
      </c>
      <c r="TID44" s="269" t="str">
        <f t="shared" si="218"/>
        <v/>
      </c>
      <c r="TIE44" s="269" t="str">
        <f t="shared" si="218"/>
        <v/>
      </c>
      <c r="TIF44" s="269" t="str">
        <f t="shared" si="218"/>
        <v/>
      </c>
      <c r="TIG44" s="269" t="str">
        <f t="shared" ref="TIG44:TKR44" si="219">UPPER(TIG43)</f>
        <v/>
      </c>
      <c r="TIH44" s="269" t="str">
        <f t="shared" si="219"/>
        <v/>
      </c>
      <c r="TII44" s="269" t="str">
        <f t="shared" si="219"/>
        <v/>
      </c>
      <c r="TIJ44" s="269" t="str">
        <f t="shared" si="219"/>
        <v/>
      </c>
      <c r="TIK44" s="269" t="str">
        <f t="shared" si="219"/>
        <v/>
      </c>
      <c r="TIL44" s="269" t="str">
        <f t="shared" si="219"/>
        <v/>
      </c>
      <c r="TIM44" s="269" t="str">
        <f t="shared" si="219"/>
        <v/>
      </c>
      <c r="TIN44" s="269" t="str">
        <f t="shared" si="219"/>
        <v/>
      </c>
      <c r="TIO44" s="269" t="str">
        <f t="shared" si="219"/>
        <v/>
      </c>
      <c r="TIP44" s="269" t="str">
        <f t="shared" si="219"/>
        <v/>
      </c>
      <c r="TIQ44" s="269" t="str">
        <f t="shared" si="219"/>
        <v/>
      </c>
      <c r="TIR44" s="269" t="str">
        <f t="shared" si="219"/>
        <v/>
      </c>
      <c r="TIS44" s="269" t="str">
        <f t="shared" si="219"/>
        <v/>
      </c>
      <c r="TIT44" s="269" t="str">
        <f t="shared" si="219"/>
        <v/>
      </c>
      <c r="TIU44" s="269" t="str">
        <f t="shared" si="219"/>
        <v/>
      </c>
      <c r="TIV44" s="269" t="str">
        <f t="shared" si="219"/>
        <v/>
      </c>
      <c r="TIW44" s="269" t="str">
        <f t="shared" si="219"/>
        <v/>
      </c>
      <c r="TIX44" s="269" t="str">
        <f t="shared" si="219"/>
        <v/>
      </c>
      <c r="TIY44" s="269" t="str">
        <f t="shared" si="219"/>
        <v/>
      </c>
      <c r="TIZ44" s="269" t="str">
        <f t="shared" si="219"/>
        <v/>
      </c>
      <c r="TJA44" s="269" t="str">
        <f t="shared" si="219"/>
        <v/>
      </c>
      <c r="TJB44" s="269" t="str">
        <f t="shared" si="219"/>
        <v/>
      </c>
      <c r="TJC44" s="269" t="str">
        <f t="shared" si="219"/>
        <v/>
      </c>
      <c r="TJD44" s="269" t="str">
        <f t="shared" si="219"/>
        <v/>
      </c>
      <c r="TJE44" s="269" t="str">
        <f t="shared" si="219"/>
        <v/>
      </c>
      <c r="TJF44" s="269" t="str">
        <f t="shared" si="219"/>
        <v/>
      </c>
      <c r="TJG44" s="269" t="str">
        <f t="shared" si="219"/>
        <v/>
      </c>
      <c r="TJH44" s="269" t="str">
        <f t="shared" si="219"/>
        <v/>
      </c>
      <c r="TJI44" s="269" t="str">
        <f t="shared" si="219"/>
        <v/>
      </c>
      <c r="TJJ44" s="269" t="str">
        <f t="shared" si="219"/>
        <v/>
      </c>
      <c r="TJK44" s="269" t="str">
        <f t="shared" si="219"/>
        <v/>
      </c>
      <c r="TJL44" s="269" t="str">
        <f t="shared" si="219"/>
        <v/>
      </c>
      <c r="TJM44" s="269" t="str">
        <f t="shared" si="219"/>
        <v/>
      </c>
      <c r="TJN44" s="269" t="str">
        <f t="shared" si="219"/>
        <v/>
      </c>
      <c r="TJO44" s="269" t="str">
        <f t="shared" si="219"/>
        <v/>
      </c>
      <c r="TJP44" s="269" t="str">
        <f t="shared" si="219"/>
        <v/>
      </c>
      <c r="TJQ44" s="269" t="str">
        <f t="shared" si="219"/>
        <v/>
      </c>
      <c r="TJR44" s="269" t="str">
        <f t="shared" si="219"/>
        <v/>
      </c>
      <c r="TJS44" s="269" t="str">
        <f t="shared" si="219"/>
        <v/>
      </c>
      <c r="TJT44" s="269" t="str">
        <f t="shared" si="219"/>
        <v/>
      </c>
      <c r="TJU44" s="269" t="str">
        <f t="shared" si="219"/>
        <v/>
      </c>
      <c r="TJV44" s="269" t="str">
        <f t="shared" si="219"/>
        <v/>
      </c>
      <c r="TJW44" s="269" t="str">
        <f t="shared" si="219"/>
        <v/>
      </c>
      <c r="TJX44" s="269" t="str">
        <f t="shared" si="219"/>
        <v/>
      </c>
      <c r="TJY44" s="269" t="str">
        <f t="shared" si="219"/>
        <v/>
      </c>
      <c r="TJZ44" s="269" t="str">
        <f t="shared" si="219"/>
        <v/>
      </c>
      <c r="TKA44" s="269" t="str">
        <f t="shared" si="219"/>
        <v/>
      </c>
      <c r="TKB44" s="269" t="str">
        <f t="shared" si="219"/>
        <v/>
      </c>
      <c r="TKC44" s="269" t="str">
        <f t="shared" si="219"/>
        <v/>
      </c>
      <c r="TKD44" s="269" t="str">
        <f t="shared" si="219"/>
        <v/>
      </c>
      <c r="TKE44" s="269" t="str">
        <f t="shared" si="219"/>
        <v/>
      </c>
      <c r="TKF44" s="269" t="str">
        <f t="shared" si="219"/>
        <v/>
      </c>
      <c r="TKG44" s="269" t="str">
        <f t="shared" si="219"/>
        <v/>
      </c>
      <c r="TKH44" s="269" t="str">
        <f t="shared" si="219"/>
        <v/>
      </c>
      <c r="TKI44" s="269" t="str">
        <f t="shared" si="219"/>
        <v/>
      </c>
      <c r="TKJ44" s="269" t="str">
        <f t="shared" si="219"/>
        <v/>
      </c>
      <c r="TKK44" s="269" t="str">
        <f t="shared" si="219"/>
        <v/>
      </c>
      <c r="TKL44" s="269" t="str">
        <f t="shared" si="219"/>
        <v/>
      </c>
      <c r="TKM44" s="269" t="str">
        <f t="shared" si="219"/>
        <v/>
      </c>
      <c r="TKN44" s="269" t="str">
        <f t="shared" si="219"/>
        <v/>
      </c>
      <c r="TKO44" s="269" t="str">
        <f t="shared" si="219"/>
        <v/>
      </c>
      <c r="TKP44" s="269" t="str">
        <f t="shared" si="219"/>
        <v/>
      </c>
      <c r="TKQ44" s="269" t="str">
        <f t="shared" si="219"/>
        <v/>
      </c>
      <c r="TKR44" s="269" t="str">
        <f t="shared" si="219"/>
        <v/>
      </c>
      <c r="TKS44" s="269" t="str">
        <f t="shared" ref="TKS44:TND44" si="220">UPPER(TKS43)</f>
        <v/>
      </c>
      <c r="TKT44" s="269" t="str">
        <f t="shared" si="220"/>
        <v/>
      </c>
      <c r="TKU44" s="269" t="str">
        <f t="shared" si="220"/>
        <v/>
      </c>
      <c r="TKV44" s="269" t="str">
        <f t="shared" si="220"/>
        <v/>
      </c>
      <c r="TKW44" s="269" t="str">
        <f t="shared" si="220"/>
        <v/>
      </c>
      <c r="TKX44" s="269" t="str">
        <f t="shared" si="220"/>
        <v/>
      </c>
      <c r="TKY44" s="269" t="str">
        <f t="shared" si="220"/>
        <v/>
      </c>
      <c r="TKZ44" s="269" t="str">
        <f t="shared" si="220"/>
        <v/>
      </c>
      <c r="TLA44" s="269" t="str">
        <f t="shared" si="220"/>
        <v/>
      </c>
      <c r="TLB44" s="269" t="str">
        <f t="shared" si="220"/>
        <v/>
      </c>
      <c r="TLC44" s="269" t="str">
        <f t="shared" si="220"/>
        <v/>
      </c>
      <c r="TLD44" s="269" t="str">
        <f t="shared" si="220"/>
        <v/>
      </c>
      <c r="TLE44" s="269" t="str">
        <f t="shared" si="220"/>
        <v/>
      </c>
      <c r="TLF44" s="269" t="str">
        <f t="shared" si="220"/>
        <v/>
      </c>
      <c r="TLG44" s="269" t="str">
        <f t="shared" si="220"/>
        <v/>
      </c>
      <c r="TLH44" s="269" t="str">
        <f t="shared" si="220"/>
        <v/>
      </c>
      <c r="TLI44" s="269" t="str">
        <f t="shared" si="220"/>
        <v/>
      </c>
      <c r="TLJ44" s="269" t="str">
        <f t="shared" si="220"/>
        <v/>
      </c>
      <c r="TLK44" s="269" t="str">
        <f t="shared" si="220"/>
        <v/>
      </c>
      <c r="TLL44" s="269" t="str">
        <f t="shared" si="220"/>
        <v/>
      </c>
      <c r="TLM44" s="269" t="str">
        <f t="shared" si="220"/>
        <v/>
      </c>
      <c r="TLN44" s="269" t="str">
        <f t="shared" si="220"/>
        <v/>
      </c>
      <c r="TLO44" s="269" t="str">
        <f t="shared" si="220"/>
        <v/>
      </c>
      <c r="TLP44" s="269" t="str">
        <f t="shared" si="220"/>
        <v/>
      </c>
      <c r="TLQ44" s="269" t="str">
        <f t="shared" si="220"/>
        <v/>
      </c>
      <c r="TLR44" s="269" t="str">
        <f t="shared" si="220"/>
        <v/>
      </c>
      <c r="TLS44" s="269" t="str">
        <f t="shared" si="220"/>
        <v/>
      </c>
      <c r="TLT44" s="269" t="str">
        <f t="shared" si="220"/>
        <v/>
      </c>
      <c r="TLU44" s="269" t="str">
        <f t="shared" si="220"/>
        <v/>
      </c>
      <c r="TLV44" s="269" t="str">
        <f t="shared" si="220"/>
        <v/>
      </c>
      <c r="TLW44" s="269" t="str">
        <f t="shared" si="220"/>
        <v/>
      </c>
      <c r="TLX44" s="269" t="str">
        <f t="shared" si="220"/>
        <v/>
      </c>
      <c r="TLY44" s="269" t="str">
        <f t="shared" si="220"/>
        <v/>
      </c>
      <c r="TLZ44" s="269" t="str">
        <f t="shared" si="220"/>
        <v/>
      </c>
      <c r="TMA44" s="269" t="str">
        <f t="shared" si="220"/>
        <v/>
      </c>
      <c r="TMB44" s="269" t="str">
        <f t="shared" si="220"/>
        <v/>
      </c>
      <c r="TMC44" s="269" t="str">
        <f t="shared" si="220"/>
        <v/>
      </c>
      <c r="TMD44" s="269" t="str">
        <f t="shared" si="220"/>
        <v/>
      </c>
      <c r="TME44" s="269" t="str">
        <f t="shared" si="220"/>
        <v/>
      </c>
      <c r="TMF44" s="269" t="str">
        <f t="shared" si="220"/>
        <v/>
      </c>
      <c r="TMG44" s="269" t="str">
        <f t="shared" si="220"/>
        <v/>
      </c>
      <c r="TMH44" s="269" t="str">
        <f t="shared" si="220"/>
        <v/>
      </c>
      <c r="TMI44" s="269" t="str">
        <f t="shared" si="220"/>
        <v/>
      </c>
      <c r="TMJ44" s="269" t="str">
        <f t="shared" si="220"/>
        <v/>
      </c>
      <c r="TMK44" s="269" t="str">
        <f t="shared" si="220"/>
        <v/>
      </c>
      <c r="TML44" s="269" t="str">
        <f t="shared" si="220"/>
        <v/>
      </c>
      <c r="TMM44" s="269" t="str">
        <f t="shared" si="220"/>
        <v/>
      </c>
      <c r="TMN44" s="269" t="str">
        <f t="shared" si="220"/>
        <v/>
      </c>
      <c r="TMO44" s="269" t="str">
        <f t="shared" si="220"/>
        <v/>
      </c>
      <c r="TMP44" s="269" t="str">
        <f t="shared" si="220"/>
        <v/>
      </c>
      <c r="TMQ44" s="269" t="str">
        <f t="shared" si="220"/>
        <v/>
      </c>
      <c r="TMR44" s="269" t="str">
        <f t="shared" si="220"/>
        <v/>
      </c>
      <c r="TMS44" s="269" t="str">
        <f t="shared" si="220"/>
        <v/>
      </c>
      <c r="TMT44" s="269" t="str">
        <f t="shared" si="220"/>
        <v/>
      </c>
      <c r="TMU44" s="269" t="str">
        <f t="shared" si="220"/>
        <v/>
      </c>
      <c r="TMV44" s="269" t="str">
        <f t="shared" si="220"/>
        <v/>
      </c>
      <c r="TMW44" s="269" t="str">
        <f t="shared" si="220"/>
        <v/>
      </c>
      <c r="TMX44" s="269" t="str">
        <f t="shared" si="220"/>
        <v/>
      </c>
      <c r="TMY44" s="269" t="str">
        <f t="shared" si="220"/>
        <v/>
      </c>
      <c r="TMZ44" s="269" t="str">
        <f t="shared" si="220"/>
        <v/>
      </c>
      <c r="TNA44" s="269" t="str">
        <f t="shared" si="220"/>
        <v/>
      </c>
      <c r="TNB44" s="269" t="str">
        <f t="shared" si="220"/>
        <v/>
      </c>
      <c r="TNC44" s="269" t="str">
        <f t="shared" si="220"/>
        <v/>
      </c>
      <c r="TND44" s="269" t="str">
        <f t="shared" si="220"/>
        <v/>
      </c>
      <c r="TNE44" s="269" t="str">
        <f t="shared" ref="TNE44:TPP44" si="221">UPPER(TNE43)</f>
        <v/>
      </c>
      <c r="TNF44" s="269" t="str">
        <f t="shared" si="221"/>
        <v/>
      </c>
      <c r="TNG44" s="269" t="str">
        <f t="shared" si="221"/>
        <v/>
      </c>
      <c r="TNH44" s="269" t="str">
        <f t="shared" si="221"/>
        <v/>
      </c>
      <c r="TNI44" s="269" t="str">
        <f t="shared" si="221"/>
        <v/>
      </c>
      <c r="TNJ44" s="269" t="str">
        <f t="shared" si="221"/>
        <v/>
      </c>
      <c r="TNK44" s="269" t="str">
        <f t="shared" si="221"/>
        <v/>
      </c>
      <c r="TNL44" s="269" t="str">
        <f t="shared" si="221"/>
        <v/>
      </c>
      <c r="TNM44" s="269" t="str">
        <f t="shared" si="221"/>
        <v/>
      </c>
      <c r="TNN44" s="269" t="str">
        <f t="shared" si="221"/>
        <v/>
      </c>
      <c r="TNO44" s="269" t="str">
        <f t="shared" si="221"/>
        <v/>
      </c>
      <c r="TNP44" s="269" t="str">
        <f t="shared" si="221"/>
        <v/>
      </c>
      <c r="TNQ44" s="269" t="str">
        <f t="shared" si="221"/>
        <v/>
      </c>
      <c r="TNR44" s="269" t="str">
        <f t="shared" si="221"/>
        <v/>
      </c>
      <c r="TNS44" s="269" t="str">
        <f t="shared" si="221"/>
        <v/>
      </c>
      <c r="TNT44" s="269" t="str">
        <f t="shared" si="221"/>
        <v/>
      </c>
      <c r="TNU44" s="269" t="str">
        <f t="shared" si="221"/>
        <v/>
      </c>
      <c r="TNV44" s="269" t="str">
        <f t="shared" si="221"/>
        <v/>
      </c>
      <c r="TNW44" s="269" t="str">
        <f t="shared" si="221"/>
        <v/>
      </c>
      <c r="TNX44" s="269" t="str">
        <f t="shared" si="221"/>
        <v/>
      </c>
      <c r="TNY44" s="269" t="str">
        <f t="shared" si="221"/>
        <v/>
      </c>
      <c r="TNZ44" s="269" t="str">
        <f t="shared" si="221"/>
        <v/>
      </c>
      <c r="TOA44" s="269" t="str">
        <f t="shared" si="221"/>
        <v/>
      </c>
      <c r="TOB44" s="269" t="str">
        <f t="shared" si="221"/>
        <v/>
      </c>
      <c r="TOC44" s="269" t="str">
        <f t="shared" si="221"/>
        <v/>
      </c>
      <c r="TOD44" s="269" t="str">
        <f t="shared" si="221"/>
        <v/>
      </c>
      <c r="TOE44" s="269" t="str">
        <f t="shared" si="221"/>
        <v/>
      </c>
      <c r="TOF44" s="269" t="str">
        <f t="shared" si="221"/>
        <v/>
      </c>
      <c r="TOG44" s="269" t="str">
        <f t="shared" si="221"/>
        <v/>
      </c>
      <c r="TOH44" s="269" t="str">
        <f t="shared" si="221"/>
        <v/>
      </c>
      <c r="TOI44" s="269" t="str">
        <f t="shared" si="221"/>
        <v/>
      </c>
      <c r="TOJ44" s="269" t="str">
        <f t="shared" si="221"/>
        <v/>
      </c>
      <c r="TOK44" s="269" t="str">
        <f t="shared" si="221"/>
        <v/>
      </c>
      <c r="TOL44" s="269" t="str">
        <f t="shared" si="221"/>
        <v/>
      </c>
      <c r="TOM44" s="269" t="str">
        <f t="shared" si="221"/>
        <v/>
      </c>
      <c r="TON44" s="269" t="str">
        <f t="shared" si="221"/>
        <v/>
      </c>
      <c r="TOO44" s="269" t="str">
        <f t="shared" si="221"/>
        <v/>
      </c>
      <c r="TOP44" s="269" t="str">
        <f t="shared" si="221"/>
        <v/>
      </c>
      <c r="TOQ44" s="269" t="str">
        <f t="shared" si="221"/>
        <v/>
      </c>
      <c r="TOR44" s="269" t="str">
        <f t="shared" si="221"/>
        <v/>
      </c>
      <c r="TOS44" s="269" t="str">
        <f t="shared" si="221"/>
        <v/>
      </c>
      <c r="TOT44" s="269" t="str">
        <f t="shared" si="221"/>
        <v/>
      </c>
      <c r="TOU44" s="269" t="str">
        <f t="shared" si="221"/>
        <v/>
      </c>
      <c r="TOV44" s="269" t="str">
        <f t="shared" si="221"/>
        <v/>
      </c>
      <c r="TOW44" s="269" t="str">
        <f t="shared" si="221"/>
        <v/>
      </c>
      <c r="TOX44" s="269" t="str">
        <f t="shared" si="221"/>
        <v/>
      </c>
      <c r="TOY44" s="269" t="str">
        <f t="shared" si="221"/>
        <v/>
      </c>
      <c r="TOZ44" s="269" t="str">
        <f t="shared" si="221"/>
        <v/>
      </c>
      <c r="TPA44" s="269" t="str">
        <f t="shared" si="221"/>
        <v/>
      </c>
      <c r="TPB44" s="269" t="str">
        <f t="shared" si="221"/>
        <v/>
      </c>
      <c r="TPC44" s="269" t="str">
        <f t="shared" si="221"/>
        <v/>
      </c>
      <c r="TPD44" s="269" t="str">
        <f t="shared" si="221"/>
        <v/>
      </c>
      <c r="TPE44" s="269" t="str">
        <f t="shared" si="221"/>
        <v/>
      </c>
      <c r="TPF44" s="269" t="str">
        <f t="shared" si="221"/>
        <v/>
      </c>
      <c r="TPG44" s="269" t="str">
        <f t="shared" si="221"/>
        <v/>
      </c>
      <c r="TPH44" s="269" t="str">
        <f t="shared" si="221"/>
        <v/>
      </c>
      <c r="TPI44" s="269" t="str">
        <f t="shared" si="221"/>
        <v/>
      </c>
      <c r="TPJ44" s="269" t="str">
        <f t="shared" si="221"/>
        <v/>
      </c>
      <c r="TPK44" s="269" t="str">
        <f t="shared" si="221"/>
        <v/>
      </c>
      <c r="TPL44" s="269" t="str">
        <f t="shared" si="221"/>
        <v/>
      </c>
      <c r="TPM44" s="269" t="str">
        <f t="shared" si="221"/>
        <v/>
      </c>
      <c r="TPN44" s="269" t="str">
        <f t="shared" si="221"/>
        <v/>
      </c>
      <c r="TPO44" s="269" t="str">
        <f t="shared" si="221"/>
        <v/>
      </c>
      <c r="TPP44" s="269" t="str">
        <f t="shared" si="221"/>
        <v/>
      </c>
      <c r="TPQ44" s="269" t="str">
        <f t="shared" ref="TPQ44:TSB44" si="222">UPPER(TPQ43)</f>
        <v/>
      </c>
      <c r="TPR44" s="269" t="str">
        <f t="shared" si="222"/>
        <v/>
      </c>
      <c r="TPS44" s="269" t="str">
        <f t="shared" si="222"/>
        <v/>
      </c>
      <c r="TPT44" s="269" t="str">
        <f t="shared" si="222"/>
        <v/>
      </c>
      <c r="TPU44" s="269" t="str">
        <f t="shared" si="222"/>
        <v/>
      </c>
      <c r="TPV44" s="269" t="str">
        <f t="shared" si="222"/>
        <v/>
      </c>
      <c r="TPW44" s="269" t="str">
        <f t="shared" si="222"/>
        <v/>
      </c>
      <c r="TPX44" s="269" t="str">
        <f t="shared" si="222"/>
        <v/>
      </c>
      <c r="TPY44" s="269" t="str">
        <f t="shared" si="222"/>
        <v/>
      </c>
      <c r="TPZ44" s="269" t="str">
        <f t="shared" si="222"/>
        <v/>
      </c>
      <c r="TQA44" s="269" t="str">
        <f t="shared" si="222"/>
        <v/>
      </c>
      <c r="TQB44" s="269" t="str">
        <f t="shared" si="222"/>
        <v/>
      </c>
      <c r="TQC44" s="269" t="str">
        <f t="shared" si="222"/>
        <v/>
      </c>
      <c r="TQD44" s="269" t="str">
        <f t="shared" si="222"/>
        <v/>
      </c>
      <c r="TQE44" s="269" t="str">
        <f t="shared" si="222"/>
        <v/>
      </c>
      <c r="TQF44" s="269" t="str">
        <f t="shared" si="222"/>
        <v/>
      </c>
      <c r="TQG44" s="269" t="str">
        <f t="shared" si="222"/>
        <v/>
      </c>
      <c r="TQH44" s="269" t="str">
        <f t="shared" si="222"/>
        <v/>
      </c>
      <c r="TQI44" s="269" t="str">
        <f t="shared" si="222"/>
        <v/>
      </c>
      <c r="TQJ44" s="269" t="str">
        <f t="shared" si="222"/>
        <v/>
      </c>
      <c r="TQK44" s="269" t="str">
        <f t="shared" si="222"/>
        <v/>
      </c>
      <c r="TQL44" s="269" t="str">
        <f t="shared" si="222"/>
        <v/>
      </c>
      <c r="TQM44" s="269" t="str">
        <f t="shared" si="222"/>
        <v/>
      </c>
      <c r="TQN44" s="269" t="str">
        <f t="shared" si="222"/>
        <v/>
      </c>
      <c r="TQO44" s="269" t="str">
        <f t="shared" si="222"/>
        <v/>
      </c>
      <c r="TQP44" s="269" t="str">
        <f t="shared" si="222"/>
        <v/>
      </c>
      <c r="TQQ44" s="269" t="str">
        <f t="shared" si="222"/>
        <v/>
      </c>
      <c r="TQR44" s="269" t="str">
        <f t="shared" si="222"/>
        <v/>
      </c>
      <c r="TQS44" s="269" t="str">
        <f t="shared" si="222"/>
        <v/>
      </c>
      <c r="TQT44" s="269" t="str">
        <f t="shared" si="222"/>
        <v/>
      </c>
      <c r="TQU44" s="269" t="str">
        <f t="shared" si="222"/>
        <v/>
      </c>
      <c r="TQV44" s="269" t="str">
        <f t="shared" si="222"/>
        <v/>
      </c>
      <c r="TQW44" s="269" t="str">
        <f t="shared" si="222"/>
        <v/>
      </c>
      <c r="TQX44" s="269" t="str">
        <f t="shared" si="222"/>
        <v/>
      </c>
      <c r="TQY44" s="269" t="str">
        <f t="shared" si="222"/>
        <v/>
      </c>
      <c r="TQZ44" s="269" t="str">
        <f t="shared" si="222"/>
        <v/>
      </c>
      <c r="TRA44" s="269" t="str">
        <f t="shared" si="222"/>
        <v/>
      </c>
      <c r="TRB44" s="269" t="str">
        <f t="shared" si="222"/>
        <v/>
      </c>
      <c r="TRC44" s="269" t="str">
        <f t="shared" si="222"/>
        <v/>
      </c>
      <c r="TRD44" s="269" t="str">
        <f t="shared" si="222"/>
        <v/>
      </c>
      <c r="TRE44" s="269" t="str">
        <f t="shared" si="222"/>
        <v/>
      </c>
      <c r="TRF44" s="269" t="str">
        <f t="shared" si="222"/>
        <v/>
      </c>
      <c r="TRG44" s="269" t="str">
        <f t="shared" si="222"/>
        <v/>
      </c>
      <c r="TRH44" s="269" t="str">
        <f t="shared" si="222"/>
        <v/>
      </c>
      <c r="TRI44" s="269" t="str">
        <f t="shared" si="222"/>
        <v/>
      </c>
      <c r="TRJ44" s="269" t="str">
        <f t="shared" si="222"/>
        <v/>
      </c>
      <c r="TRK44" s="269" t="str">
        <f t="shared" si="222"/>
        <v/>
      </c>
      <c r="TRL44" s="269" t="str">
        <f t="shared" si="222"/>
        <v/>
      </c>
      <c r="TRM44" s="269" t="str">
        <f t="shared" si="222"/>
        <v/>
      </c>
      <c r="TRN44" s="269" t="str">
        <f t="shared" si="222"/>
        <v/>
      </c>
      <c r="TRO44" s="269" t="str">
        <f t="shared" si="222"/>
        <v/>
      </c>
      <c r="TRP44" s="269" t="str">
        <f t="shared" si="222"/>
        <v/>
      </c>
      <c r="TRQ44" s="269" t="str">
        <f t="shared" si="222"/>
        <v/>
      </c>
      <c r="TRR44" s="269" t="str">
        <f t="shared" si="222"/>
        <v/>
      </c>
      <c r="TRS44" s="269" t="str">
        <f t="shared" si="222"/>
        <v/>
      </c>
      <c r="TRT44" s="269" t="str">
        <f t="shared" si="222"/>
        <v/>
      </c>
      <c r="TRU44" s="269" t="str">
        <f t="shared" si="222"/>
        <v/>
      </c>
      <c r="TRV44" s="269" t="str">
        <f t="shared" si="222"/>
        <v/>
      </c>
      <c r="TRW44" s="269" t="str">
        <f t="shared" si="222"/>
        <v/>
      </c>
      <c r="TRX44" s="269" t="str">
        <f t="shared" si="222"/>
        <v/>
      </c>
      <c r="TRY44" s="269" t="str">
        <f t="shared" si="222"/>
        <v/>
      </c>
      <c r="TRZ44" s="269" t="str">
        <f t="shared" si="222"/>
        <v/>
      </c>
      <c r="TSA44" s="269" t="str">
        <f t="shared" si="222"/>
        <v/>
      </c>
      <c r="TSB44" s="269" t="str">
        <f t="shared" si="222"/>
        <v/>
      </c>
      <c r="TSC44" s="269" t="str">
        <f t="shared" ref="TSC44:TUN44" si="223">UPPER(TSC43)</f>
        <v/>
      </c>
      <c r="TSD44" s="269" t="str">
        <f t="shared" si="223"/>
        <v/>
      </c>
      <c r="TSE44" s="269" t="str">
        <f t="shared" si="223"/>
        <v/>
      </c>
      <c r="TSF44" s="269" t="str">
        <f t="shared" si="223"/>
        <v/>
      </c>
      <c r="TSG44" s="269" t="str">
        <f t="shared" si="223"/>
        <v/>
      </c>
      <c r="TSH44" s="269" t="str">
        <f t="shared" si="223"/>
        <v/>
      </c>
      <c r="TSI44" s="269" t="str">
        <f t="shared" si="223"/>
        <v/>
      </c>
      <c r="TSJ44" s="269" t="str">
        <f t="shared" si="223"/>
        <v/>
      </c>
      <c r="TSK44" s="269" t="str">
        <f t="shared" si="223"/>
        <v/>
      </c>
      <c r="TSL44" s="269" t="str">
        <f t="shared" si="223"/>
        <v/>
      </c>
      <c r="TSM44" s="269" t="str">
        <f t="shared" si="223"/>
        <v/>
      </c>
      <c r="TSN44" s="269" t="str">
        <f t="shared" si="223"/>
        <v/>
      </c>
      <c r="TSO44" s="269" t="str">
        <f t="shared" si="223"/>
        <v/>
      </c>
      <c r="TSP44" s="269" t="str">
        <f t="shared" si="223"/>
        <v/>
      </c>
      <c r="TSQ44" s="269" t="str">
        <f t="shared" si="223"/>
        <v/>
      </c>
      <c r="TSR44" s="269" t="str">
        <f t="shared" si="223"/>
        <v/>
      </c>
      <c r="TSS44" s="269" t="str">
        <f t="shared" si="223"/>
        <v/>
      </c>
      <c r="TST44" s="269" t="str">
        <f t="shared" si="223"/>
        <v/>
      </c>
      <c r="TSU44" s="269" t="str">
        <f t="shared" si="223"/>
        <v/>
      </c>
      <c r="TSV44" s="269" t="str">
        <f t="shared" si="223"/>
        <v/>
      </c>
      <c r="TSW44" s="269" t="str">
        <f t="shared" si="223"/>
        <v/>
      </c>
      <c r="TSX44" s="269" t="str">
        <f t="shared" si="223"/>
        <v/>
      </c>
      <c r="TSY44" s="269" t="str">
        <f t="shared" si="223"/>
        <v/>
      </c>
      <c r="TSZ44" s="269" t="str">
        <f t="shared" si="223"/>
        <v/>
      </c>
      <c r="TTA44" s="269" t="str">
        <f t="shared" si="223"/>
        <v/>
      </c>
      <c r="TTB44" s="269" t="str">
        <f t="shared" si="223"/>
        <v/>
      </c>
      <c r="TTC44" s="269" t="str">
        <f t="shared" si="223"/>
        <v/>
      </c>
      <c r="TTD44" s="269" t="str">
        <f t="shared" si="223"/>
        <v/>
      </c>
      <c r="TTE44" s="269" t="str">
        <f t="shared" si="223"/>
        <v/>
      </c>
      <c r="TTF44" s="269" t="str">
        <f t="shared" si="223"/>
        <v/>
      </c>
      <c r="TTG44" s="269" t="str">
        <f t="shared" si="223"/>
        <v/>
      </c>
      <c r="TTH44" s="269" t="str">
        <f t="shared" si="223"/>
        <v/>
      </c>
      <c r="TTI44" s="269" t="str">
        <f t="shared" si="223"/>
        <v/>
      </c>
      <c r="TTJ44" s="269" t="str">
        <f t="shared" si="223"/>
        <v/>
      </c>
      <c r="TTK44" s="269" t="str">
        <f t="shared" si="223"/>
        <v/>
      </c>
      <c r="TTL44" s="269" t="str">
        <f t="shared" si="223"/>
        <v/>
      </c>
      <c r="TTM44" s="269" t="str">
        <f t="shared" si="223"/>
        <v/>
      </c>
      <c r="TTN44" s="269" t="str">
        <f t="shared" si="223"/>
        <v/>
      </c>
      <c r="TTO44" s="269" t="str">
        <f t="shared" si="223"/>
        <v/>
      </c>
      <c r="TTP44" s="269" t="str">
        <f t="shared" si="223"/>
        <v/>
      </c>
      <c r="TTQ44" s="269" t="str">
        <f t="shared" si="223"/>
        <v/>
      </c>
      <c r="TTR44" s="269" t="str">
        <f t="shared" si="223"/>
        <v/>
      </c>
      <c r="TTS44" s="269" t="str">
        <f t="shared" si="223"/>
        <v/>
      </c>
      <c r="TTT44" s="269" t="str">
        <f t="shared" si="223"/>
        <v/>
      </c>
      <c r="TTU44" s="269" t="str">
        <f t="shared" si="223"/>
        <v/>
      </c>
      <c r="TTV44" s="269" t="str">
        <f t="shared" si="223"/>
        <v/>
      </c>
      <c r="TTW44" s="269" t="str">
        <f t="shared" si="223"/>
        <v/>
      </c>
      <c r="TTX44" s="269" t="str">
        <f t="shared" si="223"/>
        <v/>
      </c>
      <c r="TTY44" s="269" t="str">
        <f t="shared" si="223"/>
        <v/>
      </c>
      <c r="TTZ44" s="269" t="str">
        <f t="shared" si="223"/>
        <v/>
      </c>
      <c r="TUA44" s="269" t="str">
        <f t="shared" si="223"/>
        <v/>
      </c>
      <c r="TUB44" s="269" t="str">
        <f t="shared" si="223"/>
        <v/>
      </c>
      <c r="TUC44" s="269" t="str">
        <f t="shared" si="223"/>
        <v/>
      </c>
      <c r="TUD44" s="269" t="str">
        <f t="shared" si="223"/>
        <v/>
      </c>
      <c r="TUE44" s="269" t="str">
        <f t="shared" si="223"/>
        <v/>
      </c>
      <c r="TUF44" s="269" t="str">
        <f t="shared" si="223"/>
        <v/>
      </c>
      <c r="TUG44" s="269" t="str">
        <f t="shared" si="223"/>
        <v/>
      </c>
      <c r="TUH44" s="269" t="str">
        <f t="shared" si="223"/>
        <v/>
      </c>
      <c r="TUI44" s="269" t="str">
        <f t="shared" si="223"/>
        <v/>
      </c>
      <c r="TUJ44" s="269" t="str">
        <f t="shared" si="223"/>
        <v/>
      </c>
      <c r="TUK44" s="269" t="str">
        <f t="shared" si="223"/>
        <v/>
      </c>
      <c r="TUL44" s="269" t="str">
        <f t="shared" si="223"/>
        <v/>
      </c>
      <c r="TUM44" s="269" t="str">
        <f t="shared" si="223"/>
        <v/>
      </c>
      <c r="TUN44" s="269" t="str">
        <f t="shared" si="223"/>
        <v/>
      </c>
      <c r="TUO44" s="269" t="str">
        <f t="shared" ref="TUO44:TWZ44" si="224">UPPER(TUO43)</f>
        <v/>
      </c>
      <c r="TUP44" s="269" t="str">
        <f t="shared" si="224"/>
        <v/>
      </c>
      <c r="TUQ44" s="269" t="str">
        <f t="shared" si="224"/>
        <v/>
      </c>
      <c r="TUR44" s="269" t="str">
        <f t="shared" si="224"/>
        <v/>
      </c>
      <c r="TUS44" s="269" t="str">
        <f t="shared" si="224"/>
        <v/>
      </c>
      <c r="TUT44" s="269" t="str">
        <f t="shared" si="224"/>
        <v/>
      </c>
      <c r="TUU44" s="269" t="str">
        <f t="shared" si="224"/>
        <v/>
      </c>
      <c r="TUV44" s="269" t="str">
        <f t="shared" si="224"/>
        <v/>
      </c>
      <c r="TUW44" s="269" t="str">
        <f t="shared" si="224"/>
        <v/>
      </c>
      <c r="TUX44" s="269" t="str">
        <f t="shared" si="224"/>
        <v/>
      </c>
      <c r="TUY44" s="269" t="str">
        <f t="shared" si="224"/>
        <v/>
      </c>
      <c r="TUZ44" s="269" t="str">
        <f t="shared" si="224"/>
        <v/>
      </c>
      <c r="TVA44" s="269" t="str">
        <f t="shared" si="224"/>
        <v/>
      </c>
      <c r="TVB44" s="269" t="str">
        <f t="shared" si="224"/>
        <v/>
      </c>
      <c r="TVC44" s="269" t="str">
        <f t="shared" si="224"/>
        <v/>
      </c>
      <c r="TVD44" s="269" t="str">
        <f t="shared" si="224"/>
        <v/>
      </c>
      <c r="TVE44" s="269" t="str">
        <f t="shared" si="224"/>
        <v/>
      </c>
      <c r="TVF44" s="269" t="str">
        <f t="shared" si="224"/>
        <v/>
      </c>
      <c r="TVG44" s="269" t="str">
        <f t="shared" si="224"/>
        <v/>
      </c>
      <c r="TVH44" s="269" t="str">
        <f t="shared" si="224"/>
        <v/>
      </c>
      <c r="TVI44" s="269" t="str">
        <f t="shared" si="224"/>
        <v/>
      </c>
      <c r="TVJ44" s="269" t="str">
        <f t="shared" si="224"/>
        <v/>
      </c>
      <c r="TVK44" s="269" t="str">
        <f t="shared" si="224"/>
        <v/>
      </c>
      <c r="TVL44" s="269" t="str">
        <f t="shared" si="224"/>
        <v/>
      </c>
      <c r="TVM44" s="269" t="str">
        <f t="shared" si="224"/>
        <v/>
      </c>
      <c r="TVN44" s="269" t="str">
        <f t="shared" si="224"/>
        <v/>
      </c>
      <c r="TVO44" s="269" t="str">
        <f t="shared" si="224"/>
        <v/>
      </c>
      <c r="TVP44" s="269" t="str">
        <f t="shared" si="224"/>
        <v/>
      </c>
      <c r="TVQ44" s="269" t="str">
        <f t="shared" si="224"/>
        <v/>
      </c>
      <c r="TVR44" s="269" t="str">
        <f t="shared" si="224"/>
        <v/>
      </c>
      <c r="TVS44" s="269" t="str">
        <f t="shared" si="224"/>
        <v/>
      </c>
      <c r="TVT44" s="269" t="str">
        <f t="shared" si="224"/>
        <v/>
      </c>
      <c r="TVU44" s="269" t="str">
        <f t="shared" si="224"/>
        <v/>
      </c>
      <c r="TVV44" s="269" t="str">
        <f t="shared" si="224"/>
        <v/>
      </c>
      <c r="TVW44" s="269" t="str">
        <f t="shared" si="224"/>
        <v/>
      </c>
      <c r="TVX44" s="269" t="str">
        <f t="shared" si="224"/>
        <v/>
      </c>
      <c r="TVY44" s="269" t="str">
        <f t="shared" si="224"/>
        <v/>
      </c>
      <c r="TVZ44" s="269" t="str">
        <f t="shared" si="224"/>
        <v/>
      </c>
      <c r="TWA44" s="269" t="str">
        <f t="shared" si="224"/>
        <v/>
      </c>
      <c r="TWB44" s="269" t="str">
        <f t="shared" si="224"/>
        <v/>
      </c>
      <c r="TWC44" s="269" t="str">
        <f t="shared" si="224"/>
        <v/>
      </c>
      <c r="TWD44" s="269" t="str">
        <f t="shared" si="224"/>
        <v/>
      </c>
      <c r="TWE44" s="269" t="str">
        <f t="shared" si="224"/>
        <v/>
      </c>
      <c r="TWF44" s="269" t="str">
        <f t="shared" si="224"/>
        <v/>
      </c>
      <c r="TWG44" s="269" t="str">
        <f t="shared" si="224"/>
        <v/>
      </c>
      <c r="TWH44" s="269" t="str">
        <f t="shared" si="224"/>
        <v/>
      </c>
      <c r="TWI44" s="269" t="str">
        <f t="shared" si="224"/>
        <v/>
      </c>
      <c r="TWJ44" s="269" t="str">
        <f t="shared" si="224"/>
        <v/>
      </c>
      <c r="TWK44" s="269" t="str">
        <f t="shared" si="224"/>
        <v/>
      </c>
      <c r="TWL44" s="269" t="str">
        <f t="shared" si="224"/>
        <v/>
      </c>
      <c r="TWM44" s="269" t="str">
        <f t="shared" si="224"/>
        <v/>
      </c>
      <c r="TWN44" s="269" t="str">
        <f t="shared" si="224"/>
        <v/>
      </c>
      <c r="TWO44" s="269" t="str">
        <f t="shared" si="224"/>
        <v/>
      </c>
      <c r="TWP44" s="269" t="str">
        <f t="shared" si="224"/>
        <v/>
      </c>
      <c r="TWQ44" s="269" t="str">
        <f t="shared" si="224"/>
        <v/>
      </c>
      <c r="TWR44" s="269" t="str">
        <f t="shared" si="224"/>
        <v/>
      </c>
      <c r="TWS44" s="269" t="str">
        <f t="shared" si="224"/>
        <v/>
      </c>
      <c r="TWT44" s="269" t="str">
        <f t="shared" si="224"/>
        <v/>
      </c>
      <c r="TWU44" s="269" t="str">
        <f t="shared" si="224"/>
        <v/>
      </c>
      <c r="TWV44" s="269" t="str">
        <f t="shared" si="224"/>
        <v/>
      </c>
      <c r="TWW44" s="269" t="str">
        <f t="shared" si="224"/>
        <v/>
      </c>
      <c r="TWX44" s="269" t="str">
        <f t="shared" si="224"/>
        <v/>
      </c>
      <c r="TWY44" s="269" t="str">
        <f t="shared" si="224"/>
        <v/>
      </c>
      <c r="TWZ44" s="269" t="str">
        <f t="shared" si="224"/>
        <v/>
      </c>
      <c r="TXA44" s="269" t="str">
        <f t="shared" ref="TXA44:TZL44" si="225">UPPER(TXA43)</f>
        <v/>
      </c>
      <c r="TXB44" s="269" t="str">
        <f t="shared" si="225"/>
        <v/>
      </c>
      <c r="TXC44" s="269" t="str">
        <f t="shared" si="225"/>
        <v/>
      </c>
      <c r="TXD44" s="269" t="str">
        <f t="shared" si="225"/>
        <v/>
      </c>
      <c r="TXE44" s="269" t="str">
        <f t="shared" si="225"/>
        <v/>
      </c>
      <c r="TXF44" s="269" t="str">
        <f t="shared" si="225"/>
        <v/>
      </c>
      <c r="TXG44" s="269" t="str">
        <f t="shared" si="225"/>
        <v/>
      </c>
      <c r="TXH44" s="269" t="str">
        <f t="shared" si="225"/>
        <v/>
      </c>
      <c r="TXI44" s="269" t="str">
        <f t="shared" si="225"/>
        <v/>
      </c>
      <c r="TXJ44" s="269" t="str">
        <f t="shared" si="225"/>
        <v/>
      </c>
      <c r="TXK44" s="269" t="str">
        <f t="shared" si="225"/>
        <v/>
      </c>
      <c r="TXL44" s="269" t="str">
        <f t="shared" si="225"/>
        <v/>
      </c>
      <c r="TXM44" s="269" t="str">
        <f t="shared" si="225"/>
        <v/>
      </c>
      <c r="TXN44" s="269" t="str">
        <f t="shared" si="225"/>
        <v/>
      </c>
      <c r="TXO44" s="269" t="str">
        <f t="shared" si="225"/>
        <v/>
      </c>
      <c r="TXP44" s="269" t="str">
        <f t="shared" si="225"/>
        <v/>
      </c>
      <c r="TXQ44" s="269" t="str">
        <f t="shared" si="225"/>
        <v/>
      </c>
      <c r="TXR44" s="269" t="str">
        <f t="shared" si="225"/>
        <v/>
      </c>
      <c r="TXS44" s="269" t="str">
        <f t="shared" si="225"/>
        <v/>
      </c>
      <c r="TXT44" s="269" t="str">
        <f t="shared" si="225"/>
        <v/>
      </c>
      <c r="TXU44" s="269" t="str">
        <f t="shared" si="225"/>
        <v/>
      </c>
      <c r="TXV44" s="269" t="str">
        <f t="shared" si="225"/>
        <v/>
      </c>
      <c r="TXW44" s="269" t="str">
        <f t="shared" si="225"/>
        <v/>
      </c>
      <c r="TXX44" s="269" t="str">
        <f t="shared" si="225"/>
        <v/>
      </c>
      <c r="TXY44" s="269" t="str">
        <f t="shared" si="225"/>
        <v/>
      </c>
      <c r="TXZ44" s="269" t="str">
        <f t="shared" si="225"/>
        <v/>
      </c>
      <c r="TYA44" s="269" t="str">
        <f t="shared" si="225"/>
        <v/>
      </c>
      <c r="TYB44" s="269" t="str">
        <f t="shared" si="225"/>
        <v/>
      </c>
      <c r="TYC44" s="269" t="str">
        <f t="shared" si="225"/>
        <v/>
      </c>
      <c r="TYD44" s="269" t="str">
        <f t="shared" si="225"/>
        <v/>
      </c>
      <c r="TYE44" s="269" t="str">
        <f t="shared" si="225"/>
        <v/>
      </c>
      <c r="TYF44" s="269" t="str">
        <f t="shared" si="225"/>
        <v/>
      </c>
      <c r="TYG44" s="269" t="str">
        <f t="shared" si="225"/>
        <v/>
      </c>
      <c r="TYH44" s="269" t="str">
        <f t="shared" si="225"/>
        <v/>
      </c>
      <c r="TYI44" s="269" t="str">
        <f t="shared" si="225"/>
        <v/>
      </c>
      <c r="TYJ44" s="269" t="str">
        <f t="shared" si="225"/>
        <v/>
      </c>
      <c r="TYK44" s="269" t="str">
        <f t="shared" si="225"/>
        <v/>
      </c>
      <c r="TYL44" s="269" t="str">
        <f t="shared" si="225"/>
        <v/>
      </c>
      <c r="TYM44" s="269" t="str">
        <f t="shared" si="225"/>
        <v/>
      </c>
      <c r="TYN44" s="269" t="str">
        <f t="shared" si="225"/>
        <v/>
      </c>
      <c r="TYO44" s="269" t="str">
        <f t="shared" si="225"/>
        <v/>
      </c>
      <c r="TYP44" s="269" t="str">
        <f t="shared" si="225"/>
        <v/>
      </c>
      <c r="TYQ44" s="269" t="str">
        <f t="shared" si="225"/>
        <v/>
      </c>
      <c r="TYR44" s="269" t="str">
        <f t="shared" si="225"/>
        <v/>
      </c>
      <c r="TYS44" s="269" t="str">
        <f t="shared" si="225"/>
        <v/>
      </c>
      <c r="TYT44" s="269" t="str">
        <f t="shared" si="225"/>
        <v/>
      </c>
      <c r="TYU44" s="269" t="str">
        <f t="shared" si="225"/>
        <v/>
      </c>
      <c r="TYV44" s="269" t="str">
        <f t="shared" si="225"/>
        <v/>
      </c>
      <c r="TYW44" s="269" t="str">
        <f t="shared" si="225"/>
        <v/>
      </c>
      <c r="TYX44" s="269" t="str">
        <f t="shared" si="225"/>
        <v/>
      </c>
      <c r="TYY44" s="269" t="str">
        <f t="shared" si="225"/>
        <v/>
      </c>
      <c r="TYZ44" s="269" t="str">
        <f t="shared" si="225"/>
        <v/>
      </c>
      <c r="TZA44" s="269" t="str">
        <f t="shared" si="225"/>
        <v/>
      </c>
      <c r="TZB44" s="269" t="str">
        <f t="shared" si="225"/>
        <v/>
      </c>
      <c r="TZC44" s="269" t="str">
        <f t="shared" si="225"/>
        <v/>
      </c>
      <c r="TZD44" s="269" t="str">
        <f t="shared" si="225"/>
        <v/>
      </c>
      <c r="TZE44" s="269" t="str">
        <f t="shared" si="225"/>
        <v/>
      </c>
      <c r="TZF44" s="269" t="str">
        <f t="shared" si="225"/>
        <v/>
      </c>
      <c r="TZG44" s="269" t="str">
        <f t="shared" si="225"/>
        <v/>
      </c>
      <c r="TZH44" s="269" t="str">
        <f t="shared" si="225"/>
        <v/>
      </c>
      <c r="TZI44" s="269" t="str">
        <f t="shared" si="225"/>
        <v/>
      </c>
      <c r="TZJ44" s="269" t="str">
        <f t="shared" si="225"/>
        <v/>
      </c>
      <c r="TZK44" s="269" t="str">
        <f t="shared" si="225"/>
        <v/>
      </c>
      <c r="TZL44" s="269" t="str">
        <f t="shared" si="225"/>
        <v/>
      </c>
      <c r="TZM44" s="269" t="str">
        <f t="shared" ref="TZM44:UBX44" si="226">UPPER(TZM43)</f>
        <v/>
      </c>
      <c r="TZN44" s="269" t="str">
        <f t="shared" si="226"/>
        <v/>
      </c>
      <c r="TZO44" s="269" t="str">
        <f t="shared" si="226"/>
        <v/>
      </c>
      <c r="TZP44" s="269" t="str">
        <f t="shared" si="226"/>
        <v/>
      </c>
      <c r="TZQ44" s="269" t="str">
        <f t="shared" si="226"/>
        <v/>
      </c>
      <c r="TZR44" s="269" t="str">
        <f t="shared" si="226"/>
        <v/>
      </c>
      <c r="TZS44" s="269" t="str">
        <f t="shared" si="226"/>
        <v/>
      </c>
      <c r="TZT44" s="269" t="str">
        <f t="shared" si="226"/>
        <v/>
      </c>
      <c r="TZU44" s="269" t="str">
        <f t="shared" si="226"/>
        <v/>
      </c>
      <c r="TZV44" s="269" t="str">
        <f t="shared" si="226"/>
        <v/>
      </c>
      <c r="TZW44" s="269" t="str">
        <f t="shared" si="226"/>
        <v/>
      </c>
      <c r="TZX44" s="269" t="str">
        <f t="shared" si="226"/>
        <v/>
      </c>
      <c r="TZY44" s="269" t="str">
        <f t="shared" si="226"/>
        <v/>
      </c>
      <c r="TZZ44" s="269" t="str">
        <f t="shared" si="226"/>
        <v/>
      </c>
      <c r="UAA44" s="269" t="str">
        <f t="shared" si="226"/>
        <v/>
      </c>
      <c r="UAB44" s="269" t="str">
        <f t="shared" si="226"/>
        <v/>
      </c>
      <c r="UAC44" s="269" t="str">
        <f t="shared" si="226"/>
        <v/>
      </c>
      <c r="UAD44" s="269" t="str">
        <f t="shared" si="226"/>
        <v/>
      </c>
      <c r="UAE44" s="269" t="str">
        <f t="shared" si="226"/>
        <v/>
      </c>
      <c r="UAF44" s="269" t="str">
        <f t="shared" si="226"/>
        <v/>
      </c>
      <c r="UAG44" s="269" t="str">
        <f t="shared" si="226"/>
        <v/>
      </c>
      <c r="UAH44" s="269" t="str">
        <f t="shared" si="226"/>
        <v/>
      </c>
      <c r="UAI44" s="269" t="str">
        <f t="shared" si="226"/>
        <v/>
      </c>
      <c r="UAJ44" s="269" t="str">
        <f t="shared" si="226"/>
        <v/>
      </c>
      <c r="UAK44" s="269" t="str">
        <f t="shared" si="226"/>
        <v/>
      </c>
      <c r="UAL44" s="269" t="str">
        <f t="shared" si="226"/>
        <v/>
      </c>
      <c r="UAM44" s="269" t="str">
        <f t="shared" si="226"/>
        <v/>
      </c>
      <c r="UAN44" s="269" t="str">
        <f t="shared" si="226"/>
        <v/>
      </c>
      <c r="UAO44" s="269" t="str">
        <f t="shared" si="226"/>
        <v/>
      </c>
      <c r="UAP44" s="269" t="str">
        <f t="shared" si="226"/>
        <v/>
      </c>
      <c r="UAQ44" s="269" t="str">
        <f t="shared" si="226"/>
        <v/>
      </c>
      <c r="UAR44" s="269" t="str">
        <f t="shared" si="226"/>
        <v/>
      </c>
      <c r="UAS44" s="269" t="str">
        <f t="shared" si="226"/>
        <v/>
      </c>
      <c r="UAT44" s="269" t="str">
        <f t="shared" si="226"/>
        <v/>
      </c>
      <c r="UAU44" s="269" t="str">
        <f t="shared" si="226"/>
        <v/>
      </c>
      <c r="UAV44" s="269" t="str">
        <f t="shared" si="226"/>
        <v/>
      </c>
      <c r="UAW44" s="269" t="str">
        <f t="shared" si="226"/>
        <v/>
      </c>
      <c r="UAX44" s="269" t="str">
        <f t="shared" si="226"/>
        <v/>
      </c>
      <c r="UAY44" s="269" t="str">
        <f t="shared" si="226"/>
        <v/>
      </c>
      <c r="UAZ44" s="269" t="str">
        <f t="shared" si="226"/>
        <v/>
      </c>
      <c r="UBA44" s="269" t="str">
        <f t="shared" si="226"/>
        <v/>
      </c>
      <c r="UBB44" s="269" t="str">
        <f t="shared" si="226"/>
        <v/>
      </c>
      <c r="UBC44" s="269" t="str">
        <f t="shared" si="226"/>
        <v/>
      </c>
      <c r="UBD44" s="269" t="str">
        <f t="shared" si="226"/>
        <v/>
      </c>
      <c r="UBE44" s="269" t="str">
        <f t="shared" si="226"/>
        <v/>
      </c>
      <c r="UBF44" s="269" t="str">
        <f t="shared" si="226"/>
        <v/>
      </c>
      <c r="UBG44" s="269" t="str">
        <f t="shared" si="226"/>
        <v/>
      </c>
      <c r="UBH44" s="269" t="str">
        <f t="shared" si="226"/>
        <v/>
      </c>
      <c r="UBI44" s="269" t="str">
        <f t="shared" si="226"/>
        <v/>
      </c>
      <c r="UBJ44" s="269" t="str">
        <f t="shared" si="226"/>
        <v/>
      </c>
      <c r="UBK44" s="269" t="str">
        <f t="shared" si="226"/>
        <v/>
      </c>
      <c r="UBL44" s="269" t="str">
        <f t="shared" si="226"/>
        <v/>
      </c>
      <c r="UBM44" s="269" t="str">
        <f t="shared" si="226"/>
        <v/>
      </c>
      <c r="UBN44" s="269" t="str">
        <f t="shared" si="226"/>
        <v/>
      </c>
      <c r="UBO44" s="269" t="str">
        <f t="shared" si="226"/>
        <v/>
      </c>
      <c r="UBP44" s="269" t="str">
        <f t="shared" si="226"/>
        <v/>
      </c>
      <c r="UBQ44" s="269" t="str">
        <f t="shared" si="226"/>
        <v/>
      </c>
      <c r="UBR44" s="269" t="str">
        <f t="shared" si="226"/>
        <v/>
      </c>
      <c r="UBS44" s="269" t="str">
        <f t="shared" si="226"/>
        <v/>
      </c>
      <c r="UBT44" s="269" t="str">
        <f t="shared" si="226"/>
        <v/>
      </c>
      <c r="UBU44" s="269" t="str">
        <f t="shared" si="226"/>
        <v/>
      </c>
      <c r="UBV44" s="269" t="str">
        <f t="shared" si="226"/>
        <v/>
      </c>
      <c r="UBW44" s="269" t="str">
        <f t="shared" si="226"/>
        <v/>
      </c>
      <c r="UBX44" s="269" t="str">
        <f t="shared" si="226"/>
        <v/>
      </c>
      <c r="UBY44" s="269" t="str">
        <f t="shared" ref="UBY44:UEJ44" si="227">UPPER(UBY43)</f>
        <v/>
      </c>
      <c r="UBZ44" s="269" t="str">
        <f t="shared" si="227"/>
        <v/>
      </c>
      <c r="UCA44" s="269" t="str">
        <f t="shared" si="227"/>
        <v/>
      </c>
      <c r="UCB44" s="269" t="str">
        <f t="shared" si="227"/>
        <v/>
      </c>
      <c r="UCC44" s="269" t="str">
        <f t="shared" si="227"/>
        <v/>
      </c>
      <c r="UCD44" s="269" t="str">
        <f t="shared" si="227"/>
        <v/>
      </c>
      <c r="UCE44" s="269" t="str">
        <f t="shared" si="227"/>
        <v/>
      </c>
      <c r="UCF44" s="269" t="str">
        <f t="shared" si="227"/>
        <v/>
      </c>
      <c r="UCG44" s="269" t="str">
        <f t="shared" si="227"/>
        <v/>
      </c>
      <c r="UCH44" s="269" t="str">
        <f t="shared" si="227"/>
        <v/>
      </c>
      <c r="UCI44" s="269" t="str">
        <f t="shared" si="227"/>
        <v/>
      </c>
      <c r="UCJ44" s="269" t="str">
        <f t="shared" si="227"/>
        <v/>
      </c>
      <c r="UCK44" s="269" t="str">
        <f t="shared" si="227"/>
        <v/>
      </c>
      <c r="UCL44" s="269" t="str">
        <f t="shared" si="227"/>
        <v/>
      </c>
      <c r="UCM44" s="269" t="str">
        <f t="shared" si="227"/>
        <v/>
      </c>
      <c r="UCN44" s="269" t="str">
        <f t="shared" si="227"/>
        <v/>
      </c>
      <c r="UCO44" s="269" t="str">
        <f t="shared" si="227"/>
        <v/>
      </c>
      <c r="UCP44" s="269" t="str">
        <f t="shared" si="227"/>
        <v/>
      </c>
      <c r="UCQ44" s="269" t="str">
        <f t="shared" si="227"/>
        <v/>
      </c>
      <c r="UCR44" s="269" t="str">
        <f t="shared" si="227"/>
        <v/>
      </c>
      <c r="UCS44" s="269" t="str">
        <f t="shared" si="227"/>
        <v/>
      </c>
      <c r="UCT44" s="269" t="str">
        <f t="shared" si="227"/>
        <v/>
      </c>
      <c r="UCU44" s="269" t="str">
        <f t="shared" si="227"/>
        <v/>
      </c>
      <c r="UCV44" s="269" t="str">
        <f t="shared" si="227"/>
        <v/>
      </c>
      <c r="UCW44" s="269" t="str">
        <f t="shared" si="227"/>
        <v/>
      </c>
      <c r="UCX44" s="269" t="str">
        <f t="shared" si="227"/>
        <v/>
      </c>
      <c r="UCY44" s="269" t="str">
        <f t="shared" si="227"/>
        <v/>
      </c>
      <c r="UCZ44" s="269" t="str">
        <f t="shared" si="227"/>
        <v/>
      </c>
      <c r="UDA44" s="269" t="str">
        <f t="shared" si="227"/>
        <v/>
      </c>
      <c r="UDB44" s="269" t="str">
        <f t="shared" si="227"/>
        <v/>
      </c>
      <c r="UDC44" s="269" t="str">
        <f t="shared" si="227"/>
        <v/>
      </c>
      <c r="UDD44" s="269" t="str">
        <f t="shared" si="227"/>
        <v/>
      </c>
      <c r="UDE44" s="269" t="str">
        <f t="shared" si="227"/>
        <v/>
      </c>
      <c r="UDF44" s="269" t="str">
        <f t="shared" si="227"/>
        <v/>
      </c>
      <c r="UDG44" s="269" t="str">
        <f t="shared" si="227"/>
        <v/>
      </c>
      <c r="UDH44" s="269" t="str">
        <f t="shared" si="227"/>
        <v/>
      </c>
      <c r="UDI44" s="269" t="str">
        <f t="shared" si="227"/>
        <v/>
      </c>
      <c r="UDJ44" s="269" t="str">
        <f t="shared" si="227"/>
        <v/>
      </c>
      <c r="UDK44" s="269" t="str">
        <f t="shared" si="227"/>
        <v/>
      </c>
      <c r="UDL44" s="269" t="str">
        <f t="shared" si="227"/>
        <v/>
      </c>
      <c r="UDM44" s="269" t="str">
        <f t="shared" si="227"/>
        <v/>
      </c>
      <c r="UDN44" s="269" t="str">
        <f t="shared" si="227"/>
        <v/>
      </c>
      <c r="UDO44" s="269" t="str">
        <f t="shared" si="227"/>
        <v/>
      </c>
      <c r="UDP44" s="269" t="str">
        <f t="shared" si="227"/>
        <v/>
      </c>
      <c r="UDQ44" s="269" t="str">
        <f t="shared" si="227"/>
        <v/>
      </c>
      <c r="UDR44" s="269" t="str">
        <f t="shared" si="227"/>
        <v/>
      </c>
      <c r="UDS44" s="269" t="str">
        <f t="shared" si="227"/>
        <v/>
      </c>
      <c r="UDT44" s="269" t="str">
        <f t="shared" si="227"/>
        <v/>
      </c>
      <c r="UDU44" s="269" t="str">
        <f t="shared" si="227"/>
        <v/>
      </c>
      <c r="UDV44" s="269" t="str">
        <f t="shared" si="227"/>
        <v/>
      </c>
      <c r="UDW44" s="269" t="str">
        <f t="shared" si="227"/>
        <v/>
      </c>
      <c r="UDX44" s="269" t="str">
        <f t="shared" si="227"/>
        <v/>
      </c>
      <c r="UDY44" s="269" t="str">
        <f t="shared" si="227"/>
        <v/>
      </c>
      <c r="UDZ44" s="269" t="str">
        <f t="shared" si="227"/>
        <v/>
      </c>
      <c r="UEA44" s="269" t="str">
        <f t="shared" si="227"/>
        <v/>
      </c>
      <c r="UEB44" s="269" t="str">
        <f t="shared" si="227"/>
        <v/>
      </c>
      <c r="UEC44" s="269" t="str">
        <f t="shared" si="227"/>
        <v/>
      </c>
      <c r="UED44" s="269" t="str">
        <f t="shared" si="227"/>
        <v/>
      </c>
      <c r="UEE44" s="269" t="str">
        <f t="shared" si="227"/>
        <v/>
      </c>
      <c r="UEF44" s="269" t="str">
        <f t="shared" si="227"/>
        <v/>
      </c>
      <c r="UEG44" s="269" t="str">
        <f t="shared" si="227"/>
        <v/>
      </c>
      <c r="UEH44" s="269" t="str">
        <f t="shared" si="227"/>
        <v/>
      </c>
      <c r="UEI44" s="269" t="str">
        <f t="shared" si="227"/>
        <v/>
      </c>
      <c r="UEJ44" s="269" t="str">
        <f t="shared" si="227"/>
        <v/>
      </c>
      <c r="UEK44" s="269" t="str">
        <f t="shared" ref="UEK44:UGV44" si="228">UPPER(UEK43)</f>
        <v/>
      </c>
      <c r="UEL44" s="269" t="str">
        <f t="shared" si="228"/>
        <v/>
      </c>
      <c r="UEM44" s="269" t="str">
        <f t="shared" si="228"/>
        <v/>
      </c>
      <c r="UEN44" s="269" t="str">
        <f t="shared" si="228"/>
        <v/>
      </c>
      <c r="UEO44" s="269" t="str">
        <f t="shared" si="228"/>
        <v/>
      </c>
      <c r="UEP44" s="269" t="str">
        <f t="shared" si="228"/>
        <v/>
      </c>
      <c r="UEQ44" s="269" t="str">
        <f t="shared" si="228"/>
        <v/>
      </c>
      <c r="UER44" s="269" t="str">
        <f t="shared" si="228"/>
        <v/>
      </c>
      <c r="UES44" s="269" t="str">
        <f t="shared" si="228"/>
        <v/>
      </c>
      <c r="UET44" s="269" t="str">
        <f t="shared" si="228"/>
        <v/>
      </c>
      <c r="UEU44" s="269" t="str">
        <f t="shared" si="228"/>
        <v/>
      </c>
      <c r="UEV44" s="269" t="str">
        <f t="shared" si="228"/>
        <v/>
      </c>
      <c r="UEW44" s="269" t="str">
        <f t="shared" si="228"/>
        <v/>
      </c>
      <c r="UEX44" s="269" t="str">
        <f t="shared" si="228"/>
        <v/>
      </c>
      <c r="UEY44" s="269" t="str">
        <f t="shared" si="228"/>
        <v/>
      </c>
      <c r="UEZ44" s="269" t="str">
        <f t="shared" si="228"/>
        <v/>
      </c>
      <c r="UFA44" s="269" t="str">
        <f t="shared" si="228"/>
        <v/>
      </c>
      <c r="UFB44" s="269" t="str">
        <f t="shared" si="228"/>
        <v/>
      </c>
      <c r="UFC44" s="269" t="str">
        <f t="shared" si="228"/>
        <v/>
      </c>
      <c r="UFD44" s="269" t="str">
        <f t="shared" si="228"/>
        <v/>
      </c>
      <c r="UFE44" s="269" t="str">
        <f t="shared" si="228"/>
        <v/>
      </c>
      <c r="UFF44" s="269" t="str">
        <f t="shared" si="228"/>
        <v/>
      </c>
      <c r="UFG44" s="269" t="str">
        <f t="shared" si="228"/>
        <v/>
      </c>
      <c r="UFH44" s="269" t="str">
        <f t="shared" si="228"/>
        <v/>
      </c>
      <c r="UFI44" s="269" t="str">
        <f t="shared" si="228"/>
        <v/>
      </c>
      <c r="UFJ44" s="269" t="str">
        <f t="shared" si="228"/>
        <v/>
      </c>
      <c r="UFK44" s="269" t="str">
        <f t="shared" si="228"/>
        <v/>
      </c>
      <c r="UFL44" s="269" t="str">
        <f t="shared" si="228"/>
        <v/>
      </c>
      <c r="UFM44" s="269" t="str">
        <f t="shared" si="228"/>
        <v/>
      </c>
      <c r="UFN44" s="269" t="str">
        <f t="shared" si="228"/>
        <v/>
      </c>
      <c r="UFO44" s="269" t="str">
        <f t="shared" si="228"/>
        <v/>
      </c>
      <c r="UFP44" s="269" t="str">
        <f t="shared" si="228"/>
        <v/>
      </c>
      <c r="UFQ44" s="269" t="str">
        <f t="shared" si="228"/>
        <v/>
      </c>
      <c r="UFR44" s="269" t="str">
        <f t="shared" si="228"/>
        <v/>
      </c>
      <c r="UFS44" s="269" t="str">
        <f t="shared" si="228"/>
        <v/>
      </c>
      <c r="UFT44" s="269" t="str">
        <f t="shared" si="228"/>
        <v/>
      </c>
      <c r="UFU44" s="269" t="str">
        <f t="shared" si="228"/>
        <v/>
      </c>
      <c r="UFV44" s="269" t="str">
        <f t="shared" si="228"/>
        <v/>
      </c>
      <c r="UFW44" s="269" t="str">
        <f t="shared" si="228"/>
        <v/>
      </c>
      <c r="UFX44" s="269" t="str">
        <f t="shared" si="228"/>
        <v/>
      </c>
      <c r="UFY44" s="269" t="str">
        <f t="shared" si="228"/>
        <v/>
      </c>
      <c r="UFZ44" s="269" t="str">
        <f t="shared" si="228"/>
        <v/>
      </c>
      <c r="UGA44" s="269" t="str">
        <f t="shared" si="228"/>
        <v/>
      </c>
      <c r="UGB44" s="269" t="str">
        <f t="shared" si="228"/>
        <v/>
      </c>
      <c r="UGC44" s="269" t="str">
        <f t="shared" si="228"/>
        <v/>
      </c>
      <c r="UGD44" s="269" t="str">
        <f t="shared" si="228"/>
        <v/>
      </c>
      <c r="UGE44" s="269" t="str">
        <f t="shared" si="228"/>
        <v/>
      </c>
      <c r="UGF44" s="269" t="str">
        <f t="shared" si="228"/>
        <v/>
      </c>
      <c r="UGG44" s="269" t="str">
        <f t="shared" si="228"/>
        <v/>
      </c>
      <c r="UGH44" s="269" t="str">
        <f t="shared" si="228"/>
        <v/>
      </c>
      <c r="UGI44" s="269" t="str">
        <f t="shared" si="228"/>
        <v/>
      </c>
      <c r="UGJ44" s="269" t="str">
        <f t="shared" si="228"/>
        <v/>
      </c>
      <c r="UGK44" s="269" t="str">
        <f t="shared" si="228"/>
        <v/>
      </c>
      <c r="UGL44" s="269" t="str">
        <f t="shared" si="228"/>
        <v/>
      </c>
      <c r="UGM44" s="269" t="str">
        <f t="shared" si="228"/>
        <v/>
      </c>
      <c r="UGN44" s="269" t="str">
        <f t="shared" si="228"/>
        <v/>
      </c>
      <c r="UGO44" s="269" t="str">
        <f t="shared" si="228"/>
        <v/>
      </c>
      <c r="UGP44" s="269" t="str">
        <f t="shared" si="228"/>
        <v/>
      </c>
      <c r="UGQ44" s="269" t="str">
        <f t="shared" si="228"/>
        <v/>
      </c>
      <c r="UGR44" s="269" t="str">
        <f t="shared" si="228"/>
        <v/>
      </c>
      <c r="UGS44" s="269" t="str">
        <f t="shared" si="228"/>
        <v/>
      </c>
      <c r="UGT44" s="269" t="str">
        <f t="shared" si="228"/>
        <v/>
      </c>
      <c r="UGU44" s="269" t="str">
        <f t="shared" si="228"/>
        <v/>
      </c>
      <c r="UGV44" s="269" t="str">
        <f t="shared" si="228"/>
        <v/>
      </c>
      <c r="UGW44" s="269" t="str">
        <f t="shared" ref="UGW44:UJH44" si="229">UPPER(UGW43)</f>
        <v/>
      </c>
      <c r="UGX44" s="269" t="str">
        <f t="shared" si="229"/>
        <v/>
      </c>
      <c r="UGY44" s="269" t="str">
        <f t="shared" si="229"/>
        <v/>
      </c>
      <c r="UGZ44" s="269" t="str">
        <f t="shared" si="229"/>
        <v/>
      </c>
      <c r="UHA44" s="269" t="str">
        <f t="shared" si="229"/>
        <v/>
      </c>
      <c r="UHB44" s="269" t="str">
        <f t="shared" si="229"/>
        <v/>
      </c>
      <c r="UHC44" s="269" t="str">
        <f t="shared" si="229"/>
        <v/>
      </c>
      <c r="UHD44" s="269" t="str">
        <f t="shared" si="229"/>
        <v/>
      </c>
      <c r="UHE44" s="269" t="str">
        <f t="shared" si="229"/>
        <v/>
      </c>
      <c r="UHF44" s="269" t="str">
        <f t="shared" si="229"/>
        <v/>
      </c>
      <c r="UHG44" s="269" t="str">
        <f t="shared" si="229"/>
        <v/>
      </c>
      <c r="UHH44" s="269" t="str">
        <f t="shared" si="229"/>
        <v/>
      </c>
      <c r="UHI44" s="269" t="str">
        <f t="shared" si="229"/>
        <v/>
      </c>
      <c r="UHJ44" s="269" t="str">
        <f t="shared" si="229"/>
        <v/>
      </c>
      <c r="UHK44" s="269" t="str">
        <f t="shared" si="229"/>
        <v/>
      </c>
      <c r="UHL44" s="269" t="str">
        <f t="shared" si="229"/>
        <v/>
      </c>
      <c r="UHM44" s="269" t="str">
        <f t="shared" si="229"/>
        <v/>
      </c>
      <c r="UHN44" s="269" t="str">
        <f t="shared" si="229"/>
        <v/>
      </c>
      <c r="UHO44" s="269" t="str">
        <f t="shared" si="229"/>
        <v/>
      </c>
      <c r="UHP44" s="269" t="str">
        <f t="shared" si="229"/>
        <v/>
      </c>
      <c r="UHQ44" s="269" t="str">
        <f t="shared" si="229"/>
        <v/>
      </c>
      <c r="UHR44" s="269" t="str">
        <f t="shared" si="229"/>
        <v/>
      </c>
      <c r="UHS44" s="269" t="str">
        <f t="shared" si="229"/>
        <v/>
      </c>
      <c r="UHT44" s="269" t="str">
        <f t="shared" si="229"/>
        <v/>
      </c>
      <c r="UHU44" s="269" t="str">
        <f t="shared" si="229"/>
        <v/>
      </c>
      <c r="UHV44" s="269" t="str">
        <f t="shared" si="229"/>
        <v/>
      </c>
      <c r="UHW44" s="269" t="str">
        <f t="shared" si="229"/>
        <v/>
      </c>
      <c r="UHX44" s="269" t="str">
        <f t="shared" si="229"/>
        <v/>
      </c>
      <c r="UHY44" s="269" t="str">
        <f t="shared" si="229"/>
        <v/>
      </c>
      <c r="UHZ44" s="269" t="str">
        <f t="shared" si="229"/>
        <v/>
      </c>
      <c r="UIA44" s="269" t="str">
        <f t="shared" si="229"/>
        <v/>
      </c>
      <c r="UIB44" s="269" t="str">
        <f t="shared" si="229"/>
        <v/>
      </c>
      <c r="UIC44" s="269" t="str">
        <f t="shared" si="229"/>
        <v/>
      </c>
      <c r="UID44" s="269" t="str">
        <f t="shared" si="229"/>
        <v/>
      </c>
      <c r="UIE44" s="269" t="str">
        <f t="shared" si="229"/>
        <v/>
      </c>
      <c r="UIF44" s="269" t="str">
        <f t="shared" si="229"/>
        <v/>
      </c>
      <c r="UIG44" s="269" t="str">
        <f t="shared" si="229"/>
        <v/>
      </c>
      <c r="UIH44" s="269" t="str">
        <f t="shared" si="229"/>
        <v/>
      </c>
      <c r="UII44" s="269" t="str">
        <f t="shared" si="229"/>
        <v/>
      </c>
      <c r="UIJ44" s="269" t="str">
        <f t="shared" si="229"/>
        <v/>
      </c>
      <c r="UIK44" s="269" t="str">
        <f t="shared" si="229"/>
        <v/>
      </c>
      <c r="UIL44" s="269" t="str">
        <f t="shared" si="229"/>
        <v/>
      </c>
      <c r="UIM44" s="269" t="str">
        <f t="shared" si="229"/>
        <v/>
      </c>
      <c r="UIN44" s="269" t="str">
        <f t="shared" si="229"/>
        <v/>
      </c>
      <c r="UIO44" s="269" t="str">
        <f t="shared" si="229"/>
        <v/>
      </c>
      <c r="UIP44" s="269" t="str">
        <f t="shared" si="229"/>
        <v/>
      </c>
      <c r="UIQ44" s="269" t="str">
        <f t="shared" si="229"/>
        <v/>
      </c>
      <c r="UIR44" s="269" t="str">
        <f t="shared" si="229"/>
        <v/>
      </c>
      <c r="UIS44" s="269" t="str">
        <f t="shared" si="229"/>
        <v/>
      </c>
      <c r="UIT44" s="269" t="str">
        <f t="shared" si="229"/>
        <v/>
      </c>
      <c r="UIU44" s="269" t="str">
        <f t="shared" si="229"/>
        <v/>
      </c>
      <c r="UIV44" s="269" t="str">
        <f t="shared" si="229"/>
        <v/>
      </c>
      <c r="UIW44" s="269" t="str">
        <f t="shared" si="229"/>
        <v/>
      </c>
      <c r="UIX44" s="269" t="str">
        <f t="shared" si="229"/>
        <v/>
      </c>
      <c r="UIY44" s="269" t="str">
        <f t="shared" si="229"/>
        <v/>
      </c>
      <c r="UIZ44" s="269" t="str">
        <f t="shared" si="229"/>
        <v/>
      </c>
      <c r="UJA44" s="269" t="str">
        <f t="shared" si="229"/>
        <v/>
      </c>
      <c r="UJB44" s="269" t="str">
        <f t="shared" si="229"/>
        <v/>
      </c>
      <c r="UJC44" s="269" t="str">
        <f t="shared" si="229"/>
        <v/>
      </c>
      <c r="UJD44" s="269" t="str">
        <f t="shared" si="229"/>
        <v/>
      </c>
      <c r="UJE44" s="269" t="str">
        <f t="shared" si="229"/>
        <v/>
      </c>
      <c r="UJF44" s="269" t="str">
        <f t="shared" si="229"/>
        <v/>
      </c>
      <c r="UJG44" s="269" t="str">
        <f t="shared" si="229"/>
        <v/>
      </c>
      <c r="UJH44" s="269" t="str">
        <f t="shared" si="229"/>
        <v/>
      </c>
      <c r="UJI44" s="269" t="str">
        <f t="shared" ref="UJI44:ULT44" si="230">UPPER(UJI43)</f>
        <v/>
      </c>
      <c r="UJJ44" s="269" t="str">
        <f t="shared" si="230"/>
        <v/>
      </c>
      <c r="UJK44" s="269" t="str">
        <f t="shared" si="230"/>
        <v/>
      </c>
      <c r="UJL44" s="269" t="str">
        <f t="shared" si="230"/>
        <v/>
      </c>
      <c r="UJM44" s="269" t="str">
        <f t="shared" si="230"/>
        <v/>
      </c>
      <c r="UJN44" s="269" t="str">
        <f t="shared" si="230"/>
        <v/>
      </c>
      <c r="UJO44" s="269" t="str">
        <f t="shared" si="230"/>
        <v/>
      </c>
      <c r="UJP44" s="269" t="str">
        <f t="shared" si="230"/>
        <v/>
      </c>
      <c r="UJQ44" s="269" t="str">
        <f t="shared" si="230"/>
        <v/>
      </c>
      <c r="UJR44" s="269" t="str">
        <f t="shared" si="230"/>
        <v/>
      </c>
      <c r="UJS44" s="269" t="str">
        <f t="shared" si="230"/>
        <v/>
      </c>
      <c r="UJT44" s="269" t="str">
        <f t="shared" si="230"/>
        <v/>
      </c>
      <c r="UJU44" s="269" t="str">
        <f t="shared" si="230"/>
        <v/>
      </c>
      <c r="UJV44" s="269" t="str">
        <f t="shared" si="230"/>
        <v/>
      </c>
      <c r="UJW44" s="269" t="str">
        <f t="shared" si="230"/>
        <v/>
      </c>
      <c r="UJX44" s="269" t="str">
        <f t="shared" si="230"/>
        <v/>
      </c>
      <c r="UJY44" s="269" t="str">
        <f t="shared" si="230"/>
        <v/>
      </c>
      <c r="UJZ44" s="269" t="str">
        <f t="shared" si="230"/>
        <v/>
      </c>
      <c r="UKA44" s="269" t="str">
        <f t="shared" si="230"/>
        <v/>
      </c>
      <c r="UKB44" s="269" t="str">
        <f t="shared" si="230"/>
        <v/>
      </c>
      <c r="UKC44" s="269" t="str">
        <f t="shared" si="230"/>
        <v/>
      </c>
      <c r="UKD44" s="269" t="str">
        <f t="shared" si="230"/>
        <v/>
      </c>
      <c r="UKE44" s="269" t="str">
        <f t="shared" si="230"/>
        <v/>
      </c>
      <c r="UKF44" s="269" t="str">
        <f t="shared" si="230"/>
        <v/>
      </c>
      <c r="UKG44" s="269" t="str">
        <f t="shared" si="230"/>
        <v/>
      </c>
      <c r="UKH44" s="269" t="str">
        <f t="shared" si="230"/>
        <v/>
      </c>
      <c r="UKI44" s="269" t="str">
        <f t="shared" si="230"/>
        <v/>
      </c>
      <c r="UKJ44" s="269" t="str">
        <f t="shared" si="230"/>
        <v/>
      </c>
      <c r="UKK44" s="269" t="str">
        <f t="shared" si="230"/>
        <v/>
      </c>
      <c r="UKL44" s="269" t="str">
        <f t="shared" si="230"/>
        <v/>
      </c>
      <c r="UKM44" s="269" t="str">
        <f t="shared" si="230"/>
        <v/>
      </c>
      <c r="UKN44" s="269" t="str">
        <f t="shared" si="230"/>
        <v/>
      </c>
      <c r="UKO44" s="269" t="str">
        <f t="shared" si="230"/>
        <v/>
      </c>
      <c r="UKP44" s="269" t="str">
        <f t="shared" si="230"/>
        <v/>
      </c>
      <c r="UKQ44" s="269" t="str">
        <f t="shared" si="230"/>
        <v/>
      </c>
      <c r="UKR44" s="269" t="str">
        <f t="shared" si="230"/>
        <v/>
      </c>
      <c r="UKS44" s="269" t="str">
        <f t="shared" si="230"/>
        <v/>
      </c>
      <c r="UKT44" s="269" t="str">
        <f t="shared" si="230"/>
        <v/>
      </c>
      <c r="UKU44" s="269" t="str">
        <f t="shared" si="230"/>
        <v/>
      </c>
      <c r="UKV44" s="269" t="str">
        <f t="shared" si="230"/>
        <v/>
      </c>
      <c r="UKW44" s="269" t="str">
        <f t="shared" si="230"/>
        <v/>
      </c>
      <c r="UKX44" s="269" t="str">
        <f t="shared" si="230"/>
        <v/>
      </c>
      <c r="UKY44" s="269" t="str">
        <f t="shared" si="230"/>
        <v/>
      </c>
      <c r="UKZ44" s="269" t="str">
        <f t="shared" si="230"/>
        <v/>
      </c>
      <c r="ULA44" s="269" t="str">
        <f t="shared" si="230"/>
        <v/>
      </c>
      <c r="ULB44" s="269" t="str">
        <f t="shared" si="230"/>
        <v/>
      </c>
      <c r="ULC44" s="269" t="str">
        <f t="shared" si="230"/>
        <v/>
      </c>
      <c r="ULD44" s="269" t="str">
        <f t="shared" si="230"/>
        <v/>
      </c>
      <c r="ULE44" s="269" t="str">
        <f t="shared" si="230"/>
        <v/>
      </c>
      <c r="ULF44" s="269" t="str">
        <f t="shared" si="230"/>
        <v/>
      </c>
      <c r="ULG44" s="269" t="str">
        <f t="shared" si="230"/>
        <v/>
      </c>
      <c r="ULH44" s="269" t="str">
        <f t="shared" si="230"/>
        <v/>
      </c>
      <c r="ULI44" s="269" t="str">
        <f t="shared" si="230"/>
        <v/>
      </c>
      <c r="ULJ44" s="269" t="str">
        <f t="shared" si="230"/>
        <v/>
      </c>
      <c r="ULK44" s="269" t="str">
        <f t="shared" si="230"/>
        <v/>
      </c>
      <c r="ULL44" s="269" t="str">
        <f t="shared" si="230"/>
        <v/>
      </c>
      <c r="ULM44" s="269" t="str">
        <f t="shared" si="230"/>
        <v/>
      </c>
      <c r="ULN44" s="269" t="str">
        <f t="shared" si="230"/>
        <v/>
      </c>
      <c r="ULO44" s="269" t="str">
        <f t="shared" si="230"/>
        <v/>
      </c>
      <c r="ULP44" s="269" t="str">
        <f t="shared" si="230"/>
        <v/>
      </c>
      <c r="ULQ44" s="269" t="str">
        <f t="shared" si="230"/>
        <v/>
      </c>
      <c r="ULR44" s="269" t="str">
        <f t="shared" si="230"/>
        <v/>
      </c>
      <c r="ULS44" s="269" t="str">
        <f t="shared" si="230"/>
        <v/>
      </c>
      <c r="ULT44" s="269" t="str">
        <f t="shared" si="230"/>
        <v/>
      </c>
      <c r="ULU44" s="269" t="str">
        <f t="shared" ref="ULU44:UOF44" si="231">UPPER(ULU43)</f>
        <v/>
      </c>
      <c r="ULV44" s="269" t="str">
        <f t="shared" si="231"/>
        <v/>
      </c>
      <c r="ULW44" s="269" t="str">
        <f t="shared" si="231"/>
        <v/>
      </c>
      <c r="ULX44" s="269" t="str">
        <f t="shared" si="231"/>
        <v/>
      </c>
      <c r="ULY44" s="269" t="str">
        <f t="shared" si="231"/>
        <v/>
      </c>
      <c r="ULZ44" s="269" t="str">
        <f t="shared" si="231"/>
        <v/>
      </c>
      <c r="UMA44" s="269" t="str">
        <f t="shared" si="231"/>
        <v/>
      </c>
      <c r="UMB44" s="269" t="str">
        <f t="shared" si="231"/>
        <v/>
      </c>
      <c r="UMC44" s="269" t="str">
        <f t="shared" si="231"/>
        <v/>
      </c>
      <c r="UMD44" s="269" t="str">
        <f t="shared" si="231"/>
        <v/>
      </c>
      <c r="UME44" s="269" t="str">
        <f t="shared" si="231"/>
        <v/>
      </c>
      <c r="UMF44" s="269" t="str">
        <f t="shared" si="231"/>
        <v/>
      </c>
      <c r="UMG44" s="269" t="str">
        <f t="shared" si="231"/>
        <v/>
      </c>
      <c r="UMH44" s="269" t="str">
        <f t="shared" si="231"/>
        <v/>
      </c>
      <c r="UMI44" s="269" t="str">
        <f t="shared" si="231"/>
        <v/>
      </c>
      <c r="UMJ44" s="269" t="str">
        <f t="shared" si="231"/>
        <v/>
      </c>
      <c r="UMK44" s="269" t="str">
        <f t="shared" si="231"/>
        <v/>
      </c>
      <c r="UML44" s="269" t="str">
        <f t="shared" si="231"/>
        <v/>
      </c>
      <c r="UMM44" s="269" t="str">
        <f t="shared" si="231"/>
        <v/>
      </c>
      <c r="UMN44" s="269" t="str">
        <f t="shared" si="231"/>
        <v/>
      </c>
      <c r="UMO44" s="269" t="str">
        <f t="shared" si="231"/>
        <v/>
      </c>
      <c r="UMP44" s="269" t="str">
        <f t="shared" si="231"/>
        <v/>
      </c>
      <c r="UMQ44" s="269" t="str">
        <f t="shared" si="231"/>
        <v/>
      </c>
      <c r="UMR44" s="269" t="str">
        <f t="shared" si="231"/>
        <v/>
      </c>
      <c r="UMS44" s="269" t="str">
        <f t="shared" si="231"/>
        <v/>
      </c>
      <c r="UMT44" s="269" t="str">
        <f t="shared" si="231"/>
        <v/>
      </c>
      <c r="UMU44" s="269" t="str">
        <f t="shared" si="231"/>
        <v/>
      </c>
      <c r="UMV44" s="269" t="str">
        <f t="shared" si="231"/>
        <v/>
      </c>
      <c r="UMW44" s="269" t="str">
        <f t="shared" si="231"/>
        <v/>
      </c>
      <c r="UMX44" s="269" t="str">
        <f t="shared" si="231"/>
        <v/>
      </c>
      <c r="UMY44" s="269" t="str">
        <f t="shared" si="231"/>
        <v/>
      </c>
      <c r="UMZ44" s="269" t="str">
        <f t="shared" si="231"/>
        <v/>
      </c>
      <c r="UNA44" s="269" t="str">
        <f t="shared" si="231"/>
        <v/>
      </c>
      <c r="UNB44" s="269" t="str">
        <f t="shared" si="231"/>
        <v/>
      </c>
      <c r="UNC44" s="269" t="str">
        <f t="shared" si="231"/>
        <v/>
      </c>
      <c r="UND44" s="269" t="str">
        <f t="shared" si="231"/>
        <v/>
      </c>
      <c r="UNE44" s="269" t="str">
        <f t="shared" si="231"/>
        <v/>
      </c>
      <c r="UNF44" s="269" t="str">
        <f t="shared" si="231"/>
        <v/>
      </c>
      <c r="UNG44" s="269" t="str">
        <f t="shared" si="231"/>
        <v/>
      </c>
      <c r="UNH44" s="269" t="str">
        <f t="shared" si="231"/>
        <v/>
      </c>
      <c r="UNI44" s="269" t="str">
        <f t="shared" si="231"/>
        <v/>
      </c>
      <c r="UNJ44" s="269" t="str">
        <f t="shared" si="231"/>
        <v/>
      </c>
      <c r="UNK44" s="269" t="str">
        <f t="shared" si="231"/>
        <v/>
      </c>
      <c r="UNL44" s="269" t="str">
        <f t="shared" si="231"/>
        <v/>
      </c>
      <c r="UNM44" s="269" t="str">
        <f t="shared" si="231"/>
        <v/>
      </c>
      <c r="UNN44" s="269" t="str">
        <f t="shared" si="231"/>
        <v/>
      </c>
      <c r="UNO44" s="269" t="str">
        <f t="shared" si="231"/>
        <v/>
      </c>
      <c r="UNP44" s="269" t="str">
        <f t="shared" si="231"/>
        <v/>
      </c>
      <c r="UNQ44" s="269" t="str">
        <f t="shared" si="231"/>
        <v/>
      </c>
      <c r="UNR44" s="269" t="str">
        <f t="shared" si="231"/>
        <v/>
      </c>
      <c r="UNS44" s="269" t="str">
        <f t="shared" si="231"/>
        <v/>
      </c>
      <c r="UNT44" s="269" t="str">
        <f t="shared" si="231"/>
        <v/>
      </c>
      <c r="UNU44" s="269" t="str">
        <f t="shared" si="231"/>
        <v/>
      </c>
      <c r="UNV44" s="269" t="str">
        <f t="shared" si="231"/>
        <v/>
      </c>
      <c r="UNW44" s="269" t="str">
        <f t="shared" si="231"/>
        <v/>
      </c>
      <c r="UNX44" s="269" t="str">
        <f t="shared" si="231"/>
        <v/>
      </c>
      <c r="UNY44" s="269" t="str">
        <f t="shared" si="231"/>
        <v/>
      </c>
      <c r="UNZ44" s="269" t="str">
        <f t="shared" si="231"/>
        <v/>
      </c>
      <c r="UOA44" s="269" t="str">
        <f t="shared" si="231"/>
        <v/>
      </c>
      <c r="UOB44" s="269" t="str">
        <f t="shared" si="231"/>
        <v/>
      </c>
      <c r="UOC44" s="269" t="str">
        <f t="shared" si="231"/>
        <v/>
      </c>
      <c r="UOD44" s="269" t="str">
        <f t="shared" si="231"/>
        <v/>
      </c>
      <c r="UOE44" s="269" t="str">
        <f t="shared" si="231"/>
        <v/>
      </c>
      <c r="UOF44" s="269" t="str">
        <f t="shared" si="231"/>
        <v/>
      </c>
      <c r="UOG44" s="269" t="str">
        <f t="shared" ref="UOG44:UQR44" si="232">UPPER(UOG43)</f>
        <v/>
      </c>
      <c r="UOH44" s="269" t="str">
        <f t="shared" si="232"/>
        <v/>
      </c>
      <c r="UOI44" s="269" t="str">
        <f t="shared" si="232"/>
        <v/>
      </c>
      <c r="UOJ44" s="269" t="str">
        <f t="shared" si="232"/>
        <v/>
      </c>
      <c r="UOK44" s="269" t="str">
        <f t="shared" si="232"/>
        <v/>
      </c>
      <c r="UOL44" s="269" t="str">
        <f t="shared" si="232"/>
        <v/>
      </c>
      <c r="UOM44" s="269" t="str">
        <f t="shared" si="232"/>
        <v/>
      </c>
      <c r="UON44" s="269" t="str">
        <f t="shared" si="232"/>
        <v/>
      </c>
      <c r="UOO44" s="269" t="str">
        <f t="shared" si="232"/>
        <v/>
      </c>
      <c r="UOP44" s="269" t="str">
        <f t="shared" si="232"/>
        <v/>
      </c>
      <c r="UOQ44" s="269" t="str">
        <f t="shared" si="232"/>
        <v/>
      </c>
      <c r="UOR44" s="269" t="str">
        <f t="shared" si="232"/>
        <v/>
      </c>
      <c r="UOS44" s="269" t="str">
        <f t="shared" si="232"/>
        <v/>
      </c>
      <c r="UOT44" s="269" t="str">
        <f t="shared" si="232"/>
        <v/>
      </c>
      <c r="UOU44" s="269" t="str">
        <f t="shared" si="232"/>
        <v/>
      </c>
      <c r="UOV44" s="269" t="str">
        <f t="shared" si="232"/>
        <v/>
      </c>
      <c r="UOW44" s="269" t="str">
        <f t="shared" si="232"/>
        <v/>
      </c>
      <c r="UOX44" s="269" t="str">
        <f t="shared" si="232"/>
        <v/>
      </c>
      <c r="UOY44" s="269" t="str">
        <f t="shared" si="232"/>
        <v/>
      </c>
      <c r="UOZ44" s="269" t="str">
        <f t="shared" si="232"/>
        <v/>
      </c>
      <c r="UPA44" s="269" t="str">
        <f t="shared" si="232"/>
        <v/>
      </c>
      <c r="UPB44" s="269" t="str">
        <f t="shared" si="232"/>
        <v/>
      </c>
      <c r="UPC44" s="269" t="str">
        <f t="shared" si="232"/>
        <v/>
      </c>
      <c r="UPD44" s="269" t="str">
        <f t="shared" si="232"/>
        <v/>
      </c>
      <c r="UPE44" s="269" t="str">
        <f t="shared" si="232"/>
        <v/>
      </c>
      <c r="UPF44" s="269" t="str">
        <f t="shared" si="232"/>
        <v/>
      </c>
      <c r="UPG44" s="269" t="str">
        <f t="shared" si="232"/>
        <v/>
      </c>
      <c r="UPH44" s="269" t="str">
        <f t="shared" si="232"/>
        <v/>
      </c>
      <c r="UPI44" s="269" t="str">
        <f t="shared" si="232"/>
        <v/>
      </c>
      <c r="UPJ44" s="269" t="str">
        <f t="shared" si="232"/>
        <v/>
      </c>
      <c r="UPK44" s="269" t="str">
        <f t="shared" si="232"/>
        <v/>
      </c>
      <c r="UPL44" s="269" t="str">
        <f t="shared" si="232"/>
        <v/>
      </c>
      <c r="UPM44" s="269" t="str">
        <f t="shared" si="232"/>
        <v/>
      </c>
      <c r="UPN44" s="269" t="str">
        <f t="shared" si="232"/>
        <v/>
      </c>
      <c r="UPO44" s="269" t="str">
        <f t="shared" si="232"/>
        <v/>
      </c>
      <c r="UPP44" s="269" t="str">
        <f t="shared" si="232"/>
        <v/>
      </c>
      <c r="UPQ44" s="269" t="str">
        <f t="shared" si="232"/>
        <v/>
      </c>
      <c r="UPR44" s="269" t="str">
        <f t="shared" si="232"/>
        <v/>
      </c>
      <c r="UPS44" s="269" t="str">
        <f t="shared" si="232"/>
        <v/>
      </c>
      <c r="UPT44" s="269" t="str">
        <f t="shared" si="232"/>
        <v/>
      </c>
      <c r="UPU44" s="269" t="str">
        <f t="shared" si="232"/>
        <v/>
      </c>
      <c r="UPV44" s="269" t="str">
        <f t="shared" si="232"/>
        <v/>
      </c>
      <c r="UPW44" s="269" t="str">
        <f t="shared" si="232"/>
        <v/>
      </c>
      <c r="UPX44" s="269" t="str">
        <f t="shared" si="232"/>
        <v/>
      </c>
      <c r="UPY44" s="269" t="str">
        <f t="shared" si="232"/>
        <v/>
      </c>
      <c r="UPZ44" s="269" t="str">
        <f t="shared" si="232"/>
        <v/>
      </c>
      <c r="UQA44" s="269" t="str">
        <f t="shared" si="232"/>
        <v/>
      </c>
      <c r="UQB44" s="269" t="str">
        <f t="shared" si="232"/>
        <v/>
      </c>
      <c r="UQC44" s="269" t="str">
        <f t="shared" si="232"/>
        <v/>
      </c>
      <c r="UQD44" s="269" t="str">
        <f t="shared" si="232"/>
        <v/>
      </c>
      <c r="UQE44" s="269" t="str">
        <f t="shared" si="232"/>
        <v/>
      </c>
      <c r="UQF44" s="269" t="str">
        <f t="shared" si="232"/>
        <v/>
      </c>
      <c r="UQG44" s="269" t="str">
        <f t="shared" si="232"/>
        <v/>
      </c>
      <c r="UQH44" s="269" t="str">
        <f t="shared" si="232"/>
        <v/>
      </c>
      <c r="UQI44" s="269" t="str">
        <f t="shared" si="232"/>
        <v/>
      </c>
      <c r="UQJ44" s="269" t="str">
        <f t="shared" si="232"/>
        <v/>
      </c>
      <c r="UQK44" s="269" t="str">
        <f t="shared" si="232"/>
        <v/>
      </c>
      <c r="UQL44" s="269" t="str">
        <f t="shared" si="232"/>
        <v/>
      </c>
      <c r="UQM44" s="269" t="str">
        <f t="shared" si="232"/>
        <v/>
      </c>
      <c r="UQN44" s="269" t="str">
        <f t="shared" si="232"/>
        <v/>
      </c>
      <c r="UQO44" s="269" t="str">
        <f t="shared" si="232"/>
        <v/>
      </c>
      <c r="UQP44" s="269" t="str">
        <f t="shared" si="232"/>
        <v/>
      </c>
      <c r="UQQ44" s="269" t="str">
        <f t="shared" si="232"/>
        <v/>
      </c>
      <c r="UQR44" s="269" t="str">
        <f t="shared" si="232"/>
        <v/>
      </c>
      <c r="UQS44" s="269" t="str">
        <f t="shared" ref="UQS44:UTD44" si="233">UPPER(UQS43)</f>
        <v/>
      </c>
      <c r="UQT44" s="269" t="str">
        <f t="shared" si="233"/>
        <v/>
      </c>
      <c r="UQU44" s="269" t="str">
        <f t="shared" si="233"/>
        <v/>
      </c>
      <c r="UQV44" s="269" t="str">
        <f t="shared" si="233"/>
        <v/>
      </c>
      <c r="UQW44" s="269" t="str">
        <f t="shared" si="233"/>
        <v/>
      </c>
      <c r="UQX44" s="269" t="str">
        <f t="shared" si="233"/>
        <v/>
      </c>
      <c r="UQY44" s="269" t="str">
        <f t="shared" si="233"/>
        <v/>
      </c>
      <c r="UQZ44" s="269" t="str">
        <f t="shared" si="233"/>
        <v/>
      </c>
      <c r="URA44" s="269" t="str">
        <f t="shared" si="233"/>
        <v/>
      </c>
      <c r="URB44" s="269" t="str">
        <f t="shared" si="233"/>
        <v/>
      </c>
      <c r="URC44" s="269" t="str">
        <f t="shared" si="233"/>
        <v/>
      </c>
      <c r="URD44" s="269" t="str">
        <f t="shared" si="233"/>
        <v/>
      </c>
      <c r="URE44" s="269" t="str">
        <f t="shared" si="233"/>
        <v/>
      </c>
      <c r="URF44" s="269" t="str">
        <f t="shared" si="233"/>
        <v/>
      </c>
      <c r="URG44" s="269" t="str">
        <f t="shared" si="233"/>
        <v/>
      </c>
      <c r="URH44" s="269" t="str">
        <f t="shared" si="233"/>
        <v/>
      </c>
      <c r="URI44" s="269" t="str">
        <f t="shared" si="233"/>
        <v/>
      </c>
      <c r="URJ44" s="269" t="str">
        <f t="shared" si="233"/>
        <v/>
      </c>
      <c r="URK44" s="269" t="str">
        <f t="shared" si="233"/>
        <v/>
      </c>
      <c r="URL44" s="269" t="str">
        <f t="shared" si="233"/>
        <v/>
      </c>
      <c r="URM44" s="269" t="str">
        <f t="shared" si="233"/>
        <v/>
      </c>
      <c r="URN44" s="269" t="str">
        <f t="shared" si="233"/>
        <v/>
      </c>
      <c r="URO44" s="269" t="str">
        <f t="shared" si="233"/>
        <v/>
      </c>
      <c r="URP44" s="269" t="str">
        <f t="shared" si="233"/>
        <v/>
      </c>
      <c r="URQ44" s="269" t="str">
        <f t="shared" si="233"/>
        <v/>
      </c>
      <c r="URR44" s="269" t="str">
        <f t="shared" si="233"/>
        <v/>
      </c>
      <c r="URS44" s="269" t="str">
        <f t="shared" si="233"/>
        <v/>
      </c>
      <c r="URT44" s="269" t="str">
        <f t="shared" si="233"/>
        <v/>
      </c>
      <c r="URU44" s="269" t="str">
        <f t="shared" si="233"/>
        <v/>
      </c>
      <c r="URV44" s="269" t="str">
        <f t="shared" si="233"/>
        <v/>
      </c>
      <c r="URW44" s="269" t="str">
        <f t="shared" si="233"/>
        <v/>
      </c>
      <c r="URX44" s="269" t="str">
        <f t="shared" si="233"/>
        <v/>
      </c>
      <c r="URY44" s="269" t="str">
        <f t="shared" si="233"/>
        <v/>
      </c>
      <c r="URZ44" s="269" t="str">
        <f t="shared" si="233"/>
        <v/>
      </c>
      <c r="USA44" s="269" t="str">
        <f t="shared" si="233"/>
        <v/>
      </c>
      <c r="USB44" s="269" t="str">
        <f t="shared" si="233"/>
        <v/>
      </c>
      <c r="USC44" s="269" t="str">
        <f t="shared" si="233"/>
        <v/>
      </c>
      <c r="USD44" s="269" t="str">
        <f t="shared" si="233"/>
        <v/>
      </c>
      <c r="USE44" s="269" t="str">
        <f t="shared" si="233"/>
        <v/>
      </c>
      <c r="USF44" s="269" t="str">
        <f t="shared" si="233"/>
        <v/>
      </c>
      <c r="USG44" s="269" t="str">
        <f t="shared" si="233"/>
        <v/>
      </c>
      <c r="USH44" s="269" t="str">
        <f t="shared" si="233"/>
        <v/>
      </c>
      <c r="USI44" s="269" t="str">
        <f t="shared" si="233"/>
        <v/>
      </c>
      <c r="USJ44" s="269" t="str">
        <f t="shared" si="233"/>
        <v/>
      </c>
      <c r="USK44" s="269" t="str">
        <f t="shared" si="233"/>
        <v/>
      </c>
      <c r="USL44" s="269" t="str">
        <f t="shared" si="233"/>
        <v/>
      </c>
      <c r="USM44" s="269" t="str">
        <f t="shared" si="233"/>
        <v/>
      </c>
      <c r="USN44" s="269" t="str">
        <f t="shared" si="233"/>
        <v/>
      </c>
      <c r="USO44" s="269" t="str">
        <f t="shared" si="233"/>
        <v/>
      </c>
      <c r="USP44" s="269" t="str">
        <f t="shared" si="233"/>
        <v/>
      </c>
      <c r="USQ44" s="269" t="str">
        <f t="shared" si="233"/>
        <v/>
      </c>
      <c r="USR44" s="269" t="str">
        <f t="shared" si="233"/>
        <v/>
      </c>
      <c r="USS44" s="269" t="str">
        <f t="shared" si="233"/>
        <v/>
      </c>
      <c r="UST44" s="269" t="str">
        <f t="shared" si="233"/>
        <v/>
      </c>
      <c r="USU44" s="269" t="str">
        <f t="shared" si="233"/>
        <v/>
      </c>
      <c r="USV44" s="269" t="str">
        <f t="shared" si="233"/>
        <v/>
      </c>
      <c r="USW44" s="269" t="str">
        <f t="shared" si="233"/>
        <v/>
      </c>
      <c r="USX44" s="269" t="str">
        <f t="shared" si="233"/>
        <v/>
      </c>
      <c r="USY44" s="269" t="str">
        <f t="shared" si="233"/>
        <v/>
      </c>
      <c r="USZ44" s="269" t="str">
        <f t="shared" si="233"/>
        <v/>
      </c>
      <c r="UTA44" s="269" t="str">
        <f t="shared" si="233"/>
        <v/>
      </c>
      <c r="UTB44" s="269" t="str">
        <f t="shared" si="233"/>
        <v/>
      </c>
      <c r="UTC44" s="269" t="str">
        <f t="shared" si="233"/>
        <v/>
      </c>
      <c r="UTD44" s="269" t="str">
        <f t="shared" si="233"/>
        <v/>
      </c>
      <c r="UTE44" s="269" t="str">
        <f t="shared" ref="UTE44:UVP44" si="234">UPPER(UTE43)</f>
        <v/>
      </c>
      <c r="UTF44" s="269" t="str">
        <f t="shared" si="234"/>
        <v/>
      </c>
      <c r="UTG44" s="269" t="str">
        <f t="shared" si="234"/>
        <v/>
      </c>
      <c r="UTH44" s="269" t="str">
        <f t="shared" si="234"/>
        <v/>
      </c>
      <c r="UTI44" s="269" t="str">
        <f t="shared" si="234"/>
        <v/>
      </c>
      <c r="UTJ44" s="269" t="str">
        <f t="shared" si="234"/>
        <v/>
      </c>
      <c r="UTK44" s="269" t="str">
        <f t="shared" si="234"/>
        <v/>
      </c>
      <c r="UTL44" s="269" t="str">
        <f t="shared" si="234"/>
        <v/>
      </c>
      <c r="UTM44" s="269" t="str">
        <f t="shared" si="234"/>
        <v/>
      </c>
      <c r="UTN44" s="269" t="str">
        <f t="shared" si="234"/>
        <v/>
      </c>
      <c r="UTO44" s="269" t="str">
        <f t="shared" si="234"/>
        <v/>
      </c>
      <c r="UTP44" s="269" t="str">
        <f t="shared" si="234"/>
        <v/>
      </c>
      <c r="UTQ44" s="269" t="str">
        <f t="shared" si="234"/>
        <v/>
      </c>
      <c r="UTR44" s="269" t="str">
        <f t="shared" si="234"/>
        <v/>
      </c>
      <c r="UTS44" s="269" t="str">
        <f t="shared" si="234"/>
        <v/>
      </c>
      <c r="UTT44" s="269" t="str">
        <f t="shared" si="234"/>
        <v/>
      </c>
      <c r="UTU44" s="269" t="str">
        <f t="shared" si="234"/>
        <v/>
      </c>
      <c r="UTV44" s="269" t="str">
        <f t="shared" si="234"/>
        <v/>
      </c>
      <c r="UTW44" s="269" t="str">
        <f t="shared" si="234"/>
        <v/>
      </c>
      <c r="UTX44" s="269" t="str">
        <f t="shared" si="234"/>
        <v/>
      </c>
      <c r="UTY44" s="269" t="str">
        <f t="shared" si="234"/>
        <v/>
      </c>
      <c r="UTZ44" s="269" t="str">
        <f t="shared" si="234"/>
        <v/>
      </c>
      <c r="UUA44" s="269" t="str">
        <f t="shared" si="234"/>
        <v/>
      </c>
      <c r="UUB44" s="269" t="str">
        <f t="shared" si="234"/>
        <v/>
      </c>
      <c r="UUC44" s="269" t="str">
        <f t="shared" si="234"/>
        <v/>
      </c>
      <c r="UUD44" s="269" t="str">
        <f t="shared" si="234"/>
        <v/>
      </c>
      <c r="UUE44" s="269" t="str">
        <f t="shared" si="234"/>
        <v/>
      </c>
      <c r="UUF44" s="269" t="str">
        <f t="shared" si="234"/>
        <v/>
      </c>
      <c r="UUG44" s="269" t="str">
        <f t="shared" si="234"/>
        <v/>
      </c>
      <c r="UUH44" s="269" t="str">
        <f t="shared" si="234"/>
        <v/>
      </c>
      <c r="UUI44" s="269" t="str">
        <f t="shared" si="234"/>
        <v/>
      </c>
      <c r="UUJ44" s="269" t="str">
        <f t="shared" si="234"/>
        <v/>
      </c>
      <c r="UUK44" s="269" t="str">
        <f t="shared" si="234"/>
        <v/>
      </c>
      <c r="UUL44" s="269" t="str">
        <f t="shared" si="234"/>
        <v/>
      </c>
      <c r="UUM44" s="269" t="str">
        <f t="shared" si="234"/>
        <v/>
      </c>
      <c r="UUN44" s="269" t="str">
        <f t="shared" si="234"/>
        <v/>
      </c>
      <c r="UUO44" s="269" t="str">
        <f t="shared" si="234"/>
        <v/>
      </c>
      <c r="UUP44" s="269" t="str">
        <f t="shared" si="234"/>
        <v/>
      </c>
      <c r="UUQ44" s="269" t="str">
        <f t="shared" si="234"/>
        <v/>
      </c>
      <c r="UUR44" s="269" t="str">
        <f t="shared" si="234"/>
        <v/>
      </c>
      <c r="UUS44" s="269" t="str">
        <f t="shared" si="234"/>
        <v/>
      </c>
      <c r="UUT44" s="269" t="str">
        <f t="shared" si="234"/>
        <v/>
      </c>
      <c r="UUU44" s="269" t="str">
        <f t="shared" si="234"/>
        <v/>
      </c>
      <c r="UUV44" s="269" t="str">
        <f t="shared" si="234"/>
        <v/>
      </c>
      <c r="UUW44" s="269" t="str">
        <f t="shared" si="234"/>
        <v/>
      </c>
      <c r="UUX44" s="269" t="str">
        <f t="shared" si="234"/>
        <v/>
      </c>
      <c r="UUY44" s="269" t="str">
        <f t="shared" si="234"/>
        <v/>
      </c>
      <c r="UUZ44" s="269" t="str">
        <f t="shared" si="234"/>
        <v/>
      </c>
      <c r="UVA44" s="269" t="str">
        <f t="shared" si="234"/>
        <v/>
      </c>
      <c r="UVB44" s="269" t="str">
        <f t="shared" si="234"/>
        <v/>
      </c>
      <c r="UVC44" s="269" t="str">
        <f t="shared" si="234"/>
        <v/>
      </c>
      <c r="UVD44" s="269" t="str">
        <f t="shared" si="234"/>
        <v/>
      </c>
      <c r="UVE44" s="269" t="str">
        <f t="shared" si="234"/>
        <v/>
      </c>
      <c r="UVF44" s="269" t="str">
        <f t="shared" si="234"/>
        <v/>
      </c>
      <c r="UVG44" s="269" t="str">
        <f t="shared" si="234"/>
        <v/>
      </c>
      <c r="UVH44" s="269" t="str">
        <f t="shared" si="234"/>
        <v/>
      </c>
      <c r="UVI44" s="269" t="str">
        <f t="shared" si="234"/>
        <v/>
      </c>
      <c r="UVJ44" s="269" t="str">
        <f t="shared" si="234"/>
        <v/>
      </c>
      <c r="UVK44" s="269" t="str">
        <f t="shared" si="234"/>
        <v/>
      </c>
      <c r="UVL44" s="269" t="str">
        <f t="shared" si="234"/>
        <v/>
      </c>
      <c r="UVM44" s="269" t="str">
        <f t="shared" si="234"/>
        <v/>
      </c>
      <c r="UVN44" s="269" t="str">
        <f t="shared" si="234"/>
        <v/>
      </c>
      <c r="UVO44" s="269" t="str">
        <f t="shared" si="234"/>
        <v/>
      </c>
      <c r="UVP44" s="269" t="str">
        <f t="shared" si="234"/>
        <v/>
      </c>
      <c r="UVQ44" s="269" t="str">
        <f t="shared" ref="UVQ44:UYB44" si="235">UPPER(UVQ43)</f>
        <v/>
      </c>
      <c r="UVR44" s="269" t="str">
        <f t="shared" si="235"/>
        <v/>
      </c>
      <c r="UVS44" s="269" t="str">
        <f t="shared" si="235"/>
        <v/>
      </c>
      <c r="UVT44" s="269" t="str">
        <f t="shared" si="235"/>
        <v/>
      </c>
      <c r="UVU44" s="269" t="str">
        <f t="shared" si="235"/>
        <v/>
      </c>
      <c r="UVV44" s="269" t="str">
        <f t="shared" si="235"/>
        <v/>
      </c>
      <c r="UVW44" s="269" t="str">
        <f t="shared" si="235"/>
        <v/>
      </c>
      <c r="UVX44" s="269" t="str">
        <f t="shared" si="235"/>
        <v/>
      </c>
      <c r="UVY44" s="269" t="str">
        <f t="shared" si="235"/>
        <v/>
      </c>
      <c r="UVZ44" s="269" t="str">
        <f t="shared" si="235"/>
        <v/>
      </c>
      <c r="UWA44" s="269" t="str">
        <f t="shared" si="235"/>
        <v/>
      </c>
      <c r="UWB44" s="269" t="str">
        <f t="shared" si="235"/>
        <v/>
      </c>
      <c r="UWC44" s="269" t="str">
        <f t="shared" si="235"/>
        <v/>
      </c>
      <c r="UWD44" s="269" t="str">
        <f t="shared" si="235"/>
        <v/>
      </c>
      <c r="UWE44" s="269" t="str">
        <f t="shared" si="235"/>
        <v/>
      </c>
      <c r="UWF44" s="269" t="str">
        <f t="shared" si="235"/>
        <v/>
      </c>
      <c r="UWG44" s="269" t="str">
        <f t="shared" si="235"/>
        <v/>
      </c>
      <c r="UWH44" s="269" t="str">
        <f t="shared" si="235"/>
        <v/>
      </c>
      <c r="UWI44" s="269" t="str">
        <f t="shared" si="235"/>
        <v/>
      </c>
      <c r="UWJ44" s="269" t="str">
        <f t="shared" si="235"/>
        <v/>
      </c>
      <c r="UWK44" s="269" t="str">
        <f t="shared" si="235"/>
        <v/>
      </c>
      <c r="UWL44" s="269" t="str">
        <f t="shared" si="235"/>
        <v/>
      </c>
      <c r="UWM44" s="269" t="str">
        <f t="shared" si="235"/>
        <v/>
      </c>
      <c r="UWN44" s="269" t="str">
        <f t="shared" si="235"/>
        <v/>
      </c>
      <c r="UWO44" s="269" t="str">
        <f t="shared" si="235"/>
        <v/>
      </c>
      <c r="UWP44" s="269" t="str">
        <f t="shared" si="235"/>
        <v/>
      </c>
      <c r="UWQ44" s="269" t="str">
        <f t="shared" si="235"/>
        <v/>
      </c>
      <c r="UWR44" s="269" t="str">
        <f t="shared" si="235"/>
        <v/>
      </c>
      <c r="UWS44" s="269" t="str">
        <f t="shared" si="235"/>
        <v/>
      </c>
      <c r="UWT44" s="269" t="str">
        <f t="shared" si="235"/>
        <v/>
      </c>
      <c r="UWU44" s="269" t="str">
        <f t="shared" si="235"/>
        <v/>
      </c>
      <c r="UWV44" s="269" t="str">
        <f t="shared" si="235"/>
        <v/>
      </c>
      <c r="UWW44" s="269" t="str">
        <f t="shared" si="235"/>
        <v/>
      </c>
      <c r="UWX44" s="269" t="str">
        <f t="shared" si="235"/>
        <v/>
      </c>
      <c r="UWY44" s="269" t="str">
        <f t="shared" si="235"/>
        <v/>
      </c>
      <c r="UWZ44" s="269" t="str">
        <f t="shared" si="235"/>
        <v/>
      </c>
      <c r="UXA44" s="269" t="str">
        <f t="shared" si="235"/>
        <v/>
      </c>
      <c r="UXB44" s="269" t="str">
        <f t="shared" si="235"/>
        <v/>
      </c>
      <c r="UXC44" s="269" t="str">
        <f t="shared" si="235"/>
        <v/>
      </c>
      <c r="UXD44" s="269" t="str">
        <f t="shared" si="235"/>
        <v/>
      </c>
      <c r="UXE44" s="269" t="str">
        <f t="shared" si="235"/>
        <v/>
      </c>
      <c r="UXF44" s="269" t="str">
        <f t="shared" si="235"/>
        <v/>
      </c>
      <c r="UXG44" s="269" t="str">
        <f t="shared" si="235"/>
        <v/>
      </c>
      <c r="UXH44" s="269" t="str">
        <f t="shared" si="235"/>
        <v/>
      </c>
      <c r="UXI44" s="269" t="str">
        <f t="shared" si="235"/>
        <v/>
      </c>
      <c r="UXJ44" s="269" t="str">
        <f t="shared" si="235"/>
        <v/>
      </c>
      <c r="UXK44" s="269" t="str">
        <f t="shared" si="235"/>
        <v/>
      </c>
      <c r="UXL44" s="269" t="str">
        <f t="shared" si="235"/>
        <v/>
      </c>
      <c r="UXM44" s="269" t="str">
        <f t="shared" si="235"/>
        <v/>
      </c>
      <c r="UXN44" s="269" t="str">
        <f t="shared" si="235"/>
        <v/>
      </c>
      <c r="UXO44" s="269" t="str">
        <f t="shared" si="235"/>
        <v/>
      </c>
      <c r="UXP44" s="269" t="str">
        <f t="shared" si="235"/>
        <v/>
      </c>
      <c r="UXQ44" s="269" t="str">
        <f t="shared" si="235"/>
        <v/>
      </c>
      <c r="UXR44" s="269" t="str">
        <f t="shared" si="235"/>
        <v/>
      </c>
      <c r="UXS44" s="269" t="str">
        <f t="shared" si="235"/>
        <v/>
      </c>
      <c r="UXT44" s="269" t="str">
        <f t="shared" si="235"/>
        <v/>
      </c>
      <c r="UXU44" s="269" t="str">
        <f t="shared" si="235"/>
        <v/>
      </c>
      <c r="UXV44" s="269" t="str">
        <f t="shared" si="235"/>
        <v/>
      </c>
      <c r="UXW44" s="269" t="str">
        <f t="shared" si="235"/>
        <v/>
      </c>
      <c r="UXX44" s="269" t="str">
        <f t="shared" si="235"/>
        <v/>
      </c>
      <c r="UXY44" s="269" t="str">
        <f t="shared" si="235"/>
        <v/>
      </c>
      <c r="UXZ44" s="269" t="str">
        <f t="shared" si="235"/>
        <v/>
      </c>
      <c r="UYA44" s="269" t="str">
        <f t="shared" si="235"/>
        <v/>
      </c>
      <c r="UYB44" s="269" t="str">
        <f t="shared" si="235"/>
        <v/>
      </c>
      <c r="UYC44" s="269" t="str">
        <f t="shared" ref="UYC44:VAN44" si="236">UPPER(UYC43)</f>
        <v/>
      </c>
      <c r="UYD44" s="269" t="str">
        <f t="shared" si="236"/>
        <v/>
      </c>
      <c r="UYE44" s="269" t="str">
        <f t="shared" si="236"/>
        <v/>
      </c>
      <c r="UYF44" s="269" t="str">
        <f t="shared" si="236"/>
        <v/>
      </c>
      <c r="UYG44" s="269" t="str">
        <f t="shared" si="236"/>
        <v/>
      </c>
      <c r="UYH44" s="269" t="str">
        <f t="shared" si="236"/>
        <v/>
      </c>
      <c r="UYI44" s="269" t="str">
        <f t="shared" si="236"/>
        <v/>
      </c>
      <c r="UYJ44" s="269" t="str">
        <f t="shared" si="236"/>
        <v/>
      </c>
      <c r="UYK44" s="269" t="str">
        <f t="shared" si="236"/>
        <v/>
      </c>
      <c r="UYL44" s="269" t="str">
        <f t="shared" si="236"/>
        <v/>
      </c>
      <c r="UYM44" s="269" t="str">
        <f t="shared" si="236"/>
        <v/>
      </c>
      <c r="UYN44" s="269" t="str">
        <f t="shared" si="236"/>
        <v/>
      </c>
      <c r="UYO44" s="269" t="str">
        <f t="shared" si="236"/>
        <v/>
      </c>
      <c r="UYP44" s="269" t="str">
        <f t="shared" si="236"/>
        <v/>
      </c>
      <c r="UYQ44" s="269" t="str">
        <f t="shared" si="236"/>
        <v/>
      </c>
      <c r="UYR44" s="269" t="str">
        <f t="shared" si="236"/>
        <v/>
      </c>
      <c r="UYS44" s="269" t="str">
        <f t="shared" si="236"/>
        <v/>
      </c>
      <c r="UYT44" s="269" t="str">
        <f t="shared" si="236"/>
        <v/>
      </c>
      <c r="UYU44" s="269" t="str">
        <f t="shared" si="236"/>
        <v/>
      </c>
      <c r="UYV44" s="269" t="str">
        <f t="shared" si="236"/>
        <v/>
      </c>
      <c r="UYW44" s="269" t="str">
        <f t="shared" si="236"/>
        <v/>
      </c>
      <c r="UYX44" s="269" t="str">
        <f t="shared" si="236"/>
        <v/>
      </c>
      <c r="UYY44" s="269" t="str">
        <f t="shared" si="236"/>
        <v/>
      </c>
      <c r="UYZ44" s="269" t="str">
        <f t="shared" si="236"/>
        <v/>
      </c>
      <c r="UZA44" s="269" t="str">
        <f t="shared" si="236"/>
        <v/>
      </c>
      <c r="UZB44" s="269" t="str">
        <f t="shared" si="236"/>
        <v/>
      </c>
      <c r="UZC44" s="269" t="str">
        <f t="shared" si="236"/>
        <v/>
      </c>
      <c r="UZD44" s="269" t="str">
        <f t="shared" si="236"/>
        <v/>
      </c>
      <c r="UZE44" s="269" t="str">
        <f t="shared" si="236"/>
        <v/>
      </c>
      <c r="UZF44" s="269" t="str">
        <f t="shared" si="236"/>
        <v/>
      </c>
      <c r="UZG44" s="269" t="str">
        <f t="shared" si="236"/>
        <v/>
      </c>
      <c r="UZH44" s="269" t="str">
        <f t="shared" si="236"/>
        <v/>
      </c>
      <c r="UZI44" s="269" t="str">
        <f t="shared" si="236"/>
        <v/>
      </c>
      <c r="UZJ44" s="269" t="str">
        <f t="shared" si="236"/>
        <v/>
      </c>
      <c r="UZK44" s="269" t="str">
        <f t="shared" si="236"/>
        <v/>
      </c>
      <c r="UZL44" s="269" t="str">
        <f t="shared" si="236"/>
        <v/>
      </c>
      <c r="UZM44" s="269" t="str">
        <f t="shared" si="236"/>
        <v/>
      </c>
      <c r="UZN44" s="269" t="str">
        <f t="shared" si="236"/>
        <v/>
      </c>
      <c r="UZO44" s="269" t="str">
        <f t="shared" si="236"/>
        <v/>
      </c>
      <c r="UZP44" s="269" t="str">
        <f t="shared" si="236"/>
        <v/>
      </c>
      <c r="UZQ44" s="269" t="str">
        <f t="shared" si="236"/>
        <v/>
      </c>
      <c r="UZR44" s="269" t="str">
        <f t="shared" si="236"/>
        <v/>
      </c>
      <c r="UZS44" s="269" t="str">
        <f t="shared" si="236"/>
        <v/>
      </c>
      <c r="UZT44" s="269" t="str">
        <f t="shared" si="236"/>
        <v/>
      </c>
      <c r="UZU44" s="269" t="str">
        <f t="shared" si="236"/>
        <v/>
      </c>
      <c r="UZV44" s="269" t="str">
        <f t="shared" si="236"/>
        <v/>
      </c>
      <c r="UZW44" s="269" t="str">
        <f t="shared" si="236"/>
        <v/>
      </c>
      <c r="UZX44" s="269" t="str">
        <f t="shared" si="236"/>
        <v/>
      </c>
      <c r="UZY44" s="269" t="str">
        <f t="shared" si="236"/>
        <v/>
      </c>
      <c r="UZZ44" s="269" t="str">
        <f t="shared" si="236"/>
        <v/>
      </c>
      <c r="VAA44" s="269" t="str">
        <f t="shared" si="236"/>
        <v/>
      </c>
      <c r="VAB44" s="269" t="str">
        <f t="shared" si="236"/>
        <v/>
      </c>
      <c r="VAC44" s="269" t="str">
        <f t="shared" si="236"/>
        <v/>
      </c>
      <c r="VAD44" s="269" t="str">
        <f t="shared" si="236"/>
        <v/>
      </c>
      <c r="VAE44" s="269" t="str">
        <f t="shared" si="236"/>
        <v/>
      </c>
      <c r="VAF44" s="269" t="str">
        <f t="shared" si="236"/>
        <v/>
      </c>
      <c r="VAG44" s="269" t="str">
        <f t="shared" si="236"/>
        <v/>
      </c>
      <c r="VAH44" s="269" t="str">
        <f t="shared" si="236"/>
        <v/>
      </c>
      <c r="VAI44" s="269" t="str">
        <f t="shared" si="236"/>
        <v/>
      </c>
      <c r="VAJ44" s="269" t="str">
        <f t="shared" si="236"/>
        <v/>
      </c>
      <c r="VAK44" s="269" t="str">
        <f t="shared" si="236"/>
        <v/>
      </c>
      <c r="VAL44" s="269" t="str">
        <f t="shared" si="236"/>
        <v/>
      </c>
      <c r="VAM44" s="269" t="str">
        <f t="shared" si="236"/>
        <v/>
      </c>
      <c r="VAN44" s="269" t="str">
        <f t="shared" si="236"/>
        <v/>
      </c>
      <c r="VAO44" s="269" t="str">
        <f t="shared" ref="VAO44:VCZ44" si="237">UPPER(VAO43)</f>
        <v/>
      </c>
      <c r="VAP44" s="269" t="str">
        <f t="shared" si="237"/>
        <v/>
      </c>
      <c r="VAQ44" s="269" t="str">
        <f t="shared" si="237"/>
        <v/>
      </c>
      <c r="VAR44" s="269" t="str">
        <f t="shared" si="237"/>
        <v/>
      </c>
      <c r="VAS44" s="269" t="str">
        <f t="shared" si="237"/>
        <v/>
      </c>
      <c r="VAT44" s="269" t="str">
        <f t="shared" si="237"/>
        <v/>
      </c>
      <c r="VAU44" s="269" t="str">
        <f t="shared" si="237"/>
        <v/>
      </c>
      <c r="VAV44" s="269" t="str">
        <f t="shared" si="237"/>
        <v/>
      </c>
      <c r="VAW44" s="269" t="str">
        <f t="shared" si="237"/>
        <v/>
      </c>
      <c r="VAX44" s="269" t="str">
        <f t="shared" si="237"/>
        <v/>
      </c>
      <c r="VAY44" s="269" t="str">
        <f t="shared" si="237"/>
        <v/>
      </c>
      <c r="VAZ44" s="269" t="str">
        <f t="shared" si="237"/>
        <v/>
      </c>
      <c r="VBA44" s="269" t="str">
        <f t="shared" si="237"/>
        <v/>
      </c>
      <c r="VBB44" s="269" t="str">
        <f t="shared" si="237"/>
        <v/>
      </c>
      <c r="VBC44" s="269" t="str">
        <f t="shared" si="237"/>
        <v/>
      </c>
      <c r="VBD44" s="269" t="str">
        <f t="shared" si="237"/>
        <v/>
      </c>
      <c r="VBE44" s="269" t="str">
        <f t="shared" si="237"/>
        <v/>
      </c>
      <c r="VBF44" s="269" t="str">
        <f t="shared" si="237"/>
        <v/>
      </c>
      <c r="VBG44" s="269" t="str">
        <f t="shared" si="237"/>
        <v/>
      </c>
      <c r="VBH44" s="269" t="str">
        <f t="shared" si="237"/>
        <v/>
      </c>
      <c r="VBI44" s="269" t="str">
        <f t="shared" si="237"/>
        <v/>
      </c>
      <c r="VBJ44" s="269" t="str">
        <f t="shared" si="237"/>
        <v/>
      </c>
      <c r="VBK44" s="269" t="str">
        <f t="shared" si="237"/>
        <v/>
      </c>
      <c r="VBL44" s="269" t="str">
        <f t="shared" si="237"/>
        <v/>
      </c>
      <c r="VBM44" s="269" t="str">
        <f t="shared" si="237"/>
        <v/>
      </c>
      <c r="VBN44" s="269" t="str">
        <f t="shared" si="237"/>
        <v/>
      </c>
      <c r="VBO44" s="269" t="str">
        <f t="shared" si="237"/>
        <v/>
      </c>
      <c r="VBP44" s="269" t="str">
        <f t="shared" si="237"/>
        <v/>
      </c>
      <c r="VBQ44" s="269" t="str">
        <f t="shared" si="237"/>
        <v/>
      </c>
      <c r="VBR44" s="269" t="str">
        <f t="shared" si="237"/>
        <v/>
      </c>
      <c r="VBS44" s="269" t="str">
        <f t="shared" si="237"/>
        <v/>
      </c>
      <c r="VBT44" s="269" t="str">
        <f t="shared" si="237"/>
        <v/>
      </c>
      <c r="VBU44" s="269" t="str">
        <f t="shared" si="237"/>
        <v/>
      </c>
      <c r="VBV44" s="269" t="str">
        <f t="shared" si="237"/>
        <v/>
      </c>
      <c r="VBW44" s="269" t="str">
        <f t="shared" si="237"/>
        <v/>
      </c>
      <c r="VBX44" s="269" t="str">
        <f t="shared" si="237"/>
        <v/>
      </c>
      <c r="VBY44" s="269" t="str">
        <f t="shared" si="237"/>
        <v/>
      </c>
      <c r="VBZ44" s="269" t="str">
        <f t="shared" si="237"/>
        <v/>
      </c>
      <c r="VCA44" s="269" t="str">
        <f t="shared" si="237"/>
        <v/>
      </c>
      <c r="VCB44" s="269" t="str">
        <f t="shared" si="237"/>
        <v/>
      </c>
      <c r="VCC44" s="269" t="str">
        <f t="shared" si="237"/>
        <v/>
      </c>
      <c r="VCD44" s="269" t="str">
        <f t="shared" si="237"/>
        <v/>
      </c>
      <c r="VCE44" s="269" t="str">
        <f t="shared" si="237"/>
        <v/>
      </c>
      <c r="VCF44" s="269" t="str">
        <f t="shared" si="237"/>
        <v/>
      </c>
      <c r="VCG44" s="269" t="str">
        <f t="shared" si="237"/>
        <v/>
      </c>
      <c r="VCH44" s="269" t="str">
        <f t="shared" si="237"/>
        <v/>
      </c>
      <c r="VCI44" s="269" t="str">
        <f t="shared" si="237"/>
        <v/>
      </c>
      <c r="VCJ44" s="269" t="str">
        <f t="shared" si="237"/>
        <v/>
      </c>
      <c r="VCK44" s="269" t="str">
        <f t="shared" si="237"/>
        <v/>
      </c>
      <c r="VCL44" s="269" t="str">
        <f t="shared" si="237"/>
        <v/>
      </c>
      <c r="VCM44" s="269" t="str">
        <f t="shared" si="237"/>
        <v/>
      </c>
      <c r="VCN44" s="269" t="str">
        <f t="shared" si="237"/>
        <v/>
      </c>
      <c r="VCO44" s="269" t="str">
        <f t="shared" si="237"/>
        <v/>
      </c>
      <c r="VCP44" s="269" t="str">
        <f t="shared" si="237"/>
        <v/>
      </c>
      <c r="VCQ44" s="269" t="str">
        <f t="shared" si="237"/>
        <v/>
      </c>
      <c r="VCR44" s="269" t="str">
        <f t="shared" si="237"/>
        <v/>
      </c>
      <c r="VCS44" s="269" t="str">
        <f t="shared" si="237"/>
        <v/>
      </c>
      <c r="VCT44" s="269" t="str">
        <f t="shared" si="237"/>
        <v/>
      </c>
      <c r="VCU44" s="269" t="str">
        <f t="shared" si="237"/>
        <v/>
      </c>
      <c r="VCV44" s="269" t="str">
        <f t="shared" si="237"/>
        <v/>
      </c>
      <c r="VCW44" s="269" t="str">
        <f t="shared" si="237"/>
        <v/>
      </c>
      <c r="VCX44" s="269" t="str">
        <f t="shared" si="237"/>
        <v/>
      </c>
      <c r="VCY44" s="269" t="str">
        <f t="shared" si="237"/>
        <v/>
      </c>
      <c r="VCZ44" s="269" t="str">
        <f t="shared" si="237"/>
        <v/>
      </c>
      <c r="VDA44" s="269" t="str">
        <f t="shared" ref="VDA44:VFL44" si="238">UPPER(VDA43)</f>
        <v/>
      </c>
      <c r="VDB44" s="269" t="str">
        <f t="shared" si="238"/>
        <v/>
      </c>
      <c r="VDC44" s="269" t="str">
        <f t="shared" si="238"/>
        <v/>
      </c>
      <c r="VDD44" s="269" t="str">
        <f t="shared" si="238"/>
        <v/>
      </c>
      <c r="VDE44" s="269" t="str">
        <f t="shared" si="238"/>
        <v/>
      </c>
      <c r="VDF44" s="269" t="str">
        <f t="shared" si="238"/>
        <v/>
      </c>
      <c r="VDG44" s="269" t="str">
        <f t="shared" si="238"/>
        <v/>
      </c>
      <c r="VDH44" s="269" t="str">
        <f t="shared" si="238"/>
        <v/>
      </c>
      <c r="VDI44" s="269" t="str">
        <f t="shared" si="238"/>
        <v/>
      </c>
      <c r="VDJ44" s="269" t="str">
        <f t="shared" si="238"/>
        <v/>
      </c>
      <c r="VDK44" s="269" t="str">
        <f t="shared" si="238"/>
        <v/>
      </c>
      <c r="VDL44" s="269" t="str">
        <f t="shared" si="238"/>
        <v/>
      </c>
      <c r="VDM44" s="269" t="str">
        <f t="shared" si="238"/>
        <v/>
      </c>
      <c r="VDN44" s="269" t="str">
        <f t="shared" si="238"/>
        <v/>
      </c>
      <c r="VDO44" s="269" t="str">
        <f t="shared" si="238"/>
        <v/>
      </c>
      <c r="VDP44" s="269" t="str">
        <f t="shared" si="238"/>
        <v/>
      </c>
      <c r="VDQ44" s="269" t="str">
        <f t="shared" si="238"/>
        <v/>
      </c>
      <c r="VDR44" s="269" t="str">
        <f t="shared" si="238"/>
        <v/>
      </c>
      <c r="VDS44" s="269" t="str">
        <f t="shared" si="238"/>
        <v/>
      </c>
      <c r="VDT44" s="269" t="str">
        <f t="shared" si="238"/>
        <v/>
      </c>
      <c r="VDU44" s="269" t="str">
        <f t="shared" si="238"/>
        <v/>
      </c>
      <c r="VDV44" s="269" t="str">
        <f t="shared" si="238"/>
        <v/>
      </c>
      <c r="VDW44" s="269" t="str">
        <f t="shared" si="238"/>
        <v/>
      </c>
      <c r="VDX44" s="269" t="str">
        <f t="shared" si="238"/>
        <v/>
      </c>
      <c r="VDY44" s="269" t="str">
        <f t="shared" si="238"/>
        <v/>
      </c>
      <c r="VDZ44" s="269" t="str">
        <f t="shared" si="238"/>
        <v/>
      </c>
      <c r="VEA44" s="269" t="str">
        <f t="shared" si="238"/>
        <v/>
      </c>
      <c r="VEB44" s="269" t="str">
        <f t="shared" si="238"/>
        <v/>
      </c>
      <c r="VEC44" s="269" t="str">
        <f t="shared" si="238"/>
        <v/>
      </c>
      <c r="VED44" s="269" t="str">
        <f t="shared" si="238"/>
        <v/>
      </c>
      <c r="VEE44" s="269" t="str">
        <f t="shared" si="238"/>
        <v/>
      </c>
      <c r="VEF44" s="269" t="str">
        <f t="shared" si="238"/>
        <v/>
      </c>
      <c r="VEG44" s="269" t="str">
        <f t="shared" si="238"/>
        <v/>
      </c>
      <c r="VEH44" s="269" t="str">
        <f t="shared" si="238"/>
        <v/>
      </c>
      <c r="VEI44" s="269" t="str">
        <f t="shared" si="238"/>
        <v/>
      </c>
      <c r="VEJ44" s="269" t="str">
        <f t="shared" si="238"/>
        <v/>
      </c>
      <c r="VEK44" s="269" t="str">
        <f t="shared" si="238"/>
        <v/>
      </c>
      <c r="VEL44" s="269" t="str">
        <f t="shared" si="238"/>
        <v/>
      </c>
      <c r="VEM44" s="269" t="str">
        <f t="shared" si="238"/>
        <v/>
      </c>
      <c r="VEN44" s="269" t="str">
        <f t="shared" si="238"/>
        <v/>
      </c>
      <c r="VEO44" s="269" t="str">
        <f t="shared" si="238"/>
        <v/>
      </c>
      <c r="VEP44" s="269" t="str">
        <f t="shared" si="238"/>
        <v/>
      </c>
      <c r="VEQ44" s="269" t="str">
        <f t="shared" si="238"/>
        <v/>
      </c>
      <c r="VER44" s="269" t="str">
        <f t="shared" si="238"/>
        <v/>
      </c>
      <c r="VES44" s="269" t="str">
        <f t="shared" si="238"/>
        <v/>
      </c>
      <c r="VET44" s="269" t="str">
        <f t="shared" si="238"/>
        <v/>
      </c>
      <c r="VEU44" s="269" t="str">
        <f t="shared" si="238"/>
        <v/>
      </c>
      <c r="VEV44" s="269" t="str">
        <f t="shared" si="238"/>
        <v/>
      </c>
      <c r="VEW44" s="269" t="str">
        <f t="shared" si="238"/>
        <v/>
      </c>
      <c r="VEX44" s="269" t="str">
        <f t="shared" si="238"/>
        <v/>
      </c>
      <c r="VEY44" s="269" t="str">
        <f t="shared" si="238"/>
        <v/>
      </c>
      <c r="VEZ44" s="269" t="str">
        <f t="shared" si="238"/>
        <v/>
      </c>
      <c r="VFA44" s="269" t="str">
        <f t="shared" si="238"/>
        <v/>
      </c>
      <c r="VFB44" s="269" t="str">
        <f t="shared" si="238"/>
        <v/>
      </c>
      <c r="VFC44" s="269" t="str">
        <f t="shared" si="238"/>
        <v/>
      </c>
      <c r="VFD44" s="269" t="str">
        <f t="shared" si="238"/>
        <v/>
      </c>
      <c r="VFE44" s="269" t="str">
        <f t="shared" si="238"/>
        <v/>
      </c>
      <c r="VFF44" s="269" t="str">
        <f t="shared" si="238"/>
        <v/>
      </c>
      <c r="VFG44" s="269" t="str">
        <f t="shared" si="238"/>
        <v/>
      </c>
      <c r="VFH44" s="269" t="str">
        <f t="shared" si="238"/>
        <v/>
      </c>
      <c r="VFI44" s="269" t="str">
        <f t="shared" si="238"/>
        <v/>
      </c>
      <c r="VFJ44" s="269" t="str">
        <f t="shared" si="238"/>
        <v/>
      </c>
      <c r="VFK44" s="269" t="str">
        <f t="shared" si="238"/>
        <v/>
      </c>
      <c r="VFL44" s="269" t="str">
        <f t="shared" si="238"/>
        <v/>
      </c>
      <c r="VFM44" s="269" t="str">
        <f t="shared" ref="VFM44:VHX44" si="239">UPPER(VFM43)</f>
        <v/>
      </c>
      <c r="VFN44" s="269" t="str">
        <f t="shared" si="239"/>
        <v/>
      </c>
      <c r="VFO44" s="269" t="str">
        <f t="shared" si="239"/>
        <v/>
      </c>
      <c r="VFP44" s="269" t="str">
        <f t="shared" si="239"/>
        <v/>
      </c>
      <c r="VFQ44" s="269" t="str">
        <f t="shared" si="239"/>
        <v/>
      </c>
      <c r="VFR44" s="269" t="str">
        <f t="shared" si="239"/>
        <v/>
      </c>
      <c r="VFS44" s="269" t="str">
        <f t="shared" si="239"/>
        <v/>
      </c>
      <c r="VFT44" s="269" t="str">
        <f t="shared" si="239"/>
        <v/>
      </c>
      <c r="VFU44" s="269" t="str">
        <f t="shared" si="239"/>
        <v/>
      </c>
      <c r="VFV44" s="269" t="str">
        <f t="shared" si="239"/>
        <v/>
      </c>
      <c r="VFW44" s="269" t="str">
        <f t="shared" si="239"/>
        <v/>
      </c>
      <c r="VFX44" s="269" t="str">
        <f t="shared" si="239"/>
        <v/>
      </c>
      <c r="VFY44" s="269" t="str">
        <f t="shared" si="239"/>
        <v/>
      </c>
      <c r="VFZ44" s="269" t="str">
        <f t="shared" si="239"/>
        <v/>
      </c>
      <c r="VGA44" s="269" t="str">
        <f t="shared" si="239"/>
        <v/>
      </c>
      <c r="VGB44" s="269" t="str">
        <f t="shared" si="239"/>
        <v/>
      </c>
      <c r="VGC44" s="269" t="str">
        <f t="shared" si="239"/>
        <v/>
      </c>
      <c r="VGD44" s="269" t="str">
        <f t="shared" si="239"/>
        <v/>
      </c>
      <c r="VGE44" s="269" t="str">
        <f t="shared" si="239"/>
        <v/>
      </c>
      <c r="VGF44" s="269" t="str">
        <f t="shared" si="239"/>
        <v/>
      </c>
      <c r="VGG44" s="269" t="str">
        <f t="shared" si="239"/>
        <v/>
      </c>
      <c r="VGH44" s="269" t="str">
        <f t="shared" si="239"/>
        <v/>
      </c>
      <c r="VGI44" s="269" t="str">
        <f t="shared" si="239"/>
        <v/>
      </c>
      <c r="VGJ44" s="269" t="str">
        <f t="shared" si="239"/>
        <v/>
      </c>
      <c r="VGK44" s="269" t="str">
        <f t="shared" si="239"/>
        <v/>
      </c>
      <c r="VGL44" s="269" t="str">
        <f t="shared" si="239"/>
        <v/>
      </c>
      <c r="VGM44" s="269" t="str">
        <f t="shared" si="239"/>
        <v/>
      </c>
      <c r="VGN44" s="269" t="str">
        <f t="shared" si="239"/>
        <v/>
      </c>
      <c r="VGO44" s="269" t="str">
        <f t="shared" si="239"/>
        <v/>
      </c>
      <c r="VGP44" s="269" t="str">
        <f t="shared" si="239"/>
        <v/>
      </c>
      <c r="VGQ44" s="269" t="str">
        <f t="shared" si="239"/>
        <v/>
      </c>
      <c r="VGR44" s="269" t="str">
        <f t="shared" si="239"/>
        <v/>
      </c>
      <c r="VGS44" s="269" t="str">
        <f t="shared" si="239"/>
        <v/>
      </c>
      <c r="VGT44" s="269" t="str">
        <f t="shared" si="239"/>
        <v/>
      </c>
      <c r="VGU44" s="269" t="str">
        <f t="shared" si="239"/>
        <v/>
      </c>
      <c r="VGV44" s="269" t="str">
        <f t="shared" si="239"/>
        <v/>
      </c>
      <c r="VGW44" s="269" t="str">
        <f t="shared" si="239"/>
        <v/>
      </c>
      <c r="VGX44" s="269" t="str">
        <f t="shared" si="239"/>
        <v/>
      </c>
      <c r="VGY44" s="269" t="str">
        <f t="shared" si="239"/>
        <v/>
      </c>
      <c r="VGZ44" s="269" t="str">
        <f t="shared" si="239"/>
        <v/>
      </c>
      <c r="VHA44" s="269" t="str">
        <f t="shared" si="239"/>
        <v/>
      </c>
      <c r="VHB44" s="269" t="str">
        <f t="shared" si="239"/>
        <v/>
      </c>
      <c r="VHC44" s="269" t="str">
        <f t="shared" si="239"/>
        <v/>
      </c>
      <c r="VHD44" s="269" t="str">
        <f t="shared" si="239"/>
        <v/>
      </c>
      <c r="VHE44" s="269" t="str">
        <f t="shared" si="239"/>
        <v/>
      </c>
      <c r="VHF44" s="269" t="str">
        <f t="shared" si="239"/>
        <v/>
      </c>
      <c r="VHG44" s="269" t="str">
        <f t="shared" si="239"/>
        <v/>
      </c>
      <c r="VHH44" s="269" t="str">
        <f t="shared" si="239"/>
        <v/>
      </c>
      <c r="VHI44" s="269" t="str">
        <f t="shared" si="239"/>
        <v/>
      </c>
      <c r="VHJ44" s="269" t="str">
        <f t="shared" si="239"/>
        <v/>
      </c>
      <c r="VHK44" s="269" t="str">
        <f t="shared" si="239"/>
        <v/>
      </c>
      <c r="VHL44" s="269" t="str">
        <f t="shared" si="239"/>
        <v/>
      </c>
      <c r="VHM44" s="269" t="str">
        <f t="shared" si="239"/>
        <v/>
      </c>
      <c r="VHN44" s="269" t="str">
        <f t="shared" si="239"/>
        <v/>
      </c>
      <c r="VHO44" s="269" t="str">
        <f t="shared" si="239"/>
        <v/>
      </c>
      <c r="VHP44" s="269" t="str">
        <f t="shared" si="239"/>
        <v/>
      </c>
      <c r="VHQ44" s="269" t="str">
        <f t="shared" si="239"/>
        <v/>
      </c>
      <c r="VHR44" s="269" t="str">
        <f t="shared" si="239"/>
        <v/>
      </c>
      <c r="VHS44" s="269" t="str">
        <f t="shared" si="239"/>
        <v/>
      </c>
      <c r="VHT44" s="269" t="str">
        <f t="shared" si="239"/>
        <v/>
      </c>
      <c r="VHU44" s="269" t="str">
        <f t="shared" si="239"/>
        <v/>
      </c>
      <c r="VHV44" s="269" t="str">
        <f t="shared" si="239"/>
        <v/>
      </c>
      <c r="VHW44" s="269" t="str">
        <f t="shared" si="239"/>
        <v/>
      </c>
      <c r="VHX44" s="269" t="str">
        <f t="shared" si="239"/>
        <v/>
      </c>
      <c r="VHY44" s="269" t="str">
        <f t="shared" ref="VHY44:VKJ44" si="240">UPPER(VHY43)</f>
        <v/>
      </c>
      <c r="VHZ44" s="269" t="str">
        <f t="shared" si="240"/>
        <v/>
      </c>
      <c r="VIA44" s="269" t="str">
        <f t="shared" si="240"/>
        <v/>
      </c>
      <c r="VIB44" s="269" t="str">
        <f t="shared" si="240"/>
        <v/>
      </c>
      <c r="VIC44" s="269" t="str">
        <f t="shared" si="240"/>
        <v/>
      </c>
      <c r="VID44" s="269" t="str">
        <f t="shared" si="240"/>
        <v/>
      </c>
      <c r="VIE44" s="269" t="str">
        <f t="shared" si="240"/>
        <v/>
      </c>
      <c r="VIF44" s="269" t="str">
        <f t="shared" si="240"/>
        <v/>
      </c>
      <c r="VIG44" s="269" t="str">
        <f t="shared" si="240"/>
        <v/>
      </c>
      <c r="VIH44" s="269" t="str">
        <f t="shared" si="240"/>
        <v/>
      </c>
      <c r="VII44" s="269" t="str">
        <f t="shared" si="240"/>
        <v/>
      </c>
      <c r="VIJ44" s="269" t="str">
        <f t="shared" si="240"/>
        <v/>
      </c>
      <c r="VIK44" s="269" t="str">
        <f t="shared" si="240"/>
        <v/>
      </c>
      <c r="VIL44" s="269" t="str">
        <f t="shared" si="240"/>
        <v/>
      </c>
      <c r="VIM44" s="269" t="str">
        <f t="shared" si="240"/>
        <v/>
      </c>
      <c r="VIN44" s="269" t="str">
        <f t="shared" si="240"/>
        <v/>
      </c>
      <c r="VIO44" s="269" t="str">
        <f t="shared" si="240"/>
        <v/>
      </c>
      <c r="VIP44" s="269" t="str">
        <f t="shared" si="240"/>
        <v/>
      </c>
      <c r="VIQ44" s="269" t="str">
        <f t="shared" si="240"/>
        <v/>
      </c>
      <c r="VIR44" s="269" t="str">
        <f t="shared" si="240"/>
        <v/>
      </c>
      <c r="VIS44" s="269" t="str">
        <f t="shared" si="240"/>
        <v/>
      </c>
      <c r="VIT44" s="269" t="str">
        <f t="shared" si="240"/>
        <v/>
      </c>
      <c r="VIU44" s="269" t="str">
        <f t="shared" si="240"/>
        <v/>
      </c>
      <c r="VIV44" s="269" t="str">
        <f t="shared" si="240"/>
        <v/>
      </c>
      <c r="VIW44" s="269" t="str">
        <f t="shared" si="240"/>
        <v/>
      </c>
      <c r="VIX44" s="269" t="str">
        <f t="shared" si="240"/>
        <v/>
      </c>
      <c r="VIY44" s="269" t="str">
        <f t="shared" si="240"/>
        <v/>
      </c>
      <c r="VIZ44" s="269" t="str">
        <f t="shared" si="240"/>
        <v/>
      </c>
      <c r="VJA44" s="269" t="str">
        <f t="shared" si="240"/>
        <v/>
      </c>
      <c r="VJB44" s="269" t="str">
        <f t="shared" si="240"/>
        <v/>
      </c>
      <c r="VJC44" s="269" t="str">
        <f t="shared" si="240"/>
        <v/>
      </c>
      <c r="VJD44" s="269" t="str">
        <f t="shared" si="240"/>
        <v/>
      </c>
      <c r="VJE44" s="269" t="str">
        <f t="shared" si="240"/>
        <v/>
      </c>
      <c r="VJF44" s="269" t="str">
        <f t="shared" si="240"/>
        <v/>
      </c>
      <c r="VJG44" s="269" t="str">
        <f t="shared" si="240"/>
        <v/>
      </c>
      <c r="VJH44" s="269" t="str">
        <f t="shared" si="240"/>
        <v/>
      </c>
      <c r="VJI44" s="269" t="str">
        <f t="shared" si="240"/>
        <v/>
      </c>
      <c r="VJJ44" s="269" t="str">
        <f t="shared" si="240"/>
        <v/>
      </c>
      <c r="VJK44" s="269" t="str">
        <f t="shared" si="240"/>
        <v/>
      </c>
      <c r="VJL44" s="269" t="str">
        <f t="shared" si="240"/>
        <v/>
      </c>
      <c r="VJM44" s="269" t="str">
        <f t="shared" si="240"/>
        <v/>
      </c>
      <c r="VJN44" s="269" t="str">
        <f t="shared" si="240"/>
        <v/>
      </c>
      <c r="VJO44" s="269" t="str">
        <f t="shared" si="240"/>
        <v/>
      </c>
      <c r="VJP44" s="269" t="str">
        <f t="shared" si="240"/>
        <v/>
      </c>
      <c r="VJQ44" s="269" t="str">
        <f t="shared" si="240"/>
        <v/>
      </c>
      <c r="VJR44" s="269" t="str">
        <f t="shared" si="240"/>
        <v/>
      </c>
      <c r="VJS44" s="269" t="str">
        <f t="shared" si="240"/>
        <v/>
      </c>
      <c r="VJT44" s="269" t="str">
        <f t="shared" si="240"/>
        <v/>
      </c>
      <c r="VJU44" s="269" t="str">
        <f t="shared" si="240"/>
        <v/>
      </c>
      <c r="VJV44" s="269" t="str">
        <f t="shared" si="240"/>
        <v/>
      </c>
      <c r="VJW44" s="269" t="str">
        <f t="shared" si="240"/>
        <v/>
      </c>
      <c r="VJX44" s="269" t="str">
        <f t="shared" si="240"/>
        <v/>
      </c>
      <c r="VJY44" s="269" t="str">
        <f t="shared" si="240"/>
        <v/>
      </c>
      <c r="VJZ44" s="269" t="str">
        <f t="shared" si="240"/>
        <v/>
      </c>
      <c r="VKA44" s="269" t="str">
        <f t="shared" si="240"/>
        <v/>
      </c>
      <c r="VKB44" s="269" t="str">
        <f t="shared" si="240"/>
        <v/>
      </c>
      <c r="VKC44" s="269" t="str">
        <f t="shared" si="240"/>
        <v/>
      </c>
      <c r="VKD44" s="269" t="str">
        <f t="shared" si="240"/>
        <v/>
      </c>
      <c r="VKE44" s="269" t="str">
        <f t="shared" si="240"/>
        <v/>
      </c>
      <c r="VKF44" s="269" t="str">
        <f t="shared" si="240"/>
        <v/>
      </c>
      <c r="VKG44" s="269" t="str">
        <f t="shared" si="240"/>
        <v/>
      </c>
      <c r="VKH44" s="269" t="str">
        <f t="shared" si="240"/>
        <v/>
      </c>
      <c r="VKI44" s="269" t="str">
        <f t="shared" si="240"/>
        <v/>
      </c>
      <c r="VKJ44" s="269" t="str">
        <f t="shared" si="240"/>
        <v/>
      </c>
      <c r="VKK44" s="269" t="str">
        <f t="shared" ref="VKK44:VMV44" si="241">UPPER(VKK43)</f>
        <v/>
      </c>
      <c r="VKL44" s="269" t="str">
        <f t="shared" si="241"/>
        <v/>
      </c>
      <c r="VKM44" s="269" t="str">
        <f t="shared" si="241"/>
        <v/>
      </c>
      <c r="VKN44" s="269" t="str">
        <f t="shared" si="241"/>
        <v/>
      </c>
      <c r="VKO44" s="269" t="str">
        <f t="shared" si="241"/>
        <v/>
      </c>
      <c r="VKP44" s="269" t="str">
        <f t="shared" si="241"/>
        <v/>
      </c>
      <c r="VKQ44" s="269" t="str">
        <f t="shared" si="241"/>
        <v/>
      </c>
      <c r="VKR44" s="269" t="str">
        <f t="shared" si="241"/>
        <v/>
      </c>
      <c r="VKS44" s="269" t="str">
        <f t="shared" si="241"/>
        <v/>
      </c>
      <c r="VKT44" s="269" t="str">
        <f t="shared" si="241"/>
        <v/>
      </c>
      <c r="VKU44" s="269" t="str">
        <f t="shared" si="241"/>
        <v/>
      </c>
      <c r="VKV44" s="269" t="str">
        <f t="shared" si="241"/>
        <v/>
      </c>
      <c r="VKW44" s="269" t="str">
        <f t="shared" si="241"/>
        <v/>
      </c>
      <c r="VKX44" s="269" t="str">
        <f t="shared" si="241"/>
        <v/>
      </c>
      <c r="VKY44" s="269" t="str">
        <f t="shared" si="241"/>
        <v/>
      </c>
      <c r="VKZ44" s="269" t="str">
        <f t="shared" si="241"/>
        <v/>
      </c>
      <c r="VLA44" s="269" t="str">
        <f t="shared" si="241"/>
        <v/>
      </c>
      <c r="VLB44" s="269" t="str">
        <f t="shared" si="241"/>
        <v/>
      </c>
      <c r="VLC44" s="269" t="str">
        <f t="shared" si="241"/>
        <v/>
      </c>
      <c r="VLD44" s="269" t="str">
        <f t="shared" si="241"/>
        <v/>
      </c>
      <c r="VLE44" s="269" t="str">
        <f t="shared" si="241"/>
        <v/>
      </c>
      <c r="VLF44" s="269" t="str">
        <f t="shared" si="241"/>
        <v/>
      </c>
      <c r="VLG44" s="269" t="str">
        <f t="shared" si="241"/>
        <v/>
      </c>
      <c r="VLH44" s="269" t="str">
        <f t="shared" si="241"/>
        <v/>
      </c>
      <c r="VLI44" s="269" t="str">
        <f t="shared" si="241"/>
        <v/>
      </c>
      <c r="VLJ44" s="269" t="str">
        <f t="shared" si="241"/>
        <v/>
      </c>
      <c r="VLK44" s="269" t="str">
        <f t="shared" si="241"/>
        <v/>
      </c>
      <c r="VLL44" s="269" t="str">
        <f t="shared" si="241"/>
        <v/>
      </c>
      <c r="VLM44" s="269" t="str">
        <f t="shared" si="241"/>
        <v/>
      </c>
      <c r="VLN44" s="269" t="str">
        <f t="shared" si="241"/>
        <v/>
      </c>
      <c r="VLO44" s="269" t="str">
        <f t="shared" si="241"/>
        <v/>
      </c>
      <c r="VLP44" s="269" t="str">
        <f t="shared" si="241"/>
        <v/>
      </c>
      <c r="VLQ44" s="269" t="str">
        <f t="shared" si="241"/>
        <v/>
      </c>
      <c r="VLR44" s="269" t="str">
        <f t="shared" si="241"/>
        <v/>
      </c>
      <c r="VLS44" s="269" t="str">
        <f t="shared" si="241"/>
        <v/>
      </c>
      <c r="VLT44" s="269" t="str">
        <f t="shared" si="241"/>
        <v/>
      </c>
      <c r="VLU44" s="269" t="str">
        <f t="shared" si="241"/>
        <v/>
      </c>
      <c r="VLV44" s="269" t="str">
        <f t="shared" si="241"/>
        <v/>
      </c>
      <c r="VLW44" s="269" t="str">
        <f t="shared" si="241"/>
        <v/>
      </c>
      <c r="VLX44" s="269" t="str">
        <f t="shared" si="241"/>
        <v/>
      </c>
      <c r="VLY44" s="269" t="str">
        <f t="shared" si="241"/>
        <v/>
      </c>
      <c r="VLZ44" s="269" t="str">
        <f t="shared" si="241"/>
        <v/>
      </c>
      <c r="VMA44" s="269" t="str">
        <f t="shared" si="241"/>
        <v/>
      </c>
      <c r="VMB44" s="269" t="str">
        <f t="shared" si="241"/>
        <v/>
      </c>
      <c r="VMC44" s="269" t="str">
        <f t="shared" si="241"/>
        <v/>
      </c>
      <c r="VMD44" s="269" t="str">
        <f t="shared" si="241"/>
        <v/>
      </c>
      <c r="VME44" s="269" t="str">
        <f t="shared" si="241"/>
        <v/>
      </c>
      <c r="VMF44" s="269" t="str">
        <f t="shared" si="241"/>
        <v/>
      </c>
      <c r="VMG44" s="269" t="str">
        <f t="shared" si="241"/>
        <v/>
      </c>
      <c r="VMH44" s="269" t="str">
        <f t="shared" si="241"/>
        <v/>
      </c>
      <c r="VMI44" s="269" t="str">
        <f t="shared" si="241"/>
        <v/>
      </c>
      <c r="VMJ44" s="269" t="str">
        <f t="shared" si="241"/>
        <v/>
      </c>
      <c r="VMK44" s="269" t="str">
        <f t="shared" si="241"/>
        <v/>
      </c>
      <c r="VML44" s="269" t="str">
        <f t="shared" si="241"/>
        <v/>
      </c>
      <c r="VMM44" s="269" t="str">
        <f t="shared" si="241"/>
        <v/>
      </c>
      <c r="VMN44" s="269" t="str">
        <f t="shared" si="241"/>
        <v/>
      </c>
      <c r="VMO44" s="269" t="str">
        <f t="shared" si="241"/>
        <v/>
      </c>
      <c r="VMP44" s="269" t="str">
        <f t="shared" si="241"/>
        <v/>
      </c>
      <c r="VMQ44" s="269" t="str">
        <f t="shared" si="241"/>
        <v/>
      </c>
      <c r="VMR44" s="269" t="str">
        <f t="shared" si="241"/>
        <v/>
      </c>
      <c r="VMS44" s="269" t="str">
        <f t="shared" si="241"/>
        <v/>
      </c>
      <c r="VMT44" s="269" t="str">
        <f t="shared" si="241"/>
        <v/>
      </c>
      <c r="VMU44" s="269" t="str">
        <f t="shared" si="241"/>
        <v/>
      </c>
      <c r="VMV44" s="269" t="str">
        <f t="shared" si="241"/>
        <v/>
      </c>
      <c r="VMW44" s="269" t="str">
        <f t="shared" ref="VMW44:VPH44" si="242">UPPER(VMW43)</f>
        <v/>
      </c>
      <c r="VMX44" s="269" t="str">
        <f t="shared" si="242"/>
        <v/>
      </c>
      <c r="VMY44" s="269" t="str">
        <f t="shared" si="242"/>
        <v/>
      </c>
      <c r="VMZ44" s="269" t="str">
        <f t="shared" si="242"/>
        <v/>
      </c>
      <c r="VNA44" s="269" t="str">
        <f t="shared" si="242"/>
        <v/>
      </c>
      <c r="VNB44" s="269" t="str">
        <f t="shared" si="242"/>
        <v/>
      </c>
      <c r="VNC44" s="269" t="str">
        <f t="shared" si="242"/>
        <v/>
      </c>
      <c r="VND44" s="269" t="str">
        <f t="shared" si="242"/>
        <v/>
      </c>
      <c r="VNE44" s="269" t="str">
        <f t="shared" si="242"/>
        <v/>
      </c>
      <c r="VNF44" s="269" t="str">
        <f t="shared" si="242"/>
        <v/>
      </c>
      <c r="VNG44" s="269" t="str">
        <f t="shared" si="242"/>
        <v/>
      </c>
      <c r="VNH44" s="269" t="str">
        <f t="shared" si="242"/>
        <v/>
      </c>
      <c r="VNI44" s="269" t="str">
        <f t="shared" si="242"/>
        <v/>
      </c>
      <c r="VNJ44" s="269" t="str">
        <f t="shared" si="242"/>
        <v/>
      </c>
      <c r="VNK44" s="269" t="str">
        <f t="shared" si="242"/>
        <v/>
      </c>
      <c r="VNL44" s="269" t="str">
        <f t="shared" si="242"/>
        <v/>
      </c>
      <c r="VNM44" s="269" t="str">
        <f t="shared" si="242"/>
        <v/>
      </c>
      <c r="VNN44" s="269" t="str">
        <f t="shared" si="242"/>
        <v/>
      </c>
      <c r="VNO44" s="269" t="str">
        <f t="shared" si="242"/>
        <v/>
      </c>
      <c r="VNP44" s="269" t="str">
        <f t="shared" si="242"/>
        <v/>
      </c>
      <c r="VNQ44" s="269" t="str">
        <f t="shared" si="242"/>
        <v/>
      </c>
      <c r="VNR44" s="269" t="str">
        <f t="shared" si="242"/>
        <v/>
      </c>
      <c r="VNS44" s="269" t="str">
        <f t="shared" si="242"/>
        <v/>
      </c>
      <c r="VNT44" s="269" t="str">
        <f t="shared" si="242"/>
        <v/>
      </c>
      <c r="VNU44" s="269" t="str">
        <f t="shared" si="242"/>
        <v/>
      </c>
      <c r="VNV44" s="269" t="str">
        <f t="shared" si="242"/>
        <v/>
      </c>
      <c r="VNW44" s="269" t="str">
        <f t="shared" si="242"/>
        <v/>
      </c>
      <c r="VNX44" s="269" t="str">
        <f t="shared" si="242"/>
        <v/>
      </c>
      <c r="VNY44" s="269" t="str">
        <f t="shared" si="242"/>
        <v/>
      </c>
      <c r="VNZ44" s="269" t="str">
        <f t="shared" si="242"/>
        <v/>
      </c>
      <c r="VOA44" s="269" t="str">
        <f t="shared" si="242"/>
        <v/>
      </c>
      <c r="VOB44" s="269" t="str">
        <f t="shared" si="242"/>
        <v/>
      </c>
      <c r="VOC44" s="269" t="str">
        <f t="shared" si="242"/>
        <v/>
      </c>
      <c r="VOD44" s="269" t="str">
        <f t="shared" si="242"/>
        <v/>
      </c>
      <c r="VOE44" s="269" t="str">
        <f t="shared" si="242"/>
        <v/>
      </c>
      <c r="VOF44" s="269" t="str">
        <f t="shared" si="242"/>
        <v/>
      </c>
      <c r="VOG44" s="269" t="str">
        <f t="shared" si="242"/>
        <v/>
      </c>
      <c r="VOH44" s="269" t="str">
        <f t="shared" si="242"/>
        <v/>
      </c>
      <c r="VOI44" s="269" t="str">
        <f t="shared" si="242"/>
        <v/>
      </c>
      <c r="VOJ44" s="269" t="str">
        <f t="shared" si="242"/>
        <v/>
      </c>
      <c r="VOK44" s="269" t="str">
        <f t="shared" si="242"/>
        <v/>
      </c>
      <c r="VOL44" s="269" t="str">
        <f t="shared" si="242"/>
        <v/>
      </c>
      <c r="VOM44" s="269" t="str">
        <f t="shared" si="242"/>
        <v/>
      </c>
      <c r="VON44" s="269" t="str">
        <f t="shared" si="242"/>
        <v/>
      </c>
      <c r="VOO44" s="269" t="str">
        <f t="shared" si="242"/>
        <v/>
      </c>
      <c r="VOP44" s="269" t="str">
        <f t="shared" si="242"/>
        <v/>
      </c>
      <c r="VOQ44" s="269" t="str">
        <f t="shared" si="242"/>
        <v/>
      </c>
      <c r="VOR44" s="269" t="str">
        <f t="shared" si="242"/>
        <v/>
      </c>
      <c r="VOS44" s="269" t="str">
        <f t="shared" si="242"/>
        <v/>
      </c>
      <c r="VOT44" s="269" t="str">
        <f t="shared" si="242"/>
        <v/>
      </c>
      <c r="VOU44" s="269" t="str">
        <f t="shared" si="242"/>
        <v/>
      </c>
      <c r="VOV44" s="269" t="str">
        <f t="shared" si="242"/>
        <v/>
      </c>
      <c r="VOW44" s="269" t="str">
        <f t="shared" si="242"/>
        <v/>
      </c>
      <c r="VOX44" s="269" t="str">
        <f t="shared" si="242"/>
        <v/>
      </c>
      <c r="VOY44" s="269" t="str">
        <f t="shared" si="242"/>
        <v/>
      </c>
      <c r="VOZ44" s="269" t="str">
        <f t="shared" si="242"/>
        <v/>
      </c>
      <c r="VPA44" s="269" t="str">
        <f t="shared" si="242"/>
        <v/>
      </c>
      <c r="VPB44" s="269" t="str">
        <f t="shared" si="242"/>
        <v/>
      </c>
      <c r="VPC44" s="269" t="str">
        <f t="shared" si="242"/>
        <v/>
      </c>
      <c r="VPD44" s="269" t="str">
        <f t="shared" si="242"/>
        <v/>
      </c>
      <c r="VPE44" s="269" t="str">
        <f t="shared" si="242"/>
        <v/>
      </c>
      <c r="VPF44" s="269" t="str">
        <f t="shared" si="242"/>
        <v/>
      </c>
      <c r="VPG44" s="269" t="str">
        <f t="shared" si="242"/>
        <v/>
      </c>
      <c r="VPH44" s="269" t="str">
        <f t="shared" si="242"/>
        <v/>
      </c>
      <c r="VPI44" s="269" t="str">
        <f t="shared" ref="VPI44:VRT44" si="243">UPPER(VPI43)</f>
        <v/>
      </c>
      <c r="VPJ44" s="269" t="str">
        <f t="shared" si="243"/>
        <v/>
      </c>
      <c r="VPK44" s="269" t="str">
        <f t="shared" si="243"/>
        <v/>
      </c>
      <c r="VPL44" s="269" t="str">
        <f t="shared" si="243"/>
        <v/>
      </c>
      <c r="VPM44" s="269" t="str">
        <f t="shared" si="243"/>
        <v/>
      </c>
      <c r="VPN44" s="269" t="str">
        <f t="shared" si="243"/>
        <v/>
      </c>
      <c r="VPO44" s="269" t="str">
        <f t="shared" si="243"/>
        <v/>
      </c>
      <c r="VPP44" s="269" t="str">
        <f t="shared" si="243"/>
        <v/>
      </c>
      <c r="VPQ44" s="269" t="str">
        <f t="shared" si="243"/>
        <v/>
      </c>
      <c r="VPR44" s="269" t="str">
        <f t="shared" si="243"/>
        <v/>
      </c>
      <c r="VPS44" s="269" t="str">
        <f t="shared" si="243"/>
        <v/>
      </c>
      <c r="VPT44" s="269" t="str">
        <f t="shared" si="243"/>
        <v/>
      </c>
      <c r="VPU44" s="269" t="str">
        <f t="shared" si="243"/>
        <v/>
      </c>
      <c r="VPV44" s="269" t="str">
        <f t="shared" si="243"/>
        <v/>
      </c>
      <c r="VPW44" s="269" t="str">
        <f t="shared" si="243"/>
        <v/>
      </c>
      <c r="VPX44" s="269" t="str">
        <f t="shared" si="243"/>
        <v/>
      </c>
      <c r="VPY44" s="269" t="str">
        <f t="shared" si="243"/>
        <v/>
      </c>
      <c r="VPZ44" s="269" t="str">
        <f t="shared" si="243"/>
        <v/>
      </c>
      <c r="VQA44" s="269" t="str">
        <f t="shared" si="243"/>
        <v/>
      </c>
      <c r="VQB44" s="269" t="str">
        <f t="shared" si="243"/>
        <v/>
      </c>
      <c r="VQC44" s="269" t="str">
        <f t="shared" si="243"/>
        <v/>
      </c>
      <c r="VQD44" s="269" t="str">
        <f t="shared" si="243"/>
        <v/>
      </c>
      <c r="VQE44" s="269" t="str">
        <f t="shared" si="243"/>
        <v/>
      </c>
      <c r="VQF44" s="269" t="str">
        <f t="shared" si="243"/>
        <v/>
      </c>
      <c r="VQG44" s="269" t="str">
        <f t="shared" si="243"/>
        <v/>
      </c>
      <c r="VQH44" s="269" t="str">
        <f t="shared" si="243"/>
        <v/>
      </c>
      <c r="VQI44" s="269" t="str">
        <f t="shared" si="243"/>
        <v/>
      </c>
      <c r="VQJ44" s="269" t="str">
        <f t="shared" si="243"/>
        <v/>
      </c>
      <c r="VQK44" s="269" t="str">
        <f t="shared" si="243"/>
        <v/>
      </c>
      <c r="VQL44" s="269" t="str">
        <f t="shared" si="243"/>
        <v/>
      </c>
      <c r="VQM44" s="269" t="str">
        <f t="shared" si="243"/>
        <v/>
      </c>
      <c r="VQN44" s="269" t="str">
        <f t="shared" si="243"/>
        <v/>
      </c>
      <c r="VQO44" s="269" t="str">
        <f t="shared" si="243"/>
        <v/>
      </c>
      <c r="VQP44" s="269" t="str">
        <f t="shared" si="243"/>
        <v/>
      </c>
      <c r="VQQ44" s="269" t="str">
        <f t="shared" si="243"/>
        <v/>
      </c>
      <c r="VQR44" s="269" t="str">
        <f t="shared" si="243"/>
        <v/>
      </c>
      <c r="VQS44" s="269" t="str">
        <f t="shared" si="243"/>
        <v/>
      </c>
      <c r="VQT44" s="269" t="str">
        <f t="shared" si="243"/>
        <v/>
      </c>
      <c r="VQU44" s="269" t="str">
        <f t="shared" si="243"/>
        <v/>
      </c>
      <c r="VQV44" s="269" t="str">
        <f t="shared" si="243"/>
        <v/>
      </c>
      <c r="VQW44" s="269" t="str">
        <f t="shared" si="243"/>
        <v/>
      </c>
      <c r="VQX44" s="269" t="str">
        <f t="shared" si="243"/>
        <v/>
      </c>
      <c r="VQY44" s="269" t="str">
        <f t="shared" si="243"/>
        <v/>
      </c>
      <c r="VQZ44" s="269" t="str">
        <f t="shared" si="243"/>
        <v/>
      </c>
      <c r="VRA44" s="269" t="str">
        <f t="shared" si="243"/>
        <v/>
      </c>
      <c r="VRB44" s="269" t="str">
        <f t="shared" si="243"/>
        <v/>
      </c>
      <c r="VRC44" s="269" t="str">
        <f t="shared" si="243"/>
        <v/>
      </c>
      <c r="VRD44" s="269" t="str">
        <f t="shared" si="243"/>
        <v/>
      </c>
      <c r="VRE44" s="269" t="str">
        <f t="shared" si="243"/>
        <v/>
      </c>
      <c r="VRF44" s="269" t="str">
        <f t="shared" si="243"/>
        <v/>
      </c>
      <c r="VRG44" s="269" t="str">
        <f t="shared" si="243"/>
        <v/>
      </c>
      <c r="VRH44" s="269" t="str">
        <f t="shared" si="243"/>
        <v/>
      </c>
      <c r="VRI44" s="269" t="str">
        <f t="shared" si="243"/>
        <v/>
      </c>
      <c r="VRJ44" s="269" t="str">
        <f t="shared" si="243"/>
        <v/>
      </c>
      <c r="VRK44" s="269" t="str">
        <f t="shared" si="243"/>
        <v/>
      </c>
      <c r="VRL44" s="269" t="str">
        <f t="shared" si="243"/>
        <v/>
      </c>
      <c r="VRM44" s="269" t="str">
        <f t="shared" si="243"/>
        <v/>
      </c>
      <c r="VRN44" s="269" t="str">
        <f t="shared" si="243"/>
        <v/>
      </c>
      <c r="VRO44" s="269" t="str">
        <f t="shared" si="243"/>
        <v/>
      </c>
      <c r="VRP44" s="269" t="str">
        <f t="shared" si="243"/>
        <v/>
      </c>
      <c r="VRQ44" s="269" t="str">
        <f t="shared" si="243"/>
        <v/>
      </c>
      <c r="VRR44" s="269" t="str">
        <f t="shared" si="243"/>
        <v/>
      </c>
      <c r="VRS44" s="269" t="str">
        <f t="shared" si="243"/>
        <v/>
      </c>
      <c r="VRT44" s="269" t="str">
        <f t="shared" si="243"/>
        <v/>
      </c>
      <c r="VRU44" s="269" t="str">
        <f t="shared" ref="VRU44:VUF44" si="244">UPPER(VRU43)</f>
        <v/>
      </c>
      <c r="VRV44" s="269" t="str">
        <f t="shared" si="244"/>
        <v/>
      </c>
      <c r="VRW44" s="269" t="str">
        <f t="shared" si="244"/>
        <v/>
      </c>
      <c r="VRX44" s="269" t="str">
        <f t="shared" si="244"/>
        <v/>
      </c>
      <c r="VRY44" s="269" t="str">
        <f t="shared" si="244"/>
        <v/>
      </c>
      <c r="VRZ44" s="269" t="str">
        <f t="shared" si="244"/>
        <v/>
      </c>
      <c r="VSA44" s="269" t="str">
        <f t="shared" si="244"/>
        <v/>
      </c>
      <c r="VSB44" s="269" t="str">
        <f t="shared" si="244"/>
        <v/>
      </c>
      <c r="VSC44" s="269" t="str">
        <f t="shared" si="244"/>
        <v/>
      </c>
      <c r="VSD44" s="269" t="str">
        <f t="shared" si="244"/>
        <v/>
      </c>
      <c r="VSE44" s="269" t="str">
        <f t="shared" si="244"/>
        <v/>
      </c>
      <c r="VSF44" s="269" t="str">
        <f t="shared" si="244"/>
        <v/>
      </c>
      <c r="VSG44" s="269" t="str">
        <f t="shared" si="244"/>
        <v/>
      </c>
      <c r="VSH44" s="269" t="str">
        <f t="shared" si="244"/>
        <v/>
      </c>
      <c r="VSI44" s="269" t="str">
        <f t="shared" si="244"/>
        <v/>
      </c>
      <c r="VSJ44" s="269" t="str">
        <f t="shared" si="244"/>
        <v/>
      </c>
      <c r="VSK44" s="269" t="str">
        <f t="shared" si="244"/>
        <v/>
      </c>
      <c r="VSL44" s="269" t="str">
        <f t="shared" si="244"/>
        <v/>
      </c>
      <c r="VSM44" s="269" t="str">
        <f t="shared" si="244"/>
        <v/>
      </c>
      <c r="VSN44" s="269" t="str">
        <f t="shared" si="244"/>
        <v/>
      </c>
      <c r="VSO44" s="269" t="str">
        <f t="shared" si="244"/>
        <v/>
      </c>
      <c r="VSP44" s="269" t="str">
        <f t="shared" si="244"/>
        <v/>
      </c>
      <c r="VSQ44" s="269" t="str">
        <f t="shared" si="244"/>
        <v/>
      </c>
      <c r="VSR44" s="269" t="str">
        <f t="shared" si="244"/>
        <v/>
      </c>
      <c r="VSS44" s="269" t="str">
        <f t="shared" si="244"/>
        <v/>
      </c>
      <c r="VST44" s="269" t="str">
        <f t="shared" si="244"/>
        <v/>
      </c>
      <c r="VSU44" s="269" t="str">
        <f t="shared" si="244"/>
        <v/>
      </c>
      <c r="VSV44" s="269" t="str">
        <f t="shared" si="244"/>
        <v/>
      </c>
      <c r="VSW44" s="269" t="str">
        <f t="shared" si="244"/>
        <v/>
      </c>
      <c r="VSX44" s="269" t="str">
        <f t="shared" si="244"/>
        <v/>
      </c>
      <c r="VSY44" s="269" t="str">
        <f t="shared" si="244"/>
        <v/>
      </c>
      <c r="VSZ44" s="269" t="str">
        <f t="shared" si="244"/>
        <v/>
      </c>
      <c r="VTA44" s="269" t="str">
        <f t="shared" si="244"/>
        <v/>
      </c>
      <c r="VTB44" s="269" t="str">
        <f t="shared" si="244"/>
        <v/>
      </c>
      <c r="VTC44" s="269" t="str">
        <f t="shared" si="244"/>
        <v/>
      </c>
      <c r="VTD44" s="269" t="str">
        <f t="shared" si="244"/>
        <v/>
      </c>
      <c r="VTE44" s="269" t="str">
        <f t="shared" si="244"/>
        <v/>
      </c>
      <c r="VTF44" s="269" t="str">
        <f t="shared" si="244"/>
        <v/>
      </c>
      <c r="VTG44" s="269" t="str">
        <f t="shared" si="244"/>
        <v/>
      </c>
      <c r="VTH44" s="269" t="str">
        <f t="shared" si="244"/>
        <v/>
      </c>
      <c r="VTI44" s="269" t="str">
        <f t="shared" si="244"/>
        <v/>
      </c>
      <c r="VTJ44" s="269" t="str">
        <f t="shared" si="244"/>
        <v/>
      </c>
      <c r="VTK44" s="269" t="str">
        <f t="shared" si="244"/>
        <v/>
      </c>
      <c r="VTL44" s="269" t="str">
        <f t="shared" si="244"/>
        <v/>
      </c>
      <c r="VTM44" s="269" t="str">
        <f t="shared" si="244"/>
        <v/>
      </c>
      <c r="VTN44" s="269" t="str">
        <f t="shared" si="244"/>
        <v/>
      </c>
      <c r="VTO44" s="269" t="str">
        <f t="shared" si="244"/>
        <v/>
      </c>
      <c r="VTP44" s="269" t="str">
        <f t="shared" si="244"/>
        <v/>
      </c>
      <c r="VTQ44" s="269" t="str">
        <f t="shared" si="244"/>
        <v/>
      </c>
      <c r="VTR44" s="269" t="str">
        <f t="shared" si="244"/>
        <v/>
      </c>
      <c r="VTS44" s="269" t="str">
        <f t="shared" si="244"/>
        <v/>
      </c>
      <c r="VTT44" s="269" t="str">
        <f t="shared" si="244"/>
        <v/>
      </c>
      <c r="VTU44" s="269" t="str">
        <f t="shared" si="244"/>
        <v/>
      </c>
      <c r="VTV44" s="269" t="str">
        <f t="shared" si="244"/>
        <v/>
      </c>
      <c r="VTW44" s="269" t="str">
        <f t="shared" si="244"/>
        <v/>
      </c>
      <c r="VTX44" s="269" t="str">
        <f t="shared" si="244"/>
        <v/>
      </c>
      <c r="VTY44" s="269" t="str">
        <f t="shared" si="244"/>
        <v/>
      </c>
      <c r="VTZ44" s="269" t="str">
        <f t="shared" si="244"/>
        <v/>
      </c>
      <c r="VUA44" s="269" t="str">
        <f t="shared" si="244"/>
        <v/>
      </c>
      <c r="VUB44" s="269" t="str">
        <f t="shared" si="244"/>
        <v/>
      </c>
      <c r="VUC44" s="269" t="str">
        <f t="shared" si="244"/>
        <v/>
      </c>
      <c r="VUD44" s="269" t="str">
        <f t="shared" si="244"/>
        <v/>
      </c>
      <c r="VUE44" s="269" t="str">
        <f t="shared" si="244"/>
        <v/>
      </c>
      <c r="VUF44" s="269" t="str">
        <f t="shared" si="244"/>
        <v/>
      </c>
      <c r="VUG44" s="269" t="str">
        <f t="shared" ref="VUG44:VWR44" si="245">UPPER(VUG43)</f>
        <v/>
      </c>
      <c r="VUH44" s="269" t="str">
        <f t="shared" si="245"/>
        <v/>
      </c>
      <c r="VUI44" s="269" t="str">
        <f t="shared" si="245"/>
        <v/>
      </c>
      <c r="VUJ44" s="269" t="str">
        <f t="shared" si="245"/>
        <v/>
      </c>
      <c r="VUK44" s="269" t="str">
        <f t="shared" si="245"/>
        <v/>
      </c>
      <c r="VUL44" s="269" t="str">
        <f t="shared" si="245"/>
        <v/>
      </c>
      <c r="VUM44" s="269" t="str">
        <f t="shared" si="245"/>
        <v/>
      </c>
      <c r="VUN44" s="269" t="str">
        <f t="shared" si="245"/>
        <v/>
      </c>
      <c r="VUO44" s="269" t="str">
        <f t="shared" si="245"/>
        <v/>
      </c>
      <c r="VUP44" s="269" t="str">
        <f t="shared" si="245"/>
        <v/>
      </c>
      <c r="VUQ44" s="269" t="str">
        <f t="shared" si="245"/>
        <v/>
      </c>
      <c r="VUR44" s="269" t="str">
        <f t="shared" si="245"/>
        <v/>
      </c>
      <c r="VUS44" s="269" t="str">
        <f t="shared" si="245"/>
        <v/>
      </c>
      <c r="VUT44" s="269" t="str">
        <f t="shared" si="245"/>
        <v/>
      </c>
      <c r="VUU44" s="269" t="str">
        <f t="shared" si="245"/>
        <v/>
      </c>
      <c r="VUV44" s="269" t="str">
        <f t="shared" si="245"/>
        <v/>
      </c>
      <c r="VUW44" s="269" t="str">
        <f t="shared" si="245"/>
        <v/>
      </c>
      <c r="VUX44" s="269" t="str">
        <f t="shared" si="245"/>
        <v/>
      </c>
      <c r="VUY44" s="269" t="str">
        <f t="shared" si="245"/>
        <v/>
      </c>
      <c r="VUZ44" s="269" t="str">
        <f t="shared" si="245"/>
        <v/>
      </c>
      <c r="VVA44" s="269" t="str">
        <f t="shared" si="245"/>
        <v/>
      </c>
      <c r="VVB44" s="269" t="str">
        <f t="shared" si="245"/>
        <v/>
      </c>
      <c r="VVC44" s="269" t="str">
        <f t="shared" si="245"/>
        <v/>
      </c>
      <c r="VVD44" s="269" t="str">
        <f t="shared" si="245"/>
        <v/>
      </c>
      <c r="VVE44" s="269" t="str">
        <f t="shared" si="245"/>
        <v/>
      </c>
      <c r="VVF44" s="269" t="str">
        <f t="shared" si="245"/>
        <v/>
      </c>
      <c r="VVG44" s="269" t="str">
        <f t="shared" si="245"/>
        <v/>
      </c>
      <c r="VVH44" s="269" t="str">
        <f t="shared" si="245"/>
        <v/>
      </c>
      <c r="VVI44" s="269" t="str">
        <f t="shared" si="245"/>
        <v/>
      </c>
      <c r="VVJ44" s="269" t="str">
        <f t="shared" si="245"/>
        <v/>
      </c>
      <c r="VVK44" s="269" t="str">
        <f t="shared" si="245"/>
        <v/>
      </c>
      <c r="VVL44" s="269" t="str">
        <f t="shared" si="245"/>
        <v/>
      </c>
      <c r="VVM44" s="269" t="str">
        <f t="shared" si="245"/>
        <v/>
      </c>
      <c r="VVN44" s="269" t="str">
        <f t="shared" si="245"/>
        <v/>
      </c>
      <c r="VVO44" s="269" t="str">
        <f t="shared" si="245"/>
        <v/>
      </c>
      <c r="VVP44" s="269" t="str">
        <f t="shared" si="245"/>
        <v/>
      </c>
      <c r="VVQ44" s="269" t="str">
        <f t="shared" si="245"/>
        <v/>
      </c>
      <c r="VVR44" s="269" t="str">
        <f t="shared" si="245"/>
        <v/>
      </c>
      <c r="VVS44" s="269" t="str">
        <f t="shared" si="245"/>
        <v/>
      </c>
      <c r="VVT44" s="269" t="str">
        <f t="shared" si="245"/>
        <v/>
      </c>
      <c r="VVU44" s="269" t="str">
        <f t="shared" si="245"/>
        <v/>
      </c>
      <c r="VVV44" s="269" t="str">
        <f t="shared" si="245"/>
        <v/>
      </c>
      <c r="VVW44" s="269" t="str">
        <f t="shared" si="245"/>
        <v/>
      </c>
      <c r="VVX44" s="269" t="str">
        <f t="shared" si="245"/>
        <v/>
      </c>
      <c r="VVY44" s="269" t="str">
        <f t="shared" si="245"/>
        <v/>
      </c>
      <c r="VVZ44" s="269" t="str">
        <f t="shared" si="245"/>
        <v/>
      </c>
      <c r="VWA44" s="269" t="str">
        <f t="shared" si="245"/>
        <v/>
      </c>
      <c r="VWB44" s="269" t="str">
        <f t="shared" si="245"/>
        <v/>
      </c>
      <c r="VWC44" s="269" t="str">
        <f t="shared" si="245"/>
        <v/>
      </c>
      <c r="VWD44" s="269" t="str">
        <f t="shared" si="245"/>
        <v/>
      </c>
      <c r="VWE44" s="269" t="str">
        <f t="shared" si="245"/>
        <v/>
      </c>
      <c r="VWF44" s="269" t="str">
        <f t="shared" si="245"/>
        <v/>
      </c>
      <c r="VWG44" s="269" t="str">
        <f t="shared" si="245"/>
        <v/>
      </c>
      <c r="VWH44" s="269" t="str">
        <f t="shared" si="245"/>
        <v/>
      </c>
      <c r="VWI44" s="269" t="str">
        <f t="shared" si="245"/>
        <v/>
      </c>
      <c r="VWJ44" s="269" t="str">
        <f t="shared" si="245"/>
        <v/>
      </c>
      <c r="VWK44" s="269" t="str">
        <f t="shared" si="245"/>
        <v/>
      </c>
      <c r="VWL44" s="269" t="str">
        <f t="shared" si="245"/>
        <v/>
      </c>
      <c r="VWM44" s="269" t="str">
        <f t="shared" si="245"/>
        <v/>
      </c>
      <c r="VWN44" s="269" t="str">
        <f t="shared" si="245"/>
        <v/>
      </c>
      <c r="VWO44" s="269" t="str">
        <f t="shared" si="245"/>
        <v/>
      </c>
      <c r="VWP44" s="269" t="str">
        <f t="shared" si="245"/>
        <v/>
      </c>
      <c r="VWQ44" s="269" t="str">
        <f t="shared" si="245"/>
        <v/>
      </c>
      <c r="VWR44" s="269" t="str">
        <f t="shared" si="245"/>
        <v/>
      </c>
      <c r="VWS44" s="269" t="str">
        <f t="shared" ref="VWS44:VZD44" si="246">UPPER(VWS43)</f>
        <v/>
      </c>
      <c r="VWT44" s="269" t="str">
        <f t="shared" si="246"/>
        <v/>
      </c>
      <c r="VWU44" s="269" t="str">
        <f t="shared" si="246"/>
        <v/>
      </c>
      <c r="VWV44" s="269" t="str">
        <f t="shared" si="246"/>
        <v/>
      </c>
      <c r="VWW44" s="269" t="str">
        <f t="shared" si="246"/>
        <v/>
      </c>
      <c r="VWX44" s="269" t="str">
        <f t="shared" si="246"/>
        <v/>
      </c>
      <c r="VWY44" s="269" t="str">
        <f t="shared" si="246"/>
        <v/>
      </c>
      <c r="VWZ44" s="269" t="str">
        <f t="shared" si="246"/>
        <v/>
      </c>
      <c r="VXA44" s="269" t="str">
        <f t="shared" si="246"/>
        <v/>
      </c>
      <c r="VXB44" s="269" t="str">
        <f t="shared" si="246"/>
        <v/>
      </c>
      <c r="VXC44" s="269" t="str">
        <f t="shared" si="246"/>
        <v/>
      </c>
      <c r="VXD44" s="269" t="str">
        <f t="shared" si="246"/>
        <v/>
      </c>
      <c r="VXE44" s="269" t="str">
        <f t="shared" si="246"/>
        <v/>
      </c>
      <c r="VXF44" s="269" t="str">
        <f t="shared" si="246"/>
        <v/>
      </c>
      <c r="VXG44" s="269" t="str">
        <f t="shared" si="246"/>
        <v/>
      </c>
      <c r="VXH44" s="269" t="str">
        <f t="shared" si="246"/>
        <v/>
      </c>
      <c r="VXI44" s="269" t="str">
        <f t="shared" si="246"/>
        <v/>
      </c>
      <c r="VXJ44" s="269" t="str">
        <f t="shared" si="246"/>
        <v/>
      </c>
      <c r="VXK44" s="269" t="str">
        <f t="shared" si="246"/>
        <v/>
      </c>
      <c r="VXL44" s="269" t="str">
        <f t="shared" si="246"/>
        <v/>
      </c>
      <c r="VXM44" s="269" t="str">
        <f t="shared" si="246"/>
        <v/>
      </c>
      <c r="VXN44" s="269" t="str">
        <f t="shared" si="246"/>
        <v/>
      </c>
      <c r="VXO44" s="269" t="str">
        <f t="shared" si="246"/>
        <v/>
      </c>
      <c r="VXP44" s="269" t="str">
        <f t="shared" si="246"/>
        <v/>
      </c>
      <c r="VXQ44" s="269" t="str">
        <f t="shared" si="246"/>
        <v/>
      </c>
      <c r="VXR44" s="269" t="str">
        <f t="shared" si="246"/>
        <v/>
      </c>
      <c r="VXS44" s="269" t="str">
        <f t="shared" si="246"/>
        <v/>
      </c>
      <c r="VXT44" s="269" t="str">
        <f t="shared" si="246"/>
        <v/>
      </c>
      <c r="VXU44" s="269" t="str">
        <f t="shared" si="246"/>
        <v/>
      </c>
      <c r="VXV44" s="269" t="str">
        <f t="shared" si="246"/>
        <v/>
      </c>
      <c r="VXW44" s="269" t="str">
        <f t="shared" si="246"/>
        <v/>
      </c>
      <c r="VXX44" s="269" t="str">
        <f t="shared" si="246"/>
        <v/>
      </c>
      <c r="VXY44" s="269" t="str">
        <f t="shared" si="246"/>
        <v/>
      </c>
      <c r="VXZ44" s="269" t="str">
        <f t="shared" si="246"/>
        <v/>
      </c>
      <c r="VYA44" s="269" t="str">
        <f t="shared" si="246"/>
        <v/>
      </c>
      <c r="VYB44" s="269" t="str">
        <f t="shared" si="246"/>
        <v/>
      </c>
      <c r="VYC44" s="269" t="str">
        <f t="shared" si="246"/>
        <v/>
      </c>
      <c r="VYD44" s="269" t="str">
        <f t="shared" si="246"/>
        <v/>
      </c>
      <c r="VYE44" s="269" t="str">
        <f t="shared" si="246"/>
        <v/>
      </c>
      <c r="VYF44" s="269" t="str">
        <f t="shared" si="246"/>
        <v/>
      </c>
      <c r="VYG44" s="269" t="str">
        <f t="shared" si="246"/>
        <v/>
      </c>
      <c r="VYH44" s="269" t="str">
        <f t="shared" si="246"/>
        <v/>
      </c>
      <c r="VYI44" s="269" t="str">
        <f t="shared" si="246"/>
        <v/>
      </c>
      <c r="VYJ44" s="269" t="str">
        <f t="shared" si="246"/>
        <v/>
      </c>
      <c r="VYK44" s="269" t="str">
        <f t="shared" si="246"/>
        <v/>
      </c>
      <c r="VYL44" s="269" t="str">
        <f t="shared" si="246"/>
        <v/>
      </c>
      <c r="VYM44" s="269" t="str">
        <f t="shared" si="246"/>
        <v/>
      </c>
      <c r="VYN44" s="269" t="str">
        <f t="shared" si="246"/>
        <v/>
      </c>
      <c r="VYO44" s="269" t="str">
        <f t="shared" si="246"/>
        <v/>
      </c>
      <c r="VYP44" s="269" t="str">
        <f t="shared" si="246"/>
        <v/>
      </c>
      <c r="VYQ44" s="269" t="str">
        <f t="shared" si="246"/>
        <v/>
      </c>
      <c r="VYR44" s="269" t="str">
        <f t="shared" si="246"/>
        <v/>
      </c>
      <c r="VYS44" s="269" t="str">
        <f t="shared" si="246"/>
        <v/>
      </c>
      <c r="VYT44" s="269" t="str">
        <f t="shared" si="246"/>
        <v/>
      </c>
      <c r="VYU44" s="269" t="str">
        <f t="shared" si="246"/>
        <v/>
      </c>
      <c r="VYV44" s="269" t="str">
        <f t="shared" si="246"/>
        <v/>
      </c>
      <c r="VYW44" s="269" t="str">
        <f t="shared" si="246"/>
        <v/>
      </c>
      <c r="VYX44" s="269" t="str">
        <f t="shared" si="246"/>
        <v/>
      </c>
      <c r="VYY44" s="269" t="str">
        <f t="shared" si="246"/>
        <v/>
      </c>
      <c r="VYZ44" s="269" t="str">
        <f t="shared" si="246"/>
        <v/>
      </c>
      <c r="VZA44" s="269" t="str">
        <f t="shared" si="246"/>
        <v/>
      </c>
      <c r="VZB44" s="269" t="str">
        <f t="shared" si="246"/>
        <v/>
      </c>
      <c r="VZC44" s="269" t="str">
        <f t="shared" si="246"/>
        <v/>
      </c>
      <c r="VZD44" s="269" t="str">
        <f t="shared" si="246"/>
        <v/>
      </c>
      <c r="VZE44" s="269" t="str">
        <f t="shared" ref="VZE44:WBP44" si="247">UPPER(VZE43)</f>
        <v/>
      </c>
      <c r="VZF44" s="269" t="str">
        <f t="shared" si="247"/>
        <v/>
      </c>
      <c r="VZG44" s="269" t="str">
        <f t="shared" si="247"/>
        <v/>
      </c>
      <c r="VZH44" s="269" t="str">
        <f t="shared" si="247"/>
        <v/>
      </c>
      <c r="VZI44" s="269" t="str">
        <f t="shared" si="247"/>
        <v/>
      </c>
      <c r="VZJ44" s="269" t="str">
        <f t="shared" si="247"/>
        <v/>
      </c>
      <c r="VZK44" s="269" t="str">
        <f t="shared" si="247"/>
        <v/>
      </c>
      <c r="VZL44" s="269" t="str">
        <f t="shared" si="247"/>
        <v/>
      </c>
      <c r="VZM44" s="269" t="str">
        <f t="shared" si="247"/>
        <v/>
      </c>
      <c r="VZN44" s="269" t="str">
        <f t="shared" si="247"/>
        <v/>
      </c>
      <c r="VZO44" s="269" t="str">
        <f t="shared" si="247"/>
        <v/>
      </c>
      <c r="VZP44" s="269" t="str">
        <f t="shared" si="247"/>
        <v/>
      </c>
      <c r="VZQ44" s="269" t="str">
        <f t="shared" si="247"/>
        <v/>
      </c>
      <c r="VZR44" s="269" t="str">
        <f t="shared" si="247"/>
        <v/>
      </c>
      <c r="VZS44" s="269" t="str">
        <f t="shared" si="247"/>
        <v/>
      </c>
      <c r="VZT44" s="269" t="str">
        <f t="shared" si="247"/>
        <v/>
      </c>
      <c r="VZU44" s="269" t="str">
        <f t="shared" si="247"/>
        <v/>
      </c>
      <c r="VZV44" s="269" t="str">
        <f t="shared" si="247"/>
        <v/>
      </c>
      <c r="VZW44" s="269" t="str">
        <f t="shared" si="247"/>
        <v/>
      </c>
      <c r="VZX44" s="269" t="str">
        <f t="shared" si="247"/>
        <v/>
      </c>
      <c r="VZY44" s="269" t="str">
        <f t="shared" si="247"/>
        <v/>
      </c>
      <c r="VZZ44" s="269" t="str">
        <f t="shared" si="247"/>
        <v/>
      </c>
      <c r="WAA44" s="269" t="str">
        <f t="shared" si="247"/>
        <v/>
      </c>
      <c r="WAB44" s="269" t="str">
        <f t="shared" si="247"/>
        <v/>
      </c>
      <c r="WAC44" s="269" t="str">
        <f t="shared" si="247"/>
        <v/>
      </c>
      <c r="WAD44" s="269" t="str">
        <f t="shared" si="247"/>
        <v/>
      </c>
      <c r="WAE44" s="269" t="str">
        <f t="shared" si="247"/>
        <v/>
      </c>
      <c r="WAF44" s="269" t="str">
        <f t="shared" si="247"/>
        <v/>
      </c>
      <c r="WAG44" s="269" t="str">
        <f t="shared" si="247"/>
        <v/>
      </c>
      <c r="WAH44" s="269" t="str">
        <f t="shared" si="247"/>
        <v/>
      </c>
      <c r="WAI44" s="269" t="str">
        <f t="shared" si="247"/>
        <v/>
      </c>
      <c r="WAJ44" s="269" t="str">
        <f t="shared" si="247"/>
        <v/>
      </c>
      <c r="WAK44" s="269" t="str">
        <f t="shared" si="247"/>
        <v/>
      </c>
      <c r="WAL44" s="269" t="str">
        <f t="shared" si="247"/>
        <v/>
      </c>
      <c r="WAM44" s="269" t="str">
        <f t="shared" si="247"/>
        <v/>
      </c>
      <c r="WAN44" s="269" t="str">
        <f t="shared" si="247"/>
        <v/>
      </c>
      <c r="WAO44" s="269" t="str">
        <f t="shared" si="247"/>
        <v/>
      </c>
      <c r="WAP44" s="269" t="str">
        <f t="shared" si="247"/>
        <v/>
      </c>
      <c r="WAQ44" s="269" t="str">
        <f t="shared" si="247"/>
        <v/>
      </c>
      <c r="WAR44" s="269" t="str">
        <f t="shared" si="247"/>
        <v/>
      </c>
      <c r="WAS44" s="269" t="str">
        <f t="shared" si="247"/>
        <v/>
      </c>
      <c r="WAT44" s="269" t="str">
        <f t="shared" si="247"/>
        <v/>
      </c>
      <c r="WAU44" s="269" t="str">
        <f t="shared" si="247"/>
        <v/>
      </c>
      <c r="WAV44" s="269" t="str">
        <f t="shared" si="247"/>
        <v/>
      </c>
      <c r="WAW44" s="269" t="str">
        <f t="shared" si="247"/>
        <v/>
      </c>
      <c r="WAX44" s="269" t="str">
        <f t="shared" si="247"/>
        <v/>
      </c>
      <c r="WAY44" s="269" t="str">
        <f t="shared" si="247"/>
        <v/>
      </c>
      <c r="WAZ44" s="269" t="str">
        <f t="shared" si="247"/>
        <v/>
      </c>
      <c r="WBA44" s="269" t="str">
        <f t="shared" si="247"/>
        <v/>
      </c>
      <c r="WBB44" s="269" t="str">
        <f t="shared" si="247"/>
        <v/>
      </c>
      <c r="WBC44" s="269" t="str">
        <f t="shared" si="247"/>
        <v/>
      </c>
      <c r="WBD44" s="269" t="str">
        <f t="shared" si="247"/>
        <v/>
      </c>
      <c r="WBE44" s="269" t="str">
        <f t="shared" si="247"/>
        <v/>
      </c>
      <c r="WBF44" s="269" t="str">
        <f t="shared" si="247"/>
        <v/>
      </c>
      <c r="WBG44" s="269" t="str">
        <f t="shared" si="247"/>
        <v/>
      </c>
      <c r="WBH44" s="269" t="str">
        <f t="shared" si="247"/>
        <v/>
      </c>
      <c r="WBI44" s="269" t="str">
        <f t="shared" si="247"/>
        <v/>
      </c>
      <c r="WBJ44" s="269" t="str">
        <f t="shared" si="247"/>
        <v/>
      </c>
      <c r="WBK44" s="269" t="str">
        <f t="shared" si="247"/>
        <v/>
      </c>
      <c r="WBL44" s="269" t="str">
        <f t="shared" si="247"/>
        <v/>
      </c>
      <c r="WBM44" s="269" t="str">
        <f t="shared" si="247"/>
        <v/>
      </c>
      <c r="WBN44" s="269" t="str">
        <f t="shared" si="247"/>
        <v/>
      </c>
      <c r="WBO44" s="269" t="str">
        <f t="shared" si="247"/>
        <v/>
      </c>
      <c r="WBP44" s="269" t="str">
        <f t="shared" si="247"/>
        <v/>
      </c>
      <c r="WBQ44" s="269" t="str">
        <f t="shared" ref="WBQ44:WEB44" si="248">UPPER(WBQ43)</f>
        <v/>
      </c>
      <c r="WBR44" s="269" t="str">
        <f t="shared" si="248"/>
        <v/>
      </c>
      <c r="WBS44" s="269" t="str">
        <f t="shared" si="248"/>
        <v/>
      </c>
      <c r="WBT44" s="269" t="str">
        <f t="shared" si="248"/>
        <v/>
      </c>
      <c r="WBU44" s="269" t="str">
        <f t="shared" si="248"/>
        <v/>
      </c>
      <c r="WBV44" s="269" t="str">
        <f t="shared" si="248"/>
        <v/>
      </c>
      <c r="WBW44" s="269" t="str">
        <f t="shared" si="248"/>
        <v/>
      </c>
      <c r="WBX44" s="269" t="str">
        <f t="shared" si="248"/>
        <v/>
      </c>
      <c r="WBY44" s="269" t="str">
        <f t="shared" si="248"/>
        <v/>
      </c>
      <c r="WBZ44" s="269" t="str">
        <f t="shared" si="248"/>
        <v/>
      </c>
      <c r="WCA44" s="269" t="str">
        <f t="shared" si="248"/>
        <v/>
      </c>
      <c r="WCB44" s="269" t="str">
        <f t="shared" si="248"/>
        <v/>
      </c>
      <c r="WCC44" s="269" t="str">
        <f t="shared" si="248"/>
        <v/>
      </c>
      <c r="WCD44" s="269" t="str">
        <f t="shared" si="248"/>
        <v/>
      </c>
      <c r="WCE44" s="269" t="str">
        <f t="shared" si="248"/>
        <v/>
      </c>
      <c r="WCF44" s="269" t="str">
        <f t="shared" si="248"/>
        <v/>
      </c>
      <c r="WCG44" s="269" t="str">
        <f t="shared" si="248"/>
        <v/>
      </c>
      <c r="WCH44" s="269" t="str">
        <f t="shared" si="248"/>
        <v/>
      </c>
      <c r="WCI44" s="269" t="str">
        <f t="shared" si="248"/>
        <v/>
      </c>
      <c r="WCJ44" s="269" t="str">
        <f t="shared" si="248"/>
        <v/>
      </c>
      <c r="WCK44" s="269" t="str">
        <f t="shared" si="248"/>
        <v/>
      </c>
      <c r="WCL44" s="269" t="str">
        <f t="shared" si="248"/>
        <v/>
      </c>
      <c r="WCM44" s="269" t="str">
        <f t="shared" si="248"/>
        <v/>
      </c>
      <c r="WCN44" s="269" t="str">
        <f t="shared" si="248"/>
        <v/>
      </c>
      <c r="WCO44" s="269" t="str">
        <f t="shared" si="248"/>
        <v/>
      </c>
      <c r="WCP44" s="269" t="str">
        <f t="shared" si="248"/>
        <v/>
      </c>
      <c r="WCQ44" s="269" t="str">
        <f t="shared" si="248"/>
        <v/>
      </c>
      <c r="WCR44" s="269" t="str">
        <f t="shared" si="248"/>
        <v/>
      </c>
      <c r="WCS44" s="269" t="str">
        <f t="shared" si="248"/>
        <v/>
      </c>
      <c r="WCT44" s="269" t="str">
        <f t="shared" si="248"/>
        <v/>
      </c>
      <c r="WCU44" s="269" t="str">
        <f t="shared" si="248"/>
        <v/>
      </c>
      <c r="WCV44" s="269" t="str">
        <f t="shared" si="248"/>
        <v/>
      </c>
      <c r="WCW44" s="269" t="str">
        <f t="shared" si="248"/>
        <v/>
      </c>
      <c r="WCX44" s="269" t="str">
        <f t="shared" si="248"/>
        <v/>
      </c>
      <c r="WCY44" s="269" t="str">
        <f t="shared" si="248"/>
        <v/>
      </c>
      <c r="WCZ44" s="269" t="str">
        <f t="shared" si="248"/>
        <v/>
      </c>
      <c r="WDA44" s="269" t="str">
        <f t="shared" si="248"/>
        <v/>
      </c>
      <c r="WDB44" s="269" t="str">
        <f t="shared" si="248"/>
        <v/>
      </c>
      <c r="WDC44" s="269" t="str">
        <f t="shared" si="248"/>
        <v/>
      </c>
      <c r="WDD44" s="269" t="str">
        <f t="shared" si="248"/>
        <v/>
      </c>
      <c r="WDE44" s="269" t="str">
        <f t="shared" si="248"/>
        <v/>
      </c>
      <c r="WDF44" s="269" t="str">
        <f t="shared" si="248"/>
        <v/>
      </c>
      <c r="WDG44" s="269" t="str">
        <f t="shared" si="248"/>
        <v/>
      </c>
      <c r="WDH44" s="269" t="str">
        <f t="shared" si="248"/>
        <v/>
      </c>
      <c r="WDI44" s="269" t="str">
        <f t="shared" si="248"/>
        <v/>
      </c>
      <c r="WDJ44" s="269" t="str">
        <f t="shared" si="248"/>
        <v/>
      </c>
      <c r="WDK44" s="269" t="str">
        <f t="shared" si="248"/>
        <v/>
      </c>
      <c r="WDL44" s="269" t="str">
        <f t="shared" si="248"/>
        <v/>
      </c>
      <c r="WDM44" s="269" t="str">
        <f t="shared" si="248"/>
        <v/>
      </c>
      <c r="WDN44" s="269" t="str">
        <f t="shared" si="248"/>
        <v/>
      </c>
      <c r="WDO44" s="269" t="str">
        <f t="shared" si="248"/>
        <v/>
      </c>
      <c r="WDP44" s="269" t="str">
        <f t="shared" si="248"/>
        <v/>
      </c>
      <c r="WDQ44" s="269" t="str">
        <f t="shared" si="248"/>
        <v/>
      </c>
      <c r="WDR44" s="269" t="str">
        <f t="shared" si="248"/>
        <v/>
      </c>
      <c r="WDS44" s="269" t="str">
        <f t="shared" si="248"/>
        <v/>
      </c>
      <c r="WDT44" s="269" t="str">
        <f t="shared" si="248"/>
        <v/>
      </c>
      <c r="WDU44" s="269" t="str">
        <f t="shared" si="248"/>
        <v/>
      </c>
      <c r="WDV44" s="269" t="str">
        <f t="shared" si="248"/>
        <v/>
      </c>
      <c r="WDW44" s="269" t="str">
        <f t="shared" si="248"/>
        <v/>
      </c>
      <c r="WDX44" s="269" t="str">
        <f t="shared" si="248"/>
        <v/>
      </c>
      <c r="WDY44" s="269" t="str">
        <f t="shared" si="248"/>
        <v/>
      </c>
      <c r="WDZ44" s="269" t="str">
        <f t="shared" si="248"/>
        <v/>
      </c>
      <c r="WEA44" s="269" t="str">
        <f t="shared" si="248"/>
        <v/>
      </c>
      <c r="WEB44" s="269" t="str">
        <f t="shared" si="248"/>
        <v/>
      </c>
      <c r="WEC44" s="269" t="str">
        <f t="shared" ref="WEC44:WGN44" si="249">UPPER(WEC43)</f>
        <v/>
      </c>
      <c r="WED44" s="269" t="str">
        <f t="shared" si="249"/>
        <v/>
      </c>
      <c r="WEE44" s="269" t="str">
        <f t="shared" si="249"/>
        <v/>
      </c>
      <c r="WEF44" s="269" t="str">
        <f t="shared" si="249"/>
        <v/>
      </c>
      <c r="WEG44" s="269" t="str">
        <f t="shared" si="249"/>
        <v/>
      </c>
      <c r="WEH44" s="269" t="str">
        <f t="shared" si="249"/>
        <v/>
      </c>
      <c r="WEI44" s="269" t="str">
        <f t="shared" si="249"/>
        <v/>
      </c>
      <c r="WEJ44" s="269" t="str">
        <f t="shared" si="249"/>
        <v/>
      </c>
      <c r="WEK44" s="269" t="str">
        <f t="shared" si="249"/>
        <v/>
      </c>
      <c r="WEL44" s="269" t="str">
        <f t="shared" si="249"/>
        <v/>
      </c>
      <c r="WEM44" s="269" t="str">
        <f t="shared" si="249"/>
        <v/>
      </c>
      <c r="WEN44" s="269" t="str">
        <f t="shared" si="249"/>
        <v/>
      </c>
      <c r="WEO44" s="269" t="str">
        <f t="shared" si="249"/>
        <v/>
      </c>
      <c r="WEP44" s="269" t="str">
        <f t="shared" si="249"/>
        <v/>
      </c>
      <c r="WEQ44" s="269" t="str">
        <f t="shared" si="249"/>
        <v/>
      </c>
      <c r="WER44" s="269" t="str">
        <f t="shared" si="249"/>
        <v/>
      </c>
      <c r="WES44" s="269" t="str">
        <f t="shared" si="249"/>
        <v/>
      </c>
      <c r="WET44" s="269" t="str">
        <f t="shared" si="249"/>
        <v/>
      </c>
      <c r="WEU44" s="269" t="str">
        <f t="shared" si="249"/>
        <v/>
      </c>
      <c r="WEV44" s="269" t="str">
        <f t="shared" si="249"/>
        <v/>
      </c>
      <c r="WEW44" s="269" t="str">
        <f t="shared" si="249"/>
        <v/>
      </c>
      <c r="WEX44" s="269" t="str">
        <f t="shared" si="249"/>
        <v/>
      </c>
      <c r="WEY44" s="269" t="str">
        <f t="shared" si="249"/>
        <v/>
      </c>
      <c r="WEZ44" s="269" t="str">
        <f t="shared" si="249"/>
        <v/>
      </c>
      <c r="WFA44" s="269" t="str">
        <f t="shared" si="249"/>
        <v/>
      </c>
      <c r="WFB44" s="269" t="str">
        <f t="shared" si="249"/>
        <v/>
      </c>
      <c r="WFC44" s="269" t="str">
        <f t="shared" si="249"/>
        <v/>
      </c>
      <c r="WFD44" s="269" t="str">
        <f t="shared" si="249"/>
        <v/>
      </c>
      <c r="WFE44" s="269" t="str">
        <f t="shared" si="249"/>
        <v/>
      </c>
      <c r="WFF44" s="269" t="str">
        <f t="shared" si="249"/>
        <v/>
      </c>
      <c r="WFG44" s="269" t="str">
        <f t="shared" si="249"/>
        <v/>
      </c>
      <c r="WFH44" s="269" t="str">
        <f t="shared" si="249"/>
        <v/>
      </c>
      <c r="WFI44" s="269" t="str">
        <f t="shared" si="249"/>
        <v/>
      </c>
      <c r="WFJ44" s="269" t="str">
        <f t="shared" si="249"/>
        <v/>
      </c>
      <c r="WFK44" s="269" t="str">
        <f t="shared" si="249"/>
        <v/>
      </c>
      <c r="WFL44" s="269" t="str">
        <f t="shared" si="249"/>
        <v/>
      </c>
      <c r="WFM44" s="269" t="str">
        <f t="shared" si="249"/>
        <v/>
      </c>
      <c r="WFN44" s="269" t="str">
        <f t="shared" si="249"/>
        <v/>
      </c>
      <c r="WFO44" s="269" t="str">
        <f t="shared" si="249"/>
        <v/>
      </c>
      <c r="WFP44" s="269" t="str">
        <f t="shared" si="249"/>
        <v/>
      </c>
      <c r="WFQ44" s="269" t="str">
        <f t="shared" si="249"/>
        <v/>
      </c>
      <c r="WFR44" s="269" t="str">
        <f t="shared" si="249"/>
        <v/>
      </c>
      <c r="WFS44" s="269" t="str">
        <f t="shared" si="249"/>
        <v/>
      </c>
      <c r="WFT44" s="269" t="str">
        <f t="shared" si="249"/>
        <v/>
      </c>
      <c r="WFU44" s="269" t="str">
        <f t="shared" si="249"/>
        <v/>
      </c>
      <c r="WFV44" s="269" t="str">
        <f t="shared" si="249"/>
        <v/>
      </c>
      <c r="WFW44" s="269" t="str">
        <f t="shared" si="249"/>
        <v/>
      </c>
      <c r="WFX44" s="269" t="str">
        <f t="shared" si="249"/>
        <v/>
      </c>
      <c r="WFY44" s="269" t="str">
        <f t="shared" si="249"/>
        <v/>
      </c>
      <c r="WFZ44" s="269" t="str">
        <f t="shared" si="249"/>
        <v/>
      </c>
      <c r="WGA44" s="269" t="str">
        <f t="shared" si="249"/>
        <v/>
      </c>
      <c r="WGB44" s="269" t="str">
        <f t="shared" si="249"/>
        <v/>
      </c>
      <c r="WGC44" s="269" t="str">
        <f t="shared" si="249"/>
        <v/>
      </c>
      <c r="WGD44" s="269" t="str">
        <f t="shared" si="249"/>
        <v/>
      </c>
      <c r="WGE44" s="269" t="str">
        <f t="shared" si="249"/>
        <v/>
      </c>
      <c r="WGF44" s="269" t="str">
        <f t="shared" si="249"/>
        <v/>
      </c>
      <c r="WGG44" s="269" t="str">
        <f t="shared" si="249"/>
        <v/>
      </c>
      <c r="WGH44" s="269" t="str">
        <f t="shared" si="249"/>
        <v/>
      </c>
      <c r="WGI44" s="269" t="str">
        <f t="shared" si="249"/>
        <v/>
      </c>
      <c r="WGJ44" s="269" t="str">
        <f t="shared" si="249"/>
        <v/>
      </c>
      <c r="WGK44" s="269" t="str">
        <f t="shared" si="249"/>
        <v/>
      </c>
      <c r="WGL44" s="269" t="str">
        <f t="shared" si="249"/>
        <v/>
      </c>
      <c r="WGM44" s="269" t="str">
        <f t="shared" si="249"/>
        <v/>
      </c>
      <c r="WGN44" s="269" t="str">
        <f t="shared" si="249"/>
        <v/>
      </c>
      <c r="WGO44" s="269" t="str">
        <f t="shared" ref="WGO44:WIZ44" si="250">UPPER(WGO43)</f>
        <v/>
      </c>
      <c r="WGP44" s="269" t="str">
        <f t="shared" si="250"/>
        <v/>
      </c>
      <c r="WGQ44" s="269" t="str">
        <f t="shared" si="250"/>
        <v/>
      </c>
      <c r="WGR44" s="269" t="str">
        <f t="shared" si="250"/>
        <v/>
      </c>
      <c r="WGS44" s="269" t="str">
        <f t="shared" si="250"/>
        <v/>
      </c>
      <c r="WGT44" s="269" t="str">
        <f t="shared" si="250"/>
        <v/>
      </c>
      <c r="WGU44" s="269" t="str">
        <f t="shared" si="250"/>
        <v/>
      </c>
      <c r="WGV44" s="269" t="str">
        <f t="shared" si="250"/>
        <v/>
      </c>
      <c r="WGW44" s="269" t="str">
        <f t="shared" si="250"/>
        <v/>
      </c>
      <c r="WGX44" s="269" t="str">
        <f t="shared" si="250"/>
        <v/>
      </c>
      <c r="WGY44" s="269" t="str">
        <f t="shared" si="250"/>
        <v/>
      </c>
      <c r="WGZ44" s="269" t="str">
        <f t="shared" si="250"/>
        <v/>
      </c>
      <c r="WHA44" s="269" t="str">
        <f t="shared" si="250"/>
        <v/>
      </c>
      <c r="WHB44" s="269" t="str">
        <f t="shared" si="250"/>
        <v/>
      </c>
      <c r="WHC44" s="269" t="str">
        <f t="shared" si="250"/>
        <v/>
      </c>
      <c r="WHD44" s="269" t="str">
        <f t="shared" si="250"/>
        <v/>
      </c>
      <c r="WHE44" s="269" t="str">
        <f t="shared" si="250"/>
        <v/>
      </c>
      <c r="WHF44" s="269" t="str">
        <f t="shared" si="250"/>
        <v/>
      </c>
      <c r="WHG44" s="269" t="str">
        <f t="shared" si="250"/>
        <v/>
      </c>
      <c r="WHH44" s="269" t="str">
        <f t="shared" si="250"/>
        <v/>
      </c>
      <c r="WHI44" s="269" t="str">
        <f t="shared" si="250"/>
        <v/>
      </c>
      <c r="WHJ44" s="269" t="str">
        <f t="shared" si="250"/>
        <v/>
      </c>
      <c r="WHK44" s="269" t="str">
        <f t="shared" si="250"/>
        <v/>
      </c>
      <c r="WHL44" s="269" t="str">
        <f t="shared" si="250"/>
        <v/>
      </c>
      <c r="WHM44" s="269" t="str">
        <f t="shared" si="250"/>
        <v/>
      </c>
      <c r="WHN44" s="269" t="str">
        <f t="shared" si="250"/>
        <v/>
      </c>
      <c r="WHO44" s="269" t="str">
        <f t="shared" si="250"/>
        <v/>
      </c>
      <c r="WHP44" s="269" t="str">
        <f t="shared" si="250"/>
        <v/>
      </c>
      <c r="WHQ44" s="269" t="str">
        <f t="shared" si="250"/>
        <v/>
      </c>
      <c r="WHR44" s="269" t="str">
        <f t="shared" si="250"/>
        <v/>
      </c>
      <c r="WHS44" s="269" t="str">
        <f t="shared" si="250"/>
        <v/>
      </c>
      <c r="WHT44" s="269" t="str">
        <f t="shared" si="250"/>
        <v/>
      </c>
      <c r="WHU44" s="269" t="str">
        <f t="shared" si="250"/>
        <v/>
      </c>
      <c r="WHV44" s="269" t="str">
        <f t="shared" si="250"/>
        <v/>
      </c>
      <c r="WHW44" s="269" t="str">
        <f t="shared" si="250"/>
        <v/>
      </c>
      <c r="WHX44" s="269" t="str">
        <f t="shared" si="250"/>
        <v/>
      </c>
      <c r="WHY44" s="269" t="str">
        <f t="shared" si="250"/>
        <v/>
      </c>
      <c r="WHZ44" s="269" t="str">
        <f t="shared" si="250"/>
        <v/>
      </c>
      <c r="WIA44" s="269" t="str">
        <f t="shared" si="250"/>
        <v/>
      </c>
      <c r="WIB44" s="269" t="str">
        <f t="shared" si="250"/>
        <v/>
      </c>
      <c r="WIC44" s="269" t="str">
        <f t="shared" si="250"/>
        <v/>
      </c>
      <c r="WID44" s="269" t="str">
        <f t="shared" si="250"/>
        <v/>
      </c>
      <c r="WIE44" s="269" t="str">
        <f t="shared" si="250"/>
        <v/>
      </c>
      <c r="WIF44" s="269" t="str">
        <f t="shared" si="250"/>
        <v/>
      </c>
      <c r="WIG44" s="269" t="str">
        <f t="shared" si="250"/>
        <v/>
      </c>
      <c r="WIH44" s="269" t="str">
        <f t="shared" si="250"/>
        <v/>
      </c>
      <c r="WII44" s="269" t="str">
        <f t="shared" si="250"/>
        <v/>
      </c>
      <c r="WIJ44" s="269" t="str">
        <f t="shared" si="250"/>
        <v/>
      </c>
      <c r="WIK44" s="269" t="str">
        <f t="shared" si="250"/>
        <v/>
      </c>
      <c r="WIL44" s="269" t="str">
        <f t="shared" si="250"/>
        <v/>
      </c>
      <c r="WIM44" s="269" t="str">
        <f t="shared" si="250"/>
        <v/>
      </c>
      <c r="WIN44" s="269" t="str">
        <f t="shared" si="250"/>
        <v/>
      </c>
      <c r="WIO44" s="269" t="str">
        <f t="shared" si="250"/>
        <v/>
      </c>
      <c r="WIP44" s="269" t="str">
        <f t="shared" si="250"/>
        <v/>
      </c>
      <c r="WIQ44" s="269" t="str">
        <f t="shared" si="250"/>
        <v/>
      </c>
      <c r="WIR44" s="269" t="str">
        <f t="shared" si="250"/>
        <v/>
      </c>
      <c r="WIS44" s="269" t="str">
        <f t="shared" si="250"/>
        <v/>
      </c>
      <c r="WIT44" s="269" t="str">
        <f t="shared" si="250"/>
        <v/>
      </c>
      <c r="WIU44" s="269" t="str">
        <f t="shared" si="250"/>
        <v/>
      </c>
      <c r="WIV44" s="269" t="str">
        <f t="shared" si="250"/>
        <v/>
      </c>
      <c r="WIW44" s="269" t="str">
        <f t="shared" si="250"/>
        <v/>
      </c>
      <c r="WIX44" s="269" t="str">
        <f t="shared" si="250"/>
        <v/>
      </c>
      <c r="WIY44" s="269" t="str">
        <f t="shared" si="250"/>
        <v/>
      </c>
      <c r="WIZ44" s="269" t="str">
        <f t="shared" si="250"/>
        <v/>
      </c>
      <c r="WJA44" s="269" t="str">
        <f t="shared" ref="WJA44:WLL44" si="251">UPPER(WJA43)</f>
        <v/>
      </c>
      <c r="WJB44" s="269" t="str">
        <f t="shared" si="251"/>
        <v/>
      </c>
      <c r="WJC44" s="269" t="str">
        <f t="shared" si="251"/>
        <v/>
      </c>
      <c r="WJD44" s="269" t="str">
        <f t="shared" si="251"/>
        <v/>
      </c>
      <c r="WJE44" s="269" t="str">
        <f t="shared" si="251"/>
        <v/>
      </c>
      <c r="WJF44" s="269" t="str">
        <f t="shared" si="251"/>
        <v/>
      </c>
      <c r="WJG44" s="269" t="str">
        <f t="shared" si="251"/>
        <v/>
      </c>
      <c r="WJH44" s="269" t="str">
        <f t="shared" si="251"/>
        <v/>
      </c>
      <c r="WJI44" s="269" t="str">
        <f t="shared" si="251"/>
        <v/>
      </c>
      <c r="WJJ44" s="269" t="str">
        <f t="shared" si="251"/>
        <v/>
      </c>
      <c r="WJK44" s="269" t="str">
        <f t="shared" si="251"/>
        <v/>
      </c>
      <c r="WJL44" s="269" t="str">
        <f t="shared" si="251"/>
        <v/>
      </c>
      <c r="WJM44" s="269" t="str">
        <f t="shared" si="251"/>
        <v/>
      </c>
      <c r="WJN44" s="269" t="str">
        <f t="shared" si="251"/>
        <v/>
      </c>
      <c r="WJO44" s="269" t="str">
        <f t="shared" si="251"/>
        <v/>
      </c>
      <c r="WJP44" s="269" t="str">
        <f t="shared" si="251"/>
        <v/>
      </c>
      <c r="WJQ44" s="269" t="str">
        <f t="shared" si="251"/>
        <v/>
      </c>
      <c r="WJR44" s="269" t="str">
        <f t="shared" si="251"/>
        <v/>
      </c>
      <c r="WJS44" s="269" t="str">
        <f t="shared" si="251"/>
        <v/>
      </c>
      <c r="WJT44" s="269" t="str">
        <f t="shared" si="251"/>
        <v/>
      </c>
      <c r="WJU44" s="269" t="str">
        <f t="shared" si="251"/>
        <v/>
      </c>
      <c r="WJV44" s="269" t="str">
        <f t="shared" si="251"/>
        <v/>
      </c>
      <c r="WJW44" s="269" t="str">
        <f t="shared" si="251"/>
        <v/>
      </c>
      <c r="WJX44" s="269" t="str">
        <f t="shared" si="251"/>
        <v/>
      </c>
      <c r="WJY44" s="269" t="str">
        <f t="shared" si="251"/>
        <v/>
      </c>
      <c r="WJZ44" s="269" t="str">
        <f t="shared" si="251"/>
        <v/>
      </c>
      <c r="WKA44" s="269" t="str">
        <f t="shared" si="251"/>
        <v/>
      </c>
      <c r="WKB44" s="269" t="str">
        <f t="shared" si="251"/>
        <v/>
      </c>
      <c r="WKC44" s="269" t="str">
        <f t="shared" si="251"/>
        <v/>
      </c>
      <c r="WKD44" s="269" t="str">
        <f t="shared" si="251"/>
        <v/>
      </c>
      <c r="WKE44" s="269" t="str">
        <f t="shared" si="251"/>
        <v/>
      </c>
      <c r="WKF44" s="269" t="str">
        <f t="shared" si="251"/>
        <v/>
      </c>
      <c r="WKG44" s="269" t="str">
        <f t="shared" si="251"/>
        <v/>
      </c>
      <c r="WKH44" s="269" t="str">
        <f t="shared" si="251"/>
        <v/>
      </c>
      <c r="WKI44" s="269" t="str">
        <f t="shared" si="251"/>
        <v/>
      </c>
      <c r="WKJ44" s="269" t="str">
        <f t="shared" si="251"/>
        <v/>
      </c>
      <c r="WKK44" s="269" t="str">
        <f t="shared" si="251"/>
        <v/>
      </c>
      <c r="WKL44" s="269" t="str">
        <f t="shared" si="251"/>
        <v/>
      </c>
      <c r="WKM44" s="269" t="str">
        <f t="shared" si="251"/>
        <v/>
      </c>
      <c r="WKN44" s="269" t="str">
        <f t="shared" si="251"/>
        <v/>
      </c>
      <c r="WKO44" s="269" t="str">
        <f t="shared" si="251"/>
        <v/>
      </c>
      <c r="WKP44" s="269" t="str">
        <f t="shared" si="251"/>
        <v/>
      </c>
      <c r="WKQ44" s="269" t="str">
        <f t="shared" si="251"/>
        <v/>
      </c>
      <c r="WKR44" s="269" t="str">
        <f t="shared" si="251"/>
        <v/>
      </c>
      <c r="WKS44" s="269" t="str">
        <f t="shared" si="251"/>
        <v/>
      </c>
      <c r="WKT44" s="269" t="str">
        <f t="shared" si="251"/>
        <v/>
      </c>
      <c r="WKU44" s="269" t="str">
        <f t="shared" si="251"/>
        <v/>
      </c>
      <c r="WKV44" s="269" t="str">
        <f t="shared" si="251"/>
        <v/>
      </c>
      <c r="WKW44" s="269" t="str">
        <f t="shared" si="251"/>
        <v/>
      </c>
      <c r="WKX44" s="269" t="str">
        <f t="shared" si="251"/>
        <v/>
      </c>
      <c r="WKY44" s="269" t="str">
        <f t="shared" si="251"/>
        <v/>
      </c>
      <c r="WKZ44" s="269" t="str">
        <f t="shared" si="251"/>
        <v/>
      </c>
      <c r="WLA44" s="269" t="str">
        <f t="shared" si="251"/>
        <v/>
      </c>
      <c r="WLB44" s="269" t="str">
        <f t="shared" si="251"/>
        <v/>
      </c>
      <c r="WLC44" s="269" t="str">
        <f t="shared" si="251"/>
        <v/>
      </c>
      <c r="WLD44" s="269" t="str">
        <f t="shared" si="251"/>
        <v/>
      </c>
      <c r="WLE44" s="269" t="str">
        <f t="shared" si="251"/>
        <v/>
      </c>
      <c r="WLF44" s="269" t="str">
        <f t="shared" si="251"/>
        <v/>
      </c>
      <c r="WLG44" s="269" t="str">
        <f t="shared" si="251"/>
        <v/>
      </c>
      <c r="WLH44" s="269" t="str">
        <f t="shared" si="251"/>
        <v/>
      </c>
      <c r="WLI44" s="269" t="str">
        <f t="shared" si="251"/>
        <v/>
      </c>
      <c r="WLJ44" s="269" t="str">
        <f t="shared" si="251"/>
        <v/>
      </c>
      <c r="WLK44" s="269" t="str">
        <f t="shared" si="251"/>
        <v/>
      </c>
      <c r="WLL44" s="269" t="str">
        <f t="shared" si="251"/>
        <v/>
      </c>
      <c r="WLM44" s="269" t="str">
        <f t="shared" ref="WLM44:WNX44" si="252">UPPER(WLM43)</f>
        <v/>
      </c>
      <c r="WLN44" s="269" t="str">
        <f t="shared" si="252"/>
        <v/>
      </c>
      <c r="WLO44" s="269" t="str">
        <f t="shared" si="252"/>
        <v/>
      </c>
      <c r="WLP44" s="269" t="str">
        <f t="shared" si="252"/>
        <v/>
      </c>
      <c r="WLQ44" s="269" t="str">
        <f t="shared" si="252"/>
        <v/>
      </c>
      <c r="WLR44" s="269" t="str">
        <f t="shared" si="252"/>
        <v/>
      </c>
      <c r="WLS44" s="269" t="str">
        <f t="shared" si="252"/>
        <v/>
      </c>
      <c r="WLT44" s="269" t="str">
        <f t="shared" si="252"/>
        <v/>
      </c>
      <c r="WLU44" s="269" t="str">
        <f t="shared" si="252"/>
        <v/>
      </c>
      <c r="WLV44" s="269" t="str">
        <f t="shared" si="252"/>
        <v/>
      </c>
      <c r="WLW44" s="269" t="str">
        <f t="shared" si="252"/>
        <v/>
      </c>
      <c r="WLX44" s="269" t="str">
        <f t="shared" si="252"/>
        <v/>
      </c>
      <c r="WLY44" s="269" t="str">
        <f t="shared" si="252"/>
        <v/>
      </c>
      <c r="WLZ44" s="269" t="str">
        <f t="shared" si="252"/>
        <v/>
      </c>
      <c r="WMA44" s="269" t="str">
        <f t="shared" si="252"/>
        <v/>
      </c>
      <c r="WMB44" s="269" t="str">
        <f t="shared" si="252"/>
        <v/>
      </c>
      <c r="WMC44" s="269" t="str">
        <f t="shared" si="252"/>
        <v/>
      </c>
      <c r="WMD44" s="269" t="str">
        <f t="shared" si="252"/>
        <v/>
      </c>
      <c r="WME44" s="269" t="str">
        <f t="shared" si="252"/>
        <v/>
      </c>
      <c r="WMF44" s="269" t="str">
        <f t="shared" si="252"/>
        <v/>
      </c>
      <c r="WMG44" s="269" t="str">
        <f t="shared" si="252"/>
        <v/>
      </c>
      <c r="WMH44" s="269" t="str">
        <f t="shared" si="252"/>
        <v/>
      </c>
      <c r="WMI44" s="269" t="str">
        <f t="shared" si="252"/>
        <v/>
      </c>
      <c r="WMJ44" s="269" t="str">
        <f t="shared" si="252"/>
        <v/>
      </c>
      <c r="WMK44" s="269" t="str">
        <f t="shared" si="252"/>
        <v/>
      </c>
      <c r="WML44" s="269" t="str">
        <f t="shared" si="252"/>
        <v/>
      </c>
      <c r="WMM44" s="269" t="str">
        <f t="shared" si="252"/>
        <v/>
      </c>
      <c r="WMN44" s="269" t="str">
        <f t="shared" si="252"/>
        <v/>
      </c>
      <c r="WMO44" s="269" t="str">
        <f t="shared" si="252"/>
        <v/>
      </c>
      <c r="WMP44" s="269" t="str">
        <f t="shared" si="252"/>
        <v/>
      </c>
      <c r="WMQ44" s="269" t="str">
        <f t="shared" si="252"/>
        <v/>
      </c>
      <c r="WMR44" s="269" t="str">
        <f t="shared" si="252"/>
        <v/>
      </c>
      <c r="WMS44" s="269" t="str">
        <f t="shared" si="252"/>
        <v/>
      </c>
      <c r="WMT44" s="269" t="str">
        <f t="shared" si="252"/>
        <v/>
      </c>
      <c r="WMU44" s="269" t="str">
        <f t="shared" si="252"/>
        <v/>
      </c>
      <c r="WMV44" s="269" t="str">
        <f t="shared" si="252"/>
        <v/>
      </c>
      <c r="WMW44" s="269" t="str">
        <f t="shared" si="252"/>
        <v/>
      </c>
      <c r="WMX44" s="269" t="str">
        <f t="shared" si="252"/>
        <v/>
      </c>
      <c r="WMY44" s="269" t="str">
        <f t="shared" si="252"/>
        <v/>
      </c>
      <c r="WMZ44" s="269" t="str">
        <f t="shared" si="252"/>
        <v/>
      </c>
      <c r="WNA44" s="269" t="str">
        <f t="shared" si="252"/>
        <v/>
      </c>
      <c r="WNB44" s="269" t="str">
        <f t="shared" si="252"/>
        <v/>
      </c>
      <c r="WNC44" s="269" t="str">
        <f t="shared" si="252"/>
        <v/>
      </c>
      <c r="WND44" s="269" t="str">
        <f t="shared" si="252"/>
        <v/>
      </c>
      <c r="WNE44" s="269" t="str">
        <f t="shared" si="252"/>
        <v/>
      </c>
      <c r="WNF44" s="269" t="str">
        <f t="shared" si="252"/>
        <v/>
      </c>
      <c r="WNG44" s="269" t="str">
        <f t="shared" si="252"/>
        <v/>
      </c>
      <c r="WNH44" s="269" t="str">
        <f t="shared" si="252"/>
        <v/>
      </c>
      <c r="WNI44" s="269" t="str">
        <f t="shared" si="252"/>
        <v/>
      </c>
      <c r="WNJ44" s="269" t="str">
        <f t="shared" si="252"/>
        <v/>
      </c>
      <c r="WNK44" s="269" t="str">
        <f t="shared" si="252"/>
        <v/>
      </c>
      <c r="WNL44" s="269" t="str">
        <f t="shared" si="252"/>
        <v/>
      </c>
      <c r="WNM44" s="269" t="str">
        <f t="shared" si="252"/>
        <v/>
      </c>
      <c r="WNN44" s="269" t="str">
        <f t="shared" si="252"/>
        <v/>
      </c>
      <c r="WNO44" s="269" t="str">
        <f t="shared" si="252"/>
        <v/>
      </c>
      <c r="WNP44" s="269" t="str">
        <f t="shared" si="252"/>
        <v/>
      </c>
      <c r="WNQ44" s="269" t="str">
        <f t="shared" si="252"/>
        <v/>
      </c>
      <c r="WNR44" s="269" t="str">
        <f t="shared" si="252"/>
        <v/>
      </c>
      <c r="WNS44" s="269" t="str">
        <f t="shared" si="252"/>
        <v/>
      </c>
      <c r="WNT44" s="269" t="str">
        <f t="shared" si="252"/>
        <v/>
      </c>
      <c r="WNU44" s="269" t="str">
        <f t="shared" si="252"/>
        <v/>
      </c>
      <c r="WNV44" s="269" t="str">
        <f t="shared" si="252"/>
        <v/>
      </c>
      <c r="WNW44" s="269" t="str">
        <f t="shared" si="252"/>
        <v/>
      </c>
      <c r="WNX44" s="269" t="str">
        <f t="shared" si="252"/>
        <v/>
      </c>
      <c r="WNY44" s="269" t="str">
        <f t="shared" ref="WNY44:WQJ44" si="253">UPPER(WNY43)</f>
        <v/>
      </c>
      <c r="WNZ44" s="269" t="str">
        <f t="shared" si="253"/>
        <v/>
      </c>
      <c r="WOA44" s="269" t="str">
        <f t="shared" si="253"/>
        <v/>
      </c>
      <c r="WOB44" s="269" t="str">
        <f t="shared" si="253"/>
        <v/>
      </c>
      <c r="WOC44" s="269" t="str">
        <f t="shared" si="253"/>
        <v/>
      </c>
      <c r="WOD44" s="269" t="str">
        <f t="shared" si="253"/>
        <v/>
      </c>
      <c r="WOE44" s="269" t="str">
        <f t="shared" si="253"/>
        <v/>
      </c>
      <c r="WOF44" s="269" t="str">
        <f t="shared" si="253"/>
        <v/>
      </c>
      <c r="WOG44" s="269" t="str">
        <f t="shared" si="253"/>
        <v/>
      </c>
      <c r="WOH44" s="269" t="str">
        <f t="shared" si="253"/>
        <v/>
      </c>
      <c r="WOI44" s="269" t="str">
        <f t="shared" si="253"/>
        <v/>
      </c>
      <c r="WOJ44" s="269" t="str">
        <f t="shared" si="253"/>
        <v/>
      </c>
      <c r="WOK44" s="269" t="str">
        <f t="shared" si="253"/>
        <v/>
      </c>
      <c r="WOL44" s="269" t="str">
        <f t="shared" si="253"/>
        <v/>
      </c>
      <c r="WOM44" s="269" t="str">
        <f t="shared" si="253"/>
        <v/>
      </c>
      <c r="WON44" s="269" t="str">
        <f t="shared" si="253"/>
        <v/>
      </c>
      <c r="WOO44" s="269" t="str">
        <f t="shared" si="253"/>
        <v/>
      </c>
      <c r="WOP44" s="269" t="str">
        <f t="shared" si="253"/>
        <v/>
      </c>
      <c r="WOQ44" s="269" t="str">
        <f t="shared" si="253"/>
        <v/>
      </c>
      <c r="WOR44" s="269" t="str">
        <f t="shared" si="253"/>
        <v/>
      </c>
      <c r="WOS44" s="269" t="str">
        <f t="shared" si="253"/>
        <v/>
      </c>
      <c r="WOT44" s="269" t="str">
        <f t="shared" si="253"/>
        <v/>
      </c>
      <c r="WOU44" s="269" t="str">
        <f t="shared" si="253"/>
        <v/>
      </c>
      <c r="WOV44" s="269" t="str">
        <f t="shared" si="253"/>
        <v/>
      </c>
      <c r="WOW44" s="269" t="str">
        <f t="shared" si="253"/>
        <v/>
      </c>
      <c r="WOX44" s="269" t="str">
        <f t="shared" si="253"/>
        <v/>
      </c>
      <c r="WOY44" s="269" t="str">
        <f t="shared" si="253"/>
        <v/>
      </c>
      <c r="WOZ44" s="269" t="str">
        <f t="shared" si="253"/>
        <v/>
      </c>
      <c r="WPA44" s="269" t="str">
        <f t="shared" si="253"/>
        <v/>
      </c>
      <c r="WPB44" s="269" t="str">
        <f t="shared" si="253"/>
        <v/>
      </c>
      <c r="WPC44" s="269" t="str">
        <f t="shared" si="253"/>
        <v/>
      </c>
      <c r="WPD44" s="269" t="str">
        <f t="shared" si="253"/>
        <v/>
      </c>
      <c r="WPE44" s="269" t="str">
        <f t="shared" si="253"/>
        <v/>
      </c>
      <c r="WPF44" s="269" t="str">
        <f t="shared" si="253"/>
        <v/>
      </c>
      <c r="WPG44" s="269" t="str">
        <f t="shared" si="253"/>
        <v/>
      </c>
      <c r="WPH44" s="269" t="str">
        <f t="shared" si="253"/>
        <v/>
      </c>
      <c r="WPI44" s="269" t="str">
        <f t="shared" si="253"/>
        <v/>
      </c>
      <c r="WPJ44" s="269" t="str">
        <f t="shared" si="253"/>
        <v/>
      </c>
      <c r="WPK44" s="269" t="str">
        <f t="shared" si="253"/>
        <v/>
      </c>
      <c r="WPL44" s="269" t="str">
        <f t="shared" si="253"/>
        <v/>
      </c>
      <c r="WPM44" s="269" t="str">
        <f t="shared" si="253"/>
        <v/>
      </c>
      <c r="WPN44" s="269" t="str">
        <f t="shared" si="253"/>
        <v/>
      </c>
      <c r="WPO44" s="269" t="str">
        <f t="shared" si="253"/>
        <v/>
      </c>
      <c r="WPP44" s="269" t="str">
        <f t="shared" si="253"/>
        <v/>
      </c>
      <c r="WPQ44" s="269" t="str">
        <f t="shared" si="253"/>
        <v/>
      </c>
      <c r="WPR44" s="269" t="str">
        <f t="shared" si="253"/>
        <v/>
      </c>
      <c r="WPS44" s="269" t="str">
        <f t="shared" si="253"/>
        <v/>
      </c>
      <c r="WPT44" s="269" t="str">
        <f t="shared" si="253"/>
        <v/>
      </c>
      <c r="WPU44" s="269" t="str">
        <f t="shared" si="253"/>
        <v/>
      </c>
      <c r="WPV44" s="269" t="str">
        <f t="shared" si="253"/>
        <v/>
      </c>
      <c r="WPW44" s="269" t="str">
        <f t="shared" si="253"/>
        <v/>
      </c>
      <c r="WPX44" s="269" t="str">
        <f t="shared" si="253"/>
        <v/>
      </c>
      <c r="WPY44" s="269" t="str">
        <f t="shared" si="253"/>
        <v/>
      </c>
      <c r="WPZ44" s="269" t="str">
        <f t="shared" si="253"/>
        <v/>
      </c>
      <c r="WQA44" s="269" t="str">
        <f t="shared" si="253"/>
        <v/>
      </c>
      <c r="WQB44" s="269" t="str">
        <f t="shared" si="253"/>
        <v/>
      </c>
      <c r="WQC44" s="269" t="str">
        <f t="shared" si="253"/>
        <v/>
      </c>
      <c r="WQD44" s="269" t="str">
        <f t="shared" si="253"/>
        <v/>
      </c>
      <c r="WQE44" s="269" t="str">
        <f t="shared" si="253"/>
        <v/>
      </c>
      <c r="WQF44" s="269" t="str">
        <f t="shared" si="253"/>
        <v/>
      </c>
      <c r="WQG44" s="269" t="str">
        <f t="shared" si="253"/>
        <v/>
      </c>
      <c r="WQH44" s="269" t="str">
        <f t="shared" si="253"/>
        <v/>
      </c>
      <c r="WQI44" s="269" t="str">
        <f t="shared" si="253"/>
        <v/>
      </c>
      <c r="WQJ44" s="269" t="str">
        <f t="shared" si="253"/>
        <v/>
      </c>
      <c r="WQK44" s="269" t="str">
        <f t="shared" ref="WQK44:WSV44" si="254">UPPER(WQK43)</f>
        <v/>
      </c>
      <c r="WQL44" s="269" t="str">
        <f t="shared" si="254"/>
        <v/>
      </c>
      <c r="WQM44" s="269" t="str">
        <f t="shared" si="254"/>
        <v/>
      </c>
      <c r="WQN44" s="269" t="str">
        <f t="shared" si="254"/>
        <v/>
      </c>
      <c r="WQO44" s="269" t="str">
        <f t="shared" si="254"/>
        <v/>
      </c>
      <c r="WQP44" s="269" t="str">
        <f t="shared" si="254"/>
        <v/>
      </c>
      <c r="WQQ44" s="269" t="str">
        <f t="shared" si="254"/>
        <v/>
      </c>
      <c r="WQR44" s="269" t="str">
        <f t="shared" si="254"/>
        <v/>
      </c>
      <c r="WQS44" s="269" t="str">
        <f t="shared" si="254"/>
        <v/>
      </c>
      <c r="WQT44" s="269" t="str">
        <f t="shared" si="254"/>
        <v/>
      </c>
      <c r="WQU44" s="269" t="str">
        <f t="shared" si="254"/>
        <v/>
      </c>
      <c r="WQV44" s="269" t="str">
        <f t="shared" si="254"/>
        <v/>
      </c>
      <c r="WQW44" s="269" t="str">
        <f t="shared" si="254"/>
        <v/>
      </c>
      <c r="WQX44" s="269" t="str">
        <f t="shared" si="254"/>
        <v/>
      </c>
      <c r="WQY44" s="269" t="str">
        <f t="shared" si="254"/>
        <v/>
      </c>
      <c r="WQZ44" s="269" t="str">
        <f t="shared" si="254"/>
        <v/>
      </c>
      <c r="WRA44" s="269" t="str">
        <f t="shared" si="254"/>
        <v/>
      </c>
      <c r="WRB44" s="269" t="str">
        <f t="shared" si="254"/>
        <v/>
      </c>
      <c r="WRC44" s="269" t="str">
        <f t="shared" si="254"/>
        <v/>
      </c>
      <c r="WRD44" s="269" t="str">
        <f t="shared" si="254"/>
        <v/>
      </c>
      <c r="WRE44" s="269" t="str">
        <f t="shared" si="254"/>
        <v/>
      </c>
      <c r="WRF44" s="269" t="str">
        <f t="shared" si="254"/>
        <v/>
      </c>
      <c r="WRG44" s="269" t="str">
        <f t="shared" si="254"/>
        <v/>
      </c>
      <c r="WRH44" s="269" t="str">
        <f t="shared" si="254"/>
        <v/>
      </c>
      <c r="WRI44" s="269" t="str">
        <f t="shared" si="254"/>
        <v/>
      </c>
      <c r="WRJ44" s="269" t="str">
        <f t="shared" si="254"/>
        <v/>
      </c>
      <c r="WRK44" s="269" t="str">
        <f t="shared" si="254"/>
        <v/>
      </c>
      <c r="WRL44" s="269" t="str">
        <f t="shared" si="254"/>
        <v/>
      </c>
      <c r="WRM44" s="269" t="str">
        <f t="shared" si="254"/>
        <v/>
      </c>
      <c r="WRN44" s="269" t="str">
        <f t="shared" si="254"/>
        <v/>
      </c>
      <c r="WRO44" s="269" t="str">
        <f t="shared" si="254"/>
        <v/>
      </c>
      <c r="WRP44" s="269" t="str">
        <f t="shared" si="254"/>
        <v/>
      </c>
      <c r="WRQ44" s="269" t="str">
        <f t="shared" si="254"/>
        <v/>
      </c>
      <c r="WRR44" s="269" t="str">
        <f t="shared" si="254"/>
        <v/>
      </c>
      <c r="WRS44" s="269" t="str">
        <f t="shared" si="254"/>
        <v/>
      </c>
      <c r="WRT44" s="269" t="str">
        <f t="shared" si="254"/>
        <v/>
      </c>
      <c r="WRU44" s="269" t="str">
        <f t="shared" si="254"/>
        <v/>
      </c>
      <c r="WRV44" s="269" t="str">
        <f t="shared" si="254"/>
        <v/>
      </c>
      <c r="WRW44" s="269" t="str">
        <f t="shared" si="254"/>
        <v/>
      </c>
      <c r="WRX44" s="269" t="str">
        <f t="shared" si="254"/>
        <v/>
      </c>
      <c r="WRY44" s="269" t="str">
        <f t="shared" si="254"/>
        <v/>
      </c>
      <c r="WRZ44" s="269" t="str">
        <f t="shared" si="254"/>
        <v/>
      </c>
      <c r="WSA44" s="269" t="str">
        <f t="shared" si="254"/>
        <v/>
      </c>
      <c r="WSB44" s="269" t="str">
        <f t="shared" si="254"/>
        <v/>
      </c>
      <c r="WSC44" s="269" t="str">
        <f t="shared" si="254"/>
        <v/>
      </c>
      <c r="WSD44" s="269" t="str">
        <f t="shared" si="254"/>
        <v/>
      </c>
      <c r="WSE44" s="269" t="str">
        <f t="shared" si="254"/>
        <v/>
      </c>
      <c r="WSF44" s="269" t="str">
        <f t="shared" si="254"/>
        <v/>
      </c>
      <c r="WSG44" s="269" t="str">
        <f t="shared" si="254"/>
        <v/>
      </c>
      <c r="WSH44" s="269" t="str">
        <f t="shared" si="254"/>
        <v/>
      </c>
      <c r="WSI44" s="269" t="str">
        <f t="shared" si="254"/>
        <v/>
      </c>
      <c r="WSJ44" s="269" t="str">
        <f t="shared" si="254"/>
        <v/>
      </c>
      <c r="WSK44" s="269" t="str">
        <f t="shared" si="254"/>
        <v/>
      </c>
      <c r="WSL44" s="269" t="str">
        <f t="shared" si="254"/>
        <v/>
      </c>
      <c r="WSM44" s="269" t="str">
        <f t="shared" si="254"/>
        <v/>
      </c>
      <c r="WSN44" s="269" t="str">
        <f t="shared" si="254"/>
        <v/>
      </c>
      <c r="WSO44" s="269" t="str">
        <f t="shared" si="254"/>
        <v/>
      </c>
      <c r="WSP44" s="269" t="str">
        <f t="shared" si="254"/>
        <v/>
      </c>
      <c r="WSQ44" s="269" t="str">
        <f t="shared" si="254"/>
        <v/>
      </c>
      <c r="WSR44" s="269" t="str">
        <f t="shared" si="254"/>
        <v/>
      </c>
      <c r="WSS44" s="269" t="str">
        <f t="shared" si="254"/>
        <v/>
      </c>
      <c r="WST44" s="269" t="str">
        <f t="shared" si="254"/>
        <v/>
      </c>
      <c r="WSU44" s="269" t="str">
        <f t="shared" si="254"/>
        <v/>
      </c>
      <c r="WSV44" s="269" t="str">
        <f t="shared" si="254"/>
        <v/>
      </c>
      <c r="WSW44" s="269" t="str">
        <f t="shared" ref="WSW44:WVH44" si="255">UPPER(WSW43)</f>
        <v/>
      </c>
      <c r="WSX44" s="269" t="str">
        <f t="shared" si="255"/>
        <v/>
      </c>
      <c r="WSY44" s="269" t="str">
        <f t="shared" si="255"/>
        <v/>
      </c>
      <c r="WSZ44" s="269" t="str">
        <f t="shared" si="255"/>
        <v/>
      </c>
      <c r="WTA44" s="269" t="str">
        <f t="shared" si="255"/>
        <v/>
      </c>
      <c r="WTB44" s="269" t="str">
        <f t="shared" si="255"/>
        <v/>
      </c>
      <c r="WTC44" s="269" t="str">
        <f t="shared" si="255"/>
        <v/>
      </c>
      <c r="WTD44" s="269" t="str">
        <f t="shared" si="255"/>
        <v/>
      </c>
      <c r="WTE44" s="269" t="str">
        <f t="shared" si="255"/>
        <v/>
      </c>
      <c r="WTF44" s="269" t="str">
        <f t="shared" si="255"/>
        <v/>
      </c>
      <c r="WTG44" s="269" t="str">
        <f t="shared" si="255"/>
        <v/>
      </c>
      <c r="WTH44" s="269" t="str">
        <f t="shared" si="255"/>
        <v/>
      </c>
      <c r="WTI44" s="269" t="str">
        <f t="shared" si="255"/>
        <v/>
      </c>
      <c r="WTJ44" s="269" t="str">
        <f t="shared" si="255"/>
        <v/>
      </c>
      <c r="WTK44" s="269" t="str">
        <f t="shared" si="255"/>
        <v/>
      </c>
      <c r="WTL44" s="269" t="str">
        <f t="shared" si="255"/>
        <v/>
      </c>
      <c r="WTM44" s="269" t="str">
        <f t="shared" si="255"/>
        <v/>
      </c>
      <c r="WTN44" s="269" t="str">
        <f t="shared" si="255"/>
        <v/>
      </c>
      <c r="WTO44" s="269" t="str">
        <f t="shared" si="255"/>
        <v/>
      </c>
      <c r="WTP44" s="269" t="str">
        <f t="shared" si="255"/>
        <v/>
      </c>
      <c r="WTQ44" s="269" t="str">
        <f t="shared" si="255"/>
        <v/>
      </c>
      <c r="WTR44" s="269" t="str">
        <f t="shared" si="255"/>
        <v/>
      </c>
      <c r="WTS44" s="269" t="str">
        <f t="shared" si="255"/>
        <v/>
      </c>
      <c r="WTT44" s="269" t="str">
        <f t="shared" si="255"/>
        <v/>
      </c>
      <c r="WTU44" s="269" t="str">
        <f t="shared" si="255"/>
        <v/>
      </c>
      <c r="WTV44" s="269" t="str">
        <f t="shared" si="255"/>
        <v/>
      </c>
      <c r="WTW44" s="269" t="str">
        <f t="shared" si="255"/>
        <v/>
      </c>
      <c r="WTX44" s="269" t="str">
        <f t="shared" si="255"/>
        <v/>
      </c>
      <c r="WTY44" s="269" t="str">
        <f t="shared" si="255"/>
        <v/>
      </c>
      <c r="WTZ44" s="269" t="str">
        <f t="shared" si="255"/>
        <v/>
      </c>
      <c r="WUA44" s="269" t="str">
        <f t="shared" si="255"/>
        <v/>
      </c>
      <c r="WUB44" s="269" t="str">
        <f t="shared" si="255"/>
        <v/>
      </c>
      <c r="WUC44" s="269" t="str">
        <f t="shared" si="255"/>
        <v/>
      </c>
      <c r="WUD44" s="269" t="str">
        <f t="shared" si="255"/>
        <v/>
      </c>
      <c r="WUE44" s="269" t="str">
        <f t="shared" si="255"/>
        <v/>
      </c>
      <c r="WUF44" s="269" t="str">
        <f t="shared" si="255"/>
        <v/>
      </c>
      <c r="WUG44" s="269" t="str">
        <f t="shared" si="255"/>
        <v/>
      </c>
      <c r="WUH44" s="269" t="str">
        <f t="shared" si="255"/>
        <v/>
      </c>
      <c r="WUI44" s="269" t="str">
        <f t="shared" si="255"/>
        <v/>
      </c>
      <c r="WUJ44" s="269" t="str">
        <f t="shared" si="255"/>
        <v/>
      </c>
      <c r="WUK44" s="269" t="str">
        <f t="shared" si="255"/>
        <v/>
      </c>
      <c r="WUL44" s="269" t="str">
        <f t="shared" si="255"/>
        <v/>
      </c>
      <c r="WUM44" s="269" t="str">
        <f t="shared" si="255"/>
        <v/>
      </c>
      <c r="WUN44" s="269" t="str">
        <f t="shared" si="255"/>
        <v/>
      </c>
      <c r="WUO44" s="269" t="str">
        <f t="shared" si="255"/>
        <v/>
      </c>
      <c r="WUP44" s="269" t="str">
        <f t="shared" si="255"/>
        <v/>
      </c>
      <c r="WUQ44" s="269" t="str">
        <f t="shared" si="255"/>
        <v/>
      </c>
      <c r="WUR44" s="269" t="str">
        <f t="shared" si="255"/>
        <v/>
      </c>
      <c r="WUS44" s="269" t="str">
        <f t="shared" si="255"/>
        <v/>
      </c>
      <c r="WUT44" s="269" t="str">
        <f t="shared" si="255"/>
        <v/>
      </c>
      <c r="WUU44" s="269" t="str">
        <f t="shared" si="255"/>
        <v/>
      </c>
      <c r="WUV44" s="269" t="str">
        <f t="shared" si="255"/>
        <v/>
      </c>
      <c r="WUW44" s="269" t="str">
        <f t="shared" si="255"/>
        <v/>
      </c>
      <c r="WUX44" s="269" t="str">
        <f t="shared" si="255"/>
        <v/>
      </c>
      <c r="WUY44" s="269" t="str">
        <f t="shared" si="255"/>
        <v/>
      </c>
      <c r="WUZ44" s="269" t="str">
        <f t="shared" si="255"/>
        <v/>
      </c>
      <c r="WVA44" s="269" t="str">
        <f t="shared" si="255"/>
        <v/>
      </c>
      <c r="WVB44" s="269" t="str">
        <f t="shared" si="255"/>
        <v/>
      </c>
      <c r="WVC44" s="269" t="str">
        <f t="shared" si="255"/>
        <v/>
      </c>
      <c r="WVD44" s="269" t="str">
        <f t="shared" si="255"/>
        <v/>
      </c>
      <c r="WVE44" s="269" t="str">
        <f t="shared" si="255"/>
        <v/>
      </c>
      <c r="WVF44" s="269" t="str">
        <f t="shared" si="255"/>
        <v/>
      </c>
      <c r="WVG44" s="269" t="str">
        <f t="shared" si="255"/>
        <v/>
      </c>
      <c r="WVH44" s="269" t="str">
        <f t="shared" si="255"/>
        <v/>
      </c>
      <c r="WVI44" s="269" t="str">
        <f t="shared" ref="WVI44:WXT44" si="256">UPPER(WVI43)</f>
        <v/>
      </c>
      <c r="WVJ44" s="269" t="str">
        <f t="shared" si="256"/>
        <v/>
      </c>
      <c r="WVK44" s="269" t="str">
        <f t="shared" si="256"/>
        <v/>
      </c>
      <c r="WVL44" s="269" t="str">
        <f t="shared" si="256"/>
        <v/>
      </c>
      <c r="WVM44" s="269" t="str">
        <f t="shared" si="256"/>
        <v/>
      </c>
      <c r="WVN44" s="269" t="str">
        <f t="shared" si="256"/>
        <v/>
      </c>
      <c r="WVO44" s="269" t="str">
        <f t="shared" si="256"/>
        <v/>
      </c>
      <c r="WVP44" s="269" t="str">
        <f t="shared" si="256"/>
        <v/>
      </c>
      <c r="WVQ44" s="269" t="str">
        <f t="shared" si="256"/>
        <v/>
      </c>
      <c r="WVR44" s="269" t="str">
        <f t="shared" si="256"/>
        <v/>
      </c>
      <c r="WVS44" s="269" t="str">
        <f t="shared" si="256"/>
        <v/>
      </c>
      <c r="WVT44" s="269" t="str">
        <f t="shared" si="256"/>
        <v/>
      </c>
      <c r="WVU44" s="269" t="str">
        <f t="shared" si="256"/>
        <v/>
      </c>
      <c r="WVV44" s="269" t="str">
        <f t="shared" si="256"/>
        <v/>
      </c>
      <c r="WVW44" s="269" t="str">
        <f t="shared" si="256"/>
        <v/>
      </c>
      <c r="WVX44" s="269" t="str">
        <f t="shared" si="256"/>
        <v/>
      </c>
      <c r="WVY44" s="269" t="str">
        <f t="shared" si="256"/>
        <v/>
      </c>
      <c r="WVZ44" s="269" t="str">
        <f t="shared" si="256"/>
        <v/>
      </c>
      <c r="WWA44" s="269" t="str">
        <f t="shared" si="256"/>
        <v/>
      </c>
      <c r="WWB44" s="269" t="str">
        <f t="shared" si="256"/>
        <v/>
      </c>
      <c r="WWC44" s="269" t="str">
        <f t="shared" si="256"/>
        <v/>
      </c>
      <c r="WWD44" s="269" t="str">
        <f t="shared" si="256"/>
        <v/>
      </c>
      <c r="WWE44" s="269" t="str">
        <f t="shared" si="256"/>
        <v/>
      </c>
      <c r="WWF44" s="269" t="str">
        <f t="shared" si="256"/>
        <v/>
      </c>
      <c r="WWG44" s="269" t="str">
        <f t="shared" si="256"/>
        <v/>
      </c>
      <c r="WWH44" s="269" t="str">
        <f t="shared" si="256"/>
        <v/>
      </c>
      <c r="WWI44" s="269" t="str">
        <f t="shared" si="256"/>
        <v/>
      </c>
      <c r="WWJ44" s="269" t="str">
        <f t="shared" si="256"/>
        <v/>
      </c>
      <c r="WWK44" s="269" t="str">
        <f t="shared" si="256"/>
        <v/>
      </c>
      <c r="WWL44" s="269" t="str">
        <f t="shared" si="256"/>
        <v/>
      </c>
      <c r="WWM44" s="269" t="str">
        <f t="shared" si="256"/>
        <v/>
      </c>
      <c r="WWN44" s="269" t="str">
        <f t="shared" si="256"/>
        <v/>
      </c>
      <c r="WWO44" s="269" t="str">
        <f t="shared" si="256"/>
        <v/>
      </c>
      <c r="WWP44" s="269" t="str">
        <f t="shared" si="256"/>
        <v/>
      </c>
      <c r="WWQ44" s="269" t="str">
        <f t="shared" si="256"/>
        <v/>
      </c>
      <c r="WWR44" s="269" t="str">
        <f t="shared" si="256"/>
        <v/>
      </c>
      <c r="WWS44" s="269" t="str">
        <f t="shared" si="256"/>
        <v/>
      </c>
      <c r="WWT44" s="269" t="str">
        <f t="shared" si="256"/>
        <v/>
      </c>
      <c r="WWU44" s="269" t="str">
        <f t="shared" si="256"/>
        <v/>
      </c>
      <c r="WWV44" s="269" t="str">
        <f t="shared" si="256"/>
        <v/>
      </c>
      <c r="WWW44" s="269" t="str">
        <f t="shared" si="256"/>
        <v/>
      </c>
      <c r="WWX44" s="269" t="str">
        <f t="shared" si="256"/>
        <v/>
      </c>
      <c r="WWY44" s="269" t="str">
        <f t="shared" si="256"/>
        <v/>
      </c>
      <c r="WWZ44" s="269" t="str">
        <f t="shared" si="256"/>
        <v/>
      </c>
      <c r="WXA44" s="269" t="str">
        <f t="shared" si="256"/>
        <v/>
      </c>
      <c r="WXB44" s="269" t="str">
        <f t="shared" si="256"/>
        <v/>
      </c>
      <c r="WXC44" s="269" t="str">
        <f t="shared" si="256"/>
        <v/>
      </c>
      <c r="WXD44" s="269" t="str">
        <f t="shared" si="256"/>
        <v/>
      </c>
      <c r="WXE44" s="269" t="str">
        <f t="shared" si="256"/>
        <v/>
      </c>
      <c r="WXF44" s="269" t="str">
        <f t="shared" si="256"/>
        <v/>
      </c>
      <c r="WXG44" s="269" t="str">
        <f t="shared" si="256"/>
        <v/>
      </c>
      <c r="WXH44" s="269" t="str">
        <f t="shared" si="256"/>
        <v/>
      </c>
      <c r="WXI44" s="269" t="str">
        <f t="shared" si="256"/>
        <v/>
      </c>
      <c r="WXJ44" s="269" t="str">
        <f t="shared" si="256"/>
        <v/>
      </c>
      <c r="WXK44" s="269" t="str">
        <f t="shared" si="256"/>
        <v/>
      </c>
      <c r="WXL44" s="269" t="str">
        <f t="shared" si="256"/>
        <v/>
      </c>
      <c r="WXM44" s="269" t="str">
        <f t="shared" si="256"/>
        <v/>
      </c>
      <c r="WXN44" s="269" t="str">
        <f t="shared" si="256"/>
        <v/>
      </c>
      <c r="WXO44" s="269" t="str">
        <f t="shared" si="256"/>
        <v/>
      </c>
      <c r="WXP44" s="269" t="str">
        <f t="shared" si="256"/>
        <v/>
      </c>
      <c r="WXQ44" s="269" t="str">
        <f t="shared" si="256"/>
        <v/>
      </c>
      <c r="WXR44" s="269" t="str">
        <f t="shared" si="256"/>
        <v/>
      </c>
      <c r="WXS44" s="269" t="str">
        <f t="shared" si="256"/>
        <v/>
      </c>
      <c r="WXT44" s="269" t="str">
        <f t="shared" si="256"/>
        <v/>
      </c>
      <c r="WXU44" s="269" t="str">
        <f t="shared" ref="WXU44:XAF44" si="257">UPPER(WXU43)</f>
        <v/>
      </c>
      <c r="WXV44" s="269" t="str">
        <f t="shared" si="257"/>
        <v/>
      </c>
      <c r="WXW44" s="269" t="str">
        <f t="shared" si="257"/>
        <v/>
      </c>
      <c r="WXX44" s="269" t="str">
        <f t="shared" si="257"/>
        <v/>
      </c>
      <c r="WXY44" s="269" t="str">
        <f t="shared" si="257"/>
        <v/>
      </c>
      <c r="WXZ44" s="269" t="str">
        <f t="shared" si="257"/>
        <v/>
      </c>
      <c r="WYA44" s="269" t="str">
        <f t="shared" si="257"/>
        <v/>
      </c>
      <c r="WYB44" s="269" t="str">
        <f t="shared" si="257"/>
        <v/>
      </c>
      <c r="WYC44" s="269" t="str">
        <f t="shared" si="257"/>
        <v/>
      </c>
      <c r="WYD44" s="269" t="str">
        <f t="shared" si="257"/>
        <v/>
      </c>
      <c r="WYE44" s="269" t="str">
        <f t="shared" si="257"/>
        <v/>
      </c>
      <c r="WYF44" s="269" t="str">
        <f t="shared" si="257"/>
        <v/>
      </c>
      <c r="WYG44" s="269" t="str">
        <f t="shared" si="257"/>
        <v/>
      </c>
      <c r="WYH44" s="269" t="str">
        <f t="shared" si="257"/>
        <v/>
      </c>
      <c r="WYI44" s="269" t="str">
        <f t="shared" si="257"/>
        <v/>
      </c>
      <c r="WYJ44" s="269" t="str">
        <f t="shared" si="257"/>
        <v/>
      </c>
      <c r="WYK44" s="269" t="str">
        <f t="shared" si="257"/>
        <v/>
      </c>
      <c r="WYL44" s="269" t="str">
        <f t="shared" si="257"/>
        <v/>
      </c>
      <c r="WYM44" s="269" t="str">
        <f t="shared" si="257"/>
        <v/>
      </c>
      <c r="WYN44" s="269" t="str">
        <f t="shared" si="257"/>
        <v/>
      </c>
      <c r="WYO44" s="269" t="str">
        <f t="shared" si="257"/>
        <v/>
      </c>
      <c r="WYP44" s="269" t="str">
        <f t="shared" si="257"/>
        <v/>
      </c>
      <c r="WYQ44" s="269" t="str">
        <f t="shared" si="257"/>
        <v/>
      </c>
      <c r="WYR44" s="269" t="str">
        <f t="shared" si="257"/>
        <v/>
      </c>
      <c r="WYS44" s="269" t="str">
        <f t="shared" si="257"/>
        <v/>
      </c>
      <c r="WYT44" s="269" t="str">
        <f t="shared" si="257"/>
        <v/>
      </c>
      <c r="WYU44" s="269" t="str">
        <f t="shared" si="257"/>
        <v/>
      </c>
      <c r="WYV44" s="269" t="str">
        <f t="shared" si="257"/>
        <v/>
      </c>
      <c r="WYW44" s="269" t="str">
        <f t="shared" si="257"/>
        <v/>
      </c>
      <c r="WYX44" s="269" t="str">
        <f t="shared" si="257"/>
        <v/>
      </c>
      <c r="WYY44" s="269" t="str">
        <f t="shared" si="257"/>
        <v/>
      </c>
      <c r="WYZ44" s="269" t="str">
        <f t="shared" si="257"/>
        <v/>
      </c>
      <c r="WZA44" s="269" t="str">
        <f t="shared" si="257"/>
        <v/>
      </c>
      <c r="WZB44" s="269" t="str">
        <f t="shared" si="257"/>
        <v/>
      </c>
      <c r="WZC44" s="269" t="str">
        <f t="shared" si="257"/>
        <v/>
      </c>
      <c r="WZD44" s="269" t="str">
        <f t="shared" si="257"/>
        <v/>
      </c>
      <c r="WZE44" s="269" t="str">
        <f t="shared" si="257"/>
        <v/>
      </c>
      <c r="WZF44" s="269" t="str">
        <f t="shared" si="257"/>
        <v/>
      </c>
      <c r="WZG44" s="269" t="str">
        <f t="shared" si="257"/>
        <v/>
      </c>
      <c r="WZH44" s="269" t="str">
        <f t="shared" si="257"/>
        <v/>
      </c>
      <c r="WZI44" s="269" t="str">
        <f t="shared" si="257"/>
        <v/>
      </c>
      <c r="WZJ44" s="269" t="str">
        <f t="shared" si="257"/>
        <v/>
      </c>
      <c r="WZK44" s="269" t="str">
        <f t="shared" si="257"/>
        <v/>
      </c>
      <c r="WZL44" s="269" t="str">
        <f t="shared" si="257"/>
        <v/>
      </c>
      <c r="WZM44" s="269" t="str">
        <f t="shared" si="257"/>
        <v/>
      </c>
      <c r="WZN44" s="269" t="str">
        <f t="shared" si="257"/>
        <v/>
      </c>
      <c r="WZO44" s="269" t="str">
        <f t="shared" si="257"/>
        <v/>
      </c>
      <c r="WZP44" s="269" t="str">
        <f t="shared" si="257"/>
        <v/>
      </c>
      <c r="WZQ44" s="269" t="str">
        <f t="shared" si="257"/>
        <v/>
      </c>
      <c r="WZR44" s="269" t="str">
        <f t="shared" si="257"/>
        <v/>
      </c>
      <c r="WZS44" s="269" t="str">
        <f t="shared" si="257"/>
        <v/>
      </c>
      <c r="WZT44" s="269" t="str">
        <f t="shared" si="257"/>
        <v/>
      </c>
      <c r="WZU44" s="269" t="str">
        <f t="shared" si="257"/>
        <v/>
      </c>
      <c r="WZV44" s="269" t="str">
        <f t="shared" si="257"/>
        <v/>
      </c>
      <c r="WZW44" s="269" t="str">
        <f t="shared" si="257"/>
        <v/>
      </c>
      <c r="WZX44" s="269" t="str">
        <f t="shared" si="257"/>
        <v/>
      </c>
      <c r="WZY44" s="269" t="str">
        <f t="shared" si="257"/>
        <v/>
      </c>
      <c r="WZZ44" s="269" t="str">
        <f t="shared" si="257"/>
        <v/>
      </c>
      <c r="XAA44" s="269" t="str">
        <f t="shared" si="257"/>
        <v/>
      </c>
      <c r="XAB44" s="269" t="str">
        <f t="shared" si="257"/>
        <v/>
      </c>
      <c r="XAC44" s="269" t="str">
        <f t="shared" si="257"/>
        <v/>
      </c>
      <c r="XAD44" s="269" t="str">
        <f t="shared" si="257"/>
        <v/>
      </c>
      <c r="XAE44" s="269" t="str">
        <f t="shared" si="257"/>
        <v/>
      </c>
      <c r="XAF44" s="269" t="str">
        <f t="shared" si="257"/>
        <v/>
      </c>
      <c r="XAG44" s="269" t="str">
        <f t="shared" ref="XAG44:XCR44" si="258">UPPER(XAG43)</f>
        <v/>
      </c>
      <c r="XAH44" s="269" t="str">
        <f t="shared" si="258"/>
        <v/>
      </c>
      <c r="XAI44" s="269" t="str">
        <f t="shared" si="258"/>
        <v/>
      </c>
      <c r="XAJ44" s="269" t="str">
        <f t="shared" si="258"/>
        <v/>
      </c>
      <c r="XAK44" s="269" t="str">
        <f t="shared" si="258"/>
        <v/>
      </c>
      <c r="XAL44" s="269" t="str">
        <f t="shared" si="258"/>
        <v/>
      </c>
      <c r="XAM44" s="269" t="str">
        <f t="shared" si="258"/>
        <v/>
      </c>
      <c r="XAN44" s="269" t="str">
        <f t="shared" si="258"/>
        <v/>
      </c>
      <c r="XAO44" s="269" t="str">
        <f t="shared" si="258"/>
        <v/>
      </c>
      <c r="XAP44" s="269" t="str">
        <f t="shared" si="258"/>
        <v/>
      </c>
      <c r="XAQ44" s="269" t="str">
        <f t="shared" si="258"/>
        <v/>
      </c>
      <c r="XAR44" s="269" t="str">
        <f t="shared" si="258"/>
        <v/>
      </c>
      <c r="XAS44" s="269" t="str">
        <f t="shared" si="258"/>
        <v/>
      </c>
      <c r="XAT44" s="269" t="str">
        <f t="shared" si="258"/>
        <v/>
      </c>
      <c r="XAU44" s="269" t="str">
        <f t="shared" si="258"/>
        <v/>
      </c>
      <c r="XAV44" s="269" t="str">
        <f t="shared" si="258"/>
        <v/>
      </c>
      <c r="XAW44" s="269" t="str">
        <f t="shared" si="258"/>
        <v/>
      </c>
      <c r="XAX44" s="269" t="str">
        <f t="shared" si="258"/>
        <v/>
      </c>
      <c r="XAY44" s="269" t="str">
        <f t="shared" si="258"/>
        <v/>
      </c>
      <c r="XAZ44" s="269" t="str">
        <f t="shared" si="258"/>
        <v/>
      </c>
      <c r="XBA44" s="269" t="str">
        <f t="shared" si="258"/>
        <v/>
      </c>
      <c r="XBB44" s="269" t="str">
        <f t="shared" si="258"/>
        <v/>
      </c>
      <c r="XBC44" s="269" t="str">
        <f t="shared" si="258"/>
        <v/>
      </c>
      <c r="XBD44" s="269" t="str">
        <f t="shared" si="258"/>
        <v/>
      </c>
      <c r="XBE44" s="269" t="str">
        <f t="shared" si="258"/>
        <v/>
      </c>
      <c r="XBF44" s="269" t="str">
        <f t="shared" si="258"/>
        <v/>
      </c>
      <c r="XBG44" s="269" t="str">
        <f t="shared" si="258"/>
        <v/>
      </c>
      <c r="XBH44" s="269" t="str">
        <f t="shared" si="258"/>
        <v/>
      </c>
      <c r="XBI44" s="269" t="str">
        <f t="shared" si="258"/>
        <v/>
      </c>
      <c r="XBJ44" s="269" t="str">
        <f t="shared" si="258"/>
        <v/>
      </c>
      <c r="XBK44" s="269" t="str">
        <f t="shared" si="258"/>
        <v/>
      </c>
      <c r="XBL44" s="269" t="str">
        <f t="shared" si="258"/>
        <v/>
      </c>
      <c r="XBM44" s="269" t="str">
        <f t="shared" si="258"/>
        <v/>
      </c>
      <c r="XBN44" s="269" t="str">
        <f t="shared" si="258"/>
        <v/>
      </c>
      <c r="XBO44" s="269" t="str">
        <f t="shared" si="258"/>
        <v/>
      </c>
      <c r="XBP44" s="269" t="str">
        <f t="shared" si="258"/>
        <v/>
      </c>
      <c r="XBQ44" s="269" t="str">
        <f t="shared" si="258"/>
        <v/>
      </c>
      <c r="XBR44" s="269" t="str">
        <f t="shared" si="258"/>
        <v/>
      </c>
      <c r="XBS44" s="269" t="str">
        <f t="shared" si="258"/>
        <v/>
      </c>
      <c r="XBT44" s="269" t="str">
        <f t="shared" si="258"/>
        <v/>
      </c>
      <c r="XBU44" s="269" t="str">
        <f t="shared" si="258"/>
        <v/>
      </c>
      <c r="XBV44" s="269" t="str">
        <f t="shared" si="258"/>
        <v/>
      </c>
      <c r="XBW44" s="269" t="str">
        <f t="shared" si="258"/>
        <v/>
      </c>
      <c r="XBX44" s="269" t="str">
        <f t="shared" si="258"/>
        <v/>
      </c>
      <c r="XBY44" s="269" t="str">
        <f t="shared" si="258"/>
        <v/>
      </c>
      <c r="XBZ44" s="269" t="str">
        <f t="shared" si="258"/>
        <v/>
      </c>
      <c r="XCA44" s="269" t="str">
        <f t="shared" si="258"/>
        <v/>
      </c>
      <c r="XCB44" s="269" t="str">
        <f t="shared" si="258"/>
        <v/>
      </c>
      <c r="XCC44" s="269" t="str">
        <f t="shared" si="258"/>
        <v/>
      </c>
      <c r="XCD44" s="269" t="str">
        <f t="shared" si="258"/>
        <v/>
      </c>
      <c r="XCE44" s="269" t="str">
        <f t="shared" si="258"/>
        <v/>
      </c>
      <c r="XCF44" s="269" t="str">
        <f t="shared" si="258"/>
        <v/>
      </c>
      <c r="XCG44" s="269" t="str">
        <f t="shared" si="258"/>
        <v/>
      </c>
      <c r="XCH44" s="269" t="str">
        <f t="shared" si="258"/>
        <v/>
      </c>
      <c r="XCI44" s="269" t="str">
        <f t="shared" si="258"/>
        <v/>
      </c>
      <c r="XCJ44" s="269" t="str">
        <f t="shared" si="258"/>
        <v/>
      </c>
      <c r="XCK44" s="269" t="str">
        <f t="shared" si="258"/>
        <v/>
      </c>
      <c r="XCL44" s="269" t="str">
        <f t="shared" si="258"/>
        <v/>
      </c>
      <c r="XCM44" s="269" t="str">
        <f t="shared" si="258"/>
        <v/>
      </c>
      <c r="XCN44" s="269" t="str">
        <f t="shared" si="258"/>
        <v/>
      </c>
      <c r="XCO44" s="269" t="str">
        <f t="shared" si="258"/>
        <v/>
      </c>
      <c r="XCP44" s="269" t="str">
        <f t="shared" si="258"/>
        <v/>
      </c>
      <c r="XCQ44" s="269" t="str">
        <f t="shared" si="258"/>
        <v/>
      </c>
      <c r="XCR44" s="269" t="str">
        <f t="shared" si="258"/>
        <v/>
      </c>
      <c r="XCS44" s="269" t="str">
        <f t="shared" ref="XCS44:XFD44" si="259">UPPER(XCS43)</f>
        <v/>
      </c>
      <c r="XCT44" s="269" t="str">
        <f t="shared" si="259"/>
        <v/>
      </c>
      <c r="XCU44" s="269" t="str">
        <f t="shared" si="259"/>
        <v/>
      </c>
      <c r="XCV44" s="269" t="str">
        <f t="shared" si="259"/>
        <v/>
      </c>
      <c r="XCW44" s="269" t="str">
        <f t="shared" si="259"/>
        <v/>
      </c>
      <c r="XCX44" s="269" t="str">
        <f t="shared" si="259"/>
        <v/>
      </c>
      <c r="XCY44" s="269" t="str">
        <f t="shared" si="259"/>
        <v/>
      </c>
      <c r="XCZ44" s="269" t="str">
        <f t="shared" si="259"/>
        <v/>
      </c>
      <c r="XDA44" s="269" t="str">
        <f t="shared" si="259"/>
        <v/>
      </c>
      <c r="XDB44" s="269" t="str">
        <f t="shared" si="259"/>
        <v/>
      </c>
      <c r="XDC44" s="269" t="str">
        <f t="shared" si="259"/>
        <v/>
      </c>
      <c r="XDD44" s="269" t="str">
        <f t="shared" si="259"/>
        <v/>
      </c>
      <c r="XDE44" s="269" t="str">
        <f t="shared" si="259"/>
        <v/>
      </c>
      <c r="XDF44" s="269" t="str">
        <f t="shared" si="259"/>
        <v/>
      </c>
      <c r="XDG44" s="269" t="str">
        <f t="shared" si="259"/>
        <v/>
      </c>
      <c r="XDH44" s="269" t="str">
        <f t="shared" si="259"/>
        <v/>
      </c>
      <c r="XDI44" s="269" t="str">
        <f t="shared" si="259"/>
        <v/>
      </c>
      <c r="XDJ44" s="269" t="str">
        <f t="shared" si="259"/>
        <v/>
      </c>
      <c r="XDK44" s="269" t="str">
        <f t="shared" si="259"/>
        <v/>
      </c>
      <c r="XDL44" s="269" t="str">
        <f t="shared" si="259"/>
        <v/>
      </c>
      <c r="XDM44" s="269" t="str">
        <f t="shared" si="259"/>
        <v/>
      </c>
      <c r="XDN44" s="269" t="str">
        <f t="shared" si="259"/>
        <v/>
      </c>
      <c r="XDO44" s="269" t="str">
        <f t="shared" si="259"/>
        <v/>
      </c>
      <c r="XDP44" s="269" t="str">
        <f t="shared" si="259"/>
        <v/>
      </c>
      <c r="XDQ44" s="269" t="str">
        <f t="shared" si="259"/>
        <v/>
      </c>
      <c r="XDR44" s="269" t="str">
        <f t="shared" si="259"/>
        <v/>
      </c>
      <c r="XDS44" s="269" t="str">
        <f t="shared" si="259"/>
        <v/>
      </c>
      <c r="XDT44" s="269" t="str">
        <f t="shared" si="259"/>
        <v/>
      </c>
      <c r="XDU44" s="269" t="str">
        <f t="shared" si="259"/>
        <v/>
      </c>
      <c r="XDV44" s="269" t="str">
        <f t="shared" si="259"/>
        <v/>
      </c>
      <c r="XDW44" s="269" t="str">
        <f t="shared" si="259"/>
        <v/>
      </c>
      <c r="XDX44" s="269" t="str">
        <f t="shared" si="259"/>
        <v/>
      </c>
      <c r="XDY44" s="269" t="str">
        <f t="shared" si="259"/>
        <v/>
      </c>
      <c r="XDZ44" s="269" t="str">
        <f t="shared" si="259"/>
        <v/>
      </c>
      <c r="XEA44" s="269" t="str">
        <f t="shared" si="259"/>
        <v/>
      </c>
      <c r="XEB44" s="269" t="str">
        <f t="shared" si="259"/>
        <v/>
      </c>
      <c r="XEC44" s="269" t="str">
        <f t="shared" si="259"/>
        <v/>
      </c>
      <c r="XED44" s="269" t="str">
        <f t="shared" si="259"/>
        <v/>
      </c>
      <c r="XEE44" s="269" t="str">
        <f t="shared" si="259"/>
        <v/>
      </c>
      <c r="XEF44" s="269" t="str">
        <f t="shared" si="259"/>
        <v/>
      </c>
      <c r="XEG44" s="269" t="str">
        <f t="shared" si="259"/>
        <v/>
      </c>
      <c r="XEH44" s="269" t="str">
        <f t="shared" si="259"/>
        <v/>
      </c>
      <c r="XEI44" s="269" t="str">
        <f t="shared" si="259"/>
        <v/>
      </c>
      <c r="XEJ44" s="269" t="str">
        <f t="shared" si="259"/>
        <v/>
      </c>
      <c r="XEK44" s="269" t="str">
        <f t="shared" si="259"/>
        <v/>
      </c>
      <c r="XEL44" s="269" t="str">
        <f t="shared" si="259"/>
        <v/>
      </c>
      <c r="XEM44" s="269" t="str">
        <f t="shared" si="259"/>
        <v/>
      </c>
      <c r="XEN44" s="269" t="str">
        <f t="shared" si="259"/>
        <v/>
      </c>
      <c r="XEO44" s="269" t="str">
        <f t="shared" si="259"/>
        <v/>
      </c>
      <c r="XEP44" s="269" t="str">
        <f t="shared" si="259"/>
        <v/>
      </c>
      <c r="XEQ44" s="269" t="str">
        <f t="shared" si="259"/>
        <v/>
      </c>
      <c r="XER44" s="269" t="str">
        <f t="shared" si="259"/>
        <v/>
      </c>
      <c r="XES44" s="269" t="str">
        <f t="shared" si="259"/>
        <v/>
      </c>
      <c r="XET44" s="269" t="str">
        <f t="shared" si="259"/>
        <v/>
      </c>
      <c r="XEU44" s="269" t="str">
        <f t="shared" si="259"/>
        <v/>
      </c>
      <c r="XEV44" s="269" t="str">
        <f t="shared" si="259"/>
        <v/>
      </c>
      <c r="XEW44" s="269" t="str">
        <f t="shared" si="259"/>
        <v/>
      </c>
      <c r="XEX44" s="269" t="str">
        <f t="shared" si="259"/>
        <v/>
      </c>
      <c r="XEY44" s="269" t="str">
        <f t="shared" si="259"/>
        <v/>
      </c>
      <c r="XEZ44" s="269" t="str">
        <f t="shared" si="259"/>
        <v/>
      </c>
      <c r="XFA44" s="269" t="str">
        <f t="shared" si="259"/>
        <v/>
      </c>
      <c r="XFB44" s="269" t="str">
        <f t="shared" si="259"/>
        <v/>
      </c>
      <c r="XFC44" s="269" t="str">
        <f t="shared" si="259"/>
        <v/>
      </c>
      <c r="XFD44" s="269" t="str">
        <f t="shared" si="259"/>
        <v/>
      </c>
    </row>
    <row r="45" spans="1:16384" s="269" customFormat="1" ht="12.75" x14ac:dyDescent="0.2">
      <c r="A45" s="276"/>
      <c r="B45" s="221" t="str">
        <f>$B$43</f>
        <v>3.2</v>
      </c>
      <c r="C45" s="222"/>
      <c r="D45" s="285"/>
      <c r="E45" s="232" t="s">
        <v>22442</v>
      </c>
      <c r="F45" s="222"/>
      <c r="G45" s="233"/>
      <c r="H45" s="233"/>
      <c r="I45" s="233"/>
      <c r="J45" s="233"/>
      <c r="K45" s="233"/>
      <c r="L45" s="227"/>
      <c r="M45" s="228"/>
      <c r="N45" s="229"/>
      <c r="O45" s="230"/>
      <c r="P45" s="231"/>
      <c r="Q45" s="281"/>
      <c r="T45" s="286"/>
    </row>
    <row r="46" spans="1:16384" s="269" customFormat="1" ht="12.75" x14ac:dyDescent="0.2">
      <c r="A46" s="276"/>
      <c r="B46" s="221" t="str">
        <f t="shared" ref="B46:B47" si="260">$B$43</f>
        <v>3.2</v>
      </c>
      <c r="C46" s="222"/>
      <c r="D46" s="223"/>
      <c r="E46" s="232" t="s">
        <v>22433</v>
      </c>
      <c r="F46" s="222"/>
      <c r="G46" s="233">
        <v>121.9</v>
      </c>
      <c r="H46" s="233"/>
      <c r="I46" s="233"/>
      <c r="J46" s="233">
        <v>0.2</v>
      </c>
      <c r="K46" s="233"/>
      <c r="L46" s="227">
        <f t="shared" ref="L46:L49" si="261">ROUND((PRODUCT(G46:K46)),2)</f>
        <v>24.38</v>
      </c>
      <c r="M46" s="228"/>
      <c r="N46" s="229"/>
      <c r="O46" s="230"/>
      <c r="P46" s="231"/>
      <c r="Q46" s="281"/>
    </row>
    <row r="47" spans="1:16384" s="269" customFormat="1" ht="12.75" x14ac:dyDescent="0.2">
      <c r="A47" s="276"/>
      <c r="B47" s="221" t="str">
        <f t="shared" si="260"/>
        <v>3.2</v>
      </c>
      <c r="C47" s="222"/>
      <c r="D47" s="223"/>
      <c r="E47" s="232" t="s">
        <v>22434</v>
      </c>
      <c r="F47" s="222"/>
      <c r="G47" s="233">
        <v>318.58999999999997</v>
      </c>
      <c r="H47" s="233"/>
      <c r="I47" s="233"/>
      <c r="J47" s="233">
        <v>0.2</v>
      </c>
      <c r="K47" s="233"/>
      <c r="L47" s="227">
        <f t="shared" si="261"/>
        <v>63.72</v>
      </c>
      <c r="M47" s="228"/>
      <c r="N47" s="229"/>
      <c r="O47" s="230"/>
      <c r="P47" s="231"/>
      <c r="Q47" s="281"/>
    </row>
    <row r="48" spans="1:16384" s="269" customFormat="1" ht="12.75" x14ac:dyDescent="0.2">
      <c r="A48" s="276"/>
      <c r="B48" s="221" t="str">
        <f t="shared" ref="B48:B49" si="262">$B$43</f>
        <v>3.2</v>
      </c>
      <c r="C48" s="222"/>
      <c r="D48" s="223"/>
      <c r="E48" s="232" t="s">
        <v>22435</v>
      </c>
      <c r="F48" s="222"/>
      <c r="G48" s="233">
        <v>31.91</v>
      </c>
      <c r="H48" s="233"/>
      <c r="I48" s="233"/>
      <c r="J48" s="233">
        <v>0.2</v>
      </c>
      <c r="K48" s="233"/>
      <c r="L48" s="227">
        <f t="shared" si="261"/>
        <v>6.38</v>
      </c>
      <c r="M48" s="228"/>
      <c r="N48" s="229"/>
      <c r="O48" s="230"/>
      <c r="P48" s="231"/>
      <c r="Q48" s="281"/>
    </row>
    <row r="49" spans="1:18" s="269" customFormat="1" ht="12.75" x14ac:dyDescent="0.2">
      <c r="A49" s="276"/>
      <c r="B49" s="221" t="str">
        <f t="shared" si="262"/>
        <v>3.2</v>
      </c>
      <c r="C49" s="222"/>
      <c r="D49" s="223"/>
      <c r="E49" s="232" t="s">
        <v>22436</v>
      </c>
      <c r="F49" s="222"/>
      <c r="G49" s="233">
        <v>202.15</v>
      </c>
      <c r="H49" s="233"/>
      <c r="I49" s="233"/>
      <c r="J49" s="233">
        <v>0.2</v>
      </c>
      <c r="K49" s="233"/>
      <c r="L49" s="227">
        <f t="shared" si="261"/>
        <v>40.43</v>
      </c>
      <c r="M49" s="228"/>
      <c r="N49" s="229"/>
      <c r="O49" s="230"/>
      <c r="P49" s="231"/>
      <c r="Q49" s="281"/>
    </row>
    <row r="50" spans="1:18" s="269" customFormat="1" ht="25.5" x14ac:dyDescent="0.2">
      <c r="A50" s="276"/>
      <c r="B50" s="205" t="s">
        <v>45</v>
      </c>
      <c r="C50" s="206" t="s">
        <v>208</v>
      </c>
      <c r="D50" s="207" t="s">
        <v>234</v>
      </c>
      <c r="E50" s="208" t="s">
        <v>235</v>
      </c>
      <c r="F50" s="206" t="s">
        <v>24</v>
      </c>
      <c r="G50" s="209"/>
      <c r="H50" s="209"/>
      <c r="I50" s="209"/>
      <c r="J50" s="209"/>
      <c r="K50" s="209"/>
      <c r="L50" s="210">
        <f>ROUND((SUBTOTAL(9,Tabela1349555660616367686970110[Coluna10])),2)</f>
        <v>154.87</v>
      </c>
      <c r="M50" s="211"/>
      <c r="N50" s="211"/>
      <c r="O50" s="211"/>
      <c r="P50" s="212"/>
      <c r="Q50" s="281"/>
    </row>
    <row r="51" spans="1:18" s="269" customFormat="1" ht="25.5" x14ac:dyDescent="0.2">
      <c r="A51" s="276"/>
      <c r="B51" s="213" t="s">
        <v>184</v>
      </c>
      <c r="C51" s="214" t="s">
        <v>185</v>
      </c>
      <c r="D51" s="215" t="s">
        <v>186</v>
      </c>
      <c r="E51" s="216" t="s">
        <v>187</v>
      </c>
      <c r="F51" s="214" t="s">
        <v>188</v>
      </c>
      <c r="G51" s="217" t="s">
        <v>189</v>
      </c>
      <c r="H51" s="217" t="s">
        <v>190</v>
      </c>
      <c r="I51" s="217" t="s">
        <v>191</v>
      </c>
      <c r="J51" s="217" t="s">
        <v>192</v>
      </c>
      <c r="K51" s="217" t="s">
        <v>193</v>
      </c>
      <c r="L51" s="218" t="s">
        <v>194</v>
      </c>
      <c r="M51" s="219" t="s">
        <v>195</v>
      </c>
      <c r="N51" s="219" t="s">
        <v>196</v>
      </c>
      <c r="O51" s="219" t="s">
        <v>197</v>
      </c>
      <c r="P51" s="220" t="s">
        <v>198</v>
      </c>
      <c r="Q51" s="281"/>
    </row>
    <row r="52" spans="1:18" s="269" customFormat="1" ht="12.75" x14ac:dyDescent="0.2">
      <c r="A52" s="276"/>
      <c r="B52" s="237" t="str">
        <f>$B$50</f>
        <v>3.3</v>
      </c>
      <c r="E52" s="287" t="s">
        <v>22438</v>
      </c>
      <c r="M52" s="269" t="str">
        <f t="shared" si="4"/>
        <v>COLUNA11</v>
      </c>
      <c r="N52" s="269" t="str">
        <f t="shared" si="4"/>
        <v>COLUNA12</v>
      </c>
      <c r="O52" s="269" t="str">
        <f t="shared" si="4"/>
        <v>COLUNA13</v>
      </c>
      <c r="P52" s="269" t="str">
        <f t="shared" si="4"/>
        <v>COLUNA14</v>
      </c>
      <c r="Q52" s="281"/>
    </row>
    <row r="53" spans="1:18" s="269" customFormat="1" ht="12.75" x14ac:dyDescent="0.2">
      <c r="A53" s="276"/>
      <c r="B53" s="237" t="str">
        <f t="shared" ref="B53:B54" si="263">$B$50</f>
        <v>3.3</v>
      </c>
      <c r="C53" s="222"/>
      <c r="D53" s="223"/>
      <c r="E53" s="232" t="s">
        <v>22440</v>
      </c>
      <c r="F53" s="222"/>
      <c r="G53" s="233"/>
      <c r="H53" s="233"/>
      <c r="I53" s="233">
        <f>3+6.2+4.8+1.2+8.2+3+5.5</f>
        <v>31.9</v>
      </c>
      <c r="J53" s="233"/>
      <c r="K53" s="233"/>
      <c r="L53" s="227">
        <f>ROUND((PRODUCT(G53:K53)),2)</f>
        <v>31.9</v>
      </c>
      <c r="M53" s="228"/>
      <c r="N53" s="229"/>
      <c r="O53" s="230"/>
      <c r="P53" s="231"/>
      <c r="Q53" s="281"/>
    </row>
    <row r="54" spans="1:18" s="269" customFormat="1" ht="12.75" x14ac:dyDescent="0.2">
      <c r="A54" s="276"/>
      <c r="B54" s="237" t="str">
        <f t="shared" si="263"/>
        <v>3.3</v>
      </c>
      <c r="C54" s="222"/>
      <c r="D54" s="223"/>
      <c r="E54" s="232" t="s">
        <v>22439</v>
      </c>
      <c r="F54" s="222"/>
      <c r="G54" s="233"/>
      <c r="H54" s="233"/>
      <c r="I54" s="233">
        <f xml:space="preserve"> 8+3.5+3.5+30.6+17.07+5.02+14+14.34+6.85+6.6+13.49</f>
        <v>122.96999999999998</v>
      </c>
      <c r="J54" s="233"/>
      <c r="K54" s="233"/>
      <c r="L54" s="227">
        <f>ROUND((PRODUCT(G54:K54)),2)</f>
        <v>122.97</v>
      </c>
      <c r="M54" s="228"/>
      <c r="N54" s="229"/>
      <c r="O54" s="230"/>
      <c r="P54" s="231"/>
      <c r="Q54" s="281"/>
    </row>
    <row r="55" spans="1:18" s="269" customFormat="1" ht="12.75" x14ac:dyDescent="0.2">
      <c r="A55" s="276"/>
      <c r="B55" s="205" t="s">
        <v>46</v>
      </c>
      <c r="C55" s="206" t="s">
        <v>205</v>
      </c>
      <c r="D55" s="207">
        <v>96001</v>
      </c>
      <c r="E55" s="208" t="s">
        <v>6560</v>
      </c>
      <c r="F55" s="206" t="s">
        <v>11</v>
      </c>
      <c r="G55" s="209"/>
      <c r="H55" s="209"/>
      <c r="I55" s="209"/>
      <c r="J55" s="209"/>
      <c r="K55" s="209"/>
      <c r="L55" s="210">
        <f>ROUND((SUBTOTAL(9,Tabela13495556606163676869701103[Coluna10])),2)</f>
        <v>1595.95</v>
      </c>
      <c r="M55" s="211"/>
      <c r="N55" s="211"/>
      <c r="O55" s="211"/>
      <c r="P55" s="212"/>
      <c r="Q55" s="281"/>
    </row>
    <row r="56" spans="1:18" s="269" customFormat="1" ht="25.5" x14ac:dyDescent="0.2">
      <c r="A56" s="276"/>
      <c r="B56" s="213" t="s">
        <v>184</v>
      </c>
      <c r="C56" s="214" t="s">
        <v>185</v>
      </c>
      <c r="D56" s="215" t="s">
        <v>186</v>
      </c>
      <c r="E56" s="216" t="s">
        <v>187</v>
      </c>
      <c r="F56" s="214" t="s">
        <v>188</v>
      </c>
      <c r="G56" s="217" t="s">
        <v>189</v>
      </c>
      <c r="H56" s="217" t="s">
        <v>190</v>
      </c>
      <c r="I56" s="217" t="s">
        <v>191</v>
      </c>
      <c r="J56" s="217" t="s">
        <v>192</v>
      </c>
      <c r="K56" s="217" t="s">
        <v>193</v>
      </c>
      <c r="L56" s="218" t="s">
        <v>194</v>
      </c>
      <c r="M56" s="219" t="s">
        <v>195</v>
      </c>
      <c r="N56" s="219" t="s">
        <v>196</v>
      </c>
      <c r="O56" s="219" t="s">
        <v>197</v>
      </c>
      <c r="P56" s="220" t="s">
        <v>198</v>
      </c>
      <c r="Q56" s="281"/>
    </row>
    <row r="57" spans="1:18" s="269" customFormat="1" ht="12.75" x14ac:dyDescent="0.2">
      <c r="A57" s="276"/>
      <c r="B57" s="237" t="s">
        <v>46</v>
      </c>
      <c r="E57" s="287" t="s">
        <v>22454</v>
      </c>
      <c r="G57" s="269" t="s">
        <v>22457</v>
      </c>
      <c r="M57" s="269" t="str">
        <f t="shared" ref="M57:P57" si="264">UPPER(M56)</f>
        <v>COLUNA11</v>
      </c>
      <c r="N57" s="269" t="str">
        <f t="shared" si="264"/>
        <v>COLUNA12</v>
      </c>
      <c r="O57" s="269" t="str">
        <f t="shared" si="264"/>
        <v>COLUNA13</v>
      </c>
      <c r="P57" s="269" t="str">
        <f t="shared" si="264"/>
        <v>COLUNA14</v>
      </c>
      <c r="Q57" s="281"/>
    </row>
    <row r="58" spans="1:18" s="269" customFormat="1" ht="12.75" x14ac:dyDescent="0.2">
      <c r="A58" s="276"/>
      <c r="B58" s="237" t="s">
        <v>46</v>
      </c>
      <c r="C58" s="222"/>
      <c r="D58" s="223"/>
      <c r="E58" s="232" t="s">
        <v>22455</v>
      </c>
      <c r="F58" s="222"/>
      <c r="G58" s="233">
        <v>1322.87</v>
      </c>
      <c r="H58" s="233"/>
      <c r="I58" s="233"/>
      <c r="J58" s="233"/>
      <c r="K58" s="233"/>
      <c r="L58" s="227">
        <f>ROUND((PRODUCT(G58:K58)),2)</f>
        <v>1322.87</v>
      </c>
      <c r="M58" s="228"/>
      <c r="N58" s="229"/>
      <c r="O58" s="230"/>
      <c r="P58" s="231"/>
      <c r="Q58" s="281"/>
    </row>
    <row r="59" spans="1:18" s="269" customFormat="1" ht="12.75" x14ac:dyDescent="0.2">
      <c r="A59" s="276"/>
      <c r="B59" s="237" t="s">
        <v>46</v>
      </c>
      <c r="C59" s="222"/>
      <c r="D59" s="223"/>
      <c r="E59" s="232" t="s">
        <v>22458</v>
      </c>
      <c r="F59" s="222"/>
      <c r="G59" s="233">
        <v>41.03</v>
      </c>
      <c r="H59" s="233"/>
      <c r="I59" s="233"/>
      <c r="J59" s="233"/>
      <c r="K59" s="233"/>
      <c r="L59" s="227">
        <f>ROUND((PRODUCT(G59:K59)),2)</f>
        <v>41.03</v>
      </c>
      <c r="M59" s="228"/>
      <c r="N59" s="229"/>
      <c r="O59" s="230"/>
      <c r="P59" s="231"/>
      <c r="Q59" s="281"/>
    </row>
    <row r="60" spans="1:18" s="269" customFormat="1" ht="12.75" x14ac:dyDescent="0.2">
      <c r="A60" s="276"/>
      <c r="B60" s="237" t="s">
        <v>46</v>
      </c>
      <c r="C60" s="222"/>
      <c r="D60" s="223"/>
      <c r="E60" s="232" t="s">
        <v>22459</v>
      </c>
      <c r="F60" s="222"/>
      <c r="G60" s="233">
        <v>176.53</v>
      </c>
      <c r="H60" s="233"/>
      <c r="I60" s="233"/>
      <c r="J60" s="233"/>
      <c r="K60" s="233"/>
      <c r="L60" s="227">
        <f>ROUND((PRODUCT(G60:K60)),2)</f>
        <v>176.53</v>
      </c>
      <c r="M60" s="228"/>
      <c r="N60" s="229"/>
      <c r="O60" s="230"/>
      <c r="P60" s="231"/>
      <c r="Q60" s="281"/>
    </row>
    <row r="61" spans="1:18" ht="12.75" x14ac:dyDescent="0.2">
      <c r="B61" s="237" t="s">
        <v>46</v>
      </c>
      <c r="C61" s="222"/>
      <c r="D61" s="223"/>
      <c r="E61" s="232" t="s">
        <v>22460</v>
      </c>
      <c r="F61" s="222"/>
      <c r="G61" s="233">
        <v>55.52</v>
      </c>
      <c r="H61" s="233"/>
      <c r="I61" s="233"/>
      <c r="J61" s="233"/>
      <c r="K61" s="233"/>
      <c r="L61" s="227">
        <f>ROUND((PRODUCT(G61:K61)),2)</f>
        <v>55.52</v>
      </c>
      <c r="M61" s="228"/>
      <c r="N61" s="229"/>
      <c r="O61" s="230"/>
      <c r="P61" s="231"/>
      <c r="Q61" s="281"/>
    </row>
    <row r="62" spans="1:18" ht="12.75" x14ac:dyDescent="0.2">
      <c r="B62" s="205" t="s">
        <v>47</v>
      </c>
      <c r="C62" s="206" t="s">
        <v>208</v>
      </c>
      <c r="D62" s="207" t="s">
        <v>51</v>
      </c>
      <c r="E62" s="208" t="s">
        <v>52</v>
      </c>
      <c r="F62" s="206" t="s">
        <v>20</v>
      </c>
      <c r="G62" s="209"/>
      <c r="H62" s="209"/>
      <c r="I62" s="209"/>
      <c r="J62" s="209"/>
      <c r="K62" s="209"/>
      <c r="L62" s="210">
        <f>ROUND((SUBTOTAL(9,Tabela117[Coluna11])),2)</f>
        <v>255.42</v>
      </c>
      <c r="M62" s="211"/>
      <c r="N62" s="211"/>
      <c r="O62" s="211"/>
      <c r="P62" s="212"/>
      <c r="Q62" s="281"/>
    </row>
    <row r="63" spans="1:18" s="291" customFormat="1" ht="25.5" x14ac:dyDescent="0.2">
      <c r="A63" s="288"/>
      <c r="B63" s="213" t="s">
        <v>184</v>
      </c>
      <c r="C63" s="214" t="s">
        <v>185</v>
      </c>
      <c r="D63" s="215" t="s">
        <v>186</v>
      </c>
      <c r="E63" s="216" t="s">
        <v>187</v>
      </c>
      <c r="F63" s="214" t="s">
        <v>188</v>
      </c>
      <c r="G63" s="217" t="s">
        <v>189</v>
      </c>
      <c r="H63" s="217" t="s">
        <v>190</v>
      </c>
      <c r="I63" s="217" t="s">
        <v>191</v>
      </c>
      <c r="J63" s="217" t="s">
        <v>192</v>
      </c>
      <c r="K63" s="217" t="s">
        <v>194</v>
      </c>
      <c r="L63" s="218" t="s">
        <v>195</v>
      </c>
      <c r="M63" s="238" t="s">
        <v>196</v>
      </c>
      <c r="N63" s="238" t="s">
        <v>197</v>
      </c>
      <c r="O63" s="238" t="s">
        <v>198</v>
      </c>
      <c r="P63" s="239" t="s">
        <v>193</v>
      </c>
      <c r="Q63" s="289"/>
      <c r="R63" s="290"/>
    </row>
    <row r="64" spans="1:18" ht="25.5" x14ac:dyDescent="0.2">
      <c r="B64" s="221" t="s">
        <v>47</v>
      </c>
      <c r="C64" s="222"/>
      <c r="D64" s="223"/>
      <c r="E64" s="242" t="s">
        <v>22441</v>
      </c>
      <c r="F64" s="222"/>
      <c r="G64" s="233" t="s">
        <v>22457</v>
      </c>
      <c r="H64" s="233" t="s">
        <v>135</v>
      </c>
      <c r="I64" s="233" t="s">
        <v>182</v>
      </c>
      <c r="J64" s="233" t="s">
        <v>22456</v>
      </c>
      <c r="K64" s="233"/>
      <c r="L64" s="227"/>
      <c r="M64" s="228"/>
      <c r="N64" s="229"/>
      <c r="O64" s="230"/>
      <c r="P64" s="231"/>
      <c r="Q64" s="281"/>
    </row>
    <row r="65" spans="1:17" s="269" customFormat="1" ht="12.75" x14ac:dyDescent="0.2">
      <c r="A65" s="276"/>
      <c r="B65" s="221" t="s">
        <v>47</v>
      </c>
      <c r="C65" s="222"/>
      <c r="D65" s="223"/>
      <c r="E65" s="232" t="s">
        <v>22463</v>
      </c>
      <c r="F65" s="222"/>
      <c r="G65" s="233"/>
      <c r="H65" s="233"/>
      <c r="I65" s="233"/>
      <c r="J65" s="233"/>
      <c r="K65" s="233"/>
      <c r="L65" s="227"/>
      <c r="M65" s="228"/>
      <c r="N65" s="229"/>
      <c r="O65" s="230"/>
      <c r="P65" s="231"/>
      <c r="Q65" s="281"/>
    </row>
    <row r="66" spans="1:17" ht="12.75" x14ac:dyDescent="0.2">
      <c r="B66" s="221" t="s">
        <v>47</v>
      </c>
      <c r="C66" s="222"/>
      <c r="D66" s="223"/>
      <c r="E66" s="232" t="s">
        <v>22433</v>
      </c>
      <c r="F66" s="222"/>
      <c r="G66" s="233">
        <v>121.9</v>
      </c>
      <c r="H66" s="233"/>
      <c r="I66" s="233"/>
      <c r="J66" s="233">
        <v>0.05</v>
      </c>
      <c r="K66" s="233"/>
      <c r="L66" s="227">
        <f>ROUND((PRODUCT(G66:K66)),2)</f>
        <v>6.1</v>
      </c>
      <c r="M66" s="228"/>
      <c r="N66" s="229"/>
      <c r="O66" s="230"/>
      <c r="P66" s="231"/>
      <c r="Q66" s="281"/>
    </row>
    <row r="67" spans="1:17" ht="12.75" x14ac:dyDescent="0.2">
      <c r="B67" s="221" t="s">
        <v>47</v>
      </c>
      <c r="C67" s="222"/>
      <c r="D67" s="223"/>
      <c r="E67" s="232" t="s">
        <v>22434</v>
      </c>
      <c r="F67" s="222"/>
      <c r="G67" s="233">
        <v>318.58999999999997</v>
      </c>
      <c r="H67" s="233"/>
      <c r="I67" s="233"/>
      <c r="J67" s="233">
        <v>0.05</v>
      </c>
      <c r="K67" s="233"/>
      <c r="L67" s="227">
        <f t="shared" ref="L67:L82" si="265">ROUND((PRODUCT(G67:K67)),2)</f>
        <v>15.93</v>
      </c>
      <c r="M67" s="228"/>
      <c r="N67" s="229"/>
      <c r="O67" s="230"/>
      <c r="P67" s="231"/>
      <c r="Q67" s="281"/>
    </row>
    <row r="68" spans="1:17" s="269" customFormat="1" ht="12.75" x14ac:dyDescent="0.2">
      <c r="A68" s="276"/>
      <c r="B68" s="221" t="s">
        <v>47</v>
      </c>
      <c r="C68" s="222"/>
      <c r="D68" s="223"/>
      <c r="E68" s="232" t="s">
        <v>22435</v>
      </c>
      <c r="F68" s="222"/>
      <c r="G68" s="233">
        <v>31.91</v>
      </c>
      <c r="H68" s="233"/>
      <c r="I68" s="233"/>
      <c r="J68" s="233">
        <v>0.05</v>
      </c>
      <c r="K68" s="233"/>
      <c r="L68" s="227">
        <f t="shared" si="265"/>
        <v>1.6</v>
      </c>
      <c r="M68" s="228"/>
      <c r="N68" s="229"/>
      <c r="O68" s="230"/>
      <c r="P68" s="231"/>
      <c r="Q68" s="281"/>
    </row>
    <row r="69" spans="1:17" s="269" customFormat="1" ht="12.75" x14ac:dyDescent="0.2">
      <c r="A69" s="276"/>
      <c r="B69" s="221" t="s">
        <v>47</v>
      </c>
      <c r="C69" s="222"/>
      <c r="D69" s="223"/>
      <c r="E69" s="232" t="s">
        <v>22436</v>
      </c>
      <c r="F69" s="222"/>
      <c r="G69" s="233">
        <v>202.15</v>
      </c>
      <c r="H69" s="233"/>
      <c r="I69" s="233"/>
      <c r="J69" s="233">
        <v>0.05</v>
      </c>
      <c r="K69" s="233"/>
      <c r="L69" s="227">
        <f t="shared" si="265"/>
        <v>10.11</v>
      </c>
      <c r="M69" s="228"/>
      <c r="N69" s="229"/>
      <c r="O69" s="230"/>
      <c r="P69" s="231"/>
      <c r="Q69" s="281"/>
    </row>
    <row r="70" spans="1:17" ht="12.75" x14ac:dyDescent="0.2">
      <c r="B70" s="221" t="s">
        <v>47</v>
      </c>
      <c r="C70" s="222"/>
      <c r="D70" s="223"/>
      <c r="E70" s="232" t="s">
        <v>22464</v>
      </c>
      <c r="F70" s="222"/>
      <c r="G70" s="233"/>
      <c r="H70" s="233"/>
      <c r="I70" s="233"/>
      <c r="J70" s="233"/>
      <c r="K70" s="233"/>
      <c r="L70" s="227"/>
      <c r="M70" s="228"/>
      <c r="N70" s="229"/>
      <c r="O70" s="230"/>
      <c r="P70" s="231"/>
      <c r="Q70" s="281"/>
    </row>
    <row r="71" spans="1:17" s="269" customFormat="1" ht="12.75" x14ac:dyDescent="0.2">
      <c r="A71" s="276"/>
      <c r="B71" s="221" t="s">
        <v>47</v>
      </c>
      <c r="C71" s="222"/>
      <c r="D71" s="223"/>
      <c r="E71" s="232" t="s">
        <v>22433</v>
      </c>
      <c r="F71" s="222"/>
      <c r="G71" s="233">
        <v>121.9</v>
      </c>
      <c r="H71" s="233"/>
      <c r="I71" s="233"/>
      <c r="J71" s="233">
        <v>0.2</v>
      </c>
      <c r="K71" s="233"/>
      <c r="L71" s="227">
        <f t="shared" si="265"/>
        <v>24.38</v>
      </c>
      <c r="M71" s="228"/>
      <c r="N71" s="229"/>
      <c r="O71" s="230"/>
      <c r="P71" s="231"/>
      <c r="Q71" s="281"/>
    </row>
    <row r="72" spans="1:17" s="269" customFormat="1" ht="12.75" x14ac:dyDescent="0.2">
      <c r="A72" s="276"/>
      <c r="B72" s="221" t="s">
        <v>47</v>
      </c>
      <c r="C72" s="222"/>
      <c r="D72" s="223"/>
      <c r="E72" s="232" t="s">
        <v>22434</v>
      </c>
      <c r="F72" s="222"/>
      <c r="G72" s="233">
        <v>318.58999999999997</v>
      </c>
      <c r="H72" s="233"/>
      <c r="I72" s="233"/>
      <c r="J72" s="233">
        <v>0.2</v>
      </c>
      <c r="K72" s="233"/>
      <c r="L72" s="227">
        <f t="shared" si="265"/>
        <v>63.72</v>
      </c>
      <c r="M72" s="228"/>
      <c r="N72" s="229"/>
      <c r="O72" s="230"/>
      <c r="P72" s="231"/>
      <c r="Q72" s="281"/>
    </row>
    <row r="73" spans="1:17" ht="12.75" x14ac:dyDescent="0.2">
      <c r="B73" s="221" t="s">
        <v>47</v>
      </c>
      <c r="C73" s="222"/>
      <c r="D73" s="223"/>
      <c r="E73" s="232" t="s">
        <v>22435</v>
      </c>
      <c r="F73" s="222"/>
      <c r="G73" s="233">
        <v>31.91</v>
      </c>
      <c r="H73" s="233"/>
      <c r="I73" s="233"/>
      <c r="J73" s="233">
        <v>0.2</v>
      </c>
      <c r="K73" s="233"/>
      <c r="L73" s="227">
        <f t="shared" si="265"/>
        <v>6.38</v>
      </c>
      <c r="M73" s="228"/>
      <c r="N73" s="229"/>
      <c r="O73" s="230"/>
      <c r="P73" s="231"/>
      <c r="Q73" s="281"/>
    </row>
    <row r="74" spans="1:17" ht="12.75" x14ac:dyDescent="0.2">
      <c r="B74" s="221" t="s">
        <v>47</v>
      </c>
      <c r="C74" s="222"/>
      <c r="D74" s="223"/>
      <c r="E74" s="232" t="s">
        <v>22436</v>
      </c>
      <c r="F74" s="222"/>
      <c r="G74" s="233">
        <v>202.15</v>
      </c>
      <c r="H74" s="233"/>
      <c r="I74" s="233"/>
      <c r="J74" s="233">
        <v>0.2</v>
      </c>
      <c r="K74" s="233"/>
      <c r="L74" s="227">
        <f t="shared" si="265"/>
        <v>40.43</v>
      </c>
      <c r="M74" s="228"/>
      <c r="N74" s="229"/>
      <c r="O74" s="230"/>
      <c r="P74" s="231"/>
      <c r="Q74" s="281"/>
    </row>
    <row r="75" spans="1:17" s="269" customFormat="1" ht="12.75" x14ac:dyDescent="0.2">
      <c r="A75" s="276"/>
      <c r="B75" s="221" t="s">
        <v>47</v>
      </c>
      <c r="C75" s="222"/>
      <c r="D75" s="223"/>
      <c r="E75" s="296" t="s">
        <v>22438</v>
      </c>
      <c r="J75" s="233"/>
      <c r="K75" s="233"/>
      <c r="L75" s="227"/>
      <c r="M75" s="228"/>
      <c r="N75" s="229"/>
      <c r="O75" s="230"/>
      <c r="P75" s="231"/>
      <c r="Q75" s="281"/>
    </row>
    <row r="76" spans="1:17" s="269" customFormat="1" ht="12.75" x14ac:dyDescent="0.2">
      <c r="A76" s="276"/>
      <c r="B76" s="221" t="s">
        <v>47</v>
      </c>
      <c r="C76" s="222"/>
      <c r="D76" s="223"/>
      <c r="E76" s="232" t="s">
        <v>22440</v>
      </c>
      <c r="F76" s="222"/>
      <c r="G76" s="233"/>
      <c r="H76" s="233">
        <v>0.15</v>
      </c>
      <c r="I76" s="233">
        <f>3+6.2+4.8+1.2+8.2+3+5.5</f>
        <v>31.9</v>
      </c>
      <c r="J76" s="233">
        <v>0.3</v>
      </c>
      <c r="K76" s="233"/>
      <c r="L76" s="227">
        <f t="shared" si="265"/>
        <v>1.44</v>
      </c>
      <c r="M76" s="228"/>
      <c r="N76" s="229"/>
      <c r="O76" s="230"/>
      <c r="P76" s="231"/>
      <c r="Q76" s="281"/>
    </row>
    <row r="77" spans="1:17" s="237" customFormat="1" ht="12.75" x14ac:dyDescent="0.2">
      <c r="A77" s="240"/>
      <c r="B77" s="221" t="s">
        <v>47</v>
      </c>
      <c r="C77" s="222"/>
      <c r="D77" s="223"/>
      <c r="E77" s="232" t="s">
        <v>22439</v>
      </c>
      <c r="F77" s="222"/>
      <c r="G77" s="233"/>
      <c r="H77" s="233">
        <v>0.15</v>
      </c>
      <c r="I77" s="233">
        <f xml:space="preserve"> 8+3.5+3.5+30.6+17.07+5.02+14+14.34+6.85+6.6+13.49</f>
        <v>122.96999999999998</v>
      </c>
      <c r="J77" s="233">
        <v>0.3</v>
      </c>
      <c r="K77" s="233"/>
      <c r="L77" s="227">
        <f t="shared" si="265"/>
        <v>5.53</v>
      </c>
      <c r="M77" s="228"/>
      <c r="N77" s="229"/>
      <c r="O77" s="230"/>
      <c r="P77" s="231"/>
      <c r="Q77" s="241"/>
    </row>
    <row r="78" spans="1:17" s="269" customFormat="1" ht="12.75" x14ac:dyDescent="0.2">
      <c r="A78" s="276"/>
      <c r="B78" s="221" t="s">
        <v>47</v>
      </c>
      <c r="C78" s="222"/>
      <c r="D78" s="223"/>
      <c r="E78" s="296" t="s">
        <v>22454</v>
      </c>
      <c r="H78" s="233"/>
      <c r="I78" s="233"/>
      <c r="J78" s="233"/>
      <c r="K78" s="233"/>
      <c r="L78" s="227"/>
      <c r="M78" s="228"/>
      <c r="N78" s="229"/>
      <c r="O78" s="230"/>
      <c r="P78" s="231"/>
      <c r="Q78" s="281"/>
    </row>
    <row r="79" spans="1:17" s="269" customFormat="1" ht="12.75" x14ac:dyDescent="0.2">
      <c r="A79" s="276"/>
      <c r="B79" s="221" t="s">
        <v>47</v>
      </c>
      <c r="C79" s="222"/>
      <c r="D79" s="223"/>
      <c r="E79" s="232" t="s">
        <v>22455</v>
      </c>
      <c r="F79" s="222"/>
      <c r="G79" s="233">
        <v>1322.87</v>
      </c>
      <c r="H79" s="233"/>
      <c r="I79" s="233"/>
      <c r="J79" s="248">
        <v>0.05</v>
      </c>
      <c r="K79" s="233"/>
      <c r="L79" s="227">
        <f t="shared" si="265"/>
        <v>66.14</v>
      </c>
      <c r="M79" s="228"/>
      <c r="N79" s="229"/>
      <c r="O79" s="230"/>
      <c r="P79" s="231"/>
      <c r="Q79" s="281"/>
    </row>
    <row r="80" spans="1:17" s="269" customFormat="1" ht="12.75" x14ac:dyDescent="0.2">
      <c r="A80" s="276"/>
      <c r="B80" s="221" t="s">
        <v>47</v>
      </c>
      <c r="C80" s="222"/>
      <c r="D80" s="223"/>
      <c r="E80" s="232" t="s">
        <v>22458</v>
      </c>
      <c r="F80" s="222"/>
      <c r="G80" s="233">
        <v>41.03</v>
      </c>
      <c r="H80" s="233"/>
      <c r="I80" s="233"/>
      <c r="J80" s="248">
        <v>0.05</v>
      </c>
      <c r="K80" s="233"/>
      <c r="L80" s="227">
        <f t="shared" si="265"/>
        <v>2.0499999999999998</v>
      </c>
      <c r="M80" s="228"/>
      <c r="N80" s="229"/>
      <c r="O80" s="230"/>
      <c r="P80" s="231"/>
      <c r="Q80" s="281"/>
    </row>
    <row r="81" spans="1:17" s="269" customFormat="1" ht="12.75" x14ac:dyDescent="0.2">
      <c r="A81" s="276"/>
      <c r="B81" s="221" t="s">
        <v>47</v>
      </c>
      <c r="C81" s="222"/>
      <c r="D81" s="223"/>
      <c r="E81" s="232" t="s">
        <v>22459</v>
      </c>
      <c r="F81" s="222"/>
      <c r="G81" s="233">
        <v>176.53</v>
      </c>
      <c r="H81" s="233"/>
      <c r="I81" s="233"/>
      <c r="J81" s="248">
        <v>0.05</v>
      </c>
      <c r="K81" s="233"/>
      <c r="L81" s="227">
        <f t="shared" si="265"/>
        <v>8.83</v>
      </c>
      <c r="M81" s="228"/>
      <c r="N81" s="229"/>
      <c r="O81" s="230"/>
      <c r="P81" s="231"/>
      <c r="Q81" s="281"/>
    </row>
    <row r="82" spans="1:17" s="269" customFormat="1" ht="12.75" x14ac:dyDescent="0.2">
      <c r="A82" s="276"/>
      <c r="B82" s="221" t="s">
        <v>47</v>
      </c>
      <c r="C82" s="222"/>
      <c r="D82" s="223"/>
      <c r="E82" s="232" t="s">
        <v>22460</v>
      </c>
      <c r="F82" s="222"/>
      <c r="G82" s="233">
        <v>55.52</v>
      </c>
      <c r="H82" s="233"/>
      <c r="I82" s="233"/>
      <c r="J82" s="248">
        <v>0.05</v>
      </c>
      <c r="K82" s="233"/>
      <c r="L82" s="227">
        <f t="shared" si="265"/>
        <v>2.78</v>
      </c>
      <c r="M82" s="228"/>
      <c r="N82" s="229"/>
      <c r="O82" s="230"/>
      <c r="P82" s="231"/>
      <c r="Q82" s="281"/>
    </row>
    <row r="83" spans="1:17" s="269" customFormat="1" ht="25.5" x14ac:dyDescent="0.2">
      <c r="A83" s="276"/>
      <c r="B83" s="205" t="s">
        <v>22453</v>
      </c>
      <c r="C83" s="206" t="s">
        <v>205</v>
      </c>
      <c r="D83" s="207">
        <v>95875</v>
      </c>
      <c r="E83" s="208" t="s">
        <v>94</v>
      </c>
      <c r="F83" s="206" t="s">
        <v>21</v>
      </c>
      <c r="G83" s="209"/>
      <c r="H83" s="209"/>
      <c r="I83" s="209"/>
      <c r="J83" s="209"/>
      <c r="K83" s="209"/>
      <c r="L83" s="210">
        <f>ROUND((SUBTOTAL(9,Tabela157192331[Coluna10])),2)</f>
        <v>1123.78</v>
      </c>
      <c r="M83" s="211"/>
      <c r="N83" s="211"/>
      <c r="O83" s="211"/>
      <c r="P83" s="212"/>
      <c r="Q83" s="281"/>
    </row>
    <row r="84" spans="1:17" s="269" customFormat="1" ht="25.5" x14ac:dyDescent="0.2">
      <c r="A84" s="276"/>
      <c r="B84" s="213" t="s">
        <v>184</v>
      </c>
      <c r="C84" s="214" t="s">
        <v>185</v>
      </c>
      <c r="D84" s="215" t="s">
        <v>186</v>
      </c>
      <c r="E84" s="216" t="s">
        <v>187</v>
      </c>
      <c r="F84" s="214" t="s">
        <v>188</v>
      </c>
      <c r="G84" s="217" t="s">
        <v>189</v>
      </c>
      <c r="H84" s="217" t="s">
        <v>190</v>
      </c>
      <c r="I84" s="217" t="s">
        <v>191</v>
      </c>
      <c r="J84" s="217" t="s">
        <v>192</v>
      </c>
      <c r="K84" s="217" t="s">
        <v>193</v>
      </c>
      <c r="L84" s="218" t="s">
        <v>194</v>
      </c>
      <c r="M84" s="219" t="s">
        <v>195</v>
      </c>
      <c r="N84" s="219" t="s">
        <v>196</v>
      </c>
      <c r="O84" s="219" t="s">
        <v>197</v>
      </c>
      <c r="P84" s="220" t="s">
        <v>198</v>
      </c>
      <c r="Q84" s="281"/>
    </row>
    <row r="85" spans="1:17" s="269" customFormat="1" ht="25.5" x14ac:dyDescent="0.2">
      <c r="A85" s="276"/>
      <c r="B85" s="221" t="s">
        <v>22453</v>
      </c>
      <c r="C85" s="222"/>
      <c r="D85" s="285"/>
      <c r="E85" s="242" t="s">
        <v>22466</v>
      </c>
      <c r="F85" s="222"/>
      <c r="G85" s="233" t="s">
        <v>22457</v>
      </c>
      <c r="H85" s="233" t="s">
        <v>135</v>
      </c>
      <c r="I85" s="233" t="s">
        <v>182</v>
      </c>
      <c r="J85" s="233" t="s">
        <v>22456</v>
      </c>
      <c r="K85" s="233" t="s">
        <v>199</v>
      </c>
      <c r="L85" s="227"/>
      <c r="M85" s="228"/>
      <c r="N85" s="229"/>
      <c r="O85" s="230"/>
      <c r="P85" s="231"/>
      <c r="Q85" s="281"/>
    </row>
    <row r="86" spans="1:17" s="269" customFormat="1" ht="12.75" x14ac:dyDescent="0.2">
      <c r="A86" s="276"/>
      <c r="B86" s="221" t="s">
        <v>22453</v>
      </c>
      <c r="C86" s="222"/>
      <c r="D86" s="223"/>
      <c r="E86" s="232" t="s">
        <v>22463</v>
      </c>
      <c r="F86" s="222"/>
      <c r="G86" s="233"/>
      <c r="H86" s="233"/>
      <c r="I86" s="233"/>
      <c r="J86" s="233"/>
      <c r="K86" s="233"/>
      <c r="L86" s="227"/>
      <c r="M86" s="228"/>
      <c r="N86" s="229"/>
      <c r="O86" s="230"/>
      <c r="P86" s="231"/>
      <c r="Q86" s="281"/>
    </row>
    <row r="87" spans="1:17" s="269" customFormat="1" ht="12.75" x14ac:dyDescent="0.2">
      <c r="A87" s="276"/>
      <c r="B87" s="221" t="s">
        <v>22453</v>
      </c>
      <c r="C87" s="222"/>
      <c r="D87" s="223"/>
      <c r="E87" s="232" t="s">
        <v>22433</v>
      </c>
      <c r="F87" s="222"/>
      <c r="G87" s="233">
        <v>121.9</v>
      </c>
      <c r="H87" s="233"/>
      <c r="I87" s="233"/>
      <c r="J87" s="233">
        <v>0.05</v>
      </c>
      <c r="K87" s="233">
        <v>4.4000000000000004</v>
      </c>
      <c r="L87" s="227">
        <f>ROUND((PRODUCT(G87:K87)),2)</f>
        <v>26.82</v>
      </c>
      <c r="M87" s="228"/>
      <c r="N87" s="229"/>
      <c r="O87" s="230"/>
      <c r="P87" s="231"/>
      <c r="Q87" s="281"/>
    </row>
    <row r="88" spans="1:17" s="269" customFormat="1" ht="12.75" x14ac:dyDescent="0.2">
      <c r="A88" s="276"/>
      <c r="B88" s="221" t="s">
        <v>22453</v>
      </c>
      <c r="C88" s="222"/>
      <c r="D88" s="223"/>
      <c r="E88" s="232" t="s">
        <v>22434</v>
      </c>
      <c r="F88" s="222"/>
      <c r="G88" s="233">
        <v>318.58999999999997</v>
      </c>
      <c r="H88" s="233"/>
      <c r="I88" s="233"/>
      <c r="J88" s="233">
        <v>0.05</v>
      </c>
      <c r="K88" s="233">
        <v>4.4000000000000004</v>
      </c>
      <c r="L88" s="227">
        <f t="shared" ref="L88:L103" si="266">ROUND((PRODUCT(G88:K88)),2)</f>
        <v>70.09</v>
      </c>
      <c r="M88" s="228"/>
      <c r="N88" s="229"/>
      <c r="O88" s="230"/>
      <c r="P88" s="231"/>
      <c r="Q88" s="281"/>
    </row>
    <row r="89" spans="1:17" s="269" customFormat="1" ht="12.75" x14ac:dyDescent="0.2">
      <c r="A89" s="276"/>
      <c r="B89" s="221" t="s">
        <v>22453</v>
      </c>
      <c r="C89" s="222"/>
      <c r="D89" s="223"/>
      <c r="E89" s="232" t="s">
        <v>22435</v>
      </c>
      <c r="F89" s="222"/>
      <c r="G89" s="233">
        <v>31.91</v>
      </c>
      <c r="H89" s="233"/>
      <c r="I89" s="233"/>
      <c r="J89" s="233">
        <v>0.05</v>
      </c>
      <c r="K89" s="233">
        <v>4.4000000000000004</v>
      </c>
      <c r="L89" s="227">
        <f t="shared" si="266"/>
        <v>7.02</v>
      </c>
      <c r="M89" s="228"/>
      <c r="N89" s="229"/>
      <c r="O89" s="230"/>
      <c r="P89" s="231"/>
      <c r="Q89" s="281"/>
    </row>
    <row r="90" spans="1:17" s="269" customFormat="1" ht="12.75" x14ac:dyDescent="0.2">
      <c r="A90" s="276"/>
      <c r="B90" s="221" t="s">
        <v>22453</v>
      </c>
      <c r="C90" s="222"/>
      <c r="D90" s="223"/>
      <c r="E90" s="232" t="s">
        <v>22436</v>
      </c>
      <c r="F90" s="222"/>
      <c r="G90" s="233">
        <v>202.15</v>
      </c>
      <c r="H90" s="233"/>
      <c r="I90" s="233"/>
      <c r="J90" s="233">
        <v>0.05</v>
      </c>
      <c r="K90" s="233">
        <v>4.4000000000000004</v>
      </c>
      <c r="L90" s="227">
        <f t="shared" si="266"/>
        <v>44.47</v>
      </c>
      <c r="M90" s="228"/>
      <c r="N90" s="229"/>
      <c r="O90" s="230"/>
      <c r="P90" s="231"/>
      <c r="Q90" s="281"/>
    </row>
    <row r="91" spans="1:17" s="269" customFormat="1" ht="12.75" x14ac:dyDescent="0.2">
      <c r="A91" s="276"/>
      <c r="B91" s="221" t="s">
        <v>22453</v>
      </c>
      <c r="C91" s="222"/>
      <c r="D91" s="223"/>
      <c r="E91" s="232" t="s">
        <v>22464</v>
      </c>
      <c r="F91" s="222"/>
      <c r="G91" s="233"/>
      <c r="H91" s="233"/>
      <c r="I91" s="233"/>
      <c r="J91" s="233"/>
      <c r="K91" s="233"/>
      <c r="L91" s="227"/>
      <c r="M91" s="228"/>
      <c r="N91" s="229"/>
      <c r="O91" s="230"/>
      <c r="P91" s="231"/>
      <c r="Q91" s="281"/>
    </row>
    <row r="92" spans="1:17" ht="12.75" x14ac:dyDescent="0.2">
      <c r="B92" s="221" t="s">
        <v>22453</v>
      </c>
      <c r="C92" s="222"/>
      <c r="D92" s="223"/>
      <c r="E92" s="232" t="s">
        <v>22433</v>
      </c>
      <c r="F92" s="222"/>
      <c r="G92" s="233">
        <v>121.9</v>
      </c>
      <c r="H92" s="233"/>
      <c r="I92" s="233"/>
      <c r="J92" s="233">
        <v>0.2</v>
      </c>
      <c r="K92" s="233">
        <v>4.4000000000000004</v>
      </c>
      <c r="L92" s="227">
        <f t="shared" si="266"/>
        <v>107.27</v>
      </c>
      <c r="M92" s="228"/>
      <c r="N92" s="229"/>
      <c r="O92" s="230"/>
      <c r="P92" s="231"/>
      <c r="Q92" s="281"/>
    </row>
    <row r="93" spans="1:17" ht="12.75" x14ac:dyDescent="0.2">
      <c r="B93" s="221" t="s">
        <v>22453</v>
      </c>
      <c r="C93" s="222"/>
      <c r="D93" s="223"/>
      <c r="E93" s="232" t="s">
        <v>22434</v>
      </c>
      <c r="F93" s="222"/>
      <c r="G93" s="233">
        <v>318.58999999999997</v>
      </c>
      <c r="H93" s="233"/>
      <c r="I93" s="233"/>
      <c r="J93" s="233">
        <v>0.2</v>
      </c>
      <c r="K93" s="233">
        <v>4.4000000000000004</v>
      </c>
      <c r="L93" s="227">
        <f t="shared" si="266"/>
        <v>280.36</v>
      </c>
      <c r="M93" s="228"/>
      <c r="N93" s="229"/>
      <c r="O93" s="230"/>
      <c r="P93" s="231"/>
      <c r="Q93" s="281"/>
    </row>
    <row r="94" spans="1:17" s="269" customFormat="1" ht="12.75" x14ac:dyDescent="0.2">
      <c r="A94" s="276"/>
      <c r="B94" s="221" t="s">
        <v>22453</v>
      </c>
      <c r="C94" s="222"/>
      <c r="D94" s="223"/>
      <c r="E94" s="232" t="s">
        <v>22435</v>
      </c>
      <c r="F94" s="222"/>
      <c r="G94" s="233">
        <v>31.91</v>
      </c>
      <c r="H94" s="233"/>
      <c r="I94" s="233"/>
      <c r="J94" s="233">
        <v>0.2</v>
      </c>
      <c r="K94" s="233">
        <v>4.4000000000000004</v>
      </c>
      <c r="L94" s="227">
        <f t="shared" si="266"/>
        <v>28.08</v>
      </c>
      <c r="M94" s="228"/>
      <c r="N94" s="229"/>
      <c r="O94" s="230"/>
      <c r="P94" s="231"/>
      <c r="Q94" s="281"/>
    </row>
    <row r="95" spans="1:17" s="269" customFormat="1" ht="12.75" x14ac:dyDescent="0.2">
      <c r="A95" s="276"/>
      <c r="B95" s="221" t="s">
        <v>22453</v>
      </c>
      <c r="C95" s="222"/>
      <c r="D95" s="223"/>
      <c r="E95" s="232" t="s">
        <v>22436</v>
      </c>
      <c r="F95" s="222"/>
      <c r="G95" s="233">
        <v>202.15</v>
      </c>
      <c r="H95" s="233"/>
      <c r="I95" s="233"/>
      <c r="J95" s="233">
        <v>0.2</v>
      </c>
      <c r="K95" s="233">
        <v>4.4000000000000004</v>
      </c>
      <c r="L95" s="227">
        <f t="shared" si="266"/>
        <v>177.89</v>
      </c>
      <c r="M95" s="228"/>
      <c r="N95" s="229"/>
      <c r="O95" s="230"/>
      <c r="P95" s="231"/>
      <c r="Q95" s="281"/>
    </row>
    <row r="96" spans="1:17" ht="12.75" x14ac:dyDescent="0.2">
      <c r="B96" s="221" t="s">
        <v>22453</v>
      </c>
      <c r="C96" s="222"/>
      <c r="D96" s="223"/>
      <c r="E96" s="296" t="s">
        <v>22438</v>
      </c>
      <c r="F96" s="269"/>
      <c r="G96" s="269"/>
      <c r="H96" s="269"/>
      <c r="I96" s="269"/>
      <c r="J96" s="233"/>
      <c r="K96" s="233"/>
      <c r="L96" s="227"/>
      <c r="M96" s="228"/>
      <c r="N96" s="229"/>
      <c r="O96" s="230"/>
      <c r="P96" s="231"/>
      <c r="Q96" s="281"/>
    </row>
    <row r="97" spans="1:17" ht="12.75" x14ac:dyDescent="0.2">
      <c r="B97" s="221" t="s">
        <v>22453</v>
      </c>
      <c r="C97" s="222"/>
      <c r="D97" s="223"/>
      <c r="E97" s="232" t="s">
        <v>22440</v>
      </c>
      <c r="F97" s="222"/>
      <c r="G97" s="233"/>
      <c r="H97" s="233">
        <v>0.15</v>
      </c>
      <c r="I97" s="233">
        <f>3+6.2+4.8+1.2+8.2+3+5.5</f>
        <v>31.9</v>
      </c>
      <c r="J97" s="233">
        <v>0.3</v>
      </c>
      <c r="K97" s="233">
        <v>4.4000000000000004</v>
      </c>
      <c r="L97" s="227">
        <f t="shared" si="266"/>
        <v>6.32</v>
      </c>
      <c r="M97" s="228"/>
      <c r="N97" s="229"/>
      <c r="O97" s="230"/>
      <c r="P97" s="231"/>
      <c r="Q97" s="281"/>
    </row>
    <row r="98" spans="1:17" s="269" customFormat="1" ht="12.75" x14ac:dyDescent="0.2">
      <c r="A98" s="276"/>
      <c r="B98" s="221" t="s">
        <v>22453</v>
      </c>
      <c r="C98" s="222"/>
      <c r="D98" s="223"/>
      <c r="E98" s="232" t="s">
        <v>22439</v>
      </c>
      <c r="F98" s="222"/>
      <c r="G98" s="233"/>
      <c r="H98" s="233">
        <v>0.15</v>
      </c>
      <c r="I98" s="233">
        <f xml:space="preserve"> 8+3.5+3.5+30.6+17.07+5.02+14+14.34+6.85+6.6+13.49</f>
        <v>122.96999999999998</v>
      </c>
      <c r="J98" s="233">
        <v>0.3</v>
      </c>
      <c r="K98" s="233">
        <v>4.4000000000000004</v>
      </c>
      <c r="L98" s="227">
        <f t="shared" si="266"/>
        <v>24.35</v>
      </c>
      <c r="M98" s="228"/>
      <c r="N98" s="229"/>
      <c r="O98" s="230"/>
      <c r="P98" s="231"/>
      <c r="Q98" s="281"/>
    </row>
    <row r="99" spans="1:17" ht="12.75" x14ac:dyDescent="0.2">
      <c r="B99" s="221" t="s">
        <v>22453</v>
      </c>
      <c r="C99" s="222"/>
      <c r="D99" s="223"/>
      <c r="E99" s="296" t="s">
        <v>22454</v>
      </c>
      <c r="F99" s="269"/>
      <c r="G99" s="269"/>
      <c r="H99" s="233"/>
      <c r="I99" s="233"/>
      <c r="J99" s="233"/>
      <c r="K99" s="233"/>
      <c r="L99" s="227"/>
      <c r="M99" s="228"/>
      <c r="N99" s="229"/>
      <c r="O99" s="230"/>
      <c r="P99" s="231"/>
      <c r="Q99" s="281"/>
    </row>
    <row r="100" spans="1:17" ht="12.75" x14ac:dyDescent="0.2">
      <c r="B100" s="221" t="s">
        <v>22453</v>
      </c>
      <c r="C100" s="222"/>
      <c r="D100" s="223"/>
      <c r="E100" s="232" t="s">
        <v>22455</v>
      </c>
      <c r="F100" s="222"/>
      <c r="G100" s="233">
        <v>1322.87</v>
      </c>
      <c r="H100" s="233"/>
      <c r="I100" s="233"/>
      <c r="J100" s="248">
        <v>0.05</v>
      </c>
      <c r="K100" s="233">
        <v>4.4000000000000004</v>
      </c>
      <c r="L100" s="227">
        <f t="shared" si="266"/>
        <v>291.02999999999997</v>
      </c>
      <c r="M100" s="228"/>
      <c r="N100" s="229"/>
      <c r="O100" s="230"/>
      <c r="P100" s="231"/>
      <c r="Q100" s="281"/>
    </row>
    <row r="101" spans="1:17" s="269" customFormat="1" ht="12.75" x14ac:dyDescent="0.2">
      <c r="A101" s="276"/>
      <c r="B101" s="221" t="s">
        <v>22453</v>
      </c>
      <c r="C101" s="222"/>
      <c r="D101" s="223"/>
      <c r="E101" s="232" t="s">
        <v>22458</v>
      </c>
      <c r="F101" s="222"/>
      <c r="G101" s="233">
        <v>41.03</v>
      </c>
      <c r="H101" s="233"/>
      <c r="I101" s="233"/>
      <c r="J101" s="248">
        <v>0.05</v>
      </c>
      <c r="K101" s="233">
        <v>4.4000000000000004</v>
      </c>
      <c r="L101" s="227">
        <f t="shared" si="266"/>
        <v>9.0299999999999994</v>
      </c>
      <c r="M101" s="228"/>
      <c r="N101" s="229"/>
      <c r="O101" s="230"/>
      <c r="P101" s="231"/>
      <c r="Q101" s="281"/>
    </row>
    <row r="102" spans="1:17" s="269" customFormat="1" ht="12.75" x14ac:dyDescent="0.2">
      <c r="A102" s="276"/>
      <c r="B102" s="221" t="s">
        <v>22453</v>
      </c>
      <c r="C102" s="222"/>
      <c r="D102" s="223"/>
      <c r="E102" s="232" t="s">
        <v>22459</v>
      </c>
      <c r="F102" s="222"/>
      <c r="G102" s="233">
        <v>176.53</v>
      </c>
      <c r="H102" s="233"/>
      <c r="I102" s="233"/>
      <c r="J102" s="248">
        <v>0.05</v>
      </c>
      <c r="K102" s="233">
        <v>4.4000000000000004</v>
      </c>
      <c r="L102" s="227">
        <f t="shared" si="266"/>
        <v>38.840000000000003</v>
      </c>
      <c r="M102" s="228"/>
      <c r="N102" s="229"/>
      <c r="O102" s="230"/>
      <c r="P102" s="231"/>
      <c r="Q102" s="281"/>
    </row>
    <row r="103" spans="1:17" ht="12.75" x14ac:dyDescent="0.2">
      <c r="B103" s="221" t="s">
        <v>22453</v>
      </c>
      <c r="C103" s="222"/>
      <c r="D103" s="223"/>
      <c r="E103" s="232" t="s">
        <v>22460</v>
      </c>
      <c r="F103" s="222"/>
      <c r="G103" s="233">
        <v>55.52</v>
      </c>
      <c r="H103" s="233"/>
      <c r="I103" s="233"/>
      <c r="J103" s="248">
        <v>0.05</v>
      </c>
      <c r="K103" s="233">
        <v>4.4000000000000004</v>
      </c>
      <c r="L103" s="227">
        <f t="shared" si="266"/>
        <v>12.21</v>
      </c>
      <c r="M103" s="228"/>
      <c r="N103" s="229"/>
      <c r="O103" s="230"/>
      <c r="P103" s="231"/>
      <c r="Q103" s="281"/>
    </row>
    <row r="104" spans="1:17" ht="12.75" x14ac:dyDescent="0.2">
      <c r="B104" s="195">
        <v>4</v>
      </c>
      <c r="C104" s="196"/>
      <c r="D104" s="197"/>
      <c r="E104" s="198" t="s">
        <v>61</v>
      </c>
      <c r="F104" s="199"/>
      <c r="G104" s="200"/>
      <c r="H104" s="200"/>
      <c r="I104" s="200"/>
      <c r="J104" s="200"/>
      <c r="K104" s="200"/>
      <c r="L104" s="201"/>
      <c r="M104" s="202"/>
      <c r="N104" s="203"/>
      <c r="O104" s="203"/>
      <c r="P104" s="204"/>
      <c r="Q104" s="281"/>
    </row>
    <row r="105" spans="1:17" s="269" customFormat="1" ht="25.5" x14ac:dyDescent="0.2">
      <c r="A105" s="276"/>
      <c r="B105" s="205" t="s">
        <v>25</v>
      </c>
      <c r="C105" s="206" t="s">
        <v>205</v>
      </c>
      <c r="D105" s="207">
        <v>105730</v>
      </c>
      <c r="E105" s="208" t="s">
        <v>114</v>
      </c>
      <c r="F105" s="206" t="s">
        <v>20</v>
      </c>
      <c r="G105" s="209"/>
      <c r="H105" s="209"/>
      <c r="I105" s="209"/>
      <c r="J105" s="209"/>
      <c r="K105" s="209"/>
      <c r="L105" s="210">
        <f>ROUND((SUBTOTAL(9,Tabela13633[Coluna10])),2)</f>
        <v>134.91</v>
      </c>
      <c r="M105" s="211"/>
      <c r="N105" s="211"/>
      <c r="O105" s="211"/>
      <c r="P105" s="212"/>
      <c r="Q105" s="281"/>
    </row>
    <row r="106" spans="1:17" s="269" customFormat="1" ht="25.5" x14ac:dyDescent="0.2">
      <c r="A106" s="276"/>
      <c r="B106" s="213" t="s">
        <v>184</v>
      </c>
      <c r="C106" s="214" t="s">
        <v>185</v>
      </c>
      <c r="D106" s="215" t="s">
        <v>186</v>
      </c>
      <c r="E106" s="216" t="s">
        <v>187</v>
      </c>
      <c r="F106" s="214" t="s">
        <v>188</v>
      </c>
      <c r="G106" s="236" t="s">
        <v>216</v>
      </c>
      <c r="H106" s="217" t="s">
        <v>190</v>
      </c>
      <c r="I106" s="217" t="s">
        <v>191</v>
      </c>
      <c r="J106" s="236" t="s">
        <v>183</v>
      </c>
      <c r="K106" s="217" t="s">
        <v>193</v>
      </c>
      <c r="L106" s="218" t="s">
        <v>194</v>
      </c>
      <c r="M106" s="219" t="s">
        <v>195</v>
      </c>
      <c r="N106" s="219" t="s">
        <v>196</v>
      </c>
      <c r="O106" s="219" t="s">
        <v>197</v>
      </c>
      <c r="P106" s="220" t="s">
        <v>198</v>
      </c>
      <c r="Q106" s="281"/>
    </row>
    <row r="107" spans="1:17" ht="12.75" x14ac:dyDescent="0.2">
      <c r="B107" s="221" t="str">
        <f>$B$105</f>
        <v>4.1</v>
      </c>
      <c r="C107" s="222"/>
      <c r="D107" s="285"/>
      <c r="E107" s="232" t="s">
        <v>22443</v>
      </c>
      <c r="F107" s="223"/>
      <c r="G107" s="234"/>
      <c r="H107" s="233"/>
      <c r="I107" s="233"/>
      <c r="J107" s="233"/>
      <c r="K107" s="233"/>
      <c r="L107" s="227"/>
      <c r="M107" s="228"/>
      <c r="N107" s="229"/>
      <c r="O107" s="230"/>
      <c r="P107" s="231"/>
      <c r="Q107" s="281"/>
    </row>
    <row r="108" spans="1:17" s="269" customFormat="1" ht="12.75" x14ac:dyDescent="0.2">
      <c r="A108" s="276"/>
      <c r="B108" s="221" t="str">
        <f t="shared" ref="B108" si="267">$B$105</f>
        <v>4.1</v>
      </c>
      <c r="C108" s="222"/>
      <c r="D108" s="223"/>
      <c r="E108" s="232" t="s">
        <v>22433</v>
      </c>
      <c r="F108" s="222"/>
      <c r="G108" s="233">
        <v>121.9</v>
      </c>
      <c r="H108" s="233"/>
      <c r="I108" s="233"/>
      <c r="J108" s="233">
        <v>0.2</v>
      </c>
      <c r="K108" s="233"/>
      <c r="L108" s="227">
        <f>ROUND((PRODUCT(G108:K108)),2)</f>
        <v>24.38</v>
      </c>
      <c r="M108" s="228"/>
      <c r="N108" s="229"/>
      <c r="O108" s="230"/>
      <c r="P108" s="231"/>
      <c r="Q108" s="281"/>
    </row>
    <row r="109" spans="1:17" ht="12.75" x14ac:dyDescent="0.2">
      <c r="B109" s="221" t="str">
        <f t="shared" ref="B109:B111" si="268">$B$105</f>
        <v>4.1</v>
      </c>
      <c r="C109" s="222"/>
      <c r="D109" s="223"/>
      <c r="E109" s="232" t="s">
        <v>22434</v>
      </c>
      <c r="F109" s="222"/>
      <c r="G109" s="233">
        <v>318.58999999999997</v>
      </c>
      <c r="H109" s="233"/>
      <c r="I109" s="233"/>
      <c r="J109" s="233">
        <v>0.2</v>
      </c>
      <c r="K109" s="233"/>
      <c r="L109" s="227">
        <f t="shared" ref="L109:L111" si="269">ROUND((PRODUCT(G109:K109)),2)</f>
        <v>63.72</v>
      </c>
      <c r="M109" s="228"/>
      <c r="N109" s="229"/>
      <c r="O109" s="230"/>
      <c r="P109" s="231"/>
      <c r="Q109" s="281"/>
    </row>
    <row r="110" spans="1:17" ht="12.75" x14ac:dyDescent="0.2">
      <c r="B110" s="221" t="str">
        <f t="shared" si="268"/>
        <v>4.1</v>
      </c>
      <c r="C110" s="222"/>
      <c r="D110" s="223"/>
      <c r="E110" s="232" t="s">
        <v>22435</v>
      </c>
      <c r="F110" s="222"/>
      <c r="G110" s="233">
        <v>31.91</v>
      </c>
      <c r="H110" s="233"/>
      <c r="I110" s="233"/>
      <c r="J110" s="233">
        <v>0.2</v>
      </c>
      <c r="K110" s="233"/>
      <c r="L110" s="227">
        <f t="shared" si="269"/>
        <v>6.38</v>
      </c>
      <c r="M110" s="228"/>
      <c r="N110" s="229"/>
      <c r="O110" s="230"/>
      <c r="P110" s="231"/>
      <c r="Q110" s="281"/>
    </row>
    <row r="111" spans="1:17" s="269" customFormat="1" ht="12.75" x14ac:dyDescent="0.2">
      <c r="A111" s="276"/>
      <c r="B111" s="221" t="str">
        <f t="shared" si="268"/>
        <v>4.1</v>
      </c>
      <c r="C111" s="222"/>
      <c r="D111" s="223"/>
      <c r="E111" s="232" t="s">
        <v>22436</v>
      </c>
      <c r="F111" s="222"/>
      <c r="G111" s="233">
        <v>202.15</v>
      </c>
      <c r="H111" s="233"/>
      <c r="I111" s="233"/>
      <c r="J111" s="233">
        <v>0.2</v>
      </c>
      <c r="K111" s="233"/>
      <c r="L111" s="227">
        <f t="shared" si="269"/>
        <v>40.43</v>
      </c>
      <c r="M111" s="228"/>
      <c r="N111" s="229"/>
      <c r="O111" s="230"/>
      <c r="P111" s="231"/>
      <c r="Q111" s="281"/>
    </row>
    <row r="112" spans="1:17" ht="12.75" x14ac:dyDescent="0.2">
      <c r="B112" s="205" t="s">
        <v>53</v>
      </c>
      <c r="C112" s="206" t="s">
        <v>208</v>
      </c>
      <c r="D112" s="207" t="s">
        <v>51</v>
      </c>
      <c r="E112" s="208" t="s">
        <v>52</v>
      </c>
      <c r="F112" s="206" t="s">
        <v>20</v>
      </c>
      <c r="G112" s="209"/>
      <c r="H112" s="209"/>
      <c r="I112" s="209"/>
      <c r="J112" s="209"/>
      <c r="K112" s="209"/>
      <c r="L112" s="210">
        <f>ROUND((SUBTOTAL(9,Tabela13101435[Coluna10])),2)</f>
        <v>134.91</v>
      </c>
      <c r="M112" s="211"/>
      <c r="N112" s="211"/>
      <c r="O112" s="211"/>
      <c r="P112" s="212"/>
      <c r="Q112" s="281"/>
    </row>
    <row r="113" spans="1:17" s="269" customFormat="1" ht="25.5" x14ac:dyDescent="0.2">
      <c r="A113" s="276"/>
      <c r="B113" s="213" t="s">
        <v>184</v>
      </c>
      <c r="C113" s="214" t="s">
        <v>185</v>
      </c>
      <c r="D113" s="215" t="s">
        <v>186</v>
      </c>
      <c r="E113" s="216" t="s">
        <v>187</v>
      </c>
      <c r="F113" s="214" t="s">
        <v>188</v>
      </c>
      <c r="G113" s="236" t="s">
        <v>221</v>
      </c>
      <c r="H113" s="217" t="s">
        <v>190</v>
      </c>
      <c r="I113" s="217" t="s">
        <v>191</v>
      </c>
      <c r="J113" s="236" t="s">
        <v>183</v>
      </c>
      <c r="K113" s="217" t="s">
        <v>193</v>
      </c>
      <c r="L113" s="218" t="s">
        <v>194</v>
      </c>
      <c r="M113" s="219" t="s">
        <v>195</v>
      </c>
      <c r="N113" s="219" t="s">
        <v>196</v>
      </c>
      <c r="O113" s="219" t="s">
        <v>197</v>
      </c>
      <c r="P113" s="220" t="s">
        <v>198</v>
      </c>
      <c r="Q113" s="281"/>
    </row>
    <row r="114" spans="1:17" ht="12.75" x14ac:dyDescent="0.2">
      <c r="B114" s="221" t="s">
        <v>53</v>
      </c>
      <c r="C114" s="222"/>
      <c r="D114" s="223"/>
      <c r="E114" s="242" t="s">
        <v>22444</v>
      </c>
      <c r="F114" s="223"/>
      <c r="G114" s="234"/>
      <c r="H114" s="233"/>
      <c r="I114" s="233"/>
      <c r="J114" s="233"/>
      <c r="K114" s="233"/>
      <c r="L114" s="227"/>
      <c r="M114" s="228"/>
      <c r="N114" s="229"/>
      <c r="O114" s="230"/>
      <c r="P114" s="231"/>
      <c r="Q114" s="281"/>
    </row>
    <row r="115" spans="1:17" ht="12.75" x14ac:dyDescent="0.2">
      <c r="B115" s="221" t="s">
        <v>53</v>
      </c>
      <c r="C115" s="222"/>
      <c r="D115" s="223"/>
      <c r="E115" s="232" t="s">
        <v>22433</v>
      </c>
      <c r="F115" s="222"/>
      <c r="G115" s="233">
        <v>121.9</v>
      </c>
      <c r="H115" s="233"/>
      <c r="I115" s="233"/>
      <c r="J115" s="233">
        <v>0.2</v>
      </c>
      <c r="K115" s="233"/>
      <c r="L115" s="227">
        <f>ROUND((PRODUCT(G115:K115)),2)</f>
        <v>24.38</v>
      </c>
      <c r="M115" s="228"/>
      <c r="N115" s="229"/>
      <c r="O115" s="230"/>
      <c r="P115" s="231"/>
      <c r="Q115" s="281"/>
    </row>
    <row r="116" spans="1:17" s="269" customFormat="1" ht="12.75" x14ac:dyDescent="0.2">
      <c r="A116" s="276"/>
      <c r="B116" s="221" t="s">
        <v>53</v>
      </c>
      <c r="C116" s="222"/>
      <c r="D116" s="223"/>
      <c r="E116" s="232" t="s">
        <v>22434</v>
      </c>
      <c r="F116" s="222"/>
      <c r="G116" s="233">
        <v>318.58999999999997</v>
      </c>
      <c r="H116" s="233"/>
      <c r="I116" s="233"/>
      <c r="J116" s="233">
        <v>0.2</v>
      </c>
      <c r="K116" s="233"/>
      <c r="L116" s="227">
        <f t="shared" ref="L116:L118" si="270">ROUND((PRODUCT(G116:K116)),2)</f>
        <v>63.72</v>
      </c>
      <c r="M116" s="228"/>
      <c r="N116" s="229"/>
      <c r="O116" s="230"/>
      <c r="P116" s="231"/>
      <c r="Q116" s="281"/>
    </row>
    <row r="117" spans="1:17" ht="12.75" x14ac:dyDescent="0.2">
      <c r="B117" s="221" t="s">
        <v>53</v>
      </c>
      <c r="C117" s="222"/>
      <c r="D117" s="223"/>
      <c r="E117" s="232" t="s">
        <v>22435</v>
      </c>
      <c r="F117" s="222"/>
      <c r="G117" s="233">
        <v>31.91</v>
      </c>
      <c r="H117" s="233"/>
      <c r="I117" s="233"/>
      <c r="J117" s="233">
        <v>0.2</v>
      </c>
      <c r="K117" s="233"/>
      <c r="L117" s="227">
        <f t="shared" si="270"/>
        <v>6.38</v>
      </c>
      <c r="M117" s="228"/>
      <c r="N117" s="229"/>
      <c r="O117" s="230"/>
      <c r="P117" s="231"/>
    </row>
    <row r="118" spans="1:17" ht="12.75" x14ac:dyDescent="0.2">
      <c r="B118" s="221" t="s">
        <v>53</v>
      </c>
      <c r="C118" s="222"/>
      <c r="D118" s="223"/>
      <c r="E118" s="232" t="s">
        <v>22436</v>
      </c>
      <c r="F118" s="222"/>
      <c r="G118" s="233">
        <v>202.15</v>
      </c>
      <c r="H118" s="233"/>
      <c r="I118" s="233"/>
      <c r="J118" s="233">
        <v>0.2</v>
      </c>
      <c r="K118" s="233"/>
      <c r="L118" s="227">
        <f t="shared" si="270"/>
        <v>40.43</v>
      </c>
      <c r="M118" s="228"/>
      <c r="N118" s="229"/>
      <c r="O118" s="230"/>
      <c r="P118" s="231"/>
    </row>
    <row r="119" spans="1:17" ht="25.5" x14ac:dyDescent="0.2">
      <c r="B119" s="205" t="s">
        <v>117</v>
      </c>
      <c r="C119" s="206" t="s">
        <v>205</v>
      </c>
      <c r="D119" s="207">
        <v>95875</v>
      </c>
      <c r="E119" s="208" t="s">
        <v>94</v>
      </c>
      <c r="F119" s="206" t="s">
        <v>21</v>
      </c>
      <c r="G119" s="209"/>
      <c r="H119" s="209"/>
      <c r="I119" s="209"/>
      <c r="J119" s="209"/>
      <c r="K119" s="209"/>
      <c r="L119" s="210">
        <f>ROUND((SUBTOTAL(9,Tabela1310145385[Coluna10])),2)</f>
        <v>2316.4</v>
      </c>
      <c r="M119" s="211"/>
      <c r="N119" s="211"/>
      <c r="O119" s="211"/>
      <c r="P119" s="212"/>
    </row>
    <row r="120" spans="1:17" ht="25.5" x14ac:dyDescent="0.2">
      <c r="B120" s="213" t="s">
        <v>184</v>
      </c>
      <c r="C120" s="214" t="s">
        <v>185</v>
      </c>
      <c r="D120" s="215" t="s">
        <v>186</v>
      </c>
      <c r="E120" s="216" t="s">
        <v>187</v>
      </c>
      <c r="F120" s="214" t="s">
        <v>188</v>
      </c>
      <c r="G120" s="236" t="s">
        <v>221</v>
      </c>
      <c r="H120" s="217" t="s">
        <v>190</v>
      </c>
      <c r="I120" s="217" t="s">
        <v>191</v>
      </c>
      <c r="J120" s="217" t="s">
        <v>192</v>
      </c>
      <c r="K120" s="243" t="s">
        <v>228</v>
      </c>
      <c r="L120" s="218" t="s">
        <v>194</v>
      </c>
      <c r="M120" s="219" t="s">
        <v>189</v>
      </c>
      <c r="N120" s="219" t="s">
        <v>195</v>
      </c>
      <c r="O120" s="219" t="s">
        <v>196</v>
      </c>
      <c r="P120" s="220" t="s">
        <v>197</v>
      </c>
    </row>
    <row r="121" spans="1:17" ht="12.75" x14ac:dyDescent="0.2">
      <c r="B121" s="221" t="s">
        <v>117</v>
      </c>
      <c r="C121" s="222"/>
      <c r="D121" s="223"/>
      <c r="E121" s="242" t="s">
        <v>22445</v>
      </c>
      <c r="F121" s="223"/>
      <c r="G121" s="234"/>
      <c r="H121" s="233"/>
      <c r="I121" s="233"/>
      <c r="J121" s="233"/>
      <c r="K121" s="233"/>
      <c r="L121" s="227"/>
      <c r="M121" s="228"/>
      <c r="N121" s="229"/>
      <c r="O121" s="230"/>
      <c r="P121" s="231"/>
    </row>
    <row r="122" spans="1:17" ht="12.75" x14ac:dyDescent="0.2">
      <c r="B122" s="221" t="s">
        <v>117</v>
      </c>
      <c r="C122" s="222"/>
      <c r="D122" s="244"/>
      <c r="E122" s="232" t="s">
        <v>22433</v>
      </c>
      <c r="F122" s="222"/>
      <c r="G122" s="233">
        <v>121.9</v>
      </c>
      <c r="H122" s="233"/>
      <c r="I122" s="233"/>
      <c r="J122" s="233">
        <v>0.2</v>
      </c>
      <c r="K122" s="233">
        <v>17.170000000000002</v>
      </c>
      <c r="L122" s="227">
        <f>ROUND((PRODUCT(G122:K122)),2)</f>
        <v>418.6</v>
      </c>
      <c r="M122" s="228"/>
      <c r="N122" s="229"/>
      <c r="O122" s="230"/>
      <c r="P122" s="231"/>
    </row>
    <row r="123" spans="1:17" ht="12.75" x14ac:dyDescent="0.2">
      <c r="B123" s="221" t="s">
        <v>117</v>
      </c>
      <c r="C123" s="222"/>
      <c r="D123" s="223"/>
      <c r="E123" s="232" t="s">
        <v>22434</v>
      </c>
      <c r="F123" s="222"/>
      <c r="G123" s="233">
        <v>318.58999999999997</v>
      </c>
      <c r="H123" s="233"/>
      <c r="I123" s="233"/>
      <c r="J123" s="233">
        <v>0.2</v>
      </c>
      <c r="K123" s="233">
        <v>17.170000000000002</v>
      </c>
      <c r="L123" s="227">
        <f t="shared" ref="L123:L125" si="271">ROUND((PRODUCT(G123:K123)),2)</f>
        <v>1094.04</v>
      </c>
      <c r="M123" s="228"/>
      <c r="N123" s="229"/>
      <c r="O123" s="230"/>
      <c r="P123" s="231"/>
    </row>
    <row r="124" spans="1:17" ht="12.75" x14ac:dyDescent="0.2">
      <c r="B124" s="221" t="s">
        <v>117</v>
      </c>
      <c r="C124" s="222"/>
      <c r="D124" s="223"/>
      <c r="E124" s="232" t="s">
        <v>22435</v>
      </c>
      <c r="F124" s="222"/>
      <c r="G124" s="233">
        <v>31.91</v>
      </c>
      <c r="H124" s="233"/>
      <c r="I124" s="233"/>
      <c r="J124" s="233">
        <v>0.2</v>
      </c>
      <c r="K124" s="233">
        <v>17.170000000000002</v>
      </c>
      <c r="L124" s="227">
        <f t="shared" si="271"/>
        <v>109.58</v>
      </c>
      <c r="M124" s="228"/>
      <c r="N124" s="229"/>
      <c r="O124" s="230"/>
      <c r="P124" s="231"/>
    </row>
    <row r="125" spans="1:17" ht="12.75" x14ac:dyDescent="0.2">
      <c r="B125" s="221" t="s">
        <v>117</v>
      </c>
      <c r="C125" s="222"/>
      <c r="D125" s="223"/>
      <c r="E125" s="232" t="s">
        <v>22436</v>
      </c>
      <c r="F125" s="222"/>
      <c r="G125" s="233">
        <v>202.15</v>
      </c>
      <c r="H125" s="233"/>
      <c r="I125" s="233"/>
      <c r="J125" s="233">
        <v>0.2</v>
      </c>
      <c r="K125" s="233">
        <v>17.170000000000002</v>
      </c>
      <c r="L125" s="227">
        <f t="shared" si="271"/>
        <v>694.18</v>
      </c>
      <c r="M125" s="228"/>
      <c r="N125" s="229"/>
      <c r="O125" s="230"/>
      <c r="P125" s="231"/>
      <c r="Q125" s="281"/>
    </row>
    <row r="126" spans="1:17" ht="12.75" x14ac:dyDescent="0.2">
      <c r="B126" s="205" t="s">
        <v>118</v>
      </c>
      <c r="C126" s="206" t="s">
        <v>223</v>
      </c>
      <c r="D126" s="207">
        <v>4011352</v>
      </c>
      <c r="E126" s="208" t="s">
        <v>22424</v>
      </c>
      <c r="F126" s="206" t="s">
        <v>62</v>
      </c>
      <c r="G126" s="209"/>
      <c r="H126" s="209"/>
      <c r="I126" s="209"/>
      <c r="J126" s="209"/>
      <c r="K126" s="209"/>
      <c r="L126" s="210">
        <f>ROUND((SUBTOTAL(9,Tabela13101453869[Coluna10])),2)</f>
        <v>674.55</v>
      </c>
      <c r="M126" s="211"/>
      <c r="N126" s="211"/>
      <c r="O126" s="211"/>
      <c r="P126" s="212"/>
      <c r="Q126" s="281"/>
    </row>
    <row r="127" spans="1:17" ht="25.5" x14ac:dyDescent="0.2">
      <c r="B127" s="213" t="s">
        <v>184</v>
      </c>
      <c r="C127" s="214" t="s">
        <v>185</v>
      </c>
      <c r="D127" s="215" t="s">
        <v>186</v>
      </c>
      <c r="E127" s="216" t="s">
        <v>187</v>
      </c>
      <c r="F127" s="214" t="s">
        <v>188</v>
      </c>
      <c r="G127" s="236" t="s">
        <v>216</v>
      </c>
      <c r="H127" s="217" t="s">
        <v>191</v>
      </c>
      <c r="I127" s="217" t="s">
        <v>192</v>
      </c>
      <c r="J127" s="217" t="s">
        <v>198</v>
      </c>
      <c r="K127" s="217" t="s">
        <v>193</v>
      </c>
      <c r="L127" s="218" t="s">
        <v>194</v>
      </c>
      <c r="M127" s="219" t="s">
        <v>189</v>
      </c>
      <c r="N127" s="219" t="s">
        <v>195</v>
      </c>
      <c r="O127" s="219" t="s">
        <v>196</v>
      </c>
      <c r="P127" s="220" t="s">
        <v>197</v>
      </c>
      <c r="Q127" s="281"/>
    </row>
    <row r="128" spans="1:17" ht="12.75" x14ac:dyDescent="0.2">
      <c r="B128" s="221" t="str">
        <f>$B$126</f>
        <v>4.4</v>
      </c>
      <c r="C128" s="222"/>
      <c r="D128" s="223"/>
      <c r="E128" s="292" t="s">
        <v>22446</v>
      </c>
      <c r="F128" s="223"/>
      <c r="G128" s="234"/>
      <c r="H128" s="233"/>
      <c r="I128" s="233"/>
      <c r="J128" s="233"/>
      <c r="K128" s="233"/>
      <c r="L128" s="227"/>
      <c r="M128" s="228"/>
      <c r="N128" s="229"/>
      <c r="O128" s="230"/>
      <c r="P128" s="231"/>
      <c r="Q128" s="281"/>
    </row>
    <row r="129" spans="1:17" s="269" customFormat="1" ht="12.75" x14ac:dyDescent="0.2">
      <c r="A129" s="276"/>
      <c r="B129" s="221" t="str">
        <f>$B$126</f>
        <v>4.4</v>
      </c>
      <c r="C129" s="222"/>
      <c r="D129" s="244"/>
      <c r="E129" s="232" t="s">
        <v>22433</v>
      </c>
      <c r="F129" s="222"/>
      <c r="G129" s="233">
        <v>121.9</v>
      </c>
      <c r="H129" s="233"/>
      <c r="I129" s="233"/>
      <c r="J129" s="233"/>
      <c r="K129" s="233"/>
      <c r="L129" s="227">
        <f>ROUND((PRODUCT(G129:K129)),2)</f>
        <v>121.9</v>
      </c>
      <c r="M129" s="228"/>
      <c r="N129" s="229"/>
      <c r="O129" s="230"/>
      <c r="P129" s="231"/>
      <c r="Q129" s="281"/>
    </row>
    <row r="130" spans="1:17" ht="12.75" x14ac:dyDescent="0.2">
      <c r="B130" s="221" t="str">
        <f t="shared" ref="B130:B132" si="272">$B$126</f>
        <v>4.4</v>
      </c>
      <c r="C130" s="222"/>
      <c r="D130" s="223"/>
      <c r="E130" s="232" t="s">
        <v>22434</v>
      </c>
      <c r="F130" s="222"/>
      <c r="G130" s="233">
        <v>318.58999999999997</v>
      </c>
      <c r="H130" s="233"/>
      <c r="I130" s="233"/>
      <c r="J130" s="233"/>
      <c r="K130" s="233"/>
      <c r="L130" s="227">
        <f t="shared" ref="L130:L132" si="273">ROUND((PRODUCT(G130:K130)),2)</f>
        <v>318.58999999999997</v>
      </c>
      <c r="M130" s="228"/>
      <c r="N130" s="229"/>
      <c r="O130" s="230"/>
      <c r="P130" s="231"/>
      <c r="Q130" s="281"/>
    </row>
    <row r="131" spans="1:17" ht="12.75" x14ac:dyDescent="0.2">
      <c r="B131" s="221" t="str">
        <f t="shared" si="272"/>
        <v>4.4</v>
      </c>
      <c r="C131" s="222"/>
      <c r="D131" s="223"/>
      <c r="E131" s="232" t="s">
        <v>22435</v>
      </c>
      <c r="F131" s="222"/>
      <c r="G131" s="233">
        <v>31.91</v>
      </c>
      <c r="H131" s="233"/>
      <c r="I131" s="233"/>
      <c r="J131" s="233"/>
      <c r="K131" s="233"/>
      <c r="L131" s="227">
        <f t="shared" si="273"/>
        <v>31.91</v>
      </c>
      <c r="M131" s="228"/>
      <c r="N131" s="229"/>
      <c r="O131" s="230"/>
      <c r="P131" s="231"/>
      <c r="Q131" s="281"/>
    </row>
    <row r="132" spans="1:17" ht="12.75" x14ac:dyDescent="0.2">
      <c r="B132" s="221" t="str">
        <f t="shared" si="272"/>
        <v>4.4</v>
      </c>
      <c r="C132" s="222"/>
      <c r="D132" s="223"/>
      <c r="E132" s="232" t="s">
        <v>22436</v>
      </c>
      <c r="F132" s="222"/>
      <c r="G132" s="233">
        <v>202.15</v>
      </c>
      <c r="H132" s="233"/>
      <c r="I132" s="233"/>
      <c r="J132" s="233"/>
      <c r="K132" s="233"/>
      <c r="L132" s="227">
        <f t="shared" si="273"/>
        <v>202.15</v>
      </c>
      <c r="M132" s="228"/>
      <c r="N132" s="229"/>
      <c r="O132" s="230"/>
      <c r="P132" s="231"/>
      <c r="Q132" s="281"/>
    </row>
    <row r="133" spans="1:17" ht="38.25" x14ac:dyDescent="0.2">
      <c r="B133" s="205" t="s">
        <v>54</v>
      </c>
      <c r="C133" s="206" t="s">
        <v>229</v>
      </c>
      <c r="D133" s="207" t="s">
        <v>22425</v>
      </c>
      <c r="E133" s="208" t="s">
        <v>22426</v>
      </c>
      <c r="F133" s="206" t="s">
        <v>230</v>
      </c>
      <c r="G133" s="209"/>
      <c r="H133" s="209"/>
      <c r="I133" s="209"/>
      <c r="J133" s="209"/>
      <c r="K133" s="209"/>
      <c r="L133" s="210">
        <f>ROUND((SUBTOTAL(9,Tabela1310145386910[Coluna10])),2)</f>
        <v>0.87</v>
      </c>
      <c r="M133" s="211"/>
      <c r="N133" s="211"/>
      <c r="O133" s="211"/>
      <c r="P133" s="212"/>
      <c r="Q133" s="281"/>
    </row>
    <row r="134" spans="1:17" ht="25.5" x14ac:dyDescent="0.2">
      <c r="B134" s="213" t="s">
        <v>184</v>
      </c>
      <c r="C134" s="214" t="s">
        <v>185</v>
      </c>
      <c r="D134" s="215" t="s">
        <v>186</v>
      </c>
      <c r="E134" s="216" t="s">
        <v>187</v>
      </c>
      <c r="F134" s="214" t="s">
        <v>188</v>
      </c>
      <c r="G134" s="236" t="s">
        <v>216</v>
      </c>
      <c r="H134" s="217" t="s">
        <v>190</v>
      </c>
      <c r="I134" s="217" t="s">
        <v>191</v>
      </c>
      <c r="J134" s="217" t="s">
        <v>192</v>
      </c>
      <c r="K134" s="243" t="s">
        <v>232</v>
      </c>
      <c r="L134" s="218" t="s">
        <v>194</v>
      </c>
      <c r="M134" s="219" t="s">
        <v>189</v>
      </c>
      <c r="N134" s="219" t="s">
        <v>195</v>
      </c>
      <c r="O134" s="219" t="s">
        <v>196</v>
      </c>
      <c r="P134" s="220" t="s">
        <v>197</v>
      </c>
      <c r="Q134" s="281"/>
    </row>
    <row r="135" spans="1:17" ht="12.75" x14ac:dyDescent="0.2">
      <c r="B135" s="221" t="str">
        <f>$B$133</f>
        <v>4.5</v>
      </c>
      <c r="C135" s="222"/>
      <c r="D135" s="223"/>
      <c r="E135" s="232" t="s">
        <v>220</v>
      </c>
      <c r="F135" s="223"/>
      <c r="G135" s="234"/>
      <c r="H135" s="233"/>
      <c r="I135" s="233"/>
      <c r="J135" s="233"/>
      <c r="K135" s="233"/>
      <c r="L135" s="227"/>
      <c r="M135" s="228"/>
      <c r="N135" s="229"/>
      <c r="O135" s="230"/>
      <c r="P135" s="231"/>
      <c r="Q135" s="281"/>
    </row>
    <row r="136" spans="1:17" ht="12.75" x14ac:dyDescent="0.2">
      <c r="B136" s="221" t="str">
        <f>$B$133</f>
        <v>4.5</v>
      </c>
      <c r="C136" s="222"/>
      <c r="D136" s="244"/>
      <c r="E136" s="292" t="s">
        <v>22446</v>
      </c>
      <c r="F136" s="223"/>
      <c r="G136" s="234"/>
      <c r="H136" s="233"/>
      <c r="I136" s="233"/>
      <c r="J136" s="233"/>
      <c r="K136" s="226"/>
      <c r="L136" s="227"/>
      <c r="M136" s="228"/>
      <c r="N136" s="229"/>
      <c r="O136" s="230"/>
      <c r="P136" s="231"/>
      <c r="Q136" s="281"/>
    </row>
    <row r="137" spans="1:17" ht="12.75" x14ac:dyDescent="0.2">
      <c r="B137" s="221" t="str">
        <f t="shared" ref="B137:B140" si="274">$B$133</f>
        <v>4.5</v>
      </c>
      <c r="C137" s="222"/>
      <c r="D137" s="223"/>
      <c r="E137" s="232" t="s">
        <v>22433</v>
      </c>
      <c r="F137" s="222"/>
      <c r="G137" s="233">
        <v>121.9</v>
      </c>
      <c r="H137" s="233"/>
      <c r="I137" s="233"/>
      <c r="J137" s="233"/>
      <c r="K137" s="226">
        <v>1.2999999999999999E-3</v>
      </c>
      <c r="L137" s="227">
        <f t="shared" ref="L137:L140" si="275">ROUND((PRODUCT(G137:K137)),2)</f>
        <v>0.16</v>
      </c>
      <c r="M137" s="228"/>
      <c r="N137" s="229"/>
      <c r="O137" s="230"/>
      <c r="P137" s="231"/>
      <c r="Q137" s="281"/>
    </row>
    <row r="138" spans="1:17" ht="12.75" x14ac:dyDescent="0.2">
      <c r="B138" s="221" t="str">
        <f t="shared" si="274"/>
        <v>4.5</v>
      </c>
      <c r="C138" s="222"/>
      <c r="D138" s="223"/>
      <c r="E138" s="232" t="s">
        <v>22434</v>
      </c>
      <c r="F138" s="222"/>
      <c r="G138" s="233">
        <v>318.58999999999997</v>
      </c>
      <c r="H138" s="233"/>
      <c r="I138" s="233"/>
      <c r="J138" s="233"/>
      <c r="K138" s="226">
        <v>1.2999999999999999E-3</v>
      </c>
      <c r="L138" s="227">
        <f t="shared" si="275"/>
        <v>0.41</v>
      </c>
      <c r="M138" s="228"/>
      <c r="N138" s="229"/>
      <c r="O138" s="230"/>
      <c r="P138" s="231"/>
      <c r="Q138" s="281"/>
    </row>
    <row r="139" spans="1:17" ht="12.75" x14ac:dyDescent="0.2">
      <c r="B139" s="221" t="str">
        <f t="shared" si="274"/>
        <v>4.5</v>
      </c>
      <c r="C139" s="222"/>
      <c r="D139" s="223"/>
      <c r="E139" s="232" t="s">
        <v>22435</v>
      </c>
      <c r="F139" s="222"/>
      <c r="G139" s="233">
        <v>31.91</v>
      </c>
      <c r="H139" s="233"/>
      <c r="I139" s="233"/>
      <c r="J139" s="233"/>
      <c r="K139" s="226">
        <v>1.2999999999999999E-3</v>
      </c>
      <c r="L139" s="227">
        <f t="shared" si="275"/>
        <v>0.04</v>
      </c>
      <c r="M139" s="228"/>
      <c r="N139" s="229"/>
      <c r="O139" s="230"/>
      <c r="P139" s="231"/>
      <c r="Q139" s="281"/>
    </row>
    <row r="140" spans="1:17" ht="12.75" x14ac:dyDescent="0.2">
      <c r="B140" s="221" t="str">
        <f t="shared" si="274"/>
        <v>4.5</v>
      </c>
      <c r="C140" s="222"/>
      <c r="D140" s="223"/>
      <c r="E140" s="232" t="s">
        <v>22436</v>
      </c>
      <c r="F140" s="222"/>
      <c r="G140" s="233">
        <v>202.15</v>
      </c>
      <c r="H140" s="233"/>
      <c r="I140" s="233"/>
      <c r="J140" s="233"/>
      <c r="K140" s="226">
        <v>1.2999999999999999E-3</v>
      </c>
      <c r="L140" s="227">
        <f t="shared" si="275"/>
        <v>0.26</v>
      </c>
      <c r="M140" s="228"/>
      <c r="N140" s="229"/>
      <c r="O140" s="230"/>
      <c r="P140" s="231"/>
      <c r="Q140" s="281"/>
    </row>
    <row r="141" spans="1:17" ht="12.75" x14ac:dyDescent="0.2">
      <c r="B141" s="205" t="s">
        <v>55</v>
      </c>
      <c r="C141" s="206" t="s">
        <v>223</v>
      </c>
      <c r="D141" s="207">
        <v>5914622</v>
      </c>
      <c r="E141" s="208" t="s">
        <v>222</v>
      </c>
      <c r="F141" s="209" t="s">
        <v>22</v>
      </c>
      <c r="G141" s="209"/>
      <c r="H141" s="209"/>
      <c r="I141" s="209"/>
      <c r="J141" s="209"/>
      <c r="K141" s="209"/>
      <c r="L141" s="210">
        <f>ROUND((SUBTOTAL(9,Tabela1310145386[Coluna11])),2)</f>
        <v>20.260000000000002</v>
      </c>
      <c r="M141" s="211"/>
      <c r="N141" s="211"/>
      <c r="O141" s="211"/>
      <c r="P141" s="212"/>
      <c r="Q141" s="281"/>
    </row>
    <row r="142" spans="1:17" ht="25.5" x14ac:dyDescent="0.2">
      <c r="B142" s="213" t="s">
        <v>184</v>
      </c>
      <c r="C142" s="214" t="s">
        <v>185</v>
      </c>
      <c r="D142" s="215" t="s">
        <v>186</v>
      </c>
      <c r="E142" s="216" t="s">
        <v>187</v>
      </c>
      <c r="F142" s="214" t="s">
        <v>188</v>
      </c>
      <c r="G142" s="217" t="s">
        <v>189</v>
      </c>
      <c r="H142" s="217" t="s">
        <v>190</v>
      </c>
      <c r="I142" s="217" t="s">
        <v>191</v>
      </c>
      <c r="J142" s="217" t="s">
        <v>192</v>
      </c>
      <c r="K142" s="217" t="s">
        <v>194</v>
      </c>
      <c r="L142" s="218" t="s">
        <v>195</v>
      </c>
      <c r="M142" s="238" t="s">
        <v>196</v>
      </c>
      <c r="N142" s="238" t="s">
        <v>197</v>
      </c>
      <c r="O142" s="238" t="s">
        <v>198</v>
      </c>
      <c r="P142" s="239" t="s">
        <v>193</v>
      </c>
      <c r="Q142" s="281"/>
    </row>
    <row r="143" spans="1:17" ht="25.5" x14ac:dyDescent="0.2">
      <c r="B143" s="221" t="str">
        <f>$B$141</f>
        <v>4.6</v>
      </c>
      <c r="C143" s="222"/>
      <c r="D143" s="223"/>
      <c r="E143" s="232" t="s">
        <v>231</v>
      </c>
      <c r="F143" s="223"/>
      <c r="G143" s="234" t="s">
        <v>11</v>
      </c>
      <c r="H143" s="233"/>
      <c r="I143" s="233"/>
      <c r="J143" s="233" t="s">
        <v>228</v>
      </c>
      <c r="K143" s="233" t="s">
        <v>232</v>
      </c>
      <c r="L143" s="227"/>
      <c r="M143" s="228"/>
      <c r="N143" s="229"/>
      <c r="O143" s="230"/>
      <c r="P143" s="231"/>
      <c r="Q143" s="281"/>
    </row>
    <row r="144" spans="1:17" ht="12.75" x14ac:dyDescent="0.2">
      <c r="B144" s="221" t="str">
        <f>$B$141</f>
        <v>4.6</v>
      </c>
      <c r="C144" s="222"/>
      <c r="D144" s="244"/>
      <c r="E144" s="292" t="s">
        <v>22446</v>
      </c>
      <c r="F144" s="223"/>
      <c r="G144" s="234"/>
      <c r="H144" s="233"/>
      <c r="I144" s="233"/>
      <c r="J144" s="233"/>
      <c r="K144" s="226"/>
      <c r="L144" s="227"/>
      <c r="M144" s="228"/>
      <c r="N144" s="229"/>
      <c r="O144" s="230"/>
      <c r="P144" s="231"/>
      <c r="Q144" s="281"/>
    </row>
    <row r="145" spans="1:18" ht="12.75" x14ac:dyDescent="0.2">
      <c r="B145" s="221" t="str">
        <f t="shared" ref="B145:B148" si="276">$B$141</f>
        <v>4.6</v>
      </c>
      <c r="C145" s="222"/>
      <c r="D145" s="223"/>
      <c r="E145" s="232" t="s">
        <v>22433</v>
      </c>
      <c r="F145" s="222"/>
      <c r="G145" s="233">
        <v>121.9</v>
      </c>
      <c r="H145" s="233"/>
      <c r="I145" s="233"/>
      <c r="J145" s="233">
        <v>23.1</v>
      </c>
      <c r="K145" s="226">
        <v>1.2999999999999999E-3</v>
      </c>
      <c r="L145" s="227">
        <f>ROUND((PRODUCT(G145:K145)),2)</f>
        <v>3.66</v>
      </c>
      <c r="M145" s="228"/>
      <c r="N145" s="229"/>
      <c r="O145" s="230"/>
      <c r="P145" s="231"/>
      <c r="Q145" s="281"/>
    </row>
    <row r="146" spans="1:18" ht="12.75" x14ac:dyDescent="0.2">
      <c r="B146" s="221" t="str">
        <f t="shared" si="276"/>
        <v>4.6</v>
      </c>
      <c r="C146" s="222"/>
      <c r="D146" s="223"/>
      <c r="E146" s="232" t="s">
        <v>22434</v>
      </c>
      <c r="F146" s="222"/>
      <c r="G146" s="233">
        <v>318.58999999999997</v>
      </c>
      <c r="H146" s="233"/>
      <c r="I146" s="233"/>
      <c r="J146" s="233">
        <v>23.1</v>
      </c>
      <c r="K146" s="226">
        <v>1.2999999999999999E-3</v>
      </c>
      <c r="L146" s="227">
        <f t="shared" ref="L146:L148" si="277">ROUND((PRODUCT(G146:K146)),2)</f>
        <v>9.57</v>
      </c>
      <c r="M146" s="228"/>
      <c r="N146" s="229"/>
      <c r="O146" s="230"/>
      <c r="P146" s="231"/>
      <c r="Q146" s="281"/>
    </row>
    <row r="147" spans="1:18" ht="12.75" x14ac:dyDescent="0.2">
      <c r="B147" s="221" t="str">
        <f t="shared" si="276"/>
        <v>4.6</v>
      </c>
      <c r="C147" s="222"/>
      <c r="D147" s="223"/>
      <c r="E147" s="232" t="s">
        <v>22435</v>
      </c>
      <c r="F147" s="222"/>
      <c r="G147" s="233">
        <v>31.91</v>
      </c>
      <c r="H147" s="233"/>
      <c r="I147" s="233"/>
      <c r="J147" s="233">
        <v>23.1</v>
      </c>
      <c r="K147" s="226">
        <v>1.2999999999999999E-3</v>
      </c>
      <c r="L147" s="227">
        <f t="shared" si="277"/>
        <v>0.96</v>
      </c>
      <c r="M147" s="228"/>
      <c r="N147" s="229"/>
      <c r="O147" s="230"/>
      <c r="P147" s="231"/>
      <c r="Q147" s="281"/>
    </row>
    <row r="148" spans="1:18" ht="12.75" x14ac:dyDescent="0.2">
      <c r="B148" s="221" t="str">
        <f t="shared" si="276"/>
        <v>4.6</v>
      </c>
      <c r="C148" s="222"/>
      <c r="D148" s="223"/>
      <c r="E148" s="232" t="s">
        <v>22436</v>
      </c>
      <c r="F148" s="222"/>
      <c r="G148" s="233">
        <v>202.15</v>
      </c>
      <c r="H148" s="233"/>
      <c r="I148" s="233"/>
      <c r="J148" s="233">
        <v>23.1</v>
      </c>
      <c r="K148" s="226">
        <v>1.2999999999999999E-3</v>
      </c>
      <c r="L148" s="227">
        <f t="shared" si="277"/>
        <v>6.07</v>
      </c>
      <c r="M148" s="228"/>
      <c r="N148" s="229"/>
      <c r="O148" s="230"/>
      <c r="P148" s="231"/>
      <c r="Q148" s="281"/>
    </row>
    <row r="149" spans="1:18" s="269" customFormat="1" ht="12.75" x14ac:dyDescent="0.2">
      <c r="A149" s="276"/>
      <c r="B149" s="205" t="s">
        <v>56</v>
      </c>
      <c r="C149" s="206" t="s">
        <v>223</v>
      </c>
      <c r="D149" s="207">
        <v>4011353</v>
      </c>
      <c r="E149" s="208" t="s">
        <v>115</v>
      </c>
      <c r="F149" s="206" t="s">
        <v>62</v>
      </c>
      <c r="G149" s="209"/>
      <c r="H149" s="209"/>
      <c r="I149" s="209"/>
      <c r="J149" s="209"/>
      <c r="K149" s="209"/>
      <c r="L149" s="210">
        <f>ROUND((SUBTOTAL(9,Tabela1310145384413[Coluna11])),2)</f>
        <v>4541</v>
      </c>
      <c r="M149" s="211"/>
      <c r="N149" s="211"/>
      <c r="O149" s="211"/>
      <c r="P149" s="212"/>
      <c r="Q149" s="281"/>
    </row>
    <row r="150" spans="1:18" s="269" customFormat="1" ht="25.5" x14ac:dyDescent="0.2">
      <c r="A150" s="276"/>
      <c r="B150" s="213" t="s">
        <v>184</v>
      </c>
      <c r="C150" s="214" t="s">
        <v>185</v>
      </c>
      <c r="D150" s="215" t="s">
        <v>186</v>
      </c>
      <c r="E150" s="216" t="s">
        <v>187</v>
      </c>
      <c r="F150" s="214" t="s">
        <v>188</v>
      </c>
      <c r="G150" s="217" t="s">
        <v>189</v>
      </c>
      <c r="H150" s="217" t="s">
        <v>190</v>
      </c>
      <c r="I150" s="217" t="s">
        <v>191</v>
      </c>
      <c r="J150" s="217" t="s">
        <v>192</v>
      </c>
      <c r="K150" s="217" t="s">
        <v>194</v>
      </c>
      <c r="L150" s="218" t="s">
        <v>195</v>
      </c>
      <c r="M150" s="238" t="s">
        <v>196</v>
      </c>
      <c r="N150" s="238" t="s">
        <v>197</v>
      </c>
      <c r="O150" s="238" t="s">
        <v>198</v>
      </c>
      <c r="P150" s="239" t="s">
        <v>193</v>
      </c>
      <c r="Q150" s="281"/>
    </row>
    <row r="151" spans="1:18" s="269" customFormat="1" ht="12.75" x14ac:dyDescent="0.2">
      <c r="A151" s="276"/>
      <c r="B151" s="221" t="str">
        <f>$B$149</f>
        <v>4.7</v>
      </c>
      <c r="C151" s="222"/>
      <c r="D151" s="223"/>
      <c r="E151" s="232" t="s">
        <v>220</v>
      </c>
      <c r="F151" s="223"/>
      <c r="G151" s="235" t="s">
        <v>22457</v>
      </c>
      <c r="H151" s="233"/>
      <c r="I151" s="233"/>
      <c r="J151" s="233"/>
      <c r="K151" s="233"/>
      <c r="L151" s="227"/>
      <c r="M151" s="228"/>
      <c r="N151" s="229"/>
      <c r="O151" s="230"/>
      <c r="P151" s="231"/>
      <c r="Q151" s="281"/>
    </row>
    <row r="152" spans="1:18" s="269" customFormat="1" ht="12.75" x14ac:dyDescent="0.2">
      <c r="A152" s="276"/>
      <c r="B152" s="221" t="str">
        <f t="shared" ref="B152:B155" si="278">$B$149</f>
        <v>4.7</v>
      </c>
      <c r="C152" s="222"/>
      <c r="D152" s="223"/>
      <c r="E152" s="292" t="s">
        <v>22447</v>
      </c>
      <c r="F152" s="223"/>
      <c r="G152" s="234"/>
      <c r="H152" s="233"/>
      <c r="I152" s="233"/>
      <c r="J152" s="233"/>
      <c r="K152" s="233"/>
      <c r="L152" s="227"/>
      <c r="M152" s="228"/>
      <c r="N152" s="229"/>
      <c r="O152" s="230"/>
      <c r="P152" s="231"/>
      <c r="Q152" s="281"/>
    </row>
    <row r="153" spans="1:18" s="269" customFormat="1" ht="12.75" x14ac:dyDescent="0.2">
      <c r="A153" s="276"/>
      <c r="B153" s="221" t="str">
        <f t="shared" si="278"/>
        <v>4.7</v>
      </c>
      <c r="C153" s="222"/>
      <c r="D153" s="223"/>
      <c r="E153" s="232" t="s">
        <v>22433</v>
      </c>
      <c r="F153" s="222"/>
      <c r="G153" s="233">
        <v>121.9</v>
      </c>
      <c r="H153" s="233"/>
      <c r="I153" s="233"/>
      <c r="J153" s="233"/>
      <c r="K153" s="233"/>
      <c r="L153" s="227">
        <f>ROUND((PRODUCT(G153:K153)),2)</f>
        <v>121.9</v>
      </c>
      <c r="M153" s="228"/>
      <c r="N153" s="229"/>
      <c r="O153" s="230"/>
      <c r="P153" s="231"/>
      <c r="Q153" s="281"/>
    </row>
    <row r="154" spans="1:18" s="269" customFormat="1" ht="12.75" x14ac:dyDescent="0.2">
      <c r="A154" s="276"/>
      <c r="B154" s="221" t="str">
        <f t="shared" si="278"/>
        <v>4.7</v>
      </c>
      <c r="C154" s="222"/>
      <c r="D154" s="223"/>
      <c r="E154" s="232" t="s">
        <v>22434</v>
      </c>
      <c r="F154" s="222"/>
      <c r="G154" s="233">
        <v>318.58999999999997</v>
      </c>
      <c r="H154" s="233"/>
      <c r="I154" s="233"/>
      <c r="J154" s="233"/>
      <c r="K154" s="233"/>
      <c r="L154" s="227">
        <f t="shared" ref="L154:L157" si="279">ROUND((PRODUCT(G154:K154)),2)</f>
        <v>318.58999999999997</v>
      </c>
      <c r="M154" s="228"/>
      <c r="N154" s="229"/>
      <c r="O154" s="230"/>
      <c r="P154" s="231"/>
      <c r="Q154" s="281"/>
    </row>
    <row r="155" spans="1:18" s="269" customFormat="1" ht="12.75" x14ac:dyDescent="0.2">
      <c r="A155" s="276"/>
      <c r="B155" s="221" t="str">
        <f t="shared" si="278"/>
        <v>4.7</v>
      </c>
      <c r="C155" s="222"/>
      <c r="D155" s="223"/>
      <c r="E155" s="232" t="s">
        <v>22435</v>
      </c>
      <c r="F155" s="222"/>
      <c r="G155" s="233">
        <v>31.91</v>
      </c>
      <c r="H155" s="233"/>
      <c r="I155" s="233"/>
      <c r="J155" s="233"/>
      <c r="K155" s="233"/>
      <c r="L155" s="227">
        <f t="shared" si="279"/>
        <v>31.91</v>
      </c>
      <c r="M155" s="228"/>
      <c r="N155" s="229"/>
      <c r="O155" s="230"/>
      <c r="P155" s="231"/>
      <c r="Q155" s="281"/>
    </row>
    <row r="156" spans="1:18" s="269" customFormat="1" ht="12.75" x14ac:dyDescent="0.2">
      <c r="A156" s="276"/>
      <c r="B156" s="221" t="str">
        <f t="shared" ref="B156:B157" si="280">$B$149</f>
        <v>4.7</v>
      </c>
      <c r="C156" s="222"/>
      <c r="D156" s="223"/>
      <c r="E156" s="232" t="s">
        <v>22436</v>
      </c>
      <c r="F156" s="222"/>
      <c r="G156" s="233">
        <v>202.15</v>
      </c>
      <c r="H156" s="233"/>
      <c r="I156" s="233"/>
      <c r="J156" s="233"/>
      <c r="K156" s="233"/>
      <c r="L156" s="227">
        <f t="shared" si="279"/>
        <v>202.15</v>
      </c>
      <c r="M156" s="228"/>
      <c r="N156" s="229"/>
      <c r="O156" s="230"/>
      <c r="P156" s="231"/>
      <c r="Q156" s="281"/>
    </row>
    <row r="157" spans="1:18" s="276" customFormat="1" ht="12.75" x14ac:dyDescent="0.2">
      <c r="B157" s="221" t="str">
        <f t="shared" si="280"/>
        <v>4.7</v>
      </c>
      <c r="C157" s="222"/>
      <c r="D157" s="223"/>
      <c r="E157" s="232" t="s">
        <v>22469</v>
      </c>
      <c r="F157" s="223"/>
      <c r="G157" s="234">
        <v>1595.95</v>
      </c>
      <c r="H157" s="233"/>
      <c r="I157" s="233"/>
      <c r="J157" s="233"/>
      <c r="K157" s="233"/>
      <c r="L157" s="227">
        <f t="shared" si="279"/>
        <v>1595.95</v>
      </c>
      <c r="M157" s="228"/>
      <c r="N157" s="229"/>
      <c r="O157" s="230"/>
      <c r="P157" s="231"/>
      <c r="Q157" s="315"/>
    </row>
    <row r="158" spans="1:18" s="267" customFormat="1" ht="12.75" x14ac:dyDescent="0.2">
      <c r="B158" s="221" t="str">
        <f>$B$149</f>
        <v>4.7</v>
      </c>
      <c r="C158" s="222"/>
      <c r="D158" s="223"/>
      <c r="E158" s="232" t="s">
        <v>22467</v>
      </c>
      <c r="F158" s="223"/>
      <c r="G158" s="234">
        <v>2270.5</v>
      </c>
      <c r="H158" s="233"/>
      <c r="I158" s="233"/>
      <c r="J158" s="233"/>
      <c r="K158" s="233"/>
      <c r="L158" s="227">
        <f>ROUND((PRODUCT(G158:K158)),2)</f>
        <v>2270.5</v>
      </c>
      <c r="M158" s="228"/>
      <c r="N158" s="229"/>
      <c r="O158" s="230"/>
      <c r="P158" s="231"/>
      <c r="Q158" s="315"/>
      <c r="R158" s="276"/>
    </row>
    <row r="159" spans="1:18" ht="38.25" x14ac:dyDescent="0.2">
      <c r="B159" s="205" t="s">
        <v>57</v>
      </c>
      <c r="C159" s="206" t="s">
        <v>229</v>
      </c>
      <c r="D159" s="207" t="s">
        <v>22425</v>
      </c>
      <c r="E159" s="208" t="s">
        <v>22427</v>
      </c>
      <c r="F159" s="206" t="s">
        <v>230</v>
      </c>
      <c r="G159" s="209"/>
      <c r="H159" s="209"/>
      <c r="I159" s="209"/>
      <c r="J159" s="209"/>
      <c r="K159" s="245" t="s">
        <v>232</v>
      </c>
      <c r="L159" s="210">
        <f>ROUND((SUBTOTAL(9,Tabela131014538448[Coluna10])),2)</f>
        <v>2.0299999999999998</v>
      </c>
      <c r="M159" s="211"/>
      <c r="N159" s="211"/>
      <c r="O159" s="211"/>
      <c r="P159" s="212"/>
      <c r="Q159" s="281"/>
    </row>
    <row r="160" spans="1:18" ht="25.5" x14ac:dyDescent="0.2">
      <c r="B160" s="213" t="s">
        <v>184</v>
      </c>
      <c r="C160" s="214" t="s">
        <v>185</v>
      </c>
      <c r="D160" s="215" t="s">
        <v>186</v>
      </c>
      <c r="E160" s="216" t="s">
        <v>187</v>
      </c>
      <c r="F160" s="214" t="s">
        <v>188</v>
      </c>
      <c r="G160" s="236" t="s">
        <v>216</v>
      </c>
      <c r="H160" s="217" t="s">
        <v>190</v>
      </c>
      <c r="I160" s="217" t="s">
        <v>191</v>
      </c>
      <c r="J160" s="217" t="s">
        <v>192</v>
      </c>
      <c r="K160" s="217" t="s">
        <v>193</v>
      </c>
      <c r="L160" s="218" t="s">
        <v>194</v>
      </c>
      <c r="M160" s="219" t="s">
        <v>195</v>
      </c>
      <c r="N160" s="219" t="s">
        <v>196</v>
      </c>
      <c r="O160" s="219" t="s">
        <v>197</v>
      </c>
      <c r="P160" s="220" t="s">
        <v>198</v>
      </c>
      <c r="Q160" s="281"/>
    </row>
    <row r="161" spans="2:18" ht="12.75" x14ac:dyDescent="0.2">
      <c r="B161" s="221" t="str">
        <f>$B$159</f>
        <v>4.8</v>
      </c>
      <c r="C161" s="222"/>
      <c r="D161" s="223"/>
      <c r="E161" s="232" t="s">
        <v>220</v>
      </c>
      <c r="F161" s="223"/>
      <c r="G161" s="234"/>
      <c r="H161" s="233"/>
      <c r="I161" s="233"/>
      <c r="J161" s="233"/>
      <c r="K161" s="246"/>
      <c r="L161" s="227"/>
      <c r="M161" s="228"/>
      <c r="N161" s="229"/>
      <c r="O161" s="230"/>
      <c r="P161" s="231"/>
      <c r="Q161" s="281"/>
    </row>
    <row r="162" spans="2:18" ht="12.75" x14ac:dyDescent="0.2">
      <c r="B162" s="221" t="str">
        <f t="shared" ref="B162:B166" si="281">$B$159</f>
        <v>4.8</v>
      </c>
      <c r="C162" s="222"/>
      <c r="D162" s="223"/>
      <c r="E162" s="292" t="s">
        <v>22447</v>
      </c>
      <c r="F162" s="223"/>
      <c r="G162" s="234"/>
      <c r="H162" s="233"/>
      <c r="I162" s="233"/>
      <c r="J162" s="233"/>
      <c r="K162" s="246"/>
      <c r="L162" s="227"/>
      <c r="M162" s="228"/>
      <c r="N162" s="229"/>
      <c r="O162" s="230"/>
      <c r="P162" s="231"/>
      <c r="Q162" s="281"/>
    </row>
    <row r="163" spans="2:18" ht="12.75" x14ac:dyDescent="0.2">
      <c r="B163" s="221" t="str">
        <f t="shared" si="281"/>
        <v>4.8</v>
      </c>
      <c r="C163" s="222"/>
      <c r="D163" s="223"/>
      <c r="E163" s="232" t="s">
        <v>22433</v>
      </c>
      <c r="F163" s="222"/>
      <c r="G163" s="233">
        <v>121.9</v>
      </c>
      <c r="H163" s="233"/>
      <c r="I163" s="233"/>
      <c r="J163" s="233"/>
      <c r="K163" s="246">
        <v>4.4999999999999999E-4</v>
      </c>
      <c r="L163" s="227">
        <f t="shared" ref="L163:L168" si="282">ROUND((PRODUCT(G163:K163)),2)</f>
        <v>0.05</v>
      </c>
      <c r="M163" s="228"/>
      <c r="N163" s="229"/>
      <c r="O163" s="230"/>
      <c r="P163" s="231"/>
      <c r="Q163" s="281"/>
    </row>
    <row r="164" spans="2:18" ht="12.75" x14ac:dyDescent="0.2">
      <c r="B164" s="221" t="str">
        <f t="shared" si="281"/>
        <v>4.8</v>
      </c>
      <c r="C164" s="222"/>
      <c r="D164" s="223"/>
      <c r="E164" s="232" t="s">
        <v>22434</v>
      </c>
      <c r="F164" s="222"/>
      <c r="G164" s="233">
        <v>318.58999999999997</v>
      </c>
      <c r="H164" s="233"/>
      <c r="I164" s="233"/>
      <c r="J164" s="233"/>
      <c r="K164" s="246">
        <v>4.4999999999999999E-4</v>
      </c>
      <c r="L164" s="227">
        <f t="shared" si="282"/>
        <v>0.14000000000000001</v>
      </c>
      <c r="M164" s="228"/>
      <c r="N164" s="229"/>
      <c r="O164" s="230"/>
      <c r="P164" s="231"/>
      <c r="Q164" s="281"/>
    </row>
    <row r="165" spans="2:18" ht="12.75" x14ac:dyDescent="0.2">
      <c r="B165" s="221" t="str">
        <f t="shared" si="281"/>
        <v>4.8</v>
      </c>
      <c r="C165" s="222"/>
      <c r="D165" s="223"/>
      <c r="E165" s="232" t="s">
        <v>22435</v>
      </c>
      <c r="F165" s="222"/>
      <c r="G165" s="233">
        <v>31.91</v>
      </c>
      <c r="H165" s="233"/>
      <c r="I165" s="233"/>
      <c r="J165" s="233"/>
      <c r="K165" s="246">
        <v>4.4999999999999999E-4</v>
      </c>
      <c r="L165" s="227">
        <f t="shared" si="282"/>
        <v>0.01</v>
      </c>
      <c r="M165" s="228"/>
      <c r="N165" s="229"/>
      <c r="O165" s="230"/>
      <c r="P165" s="231"/>
    </row>
    <row r="166" spans="2:18" ht="12.75" x14ac:dyDescent="0.2">
      <c r="B166" s="221" t="str">
        <f t="shared" si="281"/>
        <v>4.8</v>
      </c>
      <c r="C166" s="222"/>
      <c r="D166" s="223"/>
      <c r="E166" s="232" t="s">
        <v>22436</v>
      </c>
      <c r="F166" s="222"/>
      <c r="G166" s="233">
        <v>202.15</v>
      </c>
      <c r="H166" s="233"/>
      <c r="I166" s="233"/>
      <c r="J166" s="233"/>
      <c r="K166" s="246">
        <v>4.4999999999999999E-4</v>
      </c>
      <c r="L166" s="227">
        <f t="shared" si="282"/>
        <v>0.09</v>
      </c>
      <c r="M166" s="228"/>
      <c r="N166" s="229"/>
      <c r="O166" s="230"/>
      <c r="P166" s="231"/>
    </row>
    <row r="167" spans="2:18" s="267" customFormat="1" ht="12.75" x14ac:dyDescent="0.2">
      <c r="B167" s="221" t="str">
        <f t="shared" ref="B167:B168" si="283">$B$159</f>
        <v>4.8</v>
      </c>
      <c r="C167" s="222"/>
      <c r="D167" s="223"/>
      <c r="E167" s="232" t="s">
        <v>22469</v>
      </c>
      <c r="F167" s="223"/>
      <c r="G167" s="234">
        <v>1595.95</v>
      </c>
      <c r="H167" s="233"/>
      <c r="I167" s="233"/>
      <c r="J167" s="233"/>
      <c r="K167" s="246">
        <v>4.4999999999999999E-4</v>
      </c>
      <c r="L167" s="227">
        <f t="shared" si="282"/>
        <v>0.72</v>
      </c>
      <c r="M167" s="228"/>
      <c r="N167" s="229"/>
      <c r="O167" s="230"/>
      <c r="P167" s="231"/>
      <c r="Q167" s="275"/>
      <c r="R167" s="276"/>
    </row>
    <row r="168" spans="2:18" s="267" customFormat="1" ht="12.75" x14ac:dyDescent="0.2">
      <c r="B168" s="221" t="str">
        <f t="shared" si="283"/>
        <v>4.8</v>
      </c>
      <c r="C168" s="222"/>
      <c r="D168" s="223"/>
      <c r="E168" s="232" t="s">
        <v>22467</v>
      </c>
      <c r="F168" s="223"/>
      <c r="G168" s="234">
        <v>2270.5</v>
      </c>
      <c r="H168" s="233"/>
      <c r="I168" s="233"/>
      <c r="J168" s="233"/>
      <c r="K168" s="246">
        <v>4.4999999999999999E-4</v>
      </c>
      <c r="L168" s="227">
        <f t="shared" si="282"/>
        <v>1.02</v>
      </c>
      <c r="M168" s="228"/>
      <c r="N168" s="229"/>
      <c r="O168" s="230"/>
      <c r="P168" s="231"/>
      <c r="Q168" s="275"/>
      <c r="R168" s="276"/>
    </row>
    <row r="169" spans="2:18" ht="12.75" x14ac:dyDescent="0.2">
      <c r="B169" s="205" t="s">
        <v>58</v>
      </c>
      <c r="C169" s="206" t="s">
        <v>223</v>
      </c>
      <c r="D169" s="207">
        <v>5914622</v>
      </c>
      <c r="E169" s="208" t="s">
        <v>222</v>
      </c>
      <c r="F169" s="209" t="s">
        <v>22</v>
      </c>
      <c r="G169" s="209"/>
      <c r="H169" s="209"/>
      <c r="I169" s="209"/>
      <c r="J169" s="209"/>
      <c r="K169" s="209"/>
      <c r="L169" s="210">
        <f>ROUND((SUBTOTAL(9,Tabela13101453844[Coluna10])),2)</f>
        <v>47.2</v>
      </c>
      <c r="M169" s="211"/>
      <c r="N169" s="211"/>
      <c r="O169" s="211"/>
      <c r="P169" s="212"/>
    </row>
    <row r="170" spans="2:18" ht="25.5" x14ac:dyDescent="0.2">
      <c r="B170" s="213" t="s">
        <v>184</v>
      </c>
      <c r="C170" s="214" t="s">
        <v>185</v>
      </c>
      <c r="D170" s="215" t="s">
        <v>186</v>
      </c>
      <c r="E170" s="216" t="s">
        <v>187</v>
      </c>
      <c r="F170" s="214" t="s">
        <v>188</v>
      </c>
      <c r="G170" s="217" t="s">
        <v>193</v>
      </c>
      <c r="H170" s="217" t="s">
        <v>190</v>
      </c>
      <c r="I170" s="217" t="s">
        <v>191</v>
      </c>
      <c r="J170" s="217" t="s">
        <v>189</v>
      </c>
      <c r="K170" s="217" t="s">
        <v>192</v>
      </c>
      <c r="L170" s="218" t="s">
        <v>194</v>
      </c>
      <c r="M170" s="219" t="s">
        <v>195</v>
      </c>
      <c r="N170" s="219" t="s">
        <v>196</v>
      </c>
      <c r="O170" s="219" t="s">
        <v>197</v>
      </c>
      <c r="P170" s="220" t="s">
        <v>198</v>
      </c>
    </row>
    <row r="171" spans="2:18" ht="25.5" x14ac:dyDescent="0.2">
      <c r="B171" s="221" t="str">
        <f>$B$169</f>
        <v>4.9</v>
      </c>
      <c r="C171" s="222"/>
      <c r="D171" s="223"/>
      <c r="E171" s="232" t="s">
        <v>233</v>
      </c>
      <c r="F171" s="223"/>
      <c r="G171" s="234" t="s">
        <v>11</v>
      </c>
      <c r="H171" s="233"/>
      <c r="I171" s="233"/>
      <c r="J171" s="233" t="s">
        <v>228</v>
      </c>
      <c r="K171" s="233" t="s">
        <v>232</v>
      </c>
      <c r="L171" s="227"/>
      <c r="M171" s="228"/>
      <c r="N171" s="229"/>
      <c r="O171" s="230"/>
      <c r="P171" s="231"/>
    </row>
    <row r="172" spans="2:18" ht="12.75" x14ac:dyDescent="0.2">
      <c r="B172" s="221" t="str">
        <f>$B$169</f>
        <v>4.9</v>
      </c>
      <c r="C172" s="222"/>
      <c r="D172" s="244"/>
      <c r="E172" s="292" t="s">
        <v>22447</v>
      </c>
      <c r="F172" s="223"/>
      <c r="G172" s="234"/>
      <c r="H172" s="233"/>
      <c r="I172" s="233"/>
      <c r="J172" s="233"/>
      <c r="K172" s="233"/>
      <c r="L172" s="227"/>
      <c r="M172" s="228"/>
      <c r="N172" s="229"/>
      <c r="O172" s="230"/>
      <c r="P172" s="231"/>
    </row>
    <row r="173" spans="2:18" ht="12.75" x14ac:dyDescent="0.2">
      <c r="B173" s="221" t="str">
        <f t="shared" ref="B173:B176" si="284">$B$169</f>
        <v>4.9</v>
      </c>
      <c r="C173" s="222"/>
      <c r="D173" s="223"/>
      <c r="E173" s="232" t="s">
        <v>22433</v>
      </c>
      <c r="F173" s="222"/>
      <c r="G173" s="233">
        <v>121.9</v>
      </c>
      <c r="H173" s="233"/>
      <c r="I173" s="233"/>
      <c r="J173" s="233">
        <v>23.1</v>
      </c>
      <c r="K173" s="246">
        <v>4.4999999999999999E-4</v>
      </c>
      <c r="L173" s="227">
        <f>ROUND((PRODUCT(G173:K173)),2)</f>
        <v>1.27</v>
      </c>
      <c r="M173" s="228"/>
      <c r="N173" s="229"/>
      <c r="O173" s="230"/>
      <c r="P173" s="231"/>
    </row>
    <row r="174" spans="2:18" ht="12.75" x14ac:dyDescent="0.2">
      <c r="B174" s="221" t="str">
        <f t="shared" si="284"/>
        <v>4.9</v>
      </c>
      <c r="C174" s="222"/>
      <c r="D174" s="223"/>
      <c r="E174" s="232" t="s">
        <v>22434</v>
      </c>
      <c r="F174" s="222"/>
      <c r="G174" s="233">
        <v>318.58999999999997</v>
      </c>
      <c r="H174" s="233"/>
      <c r="I174" s="233"/>
      <c r="J174" s="233">
        <v>23.1</v>
      </c>
      <c r="K174" s="246">
        <v>4.4999999999999999E-4</v>
      </c>
      <c r="L174" s="227">
        <f t="shared" ref="L174:L177" si="285">ROUND((PRODUCT(G174:K174)),2)</f>
        <v>3.31</v>
      </c>
      <c r="M174" s="228"/>
      <c r="N174" s="229"/>
      <c r="O174" s="230"/>
      <c r="P174" s="231"/>
    </row>
    <row r="175" spans="2:18" ht="12.75" x14ac:dyDescent="0.2">
      <c r="B175" s="221" t="str">
        <f t="shared" si="284"/>
        <v>4.9</v>
      </c>
      <c r="C175" s="222"/>
      <c r="D175" s="223"/>
      <c r="E175" s="232" t="s">
        <v>22435</v>
      </c>
      <c r="F175" s="222"/>
      <c r="G175" s="233">
        <v>31.91</v>
      </c>
      <c r="H175" s="233"/>
      <c r="I175" s="233"/>
      <c r="J175" s="233">
        <v>23.1</v>
      </c>
      <c r="K175" s="246">
        <v>4.4999999999999999E-4</v>
      </c>
      <c r="L175" s="227">
        <f t="shared" si="285"/>
        <v>0.33</v>
      </c>
      <c r="M175" s="228"/>
      <c r="N175" s="229"/>
      <c r="O175" s="230"/>
      <c r="P175" s="231"/>
    </row>
    <row r="176" spans="2:18" ht="11.25" customHeight="1" x14ac:dyDescent="0.2">
      <c r="B176" s="221" t="str">
        <f t="shared" si="284"/>
        <v>4.9</v>
      </c>
      <c r="C176" s="222"/>
      <c r="D176" s="223"/>
      <c r="E176" s="232" t="s">
        <v>22436</v>
      </c>
      <c r="F176" s="222"/>
      <c r="G176" s="233">
        <v>202.15</v>
      </c>
      <c r="H176" s="233"/>
      <c r="I176" s="233"/>
      <c r="J176" s="233">
        <v>23.1</v>
      </c>
      <c r="K176" s="246">
        <v>4.4999999999999999E-4</v>
      </c>
      <c r="L176" s="227">
        <f t="shared" si="285"/>
        <v>2.1</v>
      </c>
      <c r="M176" s="228"/>
      <c r="N176" s="229"/>
      <c r="O176" s="230"/>
      <c r="P176" s="231"/>
    </row>
    <row r="177" spans="2:18" s="267" customFormat="1" ht="12.75" x14ac:dyDescent="0.2">
      <c r="B177" s="221" t="str">
        <f t="shared" ref="B177" si="286">$B$169</f>
        <v>4.9</v>
      </c>
      <c r="C177" s="222"/>
      <c r="D177" s="223"/>
      <c r="E177" s="232" t="s">
        <v>22469</v>
      </c>
      <c r="F177" s="223"/>
      <c r="G177" s="234">
        <v>1595.95</v>
      </c>
      <c r="H177" s="233"/>
      <c r="I177" s="233"/>
      <c r="J177" s="233">
        <v>23.1</v>
      </c>
      <c r="K177" s="246">
        <v>4.4999999999999999E-4</v>
      </c>
      <c r="L177" s="227">
        <f t="shared" si="285"/>
        <v>16.59</v>
      </c>
      <c r="M177" s="228"/>
      <c r="N177" s="229"/>
      <c r="O177" s="230"/>
      <c r="P177" s="231"/>
      <c r="Q177" s="275"/>
      <c r="R177" s="276"/>
    </row>
    <row r="178" spans="2:18" s="267" customFormat="1" ht="12.75" x14ac:dyDescent="0.2">
      <c r="B178" s="221" t="str">
        <f>$B$169</f>
        <v>4.9</v>
      </c>
      <c r="C178" s="222"/>
      <c r="D178" s="223"/>
      <c r="E178" s="232" t="s">
        <v>22467</v>
      </c>
      <c r="F178" s="223"/>
      <c r="G178" s="234">
        <v>2270.5</v>
      </c>
      <c r="H178" s="233"/>
      <c r="I178" s="233"/>
      <c r="J178" s="233">
        <v>23.1</v>
      </c>
      <c r="K178" s="246">
        <v>4.4999999999999999E-4</v>
      </c>
      <c r="L178" s="227">
        <f>ROUND((PRODUCT(G178:K178)),2)</f>
        <v>23.6</v>
      </c>
      <c r="M178" s="228"/>
      <c r="N178" s="229"/>
      <c r="O178" s="230"/>
      <c r="P178" s="231"/>
      <c r="Q178" s="275"/>
      <c r="R178" s="276"/>
    </row>
    <row r="179" spans="2:18" ht="38.25" x14ac:dyDescent="0.2">
      <c r="B179" s="205" t="s">
        <v>59</v>
      </c>
      <c r="C179" s="206" t="s">
        <v>208</v>
      </c>
      <c r="D179" s="207" t="s">
        <v>63</v>
      </c>
      <c r="E179" s="208" t="s">
        <v>64</v>
      </c>
      <c r="F179" s="206" t="s">
        <v>20</v>
      </c>
      <c r="G179" s="209"/>
      <c r="H179" s="209"/>
      <c r="I179" s="209"/>
      <c r="J179" s="209"/>
      <c r="K179" s="245"/>
      <c r="L179" s="210">
        <f>ROUND((SUBTOTAL(9,Tabela1310145384414[Coluna10])),2)</f>
        <v>113.52</v>
      </c>
      <c r="M179" s="211"/>
      <c r="N179" s="211"/>
      <c r="O179" s="211"/>
      <c r="P179" s="212"/>
    </row>
    <row r="180" spans="2:18" ht="25.5" x14ac:dyDescent="0.2">
      <c r="B180" s="213" t="s">
        <v>184</v>
      </c>
      <c r="C180" s="214" t="s">
        <v>185</v>
      </c>
      <c r="D180" s="215" t="s">
        <v>186</v>
      </c>
      <c r="E180" s="216" t="s">
        <v>187</v>
      </c>
      <c r="F180" s="214" t="s">
        <v>188</v>
      </c>
      <c r="G180" s="217" t="s">
        <v>189</v>
      </c>
      <c r="H180" s="217" t="s">
        <v>190</v>
      </c>
      <c r="I180" s="217" t="s">
        <v>191</v>
      </c>
      <c r="J180" s="217" t="s">
        <v>192</v>
      </c>
      <c r="K180" s="217" t="s">
        <v>193</v>
      </c>
      <c r="L180" s="218" t="s">
        <v>194</v>
      </c>
      <c r="M180" s="219" t="s">
        <v>195</v>
      </c>
      <c r="N180" s="219" t="s">
        <v>196</v>
      </c>
      <c r="O180" s="219" t="s">
        <v>197</v>
      </c>
      <c r="P180" s="220" t="s">
        <v>198</v>
      </c>
    </row>
    <row r="181" spans="2:18" ht="25.5" x14ac:dyDescent="0.2">
      <c r="B181" s="221" t="str">
        <f>$B$179</f>
        <v>4.10</v>
      </c>
      <c r="C181" s="222"/>
      <c r="D181" s="223"/>
      <c r="E181" s="292" t="s">
        <v>22448</v>
      </c>
      <c r="F181" s="223"/>
      <c r="G181" s="234" t="s">
        <v>22457</v>
      </c>
      <c r="H181" s="233"/>
      <c r="I181" s="233" t="s">
        <v>22462</v>
      </c>
      <c r="J181" s="233"/>
      <c r="K181" s="233"/>
      <c r="L181" s="227"/>
      <c r="M181" s="228"/>
      <c r="N181" s="229"/>
      <c r="O181" s="230"/>
      <c r="P181" s="231"/>
    </row>
    <row r="182" spans="2:18" ht="12.75" x14ac:dyDescent="0.2">
      <c r="B182" s="221" t="str">
        <f>$B$179</f>
        <v>4.10</v>
      </c>
      <c r="C182" s="222"/>
      <c r="D182" s="223"/>
      <c r="E182" s="232" t="s">
        <v>22433</v>
      </c>
      <c r="F182" s="222"/>
      <c r="G182" s="233">
        <v>121.9</v>
      </c>
      <c r="H182" s="233"/>
      <c r="I182" s="248">
        <v>2.5000000000000001E-2</v>
      </c>
      <c r="J182" s="248"/>
      <c r="K182" s="233"/>
      <c r="L182" s="227">
        <f t="shared" ref="L182:L186" si="287">ROUND((PRODUCT(G182:K182)),2)</f>
        <v>3.05</v>
      </c>
      <c r="M182" s="228"/>
      <c r="N182" s="229"/>
      <c r="O182" s="230"/>
      <c r="P182" s="231"/>
    </row>
    <row r="183" spans="2:18" ht="12.75" x14ac:dyDescent="0.2">
      <c r="B183" s="221" t="str">
        <f>$B$179</f>
        <v>4.10</v>
      </c>
      <c r="C183" s="222"/>
      <c r="D183" s="244"/>
      <c r="E183" s="232" t="s">
        <v>22434</v>
      </c>
      <c r="F183" s="222"/>
      <c r="G183" s="233">
        <v>318.58999999999997</v>
      </c>
      <c r="H183" s="233"/>
      <c r="I183" s="248">
        <v>2.5000000000000001E-2</v>
      </c>
      <c r="J183" s="248"/>
      <c r="K183" s="246"/>
      <c r="L183" s="227">
        <f t="shared" si="287"/>
        <v>7.96</v>
      </c>
      <c r="M183" s="228"/>
      <c r="N183" s="229"/>
      <c r="O183" s="230"/>
      <c r="P183" s="231"/>
    </row>
    <row r="184" spans="2:18" ht="12.75" x14ac:dyDescent="0.2">
      <c r="B184" s="221" t="str">
        <f t="shared" ref="B184:B185" si="288">$B$179</f>
        <v>4.10</v>
      </c>
      <c r="C184" s="222"/>
      <c r="D184" s="223"/>
      <c r="E184" s="232" t="s">
        <v>22435</v>
      </c>
      <c r="F184" s="222"/>
      <c r="G184" s="233">
        <v>31.91</v>
      </c>
      <c r="H184" s="233"/>
      <c r="I184" s="248">
        <v>2.5000000000000001E-2</v>
      </c>
      <c r="J184" s="248"/>
      <c r="K184" s="233"/>
      <c r="L184" s="227">
        <f t="shared" si="287"/>
        <v>0.8</v>
      </c>
      <c r="M184" s="228"/>
      <c r="N184" s="229"/>
      <c r="O184" s="230"/>
      <c r="P184" s="231"/>
    </row>
    <row r="185" spans="2:18" ht="12.75" x14ac:dyDescent="0.2">
      <c r="B185" s="221" t="str">
        <f t="shared" si="288"/>
        <v>4.10</v>
      </c>
      <c r="C185" s="222"/>
      <c r="D185" s="223"/>
      <c r="E185" s="232" t="s">
        <v>22436</v>
      </c>
      <c r="F185" s="222"/>
      <c r="G185" s="233">
        <v>202.15</v>
      </c>
      <c r="H185" s="233"/>
      <c r="I185" s="248">
        <v>2.5000000000000001E-2</v>
      </c>
      <c r="J185" s="248"/>
      <c r="K185" s="233"/>
      <c r="L185" s="227">
        <f t="shared" si="287"/>
        <v>5.05</v>
      </c>
      <c r="M185" s="228"/>
      <c r="N185" s="229"/>
      <c r="O185" s="230"/>
      <c r="P185" s="231"/>
    </row>
    <row r="186" spans="2:18" ht="12.75" x14ac:dyDescent="0.2">
      <c r="B186" s="221" t="str">
        <f>$B$179</f>
        <v>4.10</v>
      </c>
      <c r="C186" s="222"/>
      <c r="D186" s="223"/>
      <c r="E186" s="232" t="s">
        <v>22469</v>
      </c>
      <c r="F186" s="223"/>
      <c r="G186" s="234">
        <v>1595.95</v>
      </c>
      <c r="H186" s="233"/>
      <c r="I186" s="248">
        <v>2.5000000000000001E-2</v>
      </c>
      <c r="J186" s="233"/>
      <c r="K186" s="233"/>
      <c r="L186" s="227">
        <f t="shared" si="287"/>
        <v>39.9</v>
      </c>
      <c r="M186" s="228"/>
      <c r="N186" s="229"/>
      <c r="O186" s="230"/>
      <c r="P186" s="231"/>
    </row>
    <row r="187" spans="2:18" s="267" customFormat="1" ht="12.75" x14ac:dyDescent="0.2">
      <c r="B187" s="221" t="str">
        <f>$B$179</f>
        <v>4.10</v>
      </c>
      <c r="C187" s="222"/>
      <c r="D187" s="223"/>
      <c r="E187" s="232" t="s">
        <v>22467</v>
      </c>
      <c r="F187" s="223"/>
      <c r="G187" s="234">
        <v>2270.5</v>
      </c>
      <c r="H187" s="233"/>
      <c r="I187" s="248">
        <v>2.5000000000000001E-2</v>
      </c>
      <c r="J187" s="233"/>
      <c r="K187" s="233"/>
      <c r="L187" s="227">
        <f>ROUND((PRODUCT(G187:K187)),2)</f>
        <v>56.76</v>
      </c>
      <c r="M187" s="228"/>
      <c r="N187" s="229"/>
      <c r="O187" s="230"/>
      <c r="P187" s="231"/>
      <c r="Q187" s="275"/>
      <c r="R187" s="276"/>
    </row>
    <row r="188" spans="2:18" ht="25.5" x14ac:dyDescent="0.2">
      <c r="B188" s="205" t="s">
        <v>251</v>
      </c>
      <c r="C188" s="206" t="s">
        <v>223</v>
      </c>
      <c r="D188" s="207">
        <v>5914612</v>
      </c>
      <c r="E188" s="208" t="s">
        <v>224</v>
      </c>
      <c r="F188" s="209" t="s">
        <v>225</v>
      </c>
      <c r="G188" s="209"/>
      <c r="H188" s="209"/>
      <c r="I188" s="209"/>
      <c r="J188" s="209"/>
      <c r="K188" s="209"/>
      <c r="L188" s="210">
        <f>ROUND((SUBTOTAL(9,Tabela13101453844815[Coluna10])),2)</f>
        <v>6293.83</v>
      </c>
      <c r="M188" s="211"/>
      <c r="N188" s="211"/>
      <c r="O188" s="211"/>
      <c r="P188" s="212"/>
    </row>
    <row r="189" spans="2:18" ht="25.5" x14ac:dyDescent="0.2">
      <c r="B189" s="213" t="s">
        <v>184</v>
      </c>
      <c r="C189" s="214" t="s">
        <v>185</v>
      </c>
      <c r="D189" s="215" t="s">
        <v>186</v>
      </c>
      <c r="E189" s="216" t="s">
        <v>187</v>
      </c>
      <c r="F189" s="217" t="s">
        <v>188</v>
      </c>
      <c r="G189" s="217" t="s">
        <v>189</v>
      </c>
      <c r="H189" s="217" t="s">
        <v>190</v>
      </c>
      <c r="I189" s="217" t="s">
        <v>200</v>
      </c>
      <c r="J189" s="217" t="s">
        <v>191</v>
      </c>
      <c r="K189" s="217" t="s">
        <v>192</v>
      </c>
      <c r="L189" s="218" t="s">
        <v>194</v>
      </c>
      <c r="M189" s="219" t="s">
        <v>195</v>
      </c>
      <c r="N189" s="219" t="s">
        <v>196</v>
      </c>
      <c r="O189" s="219" t="s">
        <v>197</v>
      </c>
      <c r="P189" s="220" t="s">
        <v>198</v>
      </c>
    </row>
    <row r="190" spans="2:18" ht="25.5" x14ac:dyDescent="0.2">
      <c r="B190" s="221" t="str">
        <f>$B$188</f>
        <v>4.11</v>
      </c>
      <c r="C190" s="222"/>
      <c r="D190" s="244"/>
      <c r="E190" s="249" t="s">
        <v>226</v>
      </c>
      <c r="F190" s="250"/>
      <c r="G190" s="234" t="s">
        <v>22457</v>
      </c>
      <c r="H190" s="233"/>
      <c r="I190" s="233" t="s">
        <v>22462</v>
      </c>
      <c r="J190" s="233" t="s">
        <v>228</v>
      </c>
      <c r="K190" s="246" t="s">
        <v>227</v>
      </c>
      <c r="L190" s="227"/>
      <c r="M190" s="228"/>
      <c r="N190" s="229"/>
      <c r="O190" s="230"/>
      <c r="P190" s="231"/>
    </row>
    <row r="191" spans="2:18" ht="12.75" x14ac:dyDescent="0.2">
      <c r="B191" s="221" t="str">
        <f>$B$188</f>
        <v>4.11</v>
      </c>
      <c r="C191" s="222"/>
      <c r="D191" s="223"/>
      <c r="E191" s="292" t="s">
        <v>22448</v>
      </c>
      <c r="F191" s="223"/>
      <c r="G191" s="234"/>
      <c r="H191" s="233"/>
      <c r="I191" s="233"/>
      <c r="J191" s="233"/>
      <c r="K191" s="246"/>
      <c r="L191" s="227"/>
      <c r="M191" s="228"/>
      <c r="N191" s="229"/>
      <c r="O191" s="230"/>
      <c r="P191" s="231"/>
    </row>
    <row r="192" spans="2:18" ht="12.75" x14ac:dyDescent="0.2">
      <c r="B192" s="221" t="str">
        <f>$B$188</f>
        <v>4.11</v>
      </c>
      <c r="C192" s="222"/>
      <c r="D192" s="223"/>
      <c r="E192" s="232" t="s">
        <v>22433</v>
      </c>
      <c r="F192" s="222"/>
      <c r="G192" s="233">
        <v>121.9</v>
      </c>
      <c r="H192" s="233"/>
      <c r="I192" s="248">
        <v>2.5000000000000001E-2</v>
      </c>
      <c r="J192" s="233">
        <v>23.1</v>
      </c>
      <c r="K192" s="246">
        <v>2.4</v>
      </c>
      <c r="L192" s="227">
        <f>ROUND((PRODUCT(G192:K192)),2)</f>
        <v>168.95</v>
      </c>
      <c r="M192" s="228"/>
      <c r="N192" s="229"/>
      <c r="O192" s="230"/>
      <c r="P192" s="231"/>
    </row>
    <row r="193" spans="2:18" ht="12.75" x14ac:dyDescent="0.2">
      <c r="B193" s="221" t="str">
        <f>$B$188</f>
        <v>4.11</v>
      </c>
      <c r="C193" s="222"/>
      <c r="D193" s="223"/>
      <c r="E193" s="232" t="s">
        <v>22434</v>
      </c>
      <c r="F193" s="222"/>
      <c r="G193" s="233">
        <v>318.58999999999997</v>
      </c>
      <c r="H193" s="233"/>
      <c r="I193" s="248">
        <v>2.5000000000000001E-2</v>
      </c>
      <c r="J193" s="233">
        <v>23.1</v>
      </c>
      <c r="K193" s="246">
        <v>2.4</v>
      </c>
      <c r="L193" s="227">
        <f t="shared" ref="L193:L195" si="289">ROUND((PRODUCT(G193:K193)),2)</f>
        <v>441.57</v>
      </c>
      <c r="M193" s="228"/>
      <c r="N193" s="229"/>
      <c r="O193" s="230"/>
      <c r="P193" s="231"/>
    </row>
    <row r="194" spans="2:18" ht="12.75" x14ac:dyDescent="0.2">
      <c r="B194" s="221" t="str">
        <f t="shared" ref="B194:B195" si="290">$B$188</f>
        <v>4.11</v>
      </c>
      <c r="C194" s="222"/>
      <c r="D194" s="223"/>
      <c r="E194" s="232" t="s">
        <v>22435</v>
      </c>
      <c r="F194" s="222"/>
      <c r="G194" s="233">
        <v>31.91</v>
      </c>
      <c r="H194" s="233"/>
      <c r="I194" s="248">
        <v>2.5000000000000001E-2</v>
      </c>
      <c r="J194" s="233">
        <v>23.1</v>
      </c>
      <c r="K194" s="246">
        <v>2.4</v>
      </c>
      <c r="L194" s="227">
        <f t="shared" si="289"/>
        <v>44.23</v>
      </c>
      <c r="M194" s="228"/>
      <c r="N194" s="229"/>
      <c r="O194" s="230"/>
      <c r="P194" s="231"/>
    </row>
    <row r="195" spans="2:18" ht="12.75" x14ac:dyDescent="0.2">
      <c r="B195" s="221" t="str">
        <f t="shared" si="290"/>
        <v>4.11</v>
      </c>
      <c r="C195" s="222"/>
      <c r="D195" s="223"/>
      <c r="E195" s="232" t="s">
        <v>22436</v>
      </c>
      <c r="F195" s="222"/>
      <c r="G195" s="233">
        <v>202.15</v>
      </c>
      <c r="H195" s="233"/>
      <c r="I195" s="248">
        <v>2.5000000000000001E-2</v>
      </c>
      <c r="J195" s="233">
        <v>23.1</v>
      </c>
      <c r="K195" s="246">
        <v>2.4</v>
      </c>
      <c r="L195" s="227">
        <f t="shared" si="289"/>
        <v>280.18</v>
      </c>
      <c r="M195" s="228"/>
      <c r="N195" s="229"/>
      <c r="O195" s="230"/>
      <c r="P195" s="231"/>
    </row>
    <row r="196" spans="2:18" ht="12.75" x14ac:dyDescent="0.2">
      <c r="B196" s="221" t="str">
        <f t="shared" ref="B196" si="291">$B$188</f>
        <v>4.11</v>
      </c>
      <c r="C196" s="222"/>
      <c r="D196" s="223"/>
      <c r="E196" s="232" t="s">
        <v>22469</v>
      </c>
      <c r="F196" s="223"/>
      <c r="G196" s="234">
        <v>1595.95</v>
      </c>
      <c r="H196" s="233"/>
      <c r="I196" s="248">
        <v>2.5000000000000001E-2</v>
      </c>
      <c r="J196" s="233">
        <v>23.1</v>
      </c>
      <c r="K196" s="246">
        <v>2.4</v>
      </c>
      <c r="L196" s="227">
        <f>ROUND((PRODUCT(G196:K196)),2)</f>
        <v>2211.9899999999998</v>
      </c>
      <c r="M196" s="228"/>
      <c r="N196" s="229"/>
      <c r="O196" s="230"/>
      <c r="P196" s="231"/>
    </row>
    <row r="197" spans="2:18" s="267" customFormat="1" ht="12.75" x14ac:dyDescent="0.2">
      <c r="B197" s="297" t="str">
        <f>$B$188</f>
        <v>4.11</v>
      </c>
      <c r="C197" s="298"/>
      <c r="D197" s="299"/>
      <c r="E197" s="232" t="s">
        <v>22467</v>
      </c>
      <c r="F197" s="223"/>
      <c r="G197" s="234">
        <v>2270.5</v>
      </c>
      <c r="H197" s="300"/>
      <c r="I197" s="248">
        <v>2.5000000000000001E-2</v>
      </c>
      <c r="J197" s="233">
        <v>23.1</v>
      </c>
      <c r="K197" s="246">
        <v>2.4</v>
      </c>
      <c r="L197" s="162">
        <f>ROUND((PRODUCT(G197:K197)),2)</f>
        <v>3146.91</v>
      </c>
      <c r="M197" s="301"/>
      <c r="N197" s="302"/>
      <c r="O197" s="303"/>
      <c r="P197" s="304"/>
      <c r="Q197" s="275"/>
      <c r="R197" s="276"/>
    </row>
    <row r="198" spans="2:18" ht="38.25" x14ac:dyDescent="0.2">
      <c r="B198" s="205" t="s">
        <v>252</v>
      </c>
      <c r="C198" s="206" t="s">
        <v>208</v>
      </c>
      <c r="D198" s="207" t="s">
        <v>110</v>
      </c>
      <c r="E198" s="208" t="s">
        <v>111</v>
      </c>
      <c r="F198" s="206" t="s">
        <v>24</v>
      </c>
      <c r="G198" s="209"/>
      <c r="H198" s="209"/>
      <c r="I198" s="209"/>
      <c r="J198" s="209"/>
      <c r="K198" s="209"/>
      <c r="L198" s="210">
        <f>ROUND((SUBTOTAL(9,Tabela134955566061636768697071111[Coluna10])),2)</f>
        <v>154.87</v>
      </c>
      <c r="M198" s="211"/>
      <c r="N198" s="211"/>
      <c r="O198" s="211"/>
      <c r="P198" s="212"/>
    </row>
    <row r="199" spans="2:18" ht="25.5" x14ac:dyDescent="0.2">
      <c r="B199" s="213" t="s">
        <v>184</v>
      </c>
      <c r="C199" s="214" t="s">
        <v>185</v>
      </c>
      <c r="D199" s="215" t="s">
        <v>186</v>
      </c>
      <c r="E199" s="216" t="s">
        <v>187</v>
      </c>
      <c r="F199" s="214" t="s">
        <v>188</v>
      </c>
      <c r="G199" s="217" t="s">
        <v>189</v>
      </c>
      <c r="H199" s="217" t="s">
        <v>190</v>
      </c>
      <c r="I199" s="217" t="s">
        <v>191</v>
      </c>
      <c r="J199" s="217" t="s">
        <v>192</v>
      </c>
      <c r="K199" s="217" t="s">
        <v>193</v>
      </c>
      <c r="L199" s="218" t="s">
        <v>194</v>
      </c>
      <c r="M199" s="219" t="s">
        <v>195</v>
      </c>
      <c r="N199" s="219" t="s">
        <v>196</v>
      </c>
      <c r="O199" s="219" t="s">
        <v>197</v>
      </c>
      <c r="P199" s="220" t="s">
        <v>198</v>
      </c>
    </row>
    <row r="200" spans="2:18" ht="12.75" x14ac:dyDescent="0.2">
      <c r="B200" s="221"/>
      <c r="C200" s="222"/>
      <c r="D200" s="285"/>
      <c r="E200" s="296" t="s">
        <v>22449</v>
      </c>
      <c r="F200" s="269"/>
      <c r="G200" s="269"/>
      <c r="H200" s="269"/>
      <c r="I200" s="269"/>
      <c r="J200" s="233"/>
      <c r="K200" s="233"/>
      <c r="L200" s="227"/>
      <c r="M200" s="228"/>
      <c r="N200" s="229"/>
      <c r="O200" s="230"/>
      <c r="P200" s="231"/>
    </row>
    <row r="201" spans="2:18" ht="12.75" x14ac:dyDescent="0.2">
      <c r="B201" s="221"/>
      <c r="C201" s="222"/>
      <c r="D201" s="223"/>
      <c r="E201" s="232" t="s">
        <v>22440</v>
      </c>
      <c r="F201" s="222"/>
      <c r="G201" s="233"/>
      <c r="H201" s="233"/>
      <c r="I201" s="233">
        <f>3+6.2+4.8+1.2+8.2+3+5.5</f>
        <v>31.9</v>
      </c>
      <c r="J201" s="233"/>
      <c r="K201" s="233"/>
      <c r="L201" s="227">
        <f t="shared" ref="L201:L202" si="292">ROUND((PRODUCT(G201:K201)),2)</f>
        <v>31.9</v>
      </c>
      <c r="M201" s="228"/>
      <c r="N201" s="229"/>
      <c r="O201" s="230"/>
      <c r="P201" s="231"/>
    </row>
    <row r="202" spans="2:18" ht="12.75" x14ac:dyDescent="0.2">
      <c r="B202" s="221"/>
      <c r="C202" s="222"/>
      <c r="D202" s="223"/>
      <c r="E202" s="232" t="s">
        <v>22439</v>
      </c>
      <c r="F202" s="222"/>
      <c r="G202" s="233"/>
      <c r="H202" s="233"/>
      <c r="I202" s="233">
        <f xml:space="preserve"> 8+3.5+3.5+30.6+17.07+5.02+14+14.34+6.85+6.6+13.49</f>
        <v>122.96999999999998</v>
      </c>
      <c r="J202" s="233"/>
      <c r="K202" s="233"/>
      <c r="L202" s="227">
        <f t="shared" si="292"/>
        <v>122.97</v>
      </c>
      <c r="M202" s="228"/>
      <c r="N202" s="229"/>
      <c r="O202" s="230"/>
      <c r="P202" s="231"/>
    </row>
    <row r="203" spans="2:18" ht="25.5" x14ac:dyDescent="0.2">
      <c r="B203" s="205" t="s">
        <v>253</v>
      </c>
      <c r="C203" s="206" t="s">
        <v>205</v>
      </c>
      <c r="D203" s="207">
        <v>94287</v>
      </c>
      <c r="E203" s="208" t="s">
        <v>112</v>
      </c>
      <c r="F203" s="206" t="s">
        <v>24</v>
      </c>
      <c r="G203" s="209"/>
      <c r="H203" s="209"/>
      <c r="I203" s="209"/>
      <c r="J203" s="209"/>
      <c r="K203" s="209"/>
      <c r="L203" s="210">
        <f>ROUND((SUBTOTAL(9,Tabela13495556606163676869109[Coluna10])),2)</f>
        <v>622.77</v>
      </c>
      <c r="M203" s="211"/>
      <c r="N203" s="211"/>
      <c r="O203" s="211"/>
      <c r="P203" s="212"/>
    </row>
    <row r="204" spans="2:18" ht="25.5" x14ac:dyDescent="0.2">
      <c r="B204" s="213" t="s">
        <v>184</v>
      </c>
      <c r="C204" s="214" t="s">
        <v>185</v>
      </c>
      <c r="D204" s="215" t="s">
        <v>186</v>
      </c>
      <c r="E204" s="216" t="s">
        <v>187</v>
      </c>
      <c r="F204" s="214" t="s">
        <v>188</v>
      </c>
      <c r="G204" s="217" t="s">
        <v>189</v>
      </c>
      <c r="H204" s="217" t="s">
        <v>190</v>
      </c>
      <c r="I204" s="217" t="s">
        <v>191</v>
      </c>
      <c r="J204" s="217" t="s">
        <v>192</v>
      </c>
      <c r="K204" s="217" t="s">
        <v>193</v>
      </c>
      <c r="L204" s="218" t="s">
        <v>194</v>
      </c>
      <c r="M204" s="219" t="s">
        <v>195</v>
      </c>
      <c r="N204" s="219" t="s">
        <v>196</v>
      </c>
      <c r="O204" s="219" t="s">
        <v>197</v>
      </c>
      <c r="P204" s="220" t="s">
        <v>198</v>
      </c>
    </row>
    <row r="205" spans="2:18" ht="12.75" x14ac:dyDescent="0.2">
      <c r="B205" s="221"/>
      <c r="C205" s="222"/>
      <c r="D205" s="285"/>
      <c r="E205" s="247" t="s">
        <v>220</v>
      </c>
      <c r="F205" s="222"/>
      <c r="G205" s="233"/>
      <c r="H205" s="233"/>
      <c r="I205" s="233"/>
      <c r="J205" s="233"/>
      <c r="K205" s="233"/>
      <c r="L205" s="227"/>
      <c r="M205" s="228"/>
      <c r="N205" s="229"/>
      <c r="O205" s="230"/>
      <c r="P205" s="231"/>
    </row>
    <row r="206" spans="2:18" ht="12.75" x14ac:dyDescent="0.2">
      <c r="B206" s="221"/>
      <c r="C206" s="222"/>
      <c r="D206" s="223"/>
      <c r="E206" s="232" t="s">
        <v>22450</v>
      </c>
      <c r="F206" s="222"/>
      <c r="G206" s="233"/>
      <c r="H206" s="233"/>
      <c r="I206" s="233">
        <v>283.52999999999997</v>
      </c>
      <c r="J206" s="233"/>
      <c r="K206" s="233"/>
      <c r="L206" s="227">
        <f t="shared" ref="L206:L207" si="293">ROUND((PRODUCT(G206:K206)),2)</f>
        <v>283.52999999999997</v>
      </c>
      <c r="M206" s="228"/>
      <c r="N206" s="229"/>
      <c r="O206" s="230"/>
      <c r="P206" s="231"/>
    </row>
    <row r="207" spans="2:18" ht="12.75" x14ac:dyDescent="0.2">
      <c r="B207" s="221"/>
      <c r="C207" s="222"/>
      <c r="D207" s="223"/>
      <c r="E207" s="232" t="s">
        <v>22451</v>
      </c>
      <c r="F207" s="222"/>
      <c r="G207" s="233"/>
      <c r="H207" s="233"/>
      <c r="I207" s="233">
        <v>339.24</v>
      </c>
      <c r="J207" s="233"/>
      <c r="K207" s="233"/>
      <c r="L207" s="227">
        <f t="shared" si="293"/>
        <v>339.24</v>
      </c>
      <c r="M207" s="228"/>
      <c r="N207" s="229"/>
      <c r="O207" s="230"/>
      <c r="P207" s="231"/>
    </row>
    <row r="208" spans="2:18" ht="27.75" customHeight="1" x14ac:dyDescent="0.2">
      <c r="B208" s="195">
        <v>5</v>
      </c>
      <c r="C208" s="196"/>
      <c r="D208" s="197"/>
      <c r="E208" s="198" t="s">
        <v>65</v>
      </c>
      <c r="F208" s="199"/>
      <c r="G208" s="200"/>
      <c r="H208" s="200"/>
      <c r="I208" s="200"/>
      <c r="J208" s="200"/>
      <c r="K208" s="200"/>
      <c r="L208" s="201"/>
      <c r="M208" s="202"/>
      <c r="N208" s="203"/>
      <c r="O208" s="203"/>
      <c r="P208" s="204"/>
    </row>
    <row r="209" spans="2:16" ht="27.75" customHeight="1" x14ac:dyDescent="0.2">
      <c r="B209" s="205" t="s">
        <v>60</v>
      </c>
      <c r="C209" s="206" t="s">
        <v>204</v>
      </c>
      <c r="D209" s="207" t="s">
        <v>71</v>
      </c>
      <c r="E209" s="208" t="s">
        <v>72</v>
      </c>
      <c r="F209" s="206" t="s">
        <v>11</v>
      </c>
      <c r="G209" s="209"/>
      <c r="H209" s="209"/>
      <c r="I209" s="209"/>
      <c r="J209" s="209"/>
      <c r="K209" s="209"/>
      <c r="L209" s="210">
        <f>ROUND((SUBTOTAL(9,Tabela15333523353727374[Coluna10])),2)</f>
        <v>2270.5</v>
      </c>
      <c r="M209" s="211"/>
      <c r="N209" s="211"/>
      <c r="O209" s="211"/>
      <c r="P209" s="212"/>
    </row>
    <row r="210" spans="2:16" ht="27.75" customHeight="1" x14ac:dyDescent="0.2">
      <c r="B210" s="213" t="s">
        <v>184</v>
      </c>
      <c r="C210" s="214" t="s">
        <v>185</v>
      </c>
      <c r="D210" s="215" t="s">
        <v>186</v>
      </c>
      <c r="E210" s="216" t="s">
        <v>187</v>
      </c>
      <c r="F210" s="214" t="s">
        <v>188</v>
      </c>
      <c r="G210" s="217" t="s">
        <v>189</v>
      </c>
      <c r="H210" s="217" t="s">
        <v>190</v>
      </c>
      <c r="I210" s="217" t="s">
        <v>191</v>
      </c>
      <c r="J210" s="217" t="s">
        <v>192</v>
      </c>
      <c r="K210" s="217" t="s">
        <v>193</v>
      </c>
      <c r="L210" s="218" t="s">
        <v>194</v>
      </c>
      <c r="M210" s="219" t="s">
        <v>195</v>
      </c>
      <c r="N210" s="219" t="s">
        <v>196</v>
      </c>
      <c r="O210" s="219" t="s">
        <v>197</v>
      </c>
      <c r="P210" s="220" t="s">
        <v>198</v>
      </c>
    </row>
    <row r="211" spans="2:16" ht="12.75" x14ac:dyDescent="0.2">
      <c r="B211" s="221" t="s">
        <v>60</v>
      </c>
      <c r="C211" s="222"/>
      <c r="D211" s="285"/>
      <c r="E211" s="247" t="s">
        <v>220</v>
      </c>
      <c r="F211" s="223"/>
      <c r="G211" s="234"/>
      <c r="H211" s="233"/>
      <c r="I211" s="233"/>
      <c r="J211" s="233"/>
      <c r="K211" s="233"/>
      <c r="L211" s="227"/>
      <c r="M211" s="228"/>
      <c r="N211" s="229"/>
      <c r="O211" s="230"/>
      <c r="P211" s="231"/>
    </row>
    <row r="212" spans="2:16" ht="12.75" x14ac:dyDescent="0.2">
      <c r="B212" s="221" t="s">
        <v>60</v>
      </c>
      <c r="C212" s="222"/>
      <c r="D212" s="223"/>
      <c r="E212" s="232" t="s">
        <v>236</v>
      </c>
      <c r="F212" s="222"/>
      <c r="G212" s="233">
        <v>2270.5</v>
      </c>
      <c r="H212" s="233"/>
      <c r="I212" s="233"/>
      <c r="J212" s="233"/>
      <c r="K212" s="233"/>
      <c r="L212" s="227">
        <f>ROUND((PRODUCT(G212:K212)),2)</f>
        <v>2270.5</v>
      </c>
      <c r="M212" s="228"/>
      <c r="N212" s="229"/>
      <c r="O212" s="230"/>
      <c r="P212" s="231"/>
    </row>
    <row r="213" spans="2:16" ht="27.75" customHeight="1" x14ac:dyDescent="0.2">
      <c r="B213" s="221"/>
      <c r="C213" s="222"/>
      <c r="D213" s="223"/>
      <c r="E213" s="232"/>
      <c r="F213" s="222"/>
      <c r="G213" s="233"/>
      <c r="H213" s="233"/>
      <c r="I213" s="233"/>
      <c r="J213" s="233"/>
      <c r="K213" s="233"/>
      <c r="L213" s="227"/>
      <c r="M213" s="228"/>
      <c r="N213" s="229"/>
      <c r="O213" s="230"/>
      <c r="P213" s="231"/>
    </row>
    <row r="214" spans="2:16" ht="27.75" customHeight="1" x14ac:dyDescent="0.2">
      <c r="B214" s="251"/>
      <c r="C214" s="252"/>
      <c r="D214" s="285"/>
      <c r="E214" s="270"/>
      <c r="F214" s="114"/>
      <c r="G214" s="253"/>
      <c r="H214" s="253"/>
      <c r="I214" s="253"/>
      <c r="J214" s="253"/>
      <c r="K214" s="253"/>
      <c r="L214" s="254"/>
      <c r="P214" s="257"/>
    </row>
    <row r="215" spans="2:16" ht="27.75" customHeight="1" x14ac:dyDescent="0.2">
      <c r="B215" s="251"/>
      <c r="C215" s="252"/>
      <c r="D215" s="285"/>
      <c r="E215" s="358" t="s">
        <v>22471</v>
      </c>
      <c r="F215" s="357"/>
      <c r="G215" s="253"/>
      <c r="H215" s="253"/>
      <c r="I215" s="253"/>
      <c r="J215" s="253"/>
      <c r="K215" s="253"/>
      <c r="L215" s="254"/>
      <c r="P215" s="257"/>
    </row>
    <row r="216" spans="2:16" ht="27.75" customHeight="1" x14ac:dyDescent="0.2">
      <c r="B216" s="251"/>
      <c r="C216" s="252"/>
      <c r="D216" s="285"/>
      <c r="E216" s="305"/>
      <c r="F216" s="307"/>
      <c r="G216" s="253"/>
      <c r="H216" s="253"/>
      <c r="I216" s="253"/>
      <c r="J216" s="253"/>
      <c r="K216" s="253"/>
      <c r="L216" s="254"/>
      <c r="P216" s="257"/>
    </row>
    <row r="217" spans="2:16" ht="27.75" customHeight="1" x14ac:dyDescent="0.2">
      <c r="B217" s="251"/>
      <c r="C217" s="252"/>
      <c r="D217" s="285"/>
      <c r="E217" s="359"/>
      <c r="F217" s="359"/>
      <c r="G217" s="253"/>
      <c r="H217" s="253"/>
      <c r="I217" s="253"/>
      <c r="J217" s="253"/>
      <c r="K217" s="253"/>
      <c r="L217" s="254"/>
      <c r="P217" s="257"/>
    </row>
    <row r="218" spans="2:16" ht="27.75" customHeight="1" x14ac:dyDescent="0.2">
      <c r="B218" s="251"/>
      <c r="C218" s="252"/>
      <c r="D218" s="285"/>
      <c r="E218" s="357" t="s">
        <v>249</v>
      </c>
      <c r="F218" s="357"/>
      <c r="G218" s="253"/>
      <c r="H218" s="253"/>
      <c r="I218" s="253"/>
      <c r="J218" s="253"/>
      <c r="K218" s="253"/>
      <c r="L218" s="254"/>
      <c r="P218" s="257"/>
    </row>
    <row r="219" spans="2:16" ht="27.75" customHeight="1" thickBot="1" x14ac:dyDescent="0.25">
      <c r="B219" s="258"/>
      <c r="C219" s="259"/>
      <c r="D219" s="293"/>
      <c r="E219" s="294"/>
      <c r="F219" s="259"/>
      <c r="G219" s="260"/>
      <c r="H219" s="260"/>
      <c r="I219" s="260"/>
      <c r="J219" s="260"/>
      <c r="K219" s="260"/>
      <c r="L219" s="261"/>
      <c r="M219" s="262"/>
      <c r="N219" s="263"/>
      <c r="O219" s="263"/>
      <c r="P219" s="264"/>
    </row>
  </sheetData>
  <dataConsolidate link="1"/>
  <mergeCells count="21">
    <mergeCell ref="D12:D13"/>
    <mergeCell ref="E12:E13"/>
    <mergeCell ref="F12:F13"/>
    <mergeCell ref="G12:G13"/>
    <mergeCell ref="I10:K10"/>
    <mergeCell ref="E218:F218"/>
    <mergeCell ref="E215:F215"/>
    <mergeCell ref="E217:F217"/>
    <mergeCell ref="B4:L4"/>
    <mergeCell ref="B6:I6"/>
    <mergeCell ref="B7:I7"/>
    <mergeCell ref="B8:H8"/>
    <mergeCell ref="B9:H9"/>
    <mergeCell ref="J6:L6"/>
    <mergeCell ref="J7:L7"/>
    <mergeCell ref="I8:L8"/>
    <mergeCell ref="B10:H10"/>
    <mergeCell ref="H12:J12"/>
    <mergeCell ref="K12:K13"/>
    <mergeCell ref="B12:B13"/>
    <mergeCell ref="C12:C13"/>
  </mergeCells>
  <phoneticPr fontId="5" type="noConversion"/>
  <conditionalFormatting sqref="N14:P14 N25:P25 N31:P31 N34:P34 N17:P17 N53:P54 N212:P212 N38:P42 N108:P111 N115:P118 N123:P125 N60:P61 N64:P82 N89:P103 N128:P132 N137:P140 N145:P148 N151:P158 N181:P187 N161:P178 N190:P207">
    <cfRule type="cellIs" dxfId="46" priority="259" operator="lessThan">
      <formula>0</formula>
    </cfRule>
  </conditionalFormatting>
  <conditionalFormatting sqref="N21:P21">
    <cfRule type="cellIs" dxfId="45" priority="257" operator="lessThan">
      <formula>0</formula>
    </cfRule>
  </conditionalFormatting>
  <conditionalFormatting sqref="N24:P25">
    <cfRule type="cellIs" dxfId="44" priority="256" operator="lessThan">
      <formula>0</formula>
    </cfRule>
  </conditionalFormatting>
  <conditionalFormatting sqref="N28:P28">
    <cfRule type="cellIs" dxfId="43" priority="255" operator="lessThan">
      <formula>0</formula>
    </cfRule>
  </conditionalFormatting>
  <conditionalFormatting sqref="N85:P103">
    <cfRule type="cellIs" dxfId="42" priority="253" operator="lessThan">
      <formula>0</formula>
    </cfRule>
  </conditionalFormatting>
  <conditionalFormatting sqref="N16:P16">
    <cfRule type="cellIs" dxfId="41" priority="248" operator="lessThan">
      <formula>0</formula>
    </cfRule>
  </conditionalFormatting>
  <conditionalFormatting sqref="O13:P13">
    <cfRule type="cellIs" dxfId="40" priority="261" operator="lessThan">
      <formula>0</formula>
    </cfRule>
  </conditionalFormatting>
  <conditionalFormatting sqref="N107:P111">
    <cfRule type="cellIs" dxfId="39" priority="237" operator="lessThan">
      <formula>0</formula>
    </cfRule>
  </conditionalFormatting>
  <conditionalFormatting sqref="N114:P118">
    <cfRule type="cellIs" dxfId="38" priority="236" operator="lessThan">
      <formula>0</formula>
    </cfRule>
  </conditionalFormatting>
  <conditionalFormatting sqref="N211:P212">
    <cfRule type="cellIs" dxfId="37" priority="205" operator="lessThan">
      <formula>0</formula>
    </cfRule>
  </conditionalFormatting>
  <conditionalFormatting sqref="N213:P213">
    <cfRule type="cellIs" dxfId="36" priority="151" operator="lessThan">
      <formula>0</formula>
    </cfRule>
  </conditionalFormatting>
  <conditionalFormatting sqref="N205:P207">
    <cfRule type="cellIs" dxfId="35" priority="138" operator="lessThan">
      <formula>0</formula>
    </cfRule>
  </conditionalFormatting>
  <conditionalFormatting sqref="N18:P18">
    <cfRule type="cellIs" dxfId="34" priority="117" operator="lessThan">
      <formula>0</formula>
    </cfRule>
  </conditionalFormatting>
  <conditionalFormatting sqref="N35:P35">
    <cfRule type="cellIs" dxfId="33" priority="116" operator="lessThan">
      <formula>0</formula>
    </cfRule>
  </conditionalFormatting>
  <conditionalFormatting sqref="N104:P104">
    <cfRule type="cellIs" dxfId="32" priority="115" operator="lessThan">
      <formula>0</formula>
    </cfRule>
  </conditionalFormatting>
  <conditionalFormatting sqref="N208:P208">
    <cfRule type="cellIs" dxfId="31" priority="113" operator="lessThan">
      <formula>0</formula>
    </cfRule>
  </conditionalFormatting>
  <conditionalFormatting sqref="N20:P20">
    <cfRule type="cellIs" dxfId="30" priority="111" operator="lessThan">
      <formula>0</formula>
    </cfRule>
  </conditionalFormatting>
  <conditionalFormatting sqref="N23:P23">
    <cfRule type="cellIs" dxfId="29" priority="110" operator="lessThan">
      <formula>0</formula>
    </cfRule>
  </conditionalFormatting>
  <conditionalFormatting sqref="N27:P27">
    <cfRule type="cellIs" dxfId="28" priority="109" operator="lessThan">
      <formula>0</formula>
    </cfRule>
  </conditionalFormatting>
  <conditionalFormatting sqref="N30:P30">
    <cfRule type="cellIs" dxfId="27" priority="108" operator="lessThan">
      <formula>0</formula>
    </cfRule>
  </conditionalFormatting>
  <conditionalFormatting sqref="N33:P33">
    <cfRule type="cellIs" dxfId="26" priority="107" operator="lessThan">
      <formula>0</formula>
    </cfRule>
  </conditionalFormatting>
  <conditionalFormatting sqref="N37:P37">
    <cfRule type="cellIs" dxfId="25" priority="106" operator="lessThan">
      <formula>0</formula>
    </cfRule>
  </conditionalFormatting>
  <conditionalFormatting sqref="N51:P51">
    <cfRule type="cellIs" dxfId="24" priority="105" operator="lessThan">
      <formula>0</formula>
    </cfRule>
  </conditionalFormatting>
  <conditionalFormatting sqref="N63:P82">
    <cfRule type="cellIs" dxfId="23" priority="103" operator="lessThan">
      <formula>0</formula>
    </cfRule>
  </conditionalFormatting>
  <conditionalFormatting sqref="N84:P84">
    <cfRule type="cellIs" dxfId="22" priority="102" operator="lessThan">
      <formula>0</formula>
    </cfRule>
  </conditionalFormatting>
  <conditionalFormatting sqref="N106:P106">
    <cfRule type="cellIs" dxfId="21" priority="100" operator="lessThan">
      <formula>0</formula>
    </cfRule>
  </conditionalFormatting>
  <conditionalFormatting sqref="N113:P113">
    <cfRule type="cellIs" dxfId="20" priority="99" operator="lessThan">
      <formula>0</formula>
    </cfRule>
  </conditionalFormatting>
  <conditionalFormatting sqref="N170:P170">
    <cfRule type="cellIs" dxfId="19" priority="95" operator="lessThan">
      <formula>0</formula>
    </cfRule>
  </conditionalFormatting>
  <conditionalFormatting sqref="N210:P210">
    <cfRule type="cellIs" dxfId="18" priority="81" operator="lessThan">
      <formula>0</formula>
    </cfRule>
  </conditionalFormatting>
  <conditionalFormatting sqref="N199:P199">
    <cfRule type="cellIs" dxfId="17" priority="43" operator="lessThan">
      <formula>0</formula>
    </cfRule>
  </conditionalFormatting>
  <conditionalFormatting sqref="N204:P204">
    <cfRule type="cellIs" dxfId="16" priority="42" operator="lessThan">
      <formula>0</formula>
    </cfRule>
  </conditionalFormatting>
  <conditionalFormatting sqref="N45:P49">
    <cfRule type="cellIs" dxfId="15" priority="41" operator="lessThan">
      <formula>0</formula>
    </cfRule>
  </conditionalFormatting>
  <conditionalFormatting sqref="N44:P44">
    <cfRule type="cellIs" dxfId="14" priority="40" operator="lessThan">
      <formula>0</formula>
    </cfRule>
  </conditionalFormatting>
  <conditionalFormatting sqref="N120:P120">
    <cfRule type="cellIs" dxfId="13" priority="32" operator="lessThan">
      <formula>0</formula>
    </cfRule>
  </conditionalFormatting>
  <conditionalFormatting sqref="N121:P125">
    <cfRule type="cellIs" dxfId="12" priority="33" operator="lessThan">
      <formula>0</formula>
    </cfRule>
  </conditionalFormatting>
  <conditionalFormatting sqref="N143:P148">
    <cfRule type="cellIs" dxfId="11" priority="31" operator="lessThan">
      <formula>0</formula>
    </cfRule>
  </conditionalFormatting>
  <conditionalFormatting sqref="N142:P142">
    <cfRule type="cellIs" dxfId="10" priority="30" operator="lessThan">
      <formula>0</formula>
    </cfRule>
  </conditionalFormatting>
  <conditionalFormatting sqref="N160:P160">
    <cfRule type="cellIs" dxfId="9" priority="26" operator="lessThan">
      <formula>0</formula>
    </cfRule>
  </conditionalFormatting>
  <conditionalFormatting sqref="N127:P127">
    <cfRule type="cellIs" dxfId="8" priority="24" operator="lessThan">
      <formula>0</formula>
    </cfRule>
  </conditionalFormatting>
  <conditionalFormatting sqref="N135:P140">
    <cfRule type="cellIs" dxfId="7" priority="23" operator="lessThan">
      <formula>0</formula>
    </cfRule>
  </conditionalFormatting>
  <conditionalFormatting sqref="N134:P134">
    <cfRule type="cellIs" dxfId="6" priority="22" operator="lessThan">
      <formula>0</formula>
    </cfRule>
  </conditionalFormatting>
  <conditionalFormatting sqref="N150:P150">
    <cfRule type="cellIs" dxfId="5" priority="8" operator="lessThan">
      <formula>0</formula>
    </cfRule>
  </conditionalFormatting>
  <conditionalFormatting sqref="N180:P181">
    <cfRule type="cellIs" dxfId="4" priority="6" operator="lessThan">
      <formula>0</formula>
    </cfRule>
  </conditionalFormatting>
  <conditionalFormatting sqref="N179:P183">
    <cfRule type="cellIs" dxfId="3" priority="5" operator="lessThan">
      <formula>0</formula>
    </cfRule>
  </conditionalFormatting>
  <conditionalFormatting sqref="N189:P189">
    <cfRule type="cellIs" dxfId="2" priority="3" operator="lessThan">
      <formula>0</formula>
    </cfRule>
  </conditionalFormatting>
  <conditionalFormatting sqref="N58:P59">
    <cfRule type="cellIs" dxfId="1" priority="2" operator="lessThan">
      <formula>0</formula>
    </cfRule>
  </conditionalFormatting>
  <conditionalFormatting sqref="N56:P56">
    <cfRule type="cellIs" dxfId="0" priority="1" operator="lessThan">
      <formula>0</formula>
    </cfRule>
  </conditionalFormatting>
  <dataValidations disablePrompts="1" count="1">
    <dataValidation type="list" allowBlank="1" showInputMessage="1" showErrorMessage="1" sqref="D161:D168 D190:D197 D181:D187 D171:D178 D151:D158 D135:D140 D143:D148 D34 D28 D24:D25 D21 D31 D17 D114:D118 D121:D125 D128:D132" xr:uid="{D49EA516-2768-45C5-83B7-FD0E06E007E8}">
      <formula1>$S:$S</formula1>
    </dataValidation>
  </dataValidations>
  <printOptions horizontalCentered="1"/>
  <pageMargins left="0.31496062992125984" right="0.31496062992125984" top="0.55118110236220474" bottom="0.55118110236220474" header="0.31496062992125984" footer="0.31496062992125984"/>
  <pageSetup paperSize="9" scale="43" fitToHeight="0" orientation="portrait" r:id="rId1"/>
  <headerFooter>
    <oddFooter>&amp;RPágina &amp;P de &amp;N</oddFooter>
  </headerFooter>
  <drawing r:id="rId2"/>
  <legacyDrawing r:id="rId3"/>
  <oleObjects>
    <mc:AlternateContent xmlns:mc="http://schemas.openxmlformats.org/markup-compatibility/2006">
      <mc:Choice Requires="x14">
        <oleObject progId="Word.Picture.8" shapeId="12290" r:id="rId4">
          <objectPr defaultSize="0" autoPict="0" r:id="rId5">
            <anchor moveWithCells="1">
              <from>
                <xdr:col>1</xdr:col>
                <xdr:colOff>19050</xdr:colOff>
                <xdr:row>1</xdr:row>
                <xdr:rowOff>57150</xdr:rowOff>
              </from>
              <to>
                <xdr:col>2</xdr:col>
                <xdr:colOff>438150</xdr:colOff>
                <xdr:row>2</xdr:row>
                <xdr:rowOff>238125</xdr:rowOff>
              </to>
            </anchor>
          </objectPr>
        </oleObject>
      </mc:Choice>
      <mc:Fallback>
        <oleObject progId="Word.Picture.8" shapeId="12290" r:id="rId4"/>
      </mc:Fallback>
    </mc:AlternateContent>
  </oleObjects>
  <tableParts count="26">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03F0B-B04E-45CC-B444-E87BCD68136E}">
  <dimension ref="A2:E19517"/>
  <sheetViews>
    <sheetView zoomScale="85" zoomScaleNormal="85" workbookViewId="0">
      <selection activeCell="O43" sqref="O43"/>
    </sheetView>
  </sheetViews>
  <sheetFormatPr defaultRowHeight="12.75" x14ac:dyDescent="0.2"/>
  <cols>
    <col min="1" max="1" width="12" customWidth="1"/>
    <col min="2" max="2" width="93.5703125" customWidth="1"/>
    <col min="5" max="5" width="12.5703125" bestFit="1" customWidth="1"/>
  </cols>
  <sheetData>
    <row r="2" spans="1:5" x14ac:dyDescent="0.2">
      <c r="A2" s="156" t="s">
        <v>30</v>
      </c>
      <c r="B2" t="e">
        <f>VLOOKUP($A2,#REF!,2,FALSE)</f>
        <v>#REF!</v>
      </c>
      <c r="C2" t="e">
        <f>VLOOKUP($A2,#REF!,3,FALSE)</f>
        <v>#REF!</v>
      </c>
      <c r="D2" t="e">
        <f>VLOOKUP($A2,#REF!,6,FALSE)</f>
        <v>#REF!</v>
      </c>
      <c r="E2" s="156" t="s">
        <v>204</v>
      </c>
    </row>
    <row r="3" spans="1:5" x14ac:dyDescent="0.2">
      <c r="A3" s="156" t="s">
        <v>71</v>
      </c>
      <c r="B3" t="e">
        <f>VLOOKUP($A3,#REF!,2,FALSE)</f>
        <v>#REF!</v>
      </c>
      <c r="C3" t="e">
        <f>VLOOKUP($A3,#REF!,3,FALSE)</f>
        <v>#REF!</v>
      </c>
      <c r="D3" t="e">
        <f>VLOOKUP($A3,#REF!,6,FALSE)</f>
        <v>#REF!</v>
      </c>
      <c r="E3" s="156" t="s">
        <v>204</v>
      </c>
    </row>
    <row r="8" spans="1:5" x14ac:dyDescent="0.2">
      <c r="A8" t="s">
        <v>256</v>
      </c>
    </row>
    <row r="9" spans="1:5" x14ac:dyDescent="0.2">
      <c r="A9" s="155" t="s">
        <v>257</v>
      </c>
    </row>
    <row r="10" spans="1:5" x14ac:dyDescent="0.2">
      <c r="A10" t="s">
        <v>258</v>
      </c>
    </row>
    <row r="13" spans="1:5" x14ac:dyDescent="0.2">
      <c r="A13" t="s">
        <v>4</v>
      </c>
      <c r="B13" t="s">
        <v>259</v>
      </c>
      <c r="C13" t="s">
        <v>3</v>
      </c>
      <c r="D13" t="s">
        <v>260</v>
      </c>
      <c r="E13" t="s">
        <v>243</v>
      </c>
    </row>
    <row r="14" spans="1:5" x14ac:dyDescent="0.2">
      <c r="A14">
        <v>8663</v>
      </c>
      <c r="B14" t="s">
        <v>261</v>
      </c>
      <c r="E14" t="s">
        <v>243</v>
      </c>
    </row>
    <row r="15" spans="1:5" x14ac:dyDescent="0.2">
      <c r="A15">
        <v>8702</v>
      </c>
      <c r="B15" t="s">
        <v>262</v>
      </c>
      <c r="E15" t="s">
        <v>243</v>
      </c>
    </row>
    <row r="16" spans="1:5" x14ac:dyDescent="0.2">
      <c r="A16" t="s">
        <v>263</v>
      </c>
      <c r="B16" t="s">
        <v>264</v>
      </c>
      <c r="C16" t="s">
        <v>265</v>
      </c>
      <c r="D16">
        <v>1.51</v>
      </c>
      <c r="E16" t="s">
        <v>243</v>
      </c>
    </row>
    <row r="17" spans="1:5" x14ac:dyDescent="0.2">
      <c r="A17" t="s">
        <v>266</v>
      </c>
      <c r="B17" t="s">
        <v>267</v>
      </c>
      <c r="C17" t="s">
        <v>268</v>
      </c>
      <c r="D17">
        <v>488.64</v>
      </c>
      <c r="E17" t="s">
        <v>243</v>
      </c>
    </row>
    <row r="18" spans="1:5" x14ac:dyDescent="0.2">
      <c r="A18" t="s">
        <v>269</v>
      </c>
      <c r="B18" t="s">
        <v>270</v>
      </c>
      <c r="C18" t="s">
        <v>265</v>
      </c>
      <c r="D18">
        <v>2.68</v>
      </c>
      <c r="E18" t="s">
        <v>243</v>
      </c>
    </row>
    <row r="19" spans="1:5" x14ac:dyDescent="0.2">
      <c r="A19" t="s">
        <v>271</v>
      </c>
      <c r="B19" t="s">
        <v>272</v>
      </c>
      <c r="C19" t="s">
        <v>265</v>
      </c>
      <c r="D19">
        <v>1.01</v>
      </c>
      <c r="E19" t="s">
        <v>243</v>
      </c>
    </row>
    <row r="20" spans="1:5" x14ac:dyDescent="0.2">
      <c r="A20" t="s">
        <v>273</v>
      </c>
      <c r="B20" t="s">
        <v>274</v>
      </c>
      <c r="C20" t="s">
        <v>265</v>
      </c>
      <c r="D20">
        <v>0.3</v>
      </c>
      <c r="E20" t="s">
        <v>243</v>
      </c>
    </row>
    <row r="21" spans="1:5" x14ac:dyDescent="0.2">
      <c r="A21">
        <v>8703</v>
      </c>
      <c r="B21" t="s">
        <v>275</v>
      </c>
      <c r="E21" t="s">
        <v>243</v>
      </c>
    </row>
    <row r="22" spans="1:5" x14ac:dyDescent="0.2">
      <c r="A22" t="s">
        <v>276</v>
      </c>
      <c r="B22" t="s">
        <v>277</v>
      </c>
      <c r="C22" t="s">
        <v>265</v>
      </c>
      <c r="D22">
        <v>0.6</v>
      </c>
      <c r="E22" t="s">
        <v>243</v>
      </c>
    </row>
    <row r="23" spans="1:5" x14ac:dyDescent="0.2">
      <c r="A23">
        <v>8704</v>
      </c>
      <c r="B23" t="s">
        <v>278</v>
      </c>
      <c r="E23" t="s">
        <v>243</v>
      </c>
    </row>
    <row r="24" spans="1:5" x14ac:dyDescent="0.2">
      <c r="A24" t="s">
        <v>279</v>
      </c>
      <c r="B24" t="s">
        <v>280</v>
      </c>
      <c r="C24" t="s">
        <v>268</v>
      </c>
      <c r="D24">
        <v>104.91</v>
      </c>
      <c r="E24" t="s">
        <v>243</v>
      </c>
    </row>
    <row r="25" spans="1:5" x14ac:dyDescent="0.2">
      <c r="A25" t="s">
        <v>281</v>
      </c>
      <c r="B25" t="s">
        <v>282</v>
      </c>
      <c r="C25" t="s">
        <v>268</v>
      </c>
      <c r="D25">
        <v>62.95</v>
      </c>
      <c r="E25" t="s">
        <v>243</v>
      </c>
    </row>
    <row r="26" spans="1:5" x14ac:dyDescent="0.2">
      <c r="A26">
        <v>8706</v>
      </c>
      <c r="B26" t="s">
        <v>283</v>
      </c>
      <c r="E26" t="s">
        <v>243</v>
      </c>
    </row>
    <row r="27" spans="1:5" x14ac:dyDescent="0.2">
      <c r="A27" t="s">
        <v>284</v>
      </c>
      <c r="B27" t="s">
        <v>285</v>
      </c>
      <c r="C27" t="s">
        <v>286</v>
      </c>
      <c r="D27">
        <v>5.26</v>
      </c>
      <c r="E27" t="s">
        <v>243</v>
      </c>
    </row>
    <row r="28" spans="1:5" x14ac:dyDescent="0.2">
      <c r="A28" t="s">
        <v>287</v>
      </c>
      <c r="B28" t="s">
        <v>288</v>
      </c>
      <c r="C28" t="s">
        <v>286</v>
      </c>
      <c r="D28">
        <v>6.3</v>
      </c>
      <c r="E28" t="s">
        <v>243</v>
      </c>
    </row>
    <row r="29" spans="1:5" x14ac:dyDescent="0.2">
      <c r="A29" t="s">
        <v>289</v>
      </c>
      <c r="B29" t="s">
        <v>290</v>
      </c>
      <c r="C29" t="s">
        <v>265</v>
      </c>
      <c r="D29">
        <v>12.68</v>
      </c>
      <c r="E29" t="s">
        <v>243</v>
      </c>
    </row>
    <row r="30" spans="1:5" x14ac:dyDescent="0.2">
      <c r="A30" t="s">
        <v>291</v>
      </c>
      <c r="B30" t="s">
        <v>292</v>
      </c>
      <c r="C30" t="s">
        <v>265</v>
      </c>
      <c r="D30">
        <v>25.36</v>
      </c>
      <c r="E30" t="s">
        <v>243</v>
      </c>
    </row>
    <row r="31" spans="1:5" x14ac:dyDescent="0.2">
      <c r="A31" t="s">
        <v>293</v>
      </c>
      <c r="B31" t="s">
        <v>294</v>
      </c>
      <c r="C31" t="s">
        <v>265</v>
      </c>
      <c r="D31">
        <v>16.899999999999999</v>
      </c>
      <c r="E31" t="s">
        <v>243</v>
      </c>
    </row>
    <row r="32" spans="1:5" x14ac:dyDescent="0.2">
      <c r="A32" t="s">
        <v>295</v>
      </c>
      <c r="B32" t="s">
        <v>296</v>
      </c>
      <c r="C32" t="s">
        <v>286</v>
      </c>
      <c r="D32">
        <v>7.72</v>
      </c>
      <c r="E32" t="s">
        <v>243</v>
      </c>
    </row>
    <row r="33" spans="1:5" x14ac:dyDescent="0.2">
      <c r="A33" t="s">
        <v>297</v>
      </c>
      <c r="B33" t="s">
        <v>298</v>
      </c>
      <c r="C33" t="s">
        <v>265</v>
      </c>
      <c r="D33">
        <v>14.49</v>
      </c>
      <c r="E33" t="s">
        <v>243</v>
      </c>
    </row>
    <row r="34" spans="1:5" x14ac:dyDescent="0.2">
      <c r="A34" t="s">
        <v>299</v>
      </c>
      <c r="B34" t="s">
        <v>300</v>
      </c>
      <c r="C34" t="s">
        <v>265</v>
      </c>
      <c r="D34">
        <v>27.29</v>
      </c>
      <c r="E34" t="s">
        <v>243</v>
      </c>
    </row>
    <row r="35" spans="1:5" x14ac:dyDescent="0.2">
      <c r="A35" t="s">
        <v>301</v>
      </c>
      <c r="B35" t="s">
        <v>302</v>
      </c>
      <c r="C35" t="s">
        <v>265</v>
      </c>
      <c r="D35">
        <v>27.55</v>
      </c>
      <c r="E35" t="s">
        <v>243</v>
      </c>
    </row>
    <row r="36" spans="1:5" x14ac:dyDescent="0.2">
      <c r="A36" t="s">
        <v>303</v>
      </c>
      <c r="B36" t="s">
        <v>304</v>
      </c>
      <c r="C36" t="s">
        <v>265</v>
      </c>
      <c r="D36">
        <v>10.14</v>
      </c>
      <c r="E36" t="s">
        <v>243</v>
      </c>
    </row>
    <row r="37" spans="1:5" x14ac:dyDescent="0.2">
      <c r="A37">
        <v>8707</v>
      </c>
      <c r="B37" t="s">
        <v>305</v>
      </c>
      <c r="E37" t="s">
        <v>243</v>
      </c>
    </row>
    <row r="38" spans="1:5" x14ac:dyDescent="0.2">
      <c r="A38" t="s">
        <v>306</v>
      </c>
      <c r="B38" t="s">
        <v>307</v>
      </c>
      <c r="C38" t="s">
        <v>286</v>
      </c>
      <c r="D38">
        <v>9.4499999999999993</v>
      </c>
      <c r="E38" t="s">
        <v>243</v>
      </c>
    </row>
    <row r="39" spans="1:5" x14ac:dyDescent="0.2">
      <c r="A39" t="s">
        <v>308</v>
      </c>
      <c r="B39" t="s">
        <v>309</v>
      </c>
      <c r="C39" t="s">
        <v>268</v>
      </c>
      <c r="D39">
        <v>49.78</v>
      </c>
      <c r="E39" t="s">
        <v>243</v>
      </c>
    </row>
    <row r="40" spans="1:5" x14ac:dyDescent="0.2">
      <c r="A40" t="s">
        <v>310</v>
      </c>
      <c r="B40" t="s">
        <v>311</v>
      </c>
      <c r="C40" t="s">
        <v>268</v>
      </c>
      <c r="D40">
        <v>11.98</v>
      </c>
      <c r="E40" t="s">
        <v>243</v>
      </c>
    </row>
    <row r="41" spans="1:5" x14ac:dyDescent="0.2">
      <c r="A41" t="s">
        <v>312</v>
      </c>
      <c r="B41" t="s">
        <v>313</v>
      </c>
      <c r="C41" t="s">
        <v>268</v>
      </c>
      <c r="D41">
        <v>6.99</v>
      </c>
      <c r="E41" t="s">
        <v>243</v>
      </c>
    </row>
    <row r="42" spans="1:5" x14ac:dyDescent="0.2">
      <c r="A42" t="s">
        <v>314</v>
      </c>
      <c r="B42" t="s">
        <v>315</v>
      </c>
      <c r="C42" t="s">
        <v>286</v>
      </c>
      <c r="D42">
        <v>10.5</v>
      </c>
      <c r="E42" t="s">
        <v>243</v>
      </c>
    </row>
    <row r="43" spans="1:5" x14ac:dyDescent="0.2">
      <c r="A43" t="s">
        <v>316</v>
      </c>
      <c r="B43" t="s">
        <v>317</v>
      </c>
      <c r="C43" t="s">
        <v>286</v>
      </c>
      <c r="D43">
        <v>13.65</v>
      </c>
      <c r="E43" t="s">
        <v>243</v>
      </c>
    </row>
    <row r="44" spans="1:5" x14ac:dyDescent="0.2">
      <c r="A44">
        <v>8708</v>
      </c>
      <c r="B44" t="s">
        <v>318</v>
      </c>
      <c r="E44" t="s">
        <v>243</v>
      </c>
    </row>
    <row r="45" spans="1:5" x14ac:dyDescent="0.2">
      <c r="A45" t="s">
        <v>319</v>
      </c>
      <c r="B45" t="s">
        <v>320</v>
      </c>
      <c r="C45" t="s">
        <v>265</v>
      </c>
      <c r="D45">
        <v>6.24</v>
      </c>
      <c r="E45" t="s">
        <v>243</v>
      </c>
    </row>
    <row r="46" spans="1:5" x14ac:dyDescent="0.2">
      <c r="A46">
        <v>8709</v>
      </c>
      <c r="B46" t="s">
        <v>321</v>
      </c>
      <c r="E46" t="s">
        <v>243</v>
      </c>
    </row>
    <row r="47" spans="1:5" x14ac:dyDescent="0.2">
      <c r="A47" t="s">
        <v>322</v>
      </c>
      <c r="B47" t="s">
        <v>323</v>
      </c>
      <c r="C47" t="s">
        <v>265</v>
      </c>
      <c r="D47">
        <v>2.36</v>
      </c>
      <c r="E47" t="s">
        <v>243</v>
      </c>
    </row>
    <row r="48" spans="1:5" x14ac:dyDescent="0.2">
      <c r="A48" t="s">
        <v>324</v>
      </c>
      <c r="B48" t="s">
        <v>325</v>
      </c>
      <c r="C48" t="s">
        <v>265</v>
      </c>
      <c r="D48">
        <v>7.09</v>
      </c>
      <c r="E48" t="s">
        <v>243</v>
      </c>
    </row>
    <row r="49" spans="1:5" x14ac:dyDescent="0.2">
      <c r="A49" t="s">
        <v>326</v>
      </c>
      <c r="B49" t="s">
        <v>327</v>
      </c>
      <c r="C49" t="s">
        <v>265</v>
      </c>
      <c r="D49">
        <v>11.13</v>
      </c>
      <c r="E49" t="s">
        <v>243</v>
      </c>
    </row>
    <row r="50" spans="1:5" x14ac:dyDescent="0.2">
      <c r="A50" t="s">
        <v>328</v>
      </c>
      <c r="B50" t="s">
        <v>329</v>
      </c>
      <c r="C50" t="s">
        <v>265</v>
      </c>
      <c r="D50">
        <v>4.7300000000000004</v>
      </c>
      <c r="E50" t="s">
        <v>243</v>
      </c>
    </row>
    <row r="51" spans="1:5" x14ac:dyDescent="0.2">
      <c r="A51">
        <v>8710</v>
      </c>
      <c r="B51" t="s">
        <v>330</v>
      </c>
      <c r="E51" t="s">
        <v>243</v>
      </c>
    </row>
    <row r="52" spans="1:5" x14ac:dyDescent="0.2">
      <c r="A52" t="s">
        <v>331</v>
      </c>
      <c r="B52" t="s">
        <v>332</v>
      </c>
      <c r="C52" t="s">
        <v>333</v>
      </c>
      <c r="D52">
        <v>3.95</v>
      </c>
      <c r="E52" t="s">
        <v>243</v>
      </c>
    </row>
    <row r="53" spans="1:5" x14ac:dyDescent="0.2">
      <c r="A53" t="s">
        <v>334</v>
      </c>
      <c r="B53" t="s">
        <v>335</v>
      </c>
      <c r="C53" t="s">
        <v>268</v>
      </c>
      <c r="D53">
        <v>24.13</v>
      </c>
      <c r="E53" t="s">
        <v>243</v>
      </c>
    </row>
    <row r="54" spans="1:5" x14ac:dyDescent="0.2">
      <c r="A54" t="s">
        <v>336</v>
      </c>
      <c r="B54" t="s">
        <v>337</v>
      </c>
      <c r="C54" t="s">
        <v>265</v>
      </c>
      <c r="D54">
        <v>15.13</v>
      </c>
      <c r="E54" t="s">
        <v>243</v>
      </c>
    </row>
    <row r="55" spans="1:5" x14ac:dyDescent="0.2">
      <c r="A55" t="s">
        <v>338</v>
      </c>
      <c r="B55" t="s">
        <v>339</v>
      </c>
      <c r="C55" t="s">
        <v>265</v>
      </c>
      <c r="D55">
        <v>21.01</v>
      </c>
      <c r="E55" t="s">
        <v>243</v>
      </c>
    </row>
    <row r="56" spans="1:5" x14ac:dyDescent="0.2">
      <c r="A56" t="s">
        <v>340</v>
      </c>
      <c r="B56" t="s">
        <v>341</v>
      </c>
      <c r="C56" t="s">
        <v>265</v>
      </c>
      <c r="D56">
        <v>10.220000000000001</v>
      </c>
      <c r="E56" t="s">
        <v>243</v>
      </c>
    </row>
    <row r="57" spans="1:5" x14ac:dyDescent="0.2">
      <c r="A57" t="s">
        <v>342</v>
      </c>
      <c r="B57" t="s">
        <v>343</v>
      </c>
      <c r="C57" t="s">
        <v>268</v>
      </c>
      <c r="D57">
        <v>20.46</v>
      </c>
      <c r="E57" t="s">
        <v>243</v>
      </c>
    </row>
    <row r="58" spans="1:5" x14ac:dyDescent="0.2">
      <c r="A58">
        <v>8711</v>
      </c>
      <c r="B58" t="s">
        <v>344</v>
      </c>
      <c r="E58" t="s">
        <v>243</v>
      </c>
    </row>
    <row r="59" spans="1:5" x14ac:dyDescent="0.2">
      <c r="A59" t="s">
        <v>345</v>
      </c>
      <c r="B59" t="s">
        <v>346</v>
      </c>
      <c r="C59" t="s">
        <v>265</v>
      </c>
      <c r="D59">
        <v>31.18</v>
      </c>
      <c r="E59" t="s">
        <v>243</v>
      </c>
    </row>
    <row r="60" spans="1:5" x14ac:dyDescent="0.2">
      <c r="A60">
        <v>8712</v>
      </c>
      <c r="B60" t="s">
        <v>347</v>
      </c>
      <c r="E60" t="s">
        <v>243</v>
      </c>
    </row>
    <row r="61" spans="1:5" x14ac:dyDescent="0.2">
      <c r="A61" t="s">
        <v>348</v>
      </c>
      <c r="B61" t="s">
        <v>349</v>
      </c>
      <c r="C61" t="s">
        <v>268</v>
      </c>
      <c r="D61">
        <v>48.72</v>
      </c>
      <c r="E61" t="s">
        <v>243</v>
      </c>
    </row>
    <row r="62" spans="1:5" x14ac:dyDescent="0.2">
      <c r="A62" t="s">
        <v>350</v>
      </c>
      <c r="B62" t="s">
        <v>351</v>
      </c>
      <c r="C62" t="s">
        <v>268</v>
      </c>
      <c r="D62">
        <v>7.28</v>
      </c>
      <c r="E62" t="s">
        <v>243</v>
      </c>
    </row>
    <row r="63" spans="1:5" x14ac:dyDescent="0.2">
      <c r="A63" t="s">
        <v>352</v>
      </c>
      <c r="B63" t="s">
        <v>353</v>
      </c>
      <c r="C63" t="s">
        <v>268</v>
      </c>
      <c r="D63">
        <v>23.16</v>
      </c>
      <c r="E63" t="s">
        <v>243</v>
      </c>
    </row>
    <row r="64" spans="1:5" x14ac:dyDescent="0.2">
      <c r="A64">
        <v>8713</v>
      </c>
      <c r="B64" t="s">
        <v>354</v>
      </c>
      <c r="E64" t="s">
        <v>243</v>
      </c>
    </row>
    <row r="65" spans="1:5" x14ac:dyDescent="0.2">
      <c r="A65" t="s">
        <v>355</v>
      </c>
      <c r="B65" t="s">
        <v>356</v>
      </c>
      <c r="C65" t="s">
        <v>265</v>
      </c>
      <c r="D65">
        <v>19.899999999999999</v>
      </c>
      <c r="E65" t="s">
        <v>243</v>
      </c>
    </row>
    <row r="66" spans="1:5" x14ac:dyDescent="0.2">
      <c r="A66" t="s">
        <v>357</v>
      </c>
      <c r="B66" t="s">
        <v>358</v>
      </c>
      <c r="C66" t="s">
        <v>265</v>
      </c>
      <c r="D66">
        <v>8.02</v>
      </c>
      <c r="E66" t="s">
        <v>243</v>
      </c>
    </row>
    <row r="67" spans="1:5" x14ac:dyDescent="0.2">
      <c r="A67" t="s">
        <v>359</v>
      </c>
      <c r="B67" t="s">
        <v>360</v>
      </c>
      <c r="C67" t="s">
        <v>265</v>
      </c>
      <c r="D67">
        <v>12.23</v>
      </c>
      <c r="E67" t="s">
        <v>243</v>
      </c>
    </row>
    <row r="68" spans="1:5" x14ac:dyDescent="0.2">
      <c r="A68" t="s">
        <v>361</v>
      </c>
      <c r="B68" t="s">
        <v>362</v>
      </c>
      <c r="C68" t="s">
        <v>265</v>
      </c>
      <c r="D68">
        <v>60.59</v>
      </c>
      <c r="E68" t="s">
        <v>243</v>
      </c>
    </row>
    <row r="69" spans="1:5" x14ac:dyDescent="0.2">
      <c r="A69" t="s">
        <v>363</v>
      </c>
      <c r="B69" t="s">
        <v>364</v>
      </c>
      <c r="C69" t="s">
        <v>265</v>
      </c>
      <c r="D69">
        <v>50.58</v>
      </c>
      <c r="E69" t="s">
        <v>243</v>
      </c>
    </row>
    <row r="70" spans="1:5" x14ac:dyDescent="0.2">
      <c r="A70">
        <v>8714</v>
      </c>
      <c r="B70" t="s">
        <v>365</v>
      </c>
      <c r="E70" t="s">
        <v>243</v>
      </c>
    </row>
    <row r="71" spans="1:5" x14ac:dyDescent="0.2">
      <c r="A71" t="s">
        <v>366</v>
      </c>
      <c r="B71" t="s">
        <v>367</v>
      </c>
      <c r="C71" t="s">
        <v>368</v>
      </c>
      <c r="D71">
        <v>171.88</v>
      </c>
      <c r="E71" t="s">
        <v>243</v>
      </c>
    </row>
    <row r="72" spans="1:5" x14ac:dyDescent="0.2">
      <c r="A72" t="s">
        <v>369</v>
      </c>
      <c r="B72" t="s">
        <v>370</v>
      </c>
      <c r="C72" t="s">
        <v>368</v>
      </c>
      <c r="D72">
        <v>118.17</v>
      </c>
      <c r="E72" t="s">
        <v>243</v>
      </c>
    </row>
    <row r="73" spans="1:5" x14ac:dyDescent="0.2">
      <c r="A73" t="s">
        <v>371</v>
      </c>
      <c r="B73" t="s">
        <v>372</v>
      </c>
      <c r="C73" t="s">
        <v>265</v>
      </c>
      <c r="D73">
        <v>18.78</v>
      </c>
      <c r="E73" t="s">
        <v>243</v>
      </c>
    </row>
    <row r="74" spans="1:5" x14ac:dyDescent="0.2">
      <c r="A74">
        <v>8715</v>
      </c>
      <c r="B74" t="s">
        <v>373</v>
      </c>
      <c r="E74" t="s">
        <v>243</v>
      </c>
    </row>
    <row r="75" spans="1:5" x14ac:dyDescent="0.2">
      <c r="A75" t="s">
        <v>374</v>
      </c>
      <c r="B75" t="s">
        <v>375</v>
      </c>
      <c r="C75" t="s">
        <v>368</v>
      </c>
      <c r="D75">
        <v>540.19000000000005</v>
      </c>
      <c r="E75" t="s">
        <v>243</v>
      </c>
    </row>
    <row r="76" spans="1:5" x14ac:dyDescent="0.2">
      <c r="A76" t="s">
        <v>376</v>
      </c>
      <c r="B76" t="s">
        <v>377</v>
      </c>
      <c r="C76" t="s">
        <v>368</v>
      </c>
      <c r="D76">
        <v>327.39</v>
      </c>
      <c r="E76" t="s">
        <v>243</v>
      </c>
    </row>
    <row r="77" spans="1:5" x14ac:dyDescent="0.2">
      <c r="A77" t="s">
        <v>378</v>
      </c>
      <c r="B77" t="s">
        <v>379</v>
      </c>
      <c r="C77" t="s">
        <v>368</v>
      </c>
      <c r="D77">
        <v>281.29000000000002</v>
      </c>
      <c r="E77" t="s">
        <v>243</v>
      </c>
    </row>
    <row r="78" spans="1:5" x14ac:dyDescent="0.2">
      <c r="A78" t="s">
        <v>380</v>
      </c>
      <c r="B78" t="s">
        <v>381</v>
      </c>
      <c r="C78" t="s">
        <v>368</v>
      </c>
      <c r="D78">
        <v>357.12</v>
      </c>
      <c r="E78" t="s">
        <v>243</v>
      </c>
    </row>
    <row r="79" spans="1:5" x14ac:dyDescent="0.2">
      <c r="A79" t="s">
        <v>382</v>
      </c>
      <c r="B79" t="s">
        <v>383</v>
      </c>
      <c r="C79" t="s">
        <v>368</v>
      </c>
      <c r="D79">
        <v>171.71</v>
      </c>
      <c r="E79" t="s">
        <v>243</v>
      </c>
    </row>
    <row r="80" spans="1:5" x14ac:dyDescent="0.2">
      <c r="A80" t="s">
        <v>384</v>
      </c>
      <c r="B80" t="s">
        <v>385</v>
      </c>
      <c r="C80" t="s">
        <v>368</v>
      </c>
      <c r="D80">
        <v>217.66</v>
      </c>
      <c r="E80" t="s">
        <v>243</v>
      </c>
    </row>
    <row r="81" spans="1:5" x14ac:dyDescent="0.2">
      <c r="A81">
        <v>8716</v>
      </c>
      <c r="B81" t="s">
        <v>386</v>
      </c>
      <c r="E81" t="s">
        <v>243</v>
      </c>
    </row>
    <row r="82" spans="1:5" x14ac:dyDescent="0.2">
      <c r="A82" t="s">
        <v>387</v>
      </c>
      <c r="B82" t="s">
        <v>388</v>
      </c>
      <c r="C82" t="s">
        <v>268</v>
      </c>
      <c r="D82">
        <v>111.36</v>
      </c>
      <c r="E82" t="s">
        <v>243</v>
      </c>
    </row>
    <row r="83" spans="1:5" x14ac:dyDescent="0.2">
      <c r="A83" t="s">
        <v>389</v>
      </c>
      <c r="B83" t="s">
        <v>390</v>
      </c>
      <c r="C83" t="s">
        <v>268</v>
      </c>
      <c r="D83">
        <v>279.45</v>
      </c>
      <c r="E83" t="s">
        <v>243</v>
      </c>
    </row>
    <row r="84" spans="1:5" x14ac:dyDescent="0.2">
      <c r="A84">
        <v>8717</v>
      </c>
      <c r="B84" t="s">
        <v>391</v>
      </c>
      <c r="E84" t="s">
        <v>243</v>
      </c>
    </row>
    <row r="85" spans="1:5" x14ac:dyDescent="0.2">
      <c r="A85" t="s">
        <v>392</v>
      </c>
      <c r="B85" t="s">
        <v>393</v>
      </c>
      <c r="C85" t="s">
        <v>265</v>
      </c>
      <c r="D85">
        <v>47.27</v>
      </c>
      <c r="E85" t="s">
        <v>243</v>
      </c>
    </row>
    <row r="86" spans="1:5" x14ac:dyDescent="0.2">
      <c r="A86" t="s">
        <v>234</v>
      </c>
      <c r="B86" t="s">
        <v>394</v>
      </c>
      <c r="C86" t="s">
        <v>265</v>
      </c>
      <c r="D86">
        <v>11.82</v>
      </c>
      <c r="E86" t="s">
        <v>243</v>
      </c>
    </row>
    <row r="87" spans="1:5" x14ac:dyDescent="0.2">
      <c r="A87" t="s">
        <v>395</v>
      </c>
      <c r="B87" t="s">
        <v>396</v>
      </c>
      <c r="C87" t="s">
        <v>265</v>
      </c>
      <c r="D87">
        <v>25.3</v>
      </c>
      <c r="E87" t="s">
        <v>243</v>
      </c>
    </row>
    <row r="88" spans="1:5" x14ac:dyDescent="0.2">
      <c r="A88" t="s">
        <v>397</v>
      </c>
      <c r="B88" t="s">
        <v>398</v>
      </c>
      <c r="C88" t="s">
        <v>265</v>
      </c>
      <c r="D88">
        <v>31.62</v>
      </c>
      <c r="E88" t="s">
        <v>243</v>
      </c>
    </row>
    <row r="89" spans="1:5" x14ac:dyDescent="0.2">
      <c r="A89" t="s">
        <v>399</v>
      </c>
      <c r="B89" t="s">
        <v>400</v>
      </c>
      <c r="C89" t="s">
        <v>265</v>
      </c>
      <c r="D89">
        <v>10.56</v>
      </c>
      <c r="E89" t="s">
        <v>243</v>
      </c>
    </row>
    <row r="90" spans="1:5" x14ac:dyDescent="0.2">
      <c r="A90" t="s">
        <v>401</v>
      </c>
      <c r="B90" t="s">
        <v>402</v>
      </c>
      <c r="C90" t="s">
        <v>265</v>
      </c>
      <c r="D90">
        <v>16.190000000000001</v>
      </c>
      <c r="E90" t="s">
        <v>243</v>
      </c>
    </row>
    <row r="91" spans="1:5" x14ac:dyDescent="0.2">
      <c r="A91" t="s">
        <v>403</v>
      </c>
      <c r="B91" t="s">
        <v>404</v>
      </c>
      <c r="C91" t="s">
        <v>265</v>
      </c>
      <c r="D91">
        <v>9.77</v>
      </c>
      <c r="E91" t="s">
        <v>243</v>
      </c>
    </row>
    <row r="92" spans="1:5" x14ac:dyDescent="0.2">
      <c r="A92" t="s">
        <v>405</v>
      </c>
      <c r="B92" t="s">
        <v>406</v>
      </c>
      <c r="C92" t="s">
        <v>286</v>
      </c>
      <c r="D92">
        <v>23.63</v>
      </c>
      <c r="E92" t="s">
        <v>243</v>
      </c>
    </row>
    <row r="93" spans="1:5" x14ac:dyDescent="0.2">
      <c r="A93" t="s">
        <v>407</v>
      </c>
      <c r="B93" t="s">
        <v>408</v>
      </c>
      <c r="C93" t="s">
        <v>286</v>
      </c>
      <c r="D93">
        <v>12.6</v>
      </c>
      <c r="E93" t="s">
        <v>243</v>
      </c>
    </row>
    <row r="94" spans="1:5" x14ac:dyDescent="0.2">
      <c r="A94" t="s">
        <v>409</v>
      </c>
      <c r="B94" t="s">
        <v>410</v>
      </c>
      <c r="C94" t="s">
        <v>265</v>
      </c>
      <c r="D94">
        <v>16.190000000000001</v>
      </c>
      <c r="E94" t="s">
        <v>243</v>
      </c>
    </row>
    <row r="95" spans="1:5" x14ac:dyDescent="0.2">
      <c r="A95" t="s">
        <v>411</v>
      </c>
      <c r="B95" t="s">
        <v>412</v>
      </c>
      <c r="C95" t="s">
        <v>265</v>
      </c>
      <c r="D95">
        <v>18.05</v>
      </c>
      <c r="E95" t="s">
        <v>243</v>
      </c>
    </row>
    <row r="96" spans="1:5" x14ac:dyDescent="0.2">
      <c r="A96">
        <v>8718</v>
      </c>
      <c r="B96" t="s">
        <v>413</v>
      </c>
      <c r="E96" t="s">
        <v>243</v>
      </c>
    </row>
    <row r="97" spans="1:5" x14ac:dyDescent="0.2">
      <c r="A97" t="s">
        <v>414</v>
      </c>
      <c r="B97" t="s">
        <v>415</v>
      </c>
      <c r="C97" t="s">
        <v>265</v>
      </c>
      <c r="D97">
        <v>11.82</v>
      </c>
      <c r="E97" t="s">
        <v>243</v>
      </c>
    </row>
    <row r="98" spans="1:5" x14ac:dyDescent="0.2">
      <c r="A98" t="s">
        <v>416</v>
      </c>
      <c r="B98" t="s">
        <v>417</v>
      </c>
      <c r="C98" t="s">
        <v>265</v>
      </c>
      <c r="D98">
        <v>11.23</v>
      </c>
      <c r="E98" t="s">
        <v>243</v>
      </c>
    </row>
    <row r="99" spans="1:5" x14ac:dyDescent="0.2">
      <c r="A99" t="s">
        <v>418</v>
      </c>
      <c r="B99" t="s">
        <v>419</v>
      </c>
      <c r="C99" t="s">
        <v>265</v>
      </c>
      <c r="D99">
        <v>23.39</v>
      </c>
      <c r="E99" t="s">
        <v>243</v>
      </c>
    </row>
    <row r="100" spans="1:5" x14ac:dyDescent="0.2">
      <c r="A100" t="s">
        <v>420</v>
      </c>
      <c r="B100" t="s">
        <v>421</v>
      </c>
      <c r="C100" t="s">
        <v>265</v>
      </c>
      <c r="D100">
        <v>28.06</v>
      </c>
      <c r="E100" t="s">
        <v>243</v>
      </c>
    </row>
    <row r="101" spans="1:5" x14ac:dyDescent="0.2">
      <c r="A101" t="s">
        <v>422</v>
      </c>
      <c r="B101" t="s">
        <v>423</v>
      </c>
      <c r="C101" t="s">
        <v>286</v>
      </c>
      <c r="D101">
        <v>9.2100000000000009</v>
      </c>
      <c r="E101" t="s">
        <v>243</v>
      </c>
    </row>
    <row r="102" spans="1:5" x14ac:dyDescent="0.2">
      <c r="A102">
        <v>8719</v>
      </c>
      <c r="B102" t="s">
        <v>424</v>
      </c>
      <c r="E102" t="s">
        <v>243</v>
      </c>
    </row>
    <row r="103" spans="1:5" x14ac:dyDescent="0.2">
      <c r="A103" t="s">
        <v>425</v>
      </c>
      <c r="B103" t="s">
        <v>426</v>
      </c>
      <c r="C103" t="s">
        <v>265</v>
      </c>
      <c r="D103">
        <v>18.71</v>
      </c>
      <c r="E103" t="s">
        <v>243</v>
      </c>
    </row>
    <row r="104" spans="1:5" x14ac:dyDescent="0.2">
      <c r="A104" t="s">
        <v>427</v>
      </c>
      <c r="B104" t="s">
        <v>428</v>
      </c>
      <c r="C104" t="s">
        <v>265</v>
      </c>
      <c r="D104">
        <v>20.05</v>
      </c>
      <c r="E104" t="s">
        <v>243</v>
      </c>
    </row>
    <row r="105" spans="1:5" x14ac:dyDescent="0.2">
      <c r="A105" t="s">
        <v>429</v>
      </c>
      <c r="B105" t="s">
        <v>430</v>
      </c>
      <c r="C105" t="s">
        <v>265</v>
      </c>
      <c r="D105">
        <v>23.39</v>
      </c>
      <c r="E105" t="s">
        <v>243</v>
      </c>
    </row>
    <row r="106" spans="1:5" x14ac:dyDescent="0.2">
      <c r="A106" t="s">
        <v>431</v>
      </c>
      <c r="B106" t="s">
        <v>432</v>
      </c>
      <c r="C106" t="s">
        <v>265</v>
      </c>
      <c r="D106">
        <v>25.51</v>
      </c>
      <c r="E106" t="s">
        <v>243</v>
      </c>
    </row>
    <row r="107" spans="1:5" x14ac:dyDescent="0.2">
      <c r="A107" t="s">
        <v>433</v>
      </c>
      <c r="B107" t="s">
        <v>434</v>
      </c>
      <c r="C107" t="s">
        <v>265</v>
      </c>
      <c r="D107">
        <v>9.9499999999999993</v>
      </c>
      <c r="E107" t="s">
        <v>243</v>
      </c>
    </row>
    <row r="108" spans="1:5" x14ac:dyDescent="0.2">
      <c r="A108" t="s">
        <v>435</v>
      </c>
      <c r="B108" t="s">
        <v>436</v>
      </c>
      <c r="C108" t="s">
        <v>286</v>
      </c>
      <c r="D108">
        <v>3.1</v>
      </c>
      <c r="E108" t="s">
        <v>243</v>
      </c>
    </row>
    <row r="109" spans="1:5" x14ac:dyDescent="0.2">
      <c r="A109" t="s">
        <v>437</v>
      </c>
      <c r="B109" t="s">
        <v>438</v>
      </c>
      <c r="C109" t="s">
        <v>265</v>
      </c>
      <c r="D109">
        <v>28.06</v>
      </c>
      <c r="E109" t="s">
        <v>243</v>
      </c>
    </row>
    <row r="110" spans="1:5" x14ac:dyDescent="0.2">
      <c r="A110" t="s">
        <v>439</v>
      </c>
      <c r="B110" t="s">
        <v>440</v>
      </c>
      <c r="C110" t="s">
        <v>265</v>
      </c>
      <c r="D110">
        <v>24.4</v>
      </c>
      <c r="E110" t="s">
        <v>243</v>
      </c>
    </row>
    <row r="111" spans="1:5" x14ac:dyDescent="0.2">
      <c r="A111" t="s">
        <v>441</v>
      </c>
      <c r="B111" t="s">
        <v>442</v>
      </c>
      <c r="C111" t="s">
        <v>286</v>
      </c>
      <c r="D111">
        <v>9.84</v>
      </c>
      <c r="E111" t="s">
        <v>243</v>
      </c>
    </row>
    <row r="112" spans="1:5" x14ac:dyDescent="0.2">
      <c r="A112">
        <v>8720</v>
      </c>
      <c r="B112" t="s">
        <v>443</v>
      </c>
      <c r="E112" t="s">
        <v>243</v>
      </c>
    </row>
    <row r="113" spans="1:5" x14ac:dyDescent="0.2">
      <c r="A113" t="s">
        <v>444</v>
      </c>
      <c r="B113" t="s">
        <v>445</v>
      </c>
      <c r="C113" t="s">
        <v>265</v>
      </c>
      <c r="D113">
        <v>21.59</v>
      </c>
      <c r="E113" t="s">
        <v>243</v>
      </c>
    </row>
    <row r="114" spans="1:5" x14ac:dyDescent="0.2">
      <c r="A114" t="s">
        <v>446</v>
      </c>
      <c r="B114" t="s">
        <v>447</v>
      </c>
      <c r="C114" t="s">
        <v>265</v>
      </c>
      <c r="D114">
        <v>18.71</v>
      </c>
      <c r="E114" t="s">
        <v>243</v>
      </c>
    </row>
    <row r="115" spans="1:5" x14ac:dyDescent="0.2">
      <c r="A115" t="s">
        <v>448</v>
      </c>
      <c r="B115" t="s">
        <v>449</v>
      </c>
      <c r="C115" t="s">
        <v>286</v>
      </c>
      <c r="D115">
        <v>3.14</v>
      </c>
      <c r="E115" t="s">
        <v>243</v>
      </c>
    </row>
    <row r="116" spans="1:5" x14ac:dyDescent="0.2">
      <c r="A116">
        <v>8721</v>
      </c>
      <c r="B116" t="s">
        <v>450</v>
      </c>
      <c r="E116" t="s">
        <v>243</v>
      </c>
    </row>
    <row r="117" spans="1:5" x14ac:dyDescent="0.2">
      <c r="A117" t="s">
        <v>451</v>
      </c>
      <c r="B117" t="s">
        <v>452</v>
      </c>
      <c r="C117" t="s">
        <v>265</v>
      </c>
      <c r="D117">
        <v>7.38</v>
      </c>
      <c r="E117" t="s">
        <v>243</v>
      </c>
    </row>
    <row r="118" spans="1:5" x14ac:dyDescent="0.2">
      <c r="A118">
        <v>8722</v>
      </c>
      <c r="B118" t="s">
        <v>453</v>
      </c>
      <c r="E118" t="s">
        <v>243</v>
      </c>
    </row>
    <row r="119" spans="1:5" x14ac:dyDescent="0.2">
      <c r="A119" t="s">
        <v>454</v>
      </c>
      <c r="B119" t="s">
        <v>455</v>
      </c>
      <c r="C119" t="s">
        <v>265</v>
      </c>
      <c r="D119">
        <v>31.51</v>
      </c>
      <c r="E119" t="s">
        <v>243</v>
      </c>
    </row>
    <row r="120" spans="1:5" x14ac:dyDescent="0.2">
      <c r="A120">
        <v>8664</v>
      </c>
      <c r="B120" t="s">
        <v>456</v>
      </c>
      <c r="E120" t="s">
        <v>243</v>
      </c>
    </row>
    <row r="121" spans="1:5" x14ac:dyDescent="0.2">
      <c r="A121">
        <v>8723</v>
      </c>
      <c r="B121" t="s">
        <v>457</v>
      </c>
      <c r="E121" t="s">
        <v>243</v>
      </c>
    </row>
    <row r="122" spans="1:5" x14ac:dyDescent="0.2">
      <c r="A122" t="s">
        <v>458</v>
      </c>
      <c r="B122" t="s">
        <v>459</v>
      </c>
      <c r="C122" t="s">
        <v>265</v>
      </c>
      <c r="D122">
        <v>257.01</v>
      </c>
      <c r="E122" t="s">
        <v>243</v>
      </c>
    </row>
    <row r="123" spans="1:5" x14ac:dyDescent="0.2">
      <c r="A123" t="s">
        <v>33</v>
      </c>
      <c r="B123" t="s">
        <v>34</v>
      </c>
      <c r="C123" t="s">
        <v>268</v>
      </c>
      <c r="D123">
        <v>1156.55</v>
      </c>
      <c r="E123" t="s">
        <v>243</v>
      </c>
    </row>
    <row r="124" spans="1:5" x14ac:dyDescent="0.2">
      <c r="A124" t="s">
        <v>460</v>
      </c>
      <c r="B124" t="s">
        <v>461</v>
      </c>
      <c r="C124" t="s">
        <v>268</v>
      </c>
      <c r="D124">
        <v>3084.12</v>
      </c>
      <c r="E124" t="s">
        <v>243</v>
      </c>
    </row>
    <row r="125" spans="1:5" x14ac:dyDescent="0.2">
      <c r="A125" t="s">
        <v>462</v>
      </c>
      <c r="B125" t="s">
        <v>463</v>
      </c>
      <c r="C125" t="s">
        <v>268</v>
      </c>
      <c r="D125">
        <v>4626.18</v>
      </c>
      <c r="E125" t="s">
        <v>243</v>
      </c>
    </row>
    <row r="126" spans="1:5" x14ac:dyDescent="0.2">
      <c r="A126">
        <v>8724</v>
      </c>
      <c r="B126" t="s">
        <v>464</v>
      </c>
      <c r="E126" t="s">
        <v>243</v>
      </c>
    </row>
    <row r="127" spans="1:5" x14ac:dyDescent="0.2">
      <c r="A127" t="s">
        <v>465</v>
      </c>
      <c r="B127" t="s">
        <v>466</v>
      </c>
      <c r="C127" t="s">
        <v>268</v>
      </c>
      <c r="D127">
        <v>592.07000000000005</v>
      </c>
      <c r="E127" t="s">
        <v>243</v>
      </c>
    </row>
    <row r="128" spans="1:5" x14ac:dyDescent="0.2">
      <c r="A128" t="s">
        <v>467</v>
      </c>
      <c r="B128" t="s">
        <v>468</v>
      </c>
      <c r="C128" t="s">
        <v>268</v>
      </c>
      <c r="D128">
        <v>863.49</v>
      </c>
      <c r="E128" t="s">
        <v>243</v>
      </c>
    </row>
    <row r="129" spans="1:5" x14ac:dyDescent="0.2">
      <c r="A129" t="s">
        <v>469</v>
      </c>
      <c r="B129" t="s">
        <v>470</v>
      </c>
      <c r="C129" t="s">
        <v>268</v>
      </c>
      <c r="D129">
        <v>971.63</v>
      </c>
      <c r="E129" t="s">
        <v>243</v>
      </c>
    </row>
    <row r="130" spans="1:5" x14ac:dyDescent="0.2">
      <c r="A130">
        <v>8725</v>
      </c>
      <c r="B130" t="s">
        <v>471</v>
      </c>
      <c r="E130" t="s">
        <v>243</v>
      </c>
    </row>
    <row r="131" spans="1:5" x14ac:dyDescent="0.2">
      <c r="A131" t="s">
        <v>472</v>
      </c>
      <c r="B131" t="s">
        <v>473</v>
      </c>
      <c r="C131" t="s">
        <v>265</v>
      </c>
      <c r="D131">
        <v>152.35</v>
      </c>
      <c r="E131" t="s">
        <v>243</v>
      </c>
    </row>
    <row r="132" spans="1:5" x14ac:dyDescent="0.2">
      <c r="A132" t="s">
        <v>474</v>
      </c>
      <c r="B132" t="s">
        <v>475</v>
      </c>
      <c r="C132" t="s">
        <v>265</v>
      </c>
      <c r="D132">
        <v>675.09</v>
      </c>
      <c r="E132" t="s">
        <v>243</v>
      </c>
    </row>
    <row r="133" spans="1:5" x14ac:dyDescent="0.2">
      <c r="A133" t="s">
        <v>476</v>
      </c>
      <c r="B133" t="s">
        <v>477</v>
      </c>
      <c r="C133" t="s">
        <v>268</v>
      </c>
      <c r="D133">
        <v>9043.6</v>
      </c>
      <c r="E133" t="s">
        <v>243</v>
      </c>
    </row>
    <row r="134" spans="1:5" x14ac:dyDescent="0.2">
      <c r="A134" t="s">
        <v>478</v>
      </c>
      <c r="B134" t="s">
        <v>479</v>
      </c>
      <c r="C134" t="s">
        <v>268</v>
      </c>
      <c r="D134">
        <v>14925.55</v>
      </c>
      <c r="E134" t="s">
        <v>243</v>
      </c>
    </row>
    <row r="135" spans="1:5" x14ac:dyDescent="0.2">
      <c r="A135" t="s">
        <v>480</v>
      </c>
      <c r="B135" t="s">
        <v>481</v>
      </c>
      <c r="C135" t="s">
        <v>268</v>
      </c>
      <c r="D135">
        <v>12124.78</v>
      </c>
      <c r="E135" t="s">
        <v>243</v>
      </c>
    </row>
    <row r="136" spans="1:5" x14ac:dyDescent="0.2">
      <c r="A136" t="s">
        <v>482</v>
      </c>
      <c r="B136" t="s">
        <v>483</v>
      </c>
      <c r="C136" t="s">
        <v>268</v>
      </c>
      <c r="D136">
        <v>14080.7</v>
      </c>
      <c r="E136" t="s">
        <v>243</v>
      </c>
    </row>
    <row r="137" spans="1:5" x14ac:dyDescent="0.2">
      <c r="A137" t="s">
        <v>484</v>
      </c>
      <c r="B137" t="s">
        <v>485</v>
      </c>
      <c r="C137" t="s">
        <v>268</v>
      </c>
      <c r="D137">
        <v>11988.78</v>
      </c>
      <c r="E137" t="s">
        <v>243</v>
      </c>
    </row>
    <row r="138" spans="1:5" x14ac:dyDescent="0.2">
      <c r="A138" t="s">
        <v>486</v>
      </c>
      <c r="B138" t="s">
        <v>487</v>
      </c>
      <c r="C138" t="s">
        <v>268</v>
      </c>
      <c r="D138">
        <v>13944.7</v>
      </c>
      <c r="E138" t="s">
        <v>243</v>
      </c>
    </row>
    <row r="139" spans="1:5" x14ac:dyDescent="0.2">
      <c r="A139" t="s">
        <v>488</v>
      </c>
      <c r="B139" t="s">
        <v>489</v>
      </c>
      <c r="C139" t="s">
        <v>268</v>
      </c>
      <c r="D139">
        <v>10004.32</v>
      </c>
      <c r="E139" t="s">
        <v>243</v>
      </c>
    </row>
    <row r="140" spans="1:5" x14ac:dyDescent="0.2">
      <c r="A140" t="s">
        <v>490</v>
      </c>
      <c r="B140" t="s">
        <v>491</v>
      </c>
      <c r="C140" t="s">
        <v>268</v>
      </c>
      <c r="D140">
        <v>12837.21</v>
      </c>
      <c r="E140" t="s">
        <v>243</v>
      </c>
    </row>
    <row r="141" spans="1:5" x14ac:dyDescent="0.2">
      <c r="A141" t="s">
        <v>492</v>
      </c>
      <c r="B141" t="s">
        <v>493</v>
      </c>
      <c r="C141" t="s">
        <v>268</v>
      </c>
      <c r="D141">
        <v>18143.509999999998</v>
      </c>
      <c r="E141" t="s">
        <v>243</v>
      </c>
    </row>
    <row r="142" spans="1:5" x14ac:dyDescent="0.2">
      <c r="A142" t="s">
        <v>494</v>
      </c>
      <c r="B142" t="s">
        <v>495</v>
      </c>
      <c r="C142" t="s">
        <v>268</v>
      </c>
      <c r="D142">
        <v>11343.35</v>
      </c>
      <c r="E142" t="s">
        <v>243</v>
      </c>
    </row>
    <row r="143" spans="1:5" x14ac:dyDescent="0.2">
      <c r="A143" t="s">
        <v>496</v>
      </c>
      <c r="B143" t="s">
        <v>497</v>
      </c>
      <c r="C143" t="s">
        <v>268</v>
      </c>
      <c r="D143">
        <v>15335.68</v>
      </c>
      <c r="E143" t="s">
        <v>243</v>
      </c>
    </row>
    <row r="144" spans="1:5" x14ac:dyDescent="0.2">
      <c r="A144" t="s">
        <v>498</v>
      </c>
      <c r="B144" t="s">
        <v>499</v>
      </c>
      <c r="C144" t="s">
        <v>268</v>
      </c>
      <c r="D144">
        <v>16145.92</v>
      </c>
      <c r="E144" t="s">
        <v>243</v>
      </c>
    </row>
    <row r="145" spans="1:5" x14ac:dyDescent="0.2">
      <c r="A145" t="s">
        <v>500</v>
      </c>
      <c r="B145" t="s">
        <v>501</v>
      </c>
      <c r="C145" t="s">
        <v>268</v>
      </c>
      <c r="D145">
        <v>31213.84</v>
      </c>
      <c r="E145" t="s">
        <v>243</v>
      </c>
    </row>
    <row r="146" spans="1:5" x14ac:dyDescent="0.2">
      <c r="A146" t="s">
        <v>502</v>
      </c>
      <c r="B146" t="s">
        <v>503</v>
      </c>
      <c r="C146" t="s">
        <v>268</v>
      </c>
      <c r="D146">
        <v>330.07</v>
      </c>
      <c r="E146" t="s">
        <v>243</v>
      </c>
    </row>
    <row r="147" spans="1:5" x14ac:dyDescent="0.2">
      <c r="A147" t="s">
        <v>504</v>
      </c>
      <c r="B147" t="s">
        <v>505</v>
      </c>
      <c r="C147" t="s">
        <v>268</v>
      </c>
      <c r="D147">
        <v>392.16</v>
      </c>
      <c r="E147" t="s">
        <v>243</v>
      </c>
    </row>
    <row r="148" spans="1:5" x14ac:dyDescent="0.2">
      <c r="A148" t="s">
        <v>506</v>
      </c>
      <c r="B148" t="s">
        <v>507</v>
      </c>
      <c r="C148" t="s">
        <v>268</v>
      </c>
      <c r="D148">
        <v>347.98</v>
      </c>
      <c r="E148" t="s">
        <v>243</v>
      </c>
    </row>
    <row r="149" spans="1:5" x14ac:dyDescent="0.2">
      <c r="A149" t="s">
        <v>508</v>
      </c>
      <c r="B149" t="s">
        <v>509</v>
      </c>
      <c r="C149" t="s">
        <v>268</v>
      </c>
      <c r="D149">
        <v>347.98</v>
      </c>
      <c r="E149" t="s">
        <v>243</v>
      </c>
    </row>
    <row r="150" spans="1:5" x14ac:dyDescent="0.2">
      <c r="A150" t="s">
        <v>510</v>
      </c>
      <c r="B150" t="s">
        <v>511</v>
      </c>
      <c r="C150" t="s">
        <v>268</v>
      </c>
      <c r="D150">
        <v>678.05</v>
      </c>
      <c r="E150" t="s">
        <v>243</v>
      </c>
    </row>
    <row r="151" spans="1:5" x14ac:dyDescent="0.2">
      <c r="A151" t="s">
        <v>37</v>
      </c>
      <c r="B151" t="s">
        <v>38</v>
      </c>
      <c r="C151" t="s">
        <v>268</v>
      </c>
      <c r="D151">
        <v>347.98</v>
      </c>
      <c r="E151" t="s">
        <v>243</v>
      </c>
    </row>
    <row r="152" spans="1:5" x14ac:dyDescent="0.2">
      <c r="A152" t="s">
        <v>512</v>
      </c>
      <c r="B152" t="s">
        <v>513</v>
      </c>
      <c r="C152" t="s">
        <v>268</v>
      </c>
      <c r="D152">
        <v>347.98</v>
      </c>
      <c r="E152" t="s">
        <v>243</v>
      </c>
    </row>
    <row r="153" spans="1:5" x14ac:dyDescent="0.2">
      <c r="A153" t="s">
        <v>514</v>
      </c>
      <c r="B153" t="s">
        <v>515</v>
      </c>
      <c r="C153" t="s">
        <v>268</v>
      </c>
      <c r="D153">
        <v>1209.6300000000001</v>
      </c>
      <c r="E153" t="s">
        <v>243</v>
      </c>
    </row>
    <row r="154" spans="1:5" x14ac:dyDescent="0.2">
      <c r="A154" t="s">
        <v>516</v>
      </c>
      <c r="B154" t="s">
        <v>517</v>
      </c>
      <c r="C154" t="s">
        <v>268</v>
      </c>
      <c r="D154">
        <v>740.14</v>
      </c>
      <c r="E154" t="s">
        <v>243</v>
      </c>
    </row>
    <row r="155" spans="1:5" x14ac:dyDescent="0.2">
      <c r="A155" t="s">
        <v>518</v>
      </c>
      <c r="B155" t="s">
        <v>519</v>
      </c>
      <c r="C155" t="s">
        <v>268</v>
      </c>
      <c r="D155">
        <v>1008.42</v>
      </c>
      <c r="E155" t="s">
        <v>243</v>
      </c>
    </row>
    <row r="156" spans="1:5" x14ac:dyDescent="0.2">
      <c r="A156" t="s">
        <v>520</v>
      </c>
      <c r="B156" t="s">
        <v>521</v>
      </c>
      <c r="C156" t="s">
        <v>268</v>
      </c>
      <c r="D156">
        <v>347.98</v>
      </c>
      <c r="E156" t="s">
        <v>243</v>
      </c>
    </row>
    <row r="157" spans="1:5" x14ac:dyDescent="0.2">
      <c r="A157" t="s">
        <v>42</v>
      </c>
      <c r="B157" t="s">
        <v>43</v>
      </c>
      <c r="C157" t="s">
        <v>522</v>
      </c>
      <c r="D157">
        <v>980</v>
      </c>
      <c r="E157" t="s">
        <v>243</v>
      </c>
    </row>
    <row r="158" spans="1:5" x14ac:dyDescent="0.2">
      <c r="A158" t="s">
        <v>523</v>
      </c>
      <c r="B158" t="s">
        <v>524</v>
      </c>
      <c r="C158" t="s">
        <v>522</v>
      </c>
      <c r="D158">
        <v>1503.78</v>
      </c>
      <c r="E158" t="s">
        <v>243</v>
      </c>
    </row>
    <row r="159" spans="1:5" x14ac:dyDescent="0.2">
      <c r="A159" t="s">
        <v>525</v>
      </c>
      <c r="B159" t="s">
        <v>526</v>
      </c>
      <c r="C159" t="s">
        <v>522</v>
      </c>
      <c r="D159">
        <v>1639.75</v>
      </c>
      <c r="E159" t="s">
        <v>243</v>
      </c>
    </row>
    <row r="160" spans="1:5" x14ac:dyDescent="0.2">
      <c r="A160" t="s">
        <v>39</v>
      </c>
      <c r="B160" t="s">
        <v>40</v>
      </c>
      <c r="C160" t="s">
        <v>522</v>
      </c>
      <c r="D160">
        <v>794.71</v>
      </c>
      <c r="E160" t="s">
        <v>243</v>
      </c>
    </row>
    <row r="161" spans="1:5" x14ac:dyDescent="0.2">
      <c r="A161" t="s">
        <v>527</v>
      </c>
      <c r="B161" t="s">
        <v>528</v>
      </c>
      <c r="C161" t="s">
        <v>522</v>
      </c>
      <c r="D161">
        <v>925.73</v>
      </c>
      <c r="E161" t="s">
        <v>243</v>
      </c>
    </row>
    <row r="162" spans="1:5" x14ac:dyDescent="0.2">
      <c r="A162" t="s">
        <v>529</v>
      </c>
      <c r="B162" t="s">
        <v>530</v>
      </c>
      <c r="C162" t="s">
        <v>522</v>
      </c>
      <c r="D162">
        <v>1349.81</v>
      </c>
      <c r="E162" t="s">
        <v>243</v>
      </c>
    </row>
    <row r="163" spans="1:5" x14ac:dyDescent="0.2">
      <c r="A163" t="s">
        <v>531</v>
      </c>
      <c r="B163" t="s">
        <v>532</v>
      </c>
      <c r="C163" t="s">
        <v>522</v>
      </c>
      <c r="D163">
        <v>1607.24</v>
      </c>
      <c r="E163" t="s">
        <v>243</v>
      </c>
    </row>
    <row r="164" spans="1:5" x14ac:dyDescent="0.2">
      <c r="A164" t="s">
        <v>533</v>
      </c>
      <c r="B164" t="s">
        <v>534</v>
      </c>
      <c r="C164" t="s">
        <v>522</v>
      </c>
      <c r="D164">
        <v>2050.12</v>
      </c>
      <c r="E164" t="s">
        <v>243</v>
      </c>
    </row>
    <row r="165" spans="1:5" x14ac:dyDescent="0.2">
      <c r="A165" t="s">
        <v>535</v>
      </c>
      <c r="B165" t="s">
        <v>536</v>
      </c>
      <c r="C165" t="s">
        <v>522</v>
      </c>
      <c r="D165">
        <v>1021.81</v>
      </c>
      <c r="E165" t="s">
        <v>243</v>
      </c>
    </row>
    <row r="166" spans="1:5" x14ac:dyDescent="0.2">
      <c r="A166" t="s">
        <v>35</v>
      </c>
      <c r="B166" t="s">
        <v>36</v>
      </c>
      <c r="C166" t="s">
        <v>268</v>
      </c>
      <c r="D166">
        <v>1671.8</v>
      </c>
      <c r="E166" t="s">
        <v>243</v>
      </c>
    </row>
    <row r="167" spans="1:5" x14ac:dyDescent="0.2">
      <c r="A167">
        <v>8726</v>
      </c>
      <c r="B167" t="s">
        <v>537</v>
      </c>
      <c r="E167" t="s">
        <v>243</v>
      </c>
    </row>
    <row r="168" spans="1:5" x14ac:dyDescent="0.2">
      <c r="A168" t="s">
        <v>538</v>
      </c>
      <c r="B168" t="s">
        <v>539</v>
      </c>
      <c r="C168" t="s">
        <v>286</v>
      </c>
      <c r="D168">
        <v>63.18</v>
      </c>
      <c r="E168" t="s">
        <v>243</v>
      </c>
    </row>
    <row r="169" spans="1:5" x14ac:dyDescent="0.2">
      <c r="A169" t="s">
        <v>540</v>
      </c>
      <c r="B169" t="s">
        <v>541</v>
      </c>
      <c r="C169" t="s">
        <v>268</v>
      </c>
      <c r="D169">
        <v>40.380000000000003</v>
      </c>
      <c r="E169" t="s">
        <v>243</v>
      </c>
    </row>
    <row r="170" spans="1:5" x14ac:dyDescent="0.2">
      <c r="A170" t="s">
        <v>542</v>
      </c>
      <c r="B170" t="s">
        <v>543</v>
      </c>
      <c r="C170" t="s">
        <v>268</v>
      </c>
      <c r="D170">
        <v>69.89</v>
      </c>
      <c r="E170" t="s">
        <v>243</v>
      </c>
    </row>
    <row r="171" spans="1:5" x14ac:dyDescent="0.2">
      <c r="A171" t="s">
        <v>544</v>
      </c>
      <c r="B171" t="s">
        <v>545</v>
      </c>
      <c r="C171" t="s">
        <v>268</v>
      </c>
      <c r="D171">
        <v>92.85</v>
      </c>
      <c r="E171" t="s">
        <v>243</v>
      </c>
    </row>
    <row r="172" spans="1:5" x14ac:dyDescent="0.2">
      <c r="A172">
        <v>8727</v>
      </c>
      <c r="B172" t="s">
        <v>546</v>
      </c>
      <c r="E172" t="s">
        <v>243</v>
      </c>
    </row>
    <row r="173" spans="1:5" x14ac:dyDescent="0.2">
      <c r="A173" t="s">
        <v>547</v>
      </c>
      <c r="B173" t="s">
        <v>548</v>
      </c>
      <c r="C173" t="s">
        <v>265</v>
      </c>
      <c r="D173">
        <v>172.01</v>
      </c>
      <c r="E173" t="s">
        <v>243</v>
      </c>
    </row>
    <row r="174" spans="1:5" x14ac:dyDescent="0.2">
      <c r="A174" t="s">
        <v>549</v>
      </c>
      <c r="B174" t="s">
        <v>550</v>
      </c>
      <c r="C174" t="s">
        <v>265</v>
      </c>
      <c r="D174">
        <v>146.16</v>
      </c>
      <c r="E174" t="s">
        <v>243</v>
      </c>
    </row>
    <row r="175" spans="1:5" x14ac:dyDescent="0.2">
      <c r="A175" t="s">
        <v>551</v>
      </c>
      <c r="B175" t="s">
        <v>552</v>
      </c>
      <c r="C175" t="s">
        <v>265</v>
      </c>
      <c r="D175">
        <v>11.92</v>
      </c>
      <c r="E175" t="s">
        <v>243</v>
      </c>
    </row>
    <row r="176" spans="1:5" x14ac:dyDescent="0.2">
      <c r="A176" t="s">
        <v>237</v>
      </c>
      <c r="B176" t="s">
        <v>238</v>
      </c>
      <c r="C176" t="s">
        <v>286</v>
      </c>
      <c r="D176">
        <v>14.89</v>
      </c>
      <c r="E176" t="s">
        <v>243</v>
      </c>
    </row>
    <row r="177" spans="1:5" x14ac:dyDescent="0.2">
      <c r="A177" t="s">
        <v>553</v>
      </c>
      <c r="B177" t="s">
        <v>554</v>
      </c>
      <c r="C177" t="s">
        <v>286</v>
      </c>
      <c r="D177">
        <v>218.55</v>
      </c>
      <c r="E177" t="s">
        <v>243</v>
      </c>
    </row>
    <row r="178" spans="1:5" x14ac:dyDescent="0.2">
      <c r="A178" t="s">
        <v>555</v>
      </c>
      <c r="B178" t="s">
        <v>556</v>
      </c>
      <c r="C178" t="s">
        <v>265</v>
      </c>
      <c r="D178">
        <v>98.25</v>
      </c>
      <c r="E178" t="s">
        <v>243</v>
      </c>
    </row>
    <row r="179" spans="1:5" x14ac:dyDescent="0.2">
      <c r="A179" t="s">
        <v>557</v>
      </c>
      <c r="B179" t="s">
        <v>558</v>
      </c>
      <c r="C179" t="s">
        <v>265</v>
      </c>
      <c r="D179">
        <v>68.41</v>
      </c>
      <c r="E179" t="s">
        <v>243</v>
      </c>
    </row>
    <row r="180" spans="1:5" x14ac:dyDescent="0.2">
      <c r="A180" t="s">
        <v>559</v>
      </c>
      <c r="B180" t="s">
        <v>560</v>
      </c>
      <c r="C180" t="s">
        <v>265</v>
      </c>
      <c r="D180">
        <v>87.55</v>
      </c>
      <c r="E180" t="s">
        <v>243</v>
      </c>
    </row>
    <row r="181" spans="1:5" x14ac:dyDescent="0.2">
      <c r="A181">
        <v>8728</v>
      </c>
      <c r="B181" t="s">
        <v>561</v>
      </c>
      <c r="E181" t="s">
        <v>243</v>
      </c>
    </row>
    <row r="182" spans="1:5" x14ac:dyDescent="0.2">
      <c r="A182" t="s">
        <v>562</v>
      </c>
      <c r="B182" t="s">
        <v>563</v>
      </c>
      <c r="C182" t="s">
        <v>268</v>
      </c>
      <c r="D182">
        <v>5.32</v>
      </c>
      <c r="E182" t="s">
        <v>243</v>
      </c>
    </row>
    <row r="183" spans="1:5" x14ac:dyDescent="0.2">
      <c r="A183" t="s">
        <v>564</v>
      </c>
      <c r="B183" t="s">
        <v>565</v>
      </c>
      <c r="C183" t="s">
        <v>286</v>
      </c>
      <c r="D183">
        <v>3.19</v>
      </c>
      <c r="E183" t="s">
        <v>243</v>
      </c>
    </row>
    <row r="184" spans="1:5" x14ac:dyDescent="0.2">
      <c r="A184" t="s">
        <v>566</v>
      </c>
      <c r="B184" t="s">
        <v>567</v>
      </c>
      <c r="C184" t="s">
        <v>286</v>
      </c>
      <c r="D184">
        <v>12.81</v>
      </c>
      <c r="E184" t="s">
        <v>243</v>
      </c>
    </row>
    <row r="185" spans="1:5" x14ac:dyDescent="0.2">
      <c r="A185">
        <v>8729</v>
      </c>
      <c r="B185" t="s">
        <v>568</v>
      </c>
      <c r="E185" t="s">
        <v>243</v>
      </c>
    </row>
    <row r="186" spans="1:5" x14ac:dyDescent="0.2">
      <c r="A186" t="s">
        <v>569</v>
      </c>
      <c r="B186" t="s">
        <v>570</v>
      </c>
      <c r="C186" t="s">
        <v>286</v>
      </c>
      <c r="D186">
        <v>1.82</v>
      </c>
      <c r="E186" t="s">
        <v>243</v>
      </c>
    </row>
    <row r="187" spans="1:5" x14ac:dyDescent="0.2">
      <c r="A187" t="s">
        <v>571</v>
      </c>
      <c r="B187" t="s">
        <v>572</v>
      </c>
      <c r="C187" t="s">
        <v>265</v>
      </c>
      <c r="D187">
        <v>1.66</v>
      </c>
      <c r="E187" t="s">
        <v>243</v>
      </c>
    </row>
    <row r="188" spans="1:5" x14ac:dyDescent="0.2">
      <c r="A188" t="s">
        <v>573</v>
      </c>
      <c r="B188" t="s">
        <v>574</v>
      </c>
      <c r="C188" t="s">
        <v>575</v>
      </c>
      <c r="D188">
        <v>49.75</v>
      </c>
      <c r="E188" t="s">
        <v>243</v>
      </c>
    </row>
    <row r="189" spans="1:5" x14ac:dyDescent="0.2">
      <c r="A189" t="s">
        <v>576</v>
      </c>
      <c r="B189" t="s">
        <v>577</v>
      </c>
      <c r="C189" t="s">
        <v>578</v>
      </c>
      <c r="D189">
        <v>12.5</v>
      </c>
      <c r="E189" t="s">
        <v>243</v>
      </c>
    </row>
    <row r="190" spans="1:5" x14ac:dyDescent="0.2">
      <c r="A190" t="s">
        <v>579</v>
      </c>
      <c r="B190" t="s">
        <v>580</v>
      </c>
      <c r="C190" t="s">
        <v>575</v>
      </c>
      <c r="D190">
        <v>22</v>
      </c>
      <c r="E190" t="s">
        <v>243</v>
      </c>
    </row>
    <row r="191" spans="1:5" x14ac:dyDescent="0.2">
      <c r="A191" t="s">
        <v>581</v>
      </c>
      <c r="B191" t="s">
        <v>582</v>
      </c>
      <c r="C191" t="s">
        <v>265</v>
      </c>
      <c r="D191">
        <v>9.4600000000000009</v>
      </c>
      <c r="E191" t="s">
        <v>243</v>
      </c>
    </row>
    <row r="192" spans="1:5" x14ac:dyDescent="0.2">
      <c r="A192" t="s">
        <v>583</v>
      </c>
      <c r="B192" t="s">
        <v>584</v>
      </c>
      <c r="C192" t="s">
        <v>265</v>
      </c>
      <c r="D192">
        <v>16.25</v>
      </c>
      <c r="E192" t="s">
        <v>243</v>
      </c>
    </row>
    <row r="193" spans="1:5" x14ac:dyDescent="0.2">
      <c r="A193" t="s">
        <v>585</v>
      </c>
      <c r="B193" t="s">
        <v>586</v>
      </c>
      <c r="C193" t="s">
        <v>286</v>
      </c>
      <c r="D193">
        <v>10.95</v>
      </c>
      <c r="E193" t="s">
        <v>243</v>
      </c>
    </row>
    <row r="194" spans="1:5" x14ac:dyDescent="0.2">
      <c r="A194" t="s">
        <v>587</v>
      </c>
      <c r="B194" t="s">
        <v>588</v>
      </c>
      <c r="C194" t="s">
        <v>265</v>
      </c>
      <c r="D194">
        <v>8.73</v>
      </c>
      <c r="E194" t="s">
        <v>243</v>
      </c>
    </row>
    <row r="195" spans="1:5" x14ac:dyDescent="0.2">
      <c r="A195" t="s">
        <v>589</v>
      </c>
      <c r="B195" t="s">
        <v>590</v>
      </c>
      <c r="C195" t="s">
        <v>265</v>
      </c>
      <c r="D195">
        <v>10.39</v>
      </c>
      <c r="E195" t="s">
        <v>243</v>
      </c>
    </row>
    <row r="196" spans="1:5" x14ac:dyDescent="0.2">
      <c r="A196">
        <v>8730</v>
      </c>
      <c r="B196" t="s">
        <v>591</v>
      </c>
      <c r="E196" t="s">
        <v>243</v>
      </c>
    </row>
    <row r="197" spans="1:5" x14ac:dyDescent="0.2">
      <c r="A197" t="s">
        <v>592</v>
      </c>
      <c r="B197" t="s">
        <v>593</v>
      </c>
      <c r="C197" t="s">
        <v>286</v>
      </c>
      <c r="D197">
        <v>256</v>
      </c>
      <c r="E197" t="s">
        <v>243</v>
      </c>
    </row>
    <row r="198" spans="1:5" x14ac:dyDescent="0.2">
      <c r="A198" t="s">
        <v>594</v>
      </c>
      <c r="B198" t="s">
        <v>595</v>
      </c>
      <c r="C198" t="s">
        <v>286</v>
      </c>
      <c r="D198">
        <v>159.29</v>
      </c>
      <c r="E198" t="s">
        <v>243</v>
      </c>
    </row>
    <row r="199" spans="1:5" x14ac:dyDescent="0.2">
      <c r="A199" t="s">
        <v>596</v>
      </c>
      <c r="B199" t="s">
        <v>597</v>
      </c>
      <c r="C199" t="s">
        <v>286</v>
      </c>
      <c r="D199">
        <v>28.38</v>
      </c>
      <c r="E199" t="s">
        <v>243</v>
      </c>
    </row>
    <row r="200" spans="1:5" x14ac:dyDescent="0.2">
      <c r="A200" t="s">
        <v>598</v>
      </c>
      <c r="B200" t="s">
        <v>599</v>
      </c>
      <c r="C200" t="s">
        <v>286</v>
      </c>
      <c r="D200">
        <v>14.32</v>
      </c>
      <c r="E200" t="s">
        <v>243</v>
      </c>
    </row>
    <row r="201" spans="1:5" x14ac:dyDescent="0.2">
      <c r="A201" t="s">
        <v>600</v>
      </c>
      <c r="B201" t="s">
        <v>601</v>
      </c>
      <c r="C201" t="s">
        <v>286</v>
      </c>
      <c r="D201">
        <v>6.87</v>
      </c>
      <c r="E201" t="s">
        <v>243</v>
      </c>
    </row>
    <row r="202" spans="1:5" x14ac:dyDescent="0.2">
      <c r="A202">
        <v>8665</v>
      </c>
      <c r="B202" t="s">
        <v>602</v>
      </c>
      <c r="E202" t="s">
        <v>243</v>
      </c>
    </row>
    <row r="203" spans="1:5" x14ac:dyDescent="0.2">
      <c r="A203">
        <v>8731</v>
      </c>
      <c r="B203" t="s">
        <v>603</v>
      </c>
      <c r="E203" t="s">
        <v>243</v>
      </c>
    </row>
    <row r="204" spans="1:5" x14ac:dyDescent="0.2">
      <c r="A204" t="s">
        <v>604</v>
      </c>
      <c r="B204" t="s">
        <v>605</v>
      </c>
      <c r="C204" t="s">
        <v>368</v>
      </c>
      <c r="D204">
        <v>4.12</v>
      </c>
      <c r="E204" t="s">
        <v>243</v>
      </c>
    </row>
    <row r="205" spans="1:5" x14ac:dyDescent="0.2">
      <c r="A205" t="s">
        <v>606</v>
      </c>
      <c r="B205" t="s">
        <v>607</v>
      </c>
      <c r="C205" t="s">
        <v>265</v>
      </c>
      <c r="D205">
        <v>11.14</v>
      </c>
      <c r="E205" t="s">
        <v>243</v>
      </c>
    </row>
    <row r="206" spans="1:5" x14ac:dyDescent="0.2">
      <c r="A206" t="s">
        <v>608</v>
      </c>
      <c r="B206" t="s">
        <v>609</v>
      </c>
      <c r="C206" t="s">
        <v>265</v>
      </c>
      <c r="D206">
        <v>2.8</v>
      </c>
      <c r="E206" t="s">
        <v>243</v>
      </c>
    </row>
    <row r="207" spans="1:5" x14ac:dyDescent="0.2">
      <c r="A207" t="s">
        <v>610</v>
      </c>
      <c r="B207" t="s">
        <v>611</v>
      </c>
      <c r="C207" t="s">
        <v>265</v>
      </c>
      <c r="D207">
        <v>5.87</v>
      </c>
      <c r="E207" t="s">
        <v>243</v>
      </c>
    </row>
    <row r="208" spans="1:5" x14ac:dyDescent="0.2">
      <c r="A208">
        <v>8732</v>
      </c>
      <c r="B208" t="s">
        <v>612</v>
      </c>
      <c r="E208" t="s">
        <v>243</v>
      </c>
    </row>
    <row r="209" spans="1:5" x14ac:dyDescent="0.2">
      <c r="A209" t="s">
        <v>613</v>
      </c>
      <c r="B209" t="s">
        <v>614</v>
      </c>
      <c r="C209" t="s">
        <v>368</v>
      </c>
      <c r="D209">
        <v>9.3800000000000008</v>
      </c>
      <c r="E209" t="s">
        <v>243</v>
      </c>
    </row>
    <row r="210" spans="1:5" x14ac:dyDescent="0.2">
      <c r="A210" t="s">
        <v>75</v>
      </c>
      <c r="B210" t="s">
        <v>76</v>
      </c>
      <c r="C210" t="s">
        <v>368</v>
      </c>
      <c r="D210">
        <v>8.2100000000000009</v>
      </c>
      <c r="E210" t="s">
        <v>243</v>
      </c>
    </row>
    <row r="211" spans="1:5" x14ac:dyDescent="0.2">
      <c r="A211" t="s">
        <v>615</v>
      </c>
      <c r="B211" t="s">
        <v>616</v>
      </c>
      <c r="C211" t="s">
        <v>368</v>
      </c>
      <c r="D211">
        <v>8.7899999999999991</v>
      </c>
      <c r="E211" t="s">
        <v>243</v>
      </c>
    </row>
    <row r="212" spans="1:5" x14ac:dyDescent="0.2">
      <c r="A212" t="s">
        <v>617</v>
      </c>
      <c r="B212" t="s">
        <v>618</v>
      </c>
      <c r="C212" t="s">
        <v>368</v>
      </c>
      <c r="D212">
        <v>7.77</v>
      </c>
      <c r="E212" t="s">
        <v>243</v>
      </c>
    </row>
    <row r="213" spans="1:5" x14ac:dyDescent="0.2">
      <c r="A213" t="s">
        <v>619</v>
      </c>
      <c r="B213" t="s">
        <v>620</v>
      </c>
      <c r="C213" t="s">
        <v>368</v>
      </c>
      <c r="D213">
        <v>11</v>
      </c>
      <c r="E213" t="s">
        <v>243</v>
      </c>
    </row>
    <row r="214" spans="1:5" x14ac:dyDescent="0.2">
      <c r="A214" t="s">
        <v>73</v>
      </c>
      <c r="B214" t="s">
        <v>74</v>
      </c>
      <c r="C214" t="s">
        <v>368</v>
      </c>
      <c r="D214">
        <v>9.5299999999999994</v>
      </c>
      <c r="E214" t="s">
        <v>243</v>
      </c>
    </row>
    <row r="215" spans="1:5" x14ac:dyDescent="0.2">
      <c r="A215" t="s">
        <v>621</v>
      </c>
      <c r="B215" t="s">
        <v>622</v>
      </c>
      <c r="C215" t="s">
        <v>368</v>
      </c>
      <c r="D215">
        <v>7.62</v>
      </c>
      <c r="E215" t="s">
        <v>243</v>
      </c>
    </row>
    <row r="216" spans="1:5" x14ac:dyDescent="0.2">
      <c r="A216" t="s">
        <v>623</v>
      </c>
      <c r="B216" t="s">
        <v>624</v>
      </c>
      <c r="C216" t="s">
        <v>368</v>
      </c>
      <c r="D216">
        <v>9.5299999999999994</v>
      </c>
      <c r="E216" t="s">
        <v>243</v>
      </c>
    </row>
    <row r="217" spans="1:5" x14ac:dyDescent="0.2">
      <c r="A217" t="s">
        <v>625</v>
      </c>
      <c r="B217" t="s">
        <v>626</v>
      </c>
      <c r="C217" t="s">
        <v>368</v>
      </c>
      <c r="D217">
        <v>8.36</v>
      </c>
      <c r="E217" t="s">
        <v>243</v>
      </c>
    </row>
    <row r="218" spans="1:5" x14ac:dyDescent="0.2">
      <c r="A218" t="s">
        <v>49</v>
      </c>
      <c r="B218" t="s">
        <v>50</v>
      </c>
      <c r="C218" t="s">
        <v>368</v>
      </c>
      <c r="D218">
        <v>3.44</v>
      </c>
      <c r="E218" t="s">
        <v>243</v>
      </c>
    </row>
    <row r="219" spans="1:5" x14ac:dyDescent="0.2">
      <c r="A219" t="s">
        <v>218</v>
      </c>
      <c r="B219" t="s">
        <v>219</v>
      </c>
      <c r="C219" t="s">
        <v>368</v>
      </c>
      <c r="D219">
        <v>5.15</v>
      </c>
      <c r="E219" t="s">
        <v>243</v>
      </c>
    </row>
    <row r="220" spans="1:5" x14ac:dyDescent="0.2">
      <c r="A220">
        <v>8733</v>
      </c>
      <c r="B220" t="s">
        <v>627</v>
      </c>
      <c r="E220" t="s">
        <v>243</v>
      </c>
    </row>
    <row r="221" spans="1:5" x14ac:dyDescent="0.2">
      <c r="A221" t="s">
        <v>628</v>
      </c>
      <c r="B221" t="s">
        <v>629</v>
      </c>
      <c r="C221" t="s">
        <v>368</v>
      </c>
      <c r="D221">
        <v>45.28</v>
      </c>
      <c r="E221" t="s">
        <v>243</v>
      </c>
    </row>
    <row r="222" spans="1:5" x14ac:dyDescent="0.2">
      <c r="A222" t="s">
        <v>630</v>
      </c>
      <c r="B222" t="s">
        <v>631</v>
      </c>
      <c r="C222" t="s">
        <v>368</v>
      </c>
      <c r="D222">
        <v>101.95</v>
      </c>
      <c r="E222" t="s">
        <v>243</v>
      </c>
    </row>
    <row r="223" spans="1:5" x14ac:dyDescent="0.2">
      <c r="A223" t="s">
        <v>632</v>
      </c>
      <c r="B223" t="s">
        <v>633</v>
      </c>
      <c r="C223" t="s">
        <v>368</v>
      </c>
      <c r="D223">
        <v>135.1</v>
      </c>
      <c r="E223" t="s">
        <v>243</v>
      </c>
    </row>
    <row r="224" spans="1:5" x14ac:dyDescent="0.2">
      <c r="A224" t="s">
        <v>634</v>
      </c>
      <c r="B224" t="s">
        <v>635</v>
      </c>
      <c r="C224" t="s">
        <v>368</v>
      </c>
      <c r="D224">
        <v>77.290000000000006</v>
      </c>
      <c r="E224" t="s">
        <v>243</v>
      </c>
    </row>
    <row r="225" spans="1:5" x14ac:dyDescent="0.2">
      <c r="A225">
        <v>8734</v>
      </c>
      <c r="B225" t="s">
        <v>636</v>
      </c>
      <c r="E225" t="s">
        <v>243</v>
      </c>
    </row>
    <row r="226" spans="1:5" x14ac:dyDescent="0.2">
      <c r="A226" t="s">
        <v>79</v>
      </c>
      <c r="B226" t="s">
        <v>80</v>
      </c>
      <c r="C226" t="s">
        <v>265</v>
      </c>
      <c r="D226">
        <v>26.06</v>
      </c>
      <c r="E226" t="s">
        <v>243</v>
      </c>
    </row>
    <row r="227" spans="1:5" x14ac:dyDescent="0.2">
      <c r="A227" t="s">
        <v>637</v>
      </c>
      <c r="B227" t="s">
        <v>638</v>
      </c>
      <c r="C227" t="s">
        <v>265</v>
      </c>
      <c r="D227">
        <v>14.7</v>
      </c>
      <c r="E227" t="s">
        <v>243</v>
      </c>
    </row>
    <row r="228" spans="1:5" x14ac:dyDescent="0.2">
      <c r="A228">
        <v>8735</v>
      </c>
      <c r="B228" t="s">
        <v>639</v>
      </c>
      <c r="E228" t="s">
        <v>243</v>
      </c>
    </row>
    <row r="229" spans="1:5" x14ac:dyDescent="0.2">
      <c r="A229" t="s">
        <v>640</v>
      </c>
      <c r="B229" t="s">
        <v>641</v>
      </c>
      <c r="C229" t="s">
        <v>368</v>
      </c>
      <c r="D229">
        <v>77.290000000000006</v>
      </c>
      <c r="E229" t="s">
        <v>243</v>
      </c>
    </row>
    <row r="230" spans="1:5" x14ac:dyDescent="0.2">
      <c r="A230" t="s">
        <v>642</v>
      </c>
      <c r="B230" t="s">
        <v>643</v>
      </c>
      <c r="C230" t="s">
        <v>368</v>
      </c>
      <c r="D230">
        <v>5.97</v>
      </c>
      <c r="E230" t="s">
        <v>243</v>
      </c>
    </row>
    <row r="231" spans="1:5" x14ac:dyDescent="0.2">
      <c r="A231" t="s">
        <v>644</v>
      </c>
      <c r="B231" t="s">
        <v>645</v>
      </c>
      <c r="C231" t="s">
        <v>368</v>
      </c>
      <c r="D231">
        <v>4.88</v>
      </c>
      <c r="E231" t="s">
        <v>243</v>
      </c>
    </row>
    <row r="232" spans="1:5" x14ac:dyDescent="0.2">
      <c r="A232" t="s">
        <v>646</v>
      </c>
      <c r="B232" t="s">
        <v>647</v>
      </c>
      <c r="C232" t="s">
        <v>368</v>
      </c>
      <c r="D232">
        <v>4.5599999999999996</v>
      </c>
      <c r="E232" t="s">
        <v>243</v>
      </c>
    </row>
    <row r="233" spans="1:5" x14ac:dyDescent="0.2">
      <c r="A233" t="s">
        <v>648</v>
      </c>
      <c r="B233" t="s">
        <v>649</v>
      </c>
      <c r="C233" t="s">
        <v>368</v>
      </c>
      <c r="D233">
        <v>2.63</v>
      </c>
      <c r="E233" t="s">
        <v>243</v>
      </c>
    </row>
    <row r="234" spans="1:5" x14ac:dyDescent="0.2">
      <c r="A234" t="s">
        <v>650</v>
      </c>
      <c r="B234" t="s">
        <v>651</v>
      </c>
      <c r="C234" t="s">
        <v>368</v>
      </c>
      <c r="D234">
        <v>54.58</v>
      </c>
      <c r="E234" t="s">
        <v>243</v>
      </c>
    </row>
    <row r="235" spans="1:5" x14ac:dyDescent="0.2">
      <c r="A235" t="s">
        <v>652</v>
      </c>
      <c r="B235" t="s">
        <v>653</v>
      </c>
      <c r="C235" t="s">
        <v>368</v>
      </c>
      <c r="D235">
        <v>77.290000000000006</v>
      </c>
      <c r="E235" t="s">
        <v>243</v>
      </c>
    </row>
    <row r="236" spans="1:5" x14ac:dyDescent="0.2">
      <c r="A236" t="s">
        <v>91</v>
      </c>
      <c r="B236" t="s">
        <v>92</v>
      </c>
      <c r="C236" t="s">
        <v>368</v>
      </c>
      <c r="D236">
        <v>49</v>
      </c>
      <c r="E236" t="s">
        <v>243</v>
      </c>
    </row>
    <row r="237" spans="1:5" x14ac:dyDescent="0.2">
      <c r="A237">
        <v>8736</v>
      </c>
      <c r="B237" t="s">
        <v>654</v>
      </c>
      <c r="E237" t="s">
        <v>243</v>
      </c>
    </row>
    <row r="238" spans="1:5" x14ac:dyDescent="0.2">
      <c r="A238" t="s">
        <v>655</v>
      </c>
      <c r="B238" t="s">
        <v>656</v>
      </c>
      <c r="C238" t="s">
        <v>265</v>
      </c>
      <c r="D238">
        <v>117.36</v>
      </c>
      <c r="E238" t="s">
        <v>243</v>
      </c>
    </row>
    <row r="239" spans="1:5" x14ac:dyDescent="0.2">
      <c r="A239" t="s">
        <v>77</v>
      </c>
      <c r="B239" t="s">
        <v>78</v>
      </c>
      <c r="C239" t="s">
        <v>265</v>
      </c>
      <c r="D239">
        <v>80.349999999999994</v>
      </c>
      <c r="E239" t="s">
        <v>243</v>
      </c>
    </row>
    <row r="240" spans="1:5" x14ac:dyDescent="0.2">
      <c r="A240">
        <v>8666</v>
      </c>
      <c r="B240" t="s">
        <v>657</v>
      </c>
      <c r="E240" t="s">
        <v>243</v>
      </c>
    </row>
    <row r="241" spans="1:5" x14ac:dyDescent="0.2">
      <c r="A241">
        <v>8737</v>
      </c>
      <c r="B241" t="s">
        <v>658</v>
      </c>
      <c r="E241" t="s">
        <v>243</v>
      </c>
    </row>
    <row r="242" spans="1:5" x14ac:dyDescent="0.2">
      <c r="A242" t="s">
        <v>659</v>
      </c>
      <c r="B242" t="s">
        <v>660</v>
      </c>
      <c r="C242" t="s">
        <v>368</v>
      </c>
      <c r="D242">
        <v>251.88</v>
      </c>
      <c r="E242" t="s">
        <v>243</v>
      </c>
    </row>
    <row r="243" spans="1:5" x14ac:dyDescent="0.2">
      <c r="A243">
        <v>8738</v>
      </c>
      <c r="B243" t="s">
        <v>661</v>
      </c>
      <c r="E243" t="s">
        <v>243</v>
      </c>
    </row>
    <row r="244" spans="1:5" x14ac:dyDescent="0.2">
      <c r="A244" t="s">
        <v>662</v>
      </c>
      <c r="B244" t="s">
        <v>663</v>
      </c>
      <c r="C244" t="s">
        <v>268</v>
      </c>
      <c r="D244">
        <v>37.479999999999997</v>
      </c>
      <c r="E244" t="s">
        <v>243</v>
      </c>
    </row>
    <row r="245" spans="1:5" x14ac:dyDescent="0.2">
      <c r="A245" t="s">
        <v>664</v>
      </c>
      <c r="B245" t="s">
        <v>665</v>
      </c>
      <c r="C245" t="s">
        <v>268</v>
      </c>
      <c r="D245">
        <v>43.44</v>
      </c>
      <c r="E245" t="s">
        <v>243</v>
      </c>
    </row>
    <row r="246" spans="1:5" x14ac:dyDescent="0.2">
      <c r="A246" t="s">
        <v>666</v>
      </c>
      <c r="B246" t="s">
        <v>667</v>
      </c>
      <c r="C246" t="s">
        <v>268</v>
      </c>
      <c r="D246">
        <v>18.739999999999998</v>
      </c>
      <c r="E246" t="s">
        <v>243</v>
      </c>
    </row>
    <row r="247" spans="1:5" x14ac:dyDescent="0.2">
      <c r="A247" t="s">
        <v>668</v>
      </c>
      <c r="B247" t="s">
        <v>669</v>
      </c>
      <c r="C247" t="s">
        <v>268</v>
      </c>
      <c r="D247">
        <v>21.72</v>
      </c>
      <c r="E247" t="s">
        <v>243</v>
      </c>
    </row>
    <row r="248" spans="1:5" x14ac:dyDescent="0.2">
      <c r="A248" t="s">
        <v>670</v>
      </c>
      <c r="B248" t="s">
        <v>671</v>
      </c>
      <c r="C248" t="s">
        <v>368</v>
      </c>
      <c r="D248">
        <v>176.97</v>
      </c>
      <c r="E248" t="s">
        <v>243</v>
      </c>
    </row>
    <row r="249" spans="1:5" x14ac:dyDescent="0.2">
      <c r="A249" t="s">
        <v>672</v>
      </c>
      <c r="B249" t="s">
        <v>673</v>
      </c>
      <c r="C249" t="s">
        <v>286</v>
      </c>
      <c r="D249">
        <v>171.99</v>
      </c>
      <c r="E249" t="s">
        <v>243</v>
      </c>
    </row>
    <row r="250" spans="1:5" x14ac:dyDescent="0.2">
      <c r="A250" t="s">
        <v>674</v>
      </c>
      <c r="B250" t="s">
        <v>675</v>
      </c>
      <c r="C250" t="s">
        <v>286</v>
      </c>
      <c r="D250">
        <v>179.75</v>
      </c>
      <c r="E250" t="s">
        <v>243</v>
      </c>
    </row>
    <row r="251" spans="1:5" x14ac:dyDescent="0.2">
      <c r="A251" t="s">
        <v>676</v>
      </c>
      <c r="B251" t="s">
        <v>677</v>
      </c>
      <c r="C251" t="s">
        <v>286</v>
      </c>
      <c r="D251">
        <v>210.89</v>
      </c>
      <c r="E251" t="s">
        <v>243</v>
      </c>
    </row>
    <row r="252" spans="1:5" x14ac:dyDescent="0.2">
      <c r="A252" t="s">
        <v>678</v>
      </c>
      <c r="B252" t="s">
        <v>679</v>
      </c>
      <c r="C252" t="s">
        <v>286</v>
      </c>
      <c r="D252">
        <v>243.88</v>
      </c>
      <c r="E252" t="s">
        <v>243</v>
      </c>
    </row>
    <row r="253" spans="1:5" x14ac:dyDescent="0.2">
      <c r="A253" t="s">
        <v>680</v>
      </c>
      <c r="B253" t="s">
        <v>681</v>
      </c>
      <c r="C253" t="s">
        <v>286</v>
      </c>
      <c r="D253">
        <v>267.25</v>
      </c>
      <c r="E253" t="s">
        <v>243</v>
      </c>
    </row>
    <row r="254" spans="1:5" x14ac:dyDescent="0.2">
      <c r="A254" t="s">
        <v>682</v>
      </c>
      <c r="B254" t="s">
        <v>683</v>
      </c>
      <c r="C254" t="s">
        <v>286</v>
      </c>
      <c r="D254">
        <v>308.64999999999998</v>
      </c>
      <c r="E254" t="s">
        <v>243</v>
      </c>
    </row>
    <row r="255" spans="1:5" x14ac:dyDescent="0.2">
      <c r="A255" t="s">
        <v>684</v>
      </c>
      <c r="B255" t="s">
        <v>685</v>
      </c>
      <c r="C255" t="s">
        <v>286</v>
      </c>
      <c r="D255">
        <v>309.16000000000003</v>
      </c>
      <c r="E255" t="s">
        <v>243</v>
      </c>
    </row>
    <row r="256" spans="1:5" x14ac:dyDescent="0.2">
      <c r="A256" t="s">
        <v>686</v>
      </c>
      <c r="B256" t="s">
        <v>687</v>
      </c>
      <c r="C256" t="s">
        <v>286</v>
      </c>
      <c r="D256">
        <v>375.62</v>
      </c>
      <c r="E256" t="s">
        <v>243</v>
      </c>
    </row>
    <row r="257" spans="1:5" x14ac:dyDescent="0.2">
      <c r="A257" t="s">
        <v>688</v>
      </c>
      <c r="B257" t="s">
        <v>689</v>
      </c>
      <c r="C257" t="s">
        <v>286</v>
      </c>
      <c r="D257">
        <v>423.04</v>
      </c>
      <c r="E257" t="s">
        <v>243</v>
      </c>
    </row>
    <row r="258" spans="1:5" x14ac:dyDescent="0.2">
      <c r="A258" t="s">
        <v>690</v>
      </c>
      <c r="B258" t="s">
        <v>691</v>
      </c>
      <c r="C258" t="s">
        <v>286</v>
      </c>
      <c r="D258">
        <v>497.15</v>
      </c>
      <c r="E258" t="s">
        <v>243</v>
      </c>
    </row>
    <row r="259" spans="1:5" x14ac:dyDescent="0.2">
      <c r="A259" t="s">
        <v>692</v>
      </c>
      <c r="B259" t="s">
        <v>693</v>
      </c>
      <c r="C259" t="s">
        <v>286</v>
      </c>
      <c r="D259">
        <v>608.80999999999995</v>
      </c>
      <c r="E259" t="s">
        <v>243</v>
      </c>
    </row>
    <row r="260" spans="1:5" x14ac:dyDescent="0.2">
      <c r="A260" t="s">
        <v>694</v>
      </c>
      <c r="B260" t="s">
        <v>695</v>
      </c>
      <c r="C260" t="s">
        <v>286</v>
      </c>
      <c r="D260">
        <v>150.79</v>
      </c>
      <c r="E260" t="s">
        <v>243</v>
      </c>
    </row>
    <row r="261" spans="1:5" x14ac:dyDescent="0.2">
      <c r="A261" t="s">
        <v>696</v>
      </c>
      <c r="B261" t="s">
        <v>697</v>
      </c>
      <c r="C261" t="s">
        <v>286</v>
      </c>
      <c r="D261">
        <v>184.22</v>
      </c>
      <c r="E261" t="s">
        <v>243</v>
      </c>
    </row>
    <row r="262" spans="1:5" x14ac:dyDescent="0.2">
      <c r="A262" t="s">
        <v>698</v>
      </c>
      <c r="B262" t="s">
        <v>699</v>
      </c>
      <c r="C262" t="s">
        <v>286</v>
      </c>
      <c r="D262">
        <v>207.84</v>
      </c>
      <c r="E262" t="s">
        <v>243</v>
      </c>
    </row>
    <row r="263" spans="1:5" x14ac:dyDescent="0.2">
      <c r="A263" t="s">
        <v>700</v>
      </c>
      <c r="B263" t="s">
        <v>701</v>
      </c>
      <c r="C263" t="s">
        <v>286</v>
      </c>
      <c r="D263">
        <v>245.97</v>
      </c>
      <c r="E263" t="s">
        <v>243</v>
      </c>
    </row>
    <row r="264" spans="1:5" x14ac:dyDescent="0.2">
      <c r="A264" t="s">
        <v>702</v>
      </c>
      <c r="B264" t="s">
        <v>703</v>
      </c>
      <c r="C264" t="s">
        <v>286</v>
      </c>
      <c r="D264">
        <v>302.51</v>
      </c>
      <c r="E264" t="s">
        <v>243</v>
      </c>
    </row>
    <row r="265" spans="1:5" x14ac:dyDescent="0.2">
      <c r="A265" t="s">
        <v>704</v>
      </c>
      <c r="B265" t="s">
        <v>705</v>
      </c>
      <c r="C265" t="s">
        <v>268</v>
      </c>
      <c r="D265">
        <v>72.3</v>
      </c>
      <c r="E265" t="s">
        <v>243</v>
      </c>
    </row>
    <row r="266" spans="1:5" x14ac:dyDescent="0.2">
      <c r="A266" t="s">
        <v>706</v>
      </c>
      <c r="B266" t="s">
        <v>707</v>
      </c>
      <c r="C266" t="s">
        <v>268</v>
      </c>
      <c r="D266">
        <v>168.72</v>
      </c>
      <c r="E266" t="s">
        <v>243</v>
      </c>
    </row>
    <row r="267" spans="1:5" x14ac:dyDescent="0.2">
      <c r="A267" t="s">
        <v>708</v>
      </c>
      <c r="B267" t="s">
        <v>709</v>
      </c>
      <c r="C267" t="s">
        <v>268</v>
      </c>
      <c r="D267">
        <v>201.16</v>
      </c>
      <c r="E267" t="s">
        <v>243</v>
      </c>
    </row>
    <row r="268" spans="1:5" x14ac:dyDescent="0.2">
      <c r="A268" t="s">
        <v>710</v>
      </c>
      <c r="B268" t="s">
        <v>711</v>
      </c>
      <c r="C268" t="s">
        <v>268</v>
      </c>
      <c r="D268">
        <v>84.36</v>
      </c>
      <c r="E268" t="s">
        <v>243</v>
      </c>
    </row>
    <row r="269" spans="1:5" x14ac:dyDescent="0.2">
      <c r="A269" t="s">
        <v>712</v>
      </c>
      <c r="B269" t="s">
        <v>713</v>
      </c>
      <c r="C269" t="s">
        <v>268</v>
      </c>
      <c r="D269">
        <v>100.58</v>
      </c>
      <c r="E269" t="s">
        <v>243</v>
      </c>
    </row>
    <row r="270" spans="1:5" x14ac:dyDescent="0.2">
      <c r="A270" t="s">
        <v>714</v>
      </c>
      <c r="B270" t="s">
        <v>715</v>
      </c>
      <c r="C270" t="s">
        <v>286</v>
      </c>
      <c r="D270">
        <v>230.15</v>
      </c>
      <c r="E270" t="s">
        <v>243</v>
      </c>
    </row>
    <row r="271" spans="1:5" x14ac:dyDescent="0.2">
      <c r="A271" t="s">
        <v>716</v>
      </c>
      <c r="B271" t="s">
        <v>717</v>
      </c>
      <c r="C271" t="s">
        <v>368</v>
      </c>
      <c r="D271">
        <v>377.95</v>
      </c>
      <c r="E271" t="s">
        <v>243</v>
      </c>
    </row>
    <row r="272" spans="1:5" x14ac:dyDescent="0.2">
      <c r="A272" t="s">
        <v>718</v>
      </c>
      <c r="B272" t="s">
        <v>719</v>
      </c>
      <c r="C272" t="s">
        <v>286</v>
      </c>
      <c r="D272">
        <v>44.42</v>
      </c>
      <c r="E272" t="s">
        <v>243</v>
      </c>
    </row>
    <row r="273" spans="1:5" x14ac:dyDescent="0.2">
      <c r="A273" t="s">
        <v>720</v>
      </c>
      <c r="B273" t="s">
        <v>721</v>
      </c>
      <c r="C273" t="s">
        <v>286</v>
      </c>
      <c r="D273">
        <v>63.51</v>
      </c>
      <c r="E273" t="s">
        <v>243</v>
      </c>
    </row>
    <row r="274" spans="1:5" x14ac:dyDescent="0.2">
      <c r="A274" t="s">
        <v>722</v>
      </c>
      <c r="B274" t="s">
        <v>723</v>
      </c>
      <c r="C274" t="s">
        <v>286</v>
      </c>
      <c r="D274">
        <v>88.25</v>
      </c>
      <c r="E274" t="s">
        <v>243</v>
      </c>
    </row>
    <row r="275" spans="1:5" x14ac:dyDescent="0.2">
      <c r="A275" t="s">
        <v>724</v>
      </c>
      <c r="B275" t="s">
        <v>725</v>
      </c>
      <c r="C275" t="s">
        <v>286</v>
      </c>
      <c r="D275">
        <v>118.47</v>
      </c>
      <c r="E275" t="s">
        <v>243</v>
      </c>
    </row>
    <row r="276" spans="1:5" x14ac:dyDescent="0.2">
      <c r="A276" t="s">
        <v>726</v>
      </c>
      <c r="B276" t="s">
        <v>727</v>
      </c>
      <c r="C276" t="s">
        <v>286</v>
      </c>
      <c r="D276">
        <v>195.4</v>
      </c>
      <c r="E276" t="s">
        <v>243</v>
      </c>
    </row>
    <row r="277" spans="1:5" x14ac:dyDescent="0.2">
      <c r="A277" t="s">
        <v>728</v>
      </c>
      <c r="B277" t="s">
        <v>729</v>
      </c>
      <c r="C277" t="s">
        <v>286</v>
      </c>
      <c r="D277">
        <v>45.94</v>
      </c>
      <c r="E277" t="s">
        <v>243</v>
      </c>
    </row>
    <row r="278" spans="1:5" x14ac:dyDescent="0.2">
      <c r="A278" t="s">
        <v>730</v>
      </c>
      <c r="B278" t="s">
        <v>731</v>
      </c>
      <c r="C278" t="s">
        <v>286</v>
      </c>
      <c r="D278">
        <v>83.97</v>
      </c>
      <c r="E278" t="s">
        <v>243</v>
      </c>
    </row>
    <row r="279" spans="1:5" x14ac:dyDescent="0.2">
      <c r="A279" t="s">
        <v>732</v>
      </c>
      <c r="B279" t="s">
        <v>733</v>
      </c>
      <c r="C279" t="s">
        <v>286</v>
      </c>
      <c r="D279">
        <v>48.15</v>
      </c>
      <c r="E279" t="s">
        <v>243</v>
      </c>
    </row>
    <row r="280" spans="1:5" x14ac:dyDescent="0.2">
      <c r="A280" t="s">
        <v>734</v>
      </c>
      <c r="B280" t="s">
        <v>735</v>
      </c>
      <c r="C280" t="s">
        <v>286</v>
      </c>
      <c r="D280">
        <v>110.46</v>
      </c>
      <c r="E280" t="s">
        <v>243</v>
      </c>
    </row>
    <row r="281" spans="1:5" x14ac:dyDescent="0.2">
      <c r="A281" t="s">
        <v>736</v>
      </c>
      <c r="B281" t="s">
        <v>737</v>
      </c>
      <c r="C281" t="s">
        <v>286</v>
      </c>
      <c r="D281">
        <v>49.71</v>
      </c>
      <c r="E281" t="s">
        <v>243</v>
      </c>
    </row>
    <row r="282" spans="1:5" x14ac:dyDescent="0.2">
      <c r="A282" t="s">
        <v>738</v>
      </c>
      <c r="B282" t="s">
        <v>739</v>
      </c>
      <c r="C282" t="s">
        <v>286</v>
      </c>
      <c r="D282">
        <v>137.58000000000001</v>
      </c>
      <c r="E282" t="s">
        <v>243</v>
      </c>
    </row>
    <row r="283" spans="1:5" x14ac:dyDescent="0.2">
      <c r="A283" t="s">
        <v>740</v>
      </c>
      <c r="B283" t="s">
        <v>741</v>
      </c>
      <c r="C283" t="s">
        <v>286</v>
      </c>
      <c r="D283">
        <v>51.9</v>
      </c>
      <c r="E283" t="s">
        <v>243</v>
      </c>
    </row>
    <row r="284" spans="1:5" x14ac:dyDescent="0.2">
      <c r="A284" t="s">
        <v>742</v>
      </c>
      <c r="B284" t="s">
        <v>743</v>
      </c>
      <c r="C284" t="s">
        <v>286</v>
      </c>
      <c r="D284">
        <v>163.91</v>
      </c>
      <c r="E284" t="s">
        <v>243</v>
      </c>
    </row>
    <row r="285" spans="1:5" x14ac:dyDescent="0.2">
      <c r="A285" t="s">
        <v>744</v>
      </c>
      <c r="B285" t="s">
        <v>745</v>
      </c>
      <c r="C285" t="s">
        <v>268</v>
      </c>
      <c r="D285">
        <v>9066.7199999999993</v>
      </c>
      <c r="E285" t="s">
        <v>243</v>
      </c>
    </row>
    <row r="286" spans="1:5" x14ac:dyDescent="0.2">
      <c r="A286" t="s">
        <v>746</v>
      </c>
      <c r="B286" t="s">
        <v>747</v>
      </c>
      <c r="C286" t="s">
        <v>748</v>
      </c>
      <c r="D286">
        <v>23.67</v>
      </c>
      <c r="E286" t="s">
        <v>243</v>
      </c>
    </row>
    <row r="287" spans="1:5" x14ac:dyDescent="0.2">
      <c r="A287" t="s">
        <v>749</v>
      </c>
      <c r="B287" t="s">
        <v>750</v>
      </c>
      <c r="C287" t="s">
        <v>268</v>
      </c>
      <c r="D287">
        <v>18593.68</v>
      </c>
      <c r="E287" t="s">
        <v>243</v>
      </c>
    </row>
    <row r="288" spans="1:5" x14ac:dyDescent="0.2">
      <c r="A288" t="s">
        <v>751</v>
      </c>
      <c r="B288" t="s">
        <v>752</v>
      </c>
      <c r="C288" t="s">
        <v>748</v>
      </c>
      <c r="D288">
        <v>23.67</v>
      </c>
      <c r="E288" t="s">
        <v>243</v>
      </c>
    </row>
    <row r="289" spans="1:5" x14ac:dyDescent="0.2">
      <c r="A289" t="s">
        <v>753</v>
      </c>
      <c r="B289" t="s">
        <v>754</v>
      </c>
      <c r="C289" t="s">
        <v>268</v>
      </c>
      <c r="D289">
        <v>5127.18</v>
      </c>
      <c r="E289" t="s">
        <v>243</v>
      </c>
    </row>
    <row r="290" spans="1:5" x14ac:dyDescent="0.2">
      <c r="A290" t="s">
        <v>755</v>
      </c>
      <c r="B290" t="s">
        <v>756</v>
      </c>
      <c r="C290" t="s">
        <v>748</v>
      </c>
      <c r="D290">
        <v>10.98</v>
      </c>
      <c r="E290" t="s">
        <v>243</v>
      </c>
    </row>
    <row r="291" spans="1:5" x14ac:dyDescent="0.2">
      <c r="A291" t="s">
        <v>757</v>
      </c>
      <c r="B291" t="s">
        <v>758</v>
      </c>
      <c r="C291" t="s">
        <v>268</v>
      </c>
      <c r="D291">
        <v>3531.92</v>
      </c>
      <c r="E291" t="s">
        <v>243</v>
      </c>
    </row>
    <row r="292" spans="1:5" x14ac:dyDescent="0.2">
      <c r="A292" t="s">
        <v>759</v>
      </c>
      <c r="B292" t="s">
        <v>760</v>
      </c>
      <c r="C292" t="s">
        <v>748</v>
      </c>
      <c r="D292">
        <v>20.03</v>
      </c>
      <c r="E292" t="s">
        <v>243</v>
      </c>
    </row>
    <row r="293" spans="1:5" x14ac:dyDescent="0.2">
      <c r="A293" t="s">
        <v>761</v>
      </c>
      <c r="B293" t="s">
        <v>762</v>
      </c>
      <c r="C293" t="s">
        <v>368</v>
      </c>
      <c r="D293">
        <v>84.04</v>
      </c>
      <c r="E293" t="s">
        <v>243</v>
      </c>
    </row>
    <row r="294" spans="1:5" x14ac:dyDescent="0.2">
      <c r="A294">
        <v>8739</v>
      </c>
      <c r="B294" t="s">
        <v>763</v>
      </c>
      <c r="E294" t="s">
        <v>243</v>
      </c>
    </row>
    <row r="295" spans="1:5" x14ac:dyDescent="0.2">
      <c r="A295" t="s">
        <v>764</v>
      </c>
      <c r="B295" t="s">
        <v>765</v>
      </c>
      <c r="C295" t="s">
        <v>265</v>
      </c>
      <c r="D295">
        <v>79.239999999999995</v>
      </c>
      <c r="E295" t="s">
        <v>243</v>
      </c>
    </row>
    <row r="296" spans="1:5" x14ac:dyDescent="0.2">
      <c r="A296" t="s">
        <v>766</v>
      </c>
      <c r="B296" t="s">
        <v>767</v>
      </c>
      <c r="C296" t="s">
        <v>265</v>
      </c>
      <c r="D296">
        <v>74.39</v>
      </c>
      <c r="E296" t="s">
        <v>243</v>
      </c>
    </row>
    <row r="297" spans="1:5" x14ac:dyDescent="0.2">
      <c r="A297" t="s">
        <v>768</v>
      </c>
      <c r="B297" t="s">
        <v>769</v>
      </c>
      <c r="C297" t="s">
        <v>265</v>
      </c>
      <c r="D297">
        <v>79.709999999999994</v>
      </c>
      <c r="E297" t="s">
        <v>243</v>
      </c>
    </row>
    <row r="298" spans="1:5" x14ac:dyDescent="0.2">
      <c r="A298">
        <v>8740</v>
      </c>
      <c r="B298" t="s">
        <v>770</v>
      </c>
      <c r="E298" t="s">
        <v>243</v>
      </c>
    </row>
    <row r="299" spans="1:5" x14ac:dyDescent="0.2">
      <c r="A299" t="s">
        <v>771</v>
      </c>
      <c r="B299" t="s">
        <v>772</v>
      </c>
      <c r="C299" t="s">
        <v>368</v>
      </c>
      <c r="D299">
        <v>699.18</v>
      </c>
      <c r="E299" t="s">
        <v>243</v>
      </c>
    </row>
    <row r="300" spans="1:5" x14ac:dyDescent="0.2">
      <c r="A300" t="s">
        <v>773</v>
      </c>
      <c r="B300" t="s">
        <v>774</v>
      </c>
      <c r="C300" t="s">
        <v>368</v>
      </c>
      <c r="D300">
        <v>716.36</v>
      </c>
      <c r="E300" t="s">
        <v>243</v>
      </c>
    </row>
    <row r="301" spans="1:5" x14ac:dyDescent="0.2">
      <c r="A301" t="s">
        <v>775</v>
      </c>
      <c r="B301" t="s">
        <v>776</v>
      </c>
      <c r="C301" t="s">
        <v>368</v>
      </c>
      <c r="D301">
        <v>755.77</v>
      </c>
      <c r="E301" t="s">
        <v>243</v>
      </c>
    </row>
    <row r="302" spans="1:5" x14ac:dyDescent="0.2">
      <c r="A302" t="s">
        <v>777</v>
      </c>
      <c r="B302" t="s">
        <v>778</v>
      </c>
      <c r="C302" t="s">
        <v>368</v>
      </c>
      <c r="D302">
        <v>737.25</v>
      </c>
      <c r="E302" t="s">
        <v>243</v>
      </c>
    </row>
    <row r="303" spans="1:5" x14ac:dyDescent="0.2">
      <c r="A303" t="s">
        <v>779</v>
      </c>
      <c r="B303" t="s">
        <v>780</v>
      </c>
      <c r="C303" t="s">
        <v>368</v>
      </c>
      <c r="D303">
        <v>758.13</v>
      </c>
      <c r="E303" t="s">
        <v>243</v>
      </c>
    </row>
    <row r="304" spans="1:5" x14ac:dyDescent="0.2">
      <c r="A304" t="s">
        <v>781</v>
      </c>
      <c r="B304" t="s">
        <v>782</v>
      </c>
      <c r="C304" t="s">
        <v>368</v>
      </c>
      <c r="D304">
        <v>786.99</v>
      </c>
      <c r="E304" t="s">
        <v>243</v>
      </c>
    </row>
    <row r="305" spans="1:5" x14ac:dyDescent="0.2">
      <c r="A305" t="s">
        <v>783</v>
      </c>
      <c r="B305" t="s">
        <v>784</v>
      </c>
      <c r="C305" t="s">
        <v>368</v>
      </c>
      <c r="D305">
        <v>704.29</v>
      </c>
      <c r="E305" t="s">
        <v>243</v>
      </c>
    </row>
    <row r="306" spans="1:5" x14ac:dyDescent="0.2">
      <c r="A306" t="s">
        <v>785</v>
      </c>
      <c r="B306" t="s">
        <v>786</v>
      </c>
      <c r="C306" t="s">
        <v>368</v>
      </c>
      <c r="D306">
        <v>722.61</v>
      </c>
      <c r="E306" t="s">
        <v>243</v>
      </c>
    </row>
    <row r="307" spans="1:5" x14ac:dyDescent="0.2">
      <c r="A307" t="s">
        <v>787</v>
      </c>
      <c r="B307" t="s">
        <v>788</v>
      </c>
      <c r="C307" t="s">
        <v>368</v>
      </c>
      <c r="D307">
        <v>739.1</v>
      </c>
      <c r="E307" t="s">
        <v>243</v>
      </c>
    </row>
    <row r="308" spans="1:5" x14ac:dyDescent="0.2">
      <c r="A308" t="s">
        <v>789</v>
      </c>
      <c r="B308" t="s">
        <v>790</v>
      </c>
      <c r="C308" t="s">
        <v>368</v>
      </c>
      <c r="D308">
        <v>756.04</v>
      </c>
      <c r="E308" t="s">
        <v>243</v>
      </c>
    </row>
    <row r="309" spans="1:5" x14ac:dyDescent="0.2">
      <c r="A309" t="s">
        <v>791</v>
      </c>
      <c r="B309" t="s">
        <v>792</v>
      </c>
      <c r="C309" t="s">
        <v>368</v>
      </c>
      <c r="D309">
        <v>773.43</v>
      </c>
      <c r="E309" t="s">
        <v>243</v>
      </c>
    </row>
    <row r="310" spans="1:5" x14ac:dyDescent="0.2">
      <c r="A310" t="s">
        <v>793</v>
      </c>
      <c r="B310" t="s">
        <v>794</v>
      </c>
      <c r="C310" t="s">
        <v>368</v>
      </c>
      <c r="D310">
        <v>681.62</v>
      </c>
      <c r="E310" t="s">
        <v>243</v>
      </c>
    </row>
    <row r="311" spans="1:5" x14ac:dyDescent="0.2">
      <c r="A311" t="s">
        <v>795</v>
      </c>
      <c r="B311" t="s">
        <v>796</v>
      </c>
      <c r="C311" t="s">
        <v>368</v>
      </c>
      <c r="D311">
        <v>690.93</v>
      </c>
      <c r="E311" t="s">
        <v>243</v>
      </c>
    </row>
    <row r="312" spans="1:5" x14ac:dyDescent="0.2">
      <c r="A312">
        <v>8741</v>
      </c>
      <c r="B312" t="s">
        <v>797</v>
      </c>
      <c r="E312" t="s">
        <v>243</v>
      </c>
    </row>
    <row r="313" spans="1:5" x14ac:dyDescent="0.2">
      <c r="A313" t="s">
        <v>798</v>
      </c>
      <c r="B313" t="s">
        <v>799</v>
      </c>
      <c r="C313" t="s">
        <v>368</v>
      </c>
      <c r="D313">
        <v>736.47</v>
      </c>
      <c r="E313" t="s">
        <v>243</v>
      </c>
    </row>
    <row r="314" spans="1:5" x14ac:dyDescent="0.2">
      <c r="A314" t="s">
        <v>800</v>
      </c>
      <c r="B314" t="s">
        <v>801</v>
      </c>
      <c r="C314" t="s">
        <v>368</v>
      </c>
      <c r="D314">
        <v>755.1</v>
      </c>
      <c r="E314" t="s">
        <v>243</v>
      </c>
    </row>
    <row r="315" spans="1:5" x14ac:dyDescent="0.2">
      <c r="A315" t="s">
        <v>802</v>
      </c>
      <c r="B315" t="s">
        <v>803</v>
      </c>
      <c r="C315" t="s">
        <v>368</v>
      </c>
      <c r="D315">
        <v>798.37</v>
      </c>
      <c r="E315" t="s">
        <v>243</v>
      </c>
    </row>
    <row r="316" spans="1:5" x14ac:dyDescent="0.2">
      <c r="A316" t="s">
        <v>804</v>
      </c>
      <c r="B316" t="s">
        <v>805</v>
      </c>
      <c r="C316" t="s">
        <v>368</v>
      </c>
      <c r="D316">
        <v>815.9</v>
      </c>
      <c r="E316" t="s">
        <v>243</v>
      </c>
    </row>
    <row r="317" spans="1:5" x14ac:dyDescent="0.2">
      <c r="A317" t="s">
        <v>806</v>
      </c>
      <c r="B317" t="s">
        <v>807</v>
      </c>
      <c r="C317" t="s">
        <v>368</v>
      </c>
      <c r="D317">
        <v>852.71</v>
      </c>
      <c r="E317" t="s">
        <v>243</v>
      </c>
    </row>
    <row r="318" spans="1:5" x14ac:dyDescent="0.2">
      <c r="A318" t="s">
        <v>808</v>
      </c>
      <c r="B318" t="s">
        <v>809</v>
      </c>
      <c r="C318" t="s">
        <v>368</v>
      </c>
      <c r="D318">
        <v>683.55</v>
      </c>
      <c r="E318" t="s">
        <v>243</v>
      </c>
    </row>
    <row r="319" spans="1:5" x14ac:dyDescent="0.2">
      <c r="A319" t="s">
        <v>810</v>
      </c>
      <c r="B319" t="s">
        <v>811</v>
      </c>
      <c r="C319" t="s">
        <v>368</v>
      </c>
      <c r="D319">
        <v>703.68</v>
      </c>
      <c r="E319" t="s">
        <v>243</v>
      </c>
    </row>
    <row r="320" spans="1:5" x14ac:dyDescent="0.2">
      <c r="A320" t="s">
        <v>812</v>
      </c>
      <c r="B320" t="s">
        <v>813</v>
      </c>
      <c r="C320" t="s">
        <v>368</v>
      </c>
      <c r="D320">
        <v>702.94</v>
      </c>
      <c r="E320" t="s">
        <v>243</v>
      </c>
    </row>
    <row r="321" spans="1:5" x14ac:dyDescent="0.2">
      <c r="A321" t="s">
        <v>814</v>
      </c>
      <c r="B321" t="s">
        <v>815</v>
      </c>
      <c r="C321" t="s">
        <v>368</v>
      </c>
      <c r="D321">
        <v>726.03</v>
      </c>
      <c r="E321" t="s">
        <v>243</v>
      </c>
    </row>
    <row r="322" spans="1:5" x14ac:dyDescent="0.2">
      <c r="A322" t="s">
        <v>816</v>
      </c>
      <c r="B322" t="s">
        <v>817</v>
      </c>
      <c r="C322" t="s">
        <v>368</v>
      </c>
      <c r="D322">
        <v>679.09</v>
      </c>
      <c r="E322" t="s">
        <v>243</v>
      </c>
    </row>
    <row r="323" spans="1:5" x14ac:dyDescent="0.2">
      <c r="A323">
        <v>8667</v>
      </c>
      <c r="B323" t="s">
        <v>818</v>
      </c>
      <c r="E323" t="s">
        <v>243</v>
      </c>
    </row>
    <row r="324" spans="1:5" x14ac:dyDescent="0.2">
      <c r="A324">
        <v>8742</v>
      </c>
      <c r="B324" t="s">
        <v>819</v>
      </c>
      <c r="E324" t="s">
        <v>243</v>
      </c>
    </row>
    <row r="325" spans="1:5" x14ac:dyDescent="0.2">
      <c r="A325" t="s">
        <v>820</v>
      </c>
      <c r="B325" t="s">
        <v>821</v>
      </c>
      <c r="C325" t="s">
        <v>368</v>
      </c>
      <c r="D325">
        <v>555.74</v>
      </c>
      <c r="E325" t="s">
        <v>243</v>
      </c>
    </row>
    <row r="326" spans="1:5" x14ac:dyDescent="0.2">
      <c r="A326" t="s">
        <v>822</v>
      </c>
      <c r="B326" t="s">
        <v>823</v>
      </c>
      <c r="C326" t="s">
        <v>368</v>
      </c>
      <c r="D326">
        <v>436.63</v>
      </c>
      <c r="E326" t="s">
        <v>243</v>
      </c>
    </row>
    <row r="327" spans="1:5" x14ac:dyDescent="0.2">
      <c r="A327" t="s">
        <v>824</v>
      </c>
      <c r="B327" t="s">
        <v>825</v>
      </c>
      <c r="C327" t="s">
        <v>368</v>
      </c>
      <c r="D327">
        <v>466.72</v>
      </c>
      <c r="E327" t="s">
        <v>243</v>
      </c>
    </row>
    <row r="328" spans="1:5" x14ac:dyDescent="0.2">
      <c r="A328">
        <v>8744</v>
      </c>
      <c r="B328" t="s">
        <v>826</v>
      </c>
      <c r="E328" t="s">
        <v>243</v>
      </c>
    </row>
    <row r="329" spans="1:5" x14ac:dyDescent="0.2">
      <c r="A329" t="s">
        <v>827</v>
      </c>
      <c r="B329" t="s">
        <v>828</v>
      </c>
      <c r="C329" t="s">
        <v>368</v>
      </c>
      <c r="D329">
        <v>205.27</v>
      </c>
      <c r="E329" t="s">
        <v>243</v>
      </c>
    </row>
    <row r="330" spans="1:5" x14ac:dyDescent="0.2">
      <c r="A330" t="s">
        <v>81</v>
      </c>
      <c r="B330" t="s">
        <v>82</v>
      </c>
      <c r="C330" t="s">
        <v>368</v>
      </c>
      <c r="D330">
        <v>193.72</v>
      </c>
      <c r="E330" t="s">
        <v>243</v>
      </c>
    </row>
    <row r="331" spans="1:5" x14ac:dyDescent="0.2">
      <c r="A331" t="s">
        <v>829</v>
      </c>
      <c r="B331" t="s">
        <v>830</v>
      </c>
      <c r="C331" t="s">
        <v>368</v>
      </c>
      <c r="D331">
        <v>578.30999999999995</v>
      </c>
      <c r="E331" t="s">
        <v>243</v>
      </c>
    </row>
    <row r="332" spans="1:5" x14ac:dyDescent="0.2">
      <c r="A332" t="s">
        <v>831</v>
      </c>
      <c r="B332" t="s">
        <v>832</v>
      </c>
      <c r="C332" t="s">
        <v>368</v>
      </c>
      <c r="D332">
        <v>373.11</v>
      </c>
      <c r="E332" t="s">
        <v>243</v>
      </c>
    </row>
    <row r="333" spans="1:5" x14ac:dyDescent="0.2">
      <c r="A333">
        <v>8745</v>
      </c>
      <c r="B333" t="s">
        <v>833</v>
      </c>
      <c r="E333" t="s">
        <v>243</v>
      </c>
    </row>
    <row r="334" spans="1:5" x14ac:dyDescent="0.2">
      <c r="A334" t="s">
        <v>834</v>
      </c>
      <c r="B334" t="s">
        <v>835</v>
      </c>
      <c r="C334" t="s">
        <v>368</v>
      </c>
      <c r="D334">
        <v>265.79000000000002</v>
      </c>
      <c r="E334" t="s">
        <v>243</v>
      </c>
    </row>
    <row r="335" spans="1:5" x14ac:dyDescent="0.2">
      <c r="A335" t="s">
        <v>836</v>
      </c>
      <c r="B335" t="s">
        <v>837</v>
      </c>
      <c r="C335" t="s">
        <v>368</v>
      </c>
      <c r="D335">
        <v>175.63</v>
      </c>
      <c r="E335" t="s">
        <v>243</v>
      </c>
    </row>
    <row r="336" spans="1:5" x14ac:dyDescent="0.2">
      <c r="A336">
        <v>8668</v>
      </c>
      <c r="B336" t="s">
        <v>838</v>
      </c>
      <c r="E336" t="s">
        <v>243</v>
      </c>
    </row>
    <row r="337" spans="1:5" x14ac:dyDescent="0.2">
      <c r="A337">
        <v>8746</v>
      </c>
      <c r="B337" t="s">
        <v>839</v>
      </c>
      <c r="E337" t="s">
        <v>243</v>
      </c>
    </row>
    <row r="338" spans="1:5" x14ac:dyDescent="0.2">
      <c r="A338" t="s">
        <v>840</v>
      </c>
      <c r="B338" t="s">
        <v>841</v>
      </c>
      <c r="C338" t="s">
        <v>265</v>
      </c>
      <c r="D338">
        <v>32.369999999999997</v>
      </c>
      <c r="E338" t="s">
        <v>243</v>
      </c>
    </row>
    <row r="339" spans="1:5" x14ac:dyDescent="0.2">
      <c r="A339" t="s">
        <v>842</v>
      </c>
      <c r="B339" t="s">
        <v>843</v>
      </c>
      <c r="C339" t="s">
        <v>265</v>
      </c>
      <c r="D339">
        <v>14.51</v>
      </c>
      <c r="E339" t="s">
        <v>243</v>
      </c>
    </row>
    <row r="340" spans="1:5" x14ac:dyDescent="0.2">
      <c r="A340" t="s">
        <v>844</v>
      </c>
      <c r="B340" t="s">
        <v>845</v>
      </c>
      <c r="C340" t="s">
        <v>265</v>
      </c>
      <c r="D340">
        <v>20.38</v>
      </c>
      <c r="E340" t="s">
        <v>243</v>
      </c>
    </row>
    <row r="341" spans="1:5" x14ac:dyDescent="0.2">
      <c r="A341" t="s">
        <v>846</v>
      </c>
      <c r="B341" t="s">
        <v>847</v>
      </c>
      <c r="C341" t="s">
        <v>265</v>
      </c>
      <c r="D341">
        <v>22.47</v>
      </c>
      <c r="E341" t="s">
        <v>243</v>
      </c>
    </row>
    <row r="342" spans="1:5" x14ac:dyDescent="0.2">
      <c r="A342" t="s">
        <v>848</v>
      </c>
      <c r="B342" t="s">
        <v>849</v>
      </c>
      <c r="C342" t="s">
        <v>850</v>
      </c>
      <c r="D342">
        <v>14.31</v>
      </c>
      <c r="E342" t="s">
        <v>243</v>
      </c>
    </row>
    <row r="343" spans="1:5" x14ac:dyDescent="0.2">
      <c r="A343" t="s">
        <v>851</v>
      </c>
      <c r="B343" t="s">
        <v>852</v>
      </c>
      <c r="C343" t="s">
        <v>850</v>
      </c>
      <c r="D343">
        <v>13.74</v>
      </c>
      <c r="E343" t="s">
        <v>243</v>
      </c>
    </row>
    <row r="344" spans="1:5" x14ac:dyDescent="0.2">
      <c r="A344" t="s">
        <v>853</v>
      </c>
      <c r="B344" t="s">
        <v>854</v>
      </c>
      <c r="C344" t="s">
        <v>850</v>
      </c>
      <c r="D344">
        <v>14.29</v>
      </c>
      <c r="E344" t="s">
        <v>243</v>
      </c>
    </row>
    <row r="345" spans="1:5" x14ac:dyDescent="0.2">
      <c r="A345" t="s">
        <v>855</v>
      </c>
      <c r="B345" t="s">
        <v>856</v>
      </c>
      <c r="C345" t="s">
        <v>850</v>
      </c>
      <c r="D345">
        <v>14.43</v>
      </c>
      <c r="E345" t="s">
        <v>243</v>
      </c>
    </row>
    <row r="346" spans="1:5" x14ac:dyDescent="0.2">
      <c r="A346" t="s">
        <v>857</v>
      </c>
      <c r="B346" t="s">
        <v>858</v>
      </c>
      <c r="C346" t="s">
        <v>850</v>
      </c>
      <c r="D346">
        <v>14.89</v>
      </c>
      <c r="E346" t="s">
        <v>243</v>
      </c>
    </row>
    <row r="347" spans="1:5" x14ac:dyDescent="0.2">
      <c r="A347" t="s">
        <v>859</v>
      </c>
      <c r="B347" t="s">
        <v>860</v>
      </c>
      <c r="C347" t="s">
        <v>850</v>
      </c>
      <c r="D347">
        <v>15.63</v>
      </c>
      <c r="E347" t="s">
        <v>243</v>
      </c>
    </row>
    <row r="348" spans="1:5" x14ac:dyDescent="0.2">
      <c r="A348" t="s">
        <v>861</v>
      </c>
      <c r="B348" t="s">
        <v>862</v>
      </c>
      <c r="C348" t="s">
        <v>850</v>
      </c>
      <c r="D348">
        <v>13.94</v>
      </c>
      <c r="E348" t="s">
        <v>243</v>
      </c>
    </row>
    <row r="349" spans="1:5" x14ac:dyDescent="0.2">
      <c r="A349" t="s">
        <v>863</v>
      </c>
      <c r="B349" t="s">
        <v>864</v>
      </c>
      <c r="C349" t="s">
        <v>850</v>
      </c>
      <c r="D349">
        <v>13.65</v>
      </c>
      <c r="E349" t="s">
        <v>243</v>
      </c>
    </row>
    <row r="350" spans="1:5" x14ac:dyDescent="0.2">
      <c r="A350" t="s">
        <v>865</v>
      </c>
      <c r="B350" t="s">
        <v>866</v>
      </c>
      <c r="C350" t="s">
        <v>850</v>
      </c>
      <c r="D350">
        <v>13.83</v>
      </c>
      <c r="E350" t="s">
        <v>243</v>
      </c>
    </row>
    <row r="351" spans="1:5" x14ac:dyDescent="0.2">
      <c r="A351" t="s">
        <v>867</v>
      </c>
      <c r="B351" t="s">
        <v>868</v>
      </c>
      <c r="C351" t="s">
        <v>850</v>
      </c>
      <c r="D351">
        <v>14</v>
      </c>
      <c r="E351" t="s">
        <v>243</v>
      </c>
    </row>
    <row r="352" spans="1:5" x14ac:dyDescent="0.2">
      <c r="A352" t="s">
        <v>869</v>
      </c>
      <c r="B352" t="s">
        <v>870</v>
      </c>
      <c r="C352" t="s">
        <v>850</v>
      </c>
      <c r="D352">
        <v>13.97</v>
      </c>
      <c r="E352" t="s">
        <v>243</v>
      </c>
    </row>
    <row r="353" spans="1:5" x14ac:dyDescent="0.2">
      <c r="A353" t="s">
        <v>871</v>
      </c>
      <c r="B353" t="s">
        <v>872</v>
      </c>
      <c r="C353" t="s">
        <v>850</v>
      </c>
      <c r="D353">
        <v>13.93</v>
      </c>
      <c r="E353" t="s">
        <v>243</v>
      </c>
    </row>
    <row r="354" spans="1:5" x14ac:dyDescent="0.2">
      <c r="A354" t="s">
        <v>873</v>
      </c>
      <c r="B354" t="s">
        <v>874</v>
      </c>
      <c r="C354" t="s">
        <v>850</v>
      </c>
      <c r="D354">
        <v>13.97</v>
      </c>
      <c r="E354" t="s">
        <v>243</v>
      </c>
    </row>
    <row r="355" spans="1:5" x14ac:dyDescent="0.2">
      <c r="A355">
        <v>8747</v>
      </c>
      <c r="B355" t="s">
        <v>763</v>
      </c>
      <c r="E355" t="s">
        <v>243</v>
      </c>
    </row>
    <row r="356" spans="1:5" x14ac:dyDescent="0.2">
      <c r="A356" t="s">
        <v>875</v>
      </c>
      <c r="B356" t="s">
        <v>876</v>
      </c>
      <c r="C356" t="s">
        <v>265</v>
      </c>
      <c r="D356">
        <v>80.55</v>
      </c>
      <c r="E356" t="s">
        <v>243</v>
      </c>
    </row>
    <row r="357" spans="1:5" x14ac:dyDescent="0.2">
      <c r="A357" t="s">
        <v>877</v>
      </c>
      <c r="B357" t="s">
        <v>878</v>
      </c>
      <c r="C357" t="s">
        <v>265</v>
      </c>
      <c r="D357">
        <v>58.59</v>
      </c>
      <c r="E357" t="s">
        <v>243</v>
      </c>
    </row>
    <row r="358" spans="1:5" x14ac:dyDescent="0.2">
      <c r="A358" t="s">
        <v>879</v>
      </c>
      <c r="B358" t="s">
        <v>880</v>
      </c>
      <c r="C358" t="s">
        <v>265</v>
      </c>
      <c r="D358">
        <v>62.34</v>
      </c>
      <c r="E358" t="s">
        <v>243</v>
      </c>
    </row>
    <row r="359" spans="1:5" x14ac:dyDescent="0.2">
      <c r="A359" t="s">
        <v>881</v>
      </c>
      <c r="B359" t="s">
        <v>882</v>
      </c>
      <c r="C359" t="s">
        <v>265</v>
      </c>
      <c r="D359">
        <v>71.12</v>
      </c>
      <c r="E359" t="s">
        <v>243</v>
      </c>
    </row>
    <row r="360" spans="1:5" x14ac:dyDescent="0.2">
      <c r="A360" t="s">
        <v>883</v>
      </c>
      <c r="B360" t="s">
        <v>884</v>
      </c>
      <c r="C360" t="s">
        <v>265</v>
      </c>
      <c r="D360">
        <v>74.540000000000006</v>
      </c>
      <c r="E360" t="s">
        <v>243</v>
      </c>
    </row>
    <row r="361" spans="1:5" x14ac:dyDescent="0.2">
      <c r="A361" t="s">
        <v>885</v>
      </c>
      <c r="B361" t="s">
        <v>886</v>
      </c>
      <c r="C361" t="s">
        <v>265</v>
      </c>
      <c r="D361">
        <v>76.84</v>
      </c>
      <c r="E361" t="s">
        <v>243</v>
      </c>
    </row>
    <row r="362" spans="1:5" x14ac:dyDescent="0.2">
      <c r="A362" t="s">
        <v>887</v>
      </c>
      <c r="B362" t="s">
        <v>888</v>
      </c>
      <c r="C362" t="s">
        <v>265</v>
      </c>
      <c r="D362">
        <v>159.74</v>
      </c>
      <c r="E362" t="s">
        <v>243</v>
      </c>
    </row>
    <row r="363" spans="1:5" x14ac:dyDescent="0.2">
      <c r="A363" t="s">
        <v>889</v>
      </c>
      <c r="B363" t="s">
        <v>890</v>
      </c>
      <c r="C363" t="s">
        <v>265</v>
      </c>
      <c r="D363">
        <v>130.59</v>
      </c>
      <c r="E363" t="s">
        <v>243</v>
      </c>
    </row>
    <row r="364" spans="1:5" x14ac:dyDescent="0.2">
      <c r="A364" t="s">
        <v>891</v>
      </c>
      <c r="B364" t="s">
        <v>892</v>
      </c>
      <c r="C364" t="s">
        <v>265</v>
      </c>
      <c r="D364">
        <v>107.26</v>
      </c>
      <c r="E364" t="s">
        <v>243</v>
      </c>
    </row>
    <row r="365" spans="1:5" x14ac:dyDescent="0.2">
      <c r="A365" t="s">
        <v>893</v>
      </c>
      <c r="B365" t="s">
        <v>894</v>
      </c>
      <c r="C365" t="s">
        <v>265</v>
      </c>
      <c r="D365">
        <v>79.42</v>
      </c>
      <c r="E365" t="s">
        <v>243</v>
      </c>
    </row>
    <row r="366" spans="1:5" x14ac:dyDescent="0.2">
      <c r="A366" t="s">
        <v>895</v>
      </c>
      <c r="B366" t="s">
        <v>896</v>
      </c>
      <c r="C366" t="s">
        <v>265</v>
      </c>
      <c r="D366">
        <v>61.3</v>
      </c>
      <c r="E366" t="s">
        <v>243</v>
      </c>
    </row>
    <row r="367" spans="1:5" x14ac:dyDescent="0.2">
      <c r="A367" t="s">
        <v>897</v>
      </c>
      <c r="B367" t="s">
        <v>898</v>
      </c>
      <c r="C367" t="s">
        <v>265</v>
      </c>
      <c r="D367">
        <v>145.16999999999999</v>
      </c>
      <c r="E367" t="s">
        <v>243</v>
      </c>
    </row>
    <row r="368" spans="1:5" x14ac:dyDescent="0.2">
      <c r="A368" t="s">
        <v>899</v>
      </c>
      <c r="B368" t="s">
        <v>900</v>
      </c>
      <c r="C368" t="s">
        <v>265</v>
      </c>
      <c r="D368">
        <v>71.3</v>
      </c>
      <c r="E368" t="s">
        <v>243</v>
      </c>
    </row>
    <row r="369" spans="1:5" x14ac:dyDescent="0.2">
      <c r="A369" t="s">
        <v>901</v>
      </c>
      <c r="B369" t="s">
        <v>902</v>
      </c>
      <c r="C369" t="s">
        <v>265</v>
      </c>
      <c r="D369">
        <v>51.46</v>
      </c>
      <c r="E369" t="s">
        <v>243</v>
      </c>
    </row>
    <row r="370" spans="1:5" x14ac:dyDescent="0.2">
      <c r="A370" t="s">
        <v>903</v>
      </c>
      <c r="B370" t="s">
        <v>904</v>
      </c>
      <c r="C370" t="s">
        <v>265</v>
      </c>
      <c r="D370">
        <v>49.13</v>
      </c>
      <c r="E370" t="s">
        <v>243</v>
      </c>
    </row>
    <row r="371" spans="1:5" x14ac:dyDescent="0.2">
      <c r="A371" t="s">
        <v>905</v>
      </c>
      <c r="B371" t="s">
        <v>906</v>
      </c>
      <c r="C371" t="s">
        <v>265</v>
      </c>
      <c r="D371">
        <v>62.2</v>
      </c>
      <c r="E371" t="s">
        <v>243</v>
      </c>
    </row>
    <row r="372" spans="1:5" x14ac:dyDescent="0.2">
      <c r="A372" t="s">
        <v>907</v>
      </c>
      <c r="B372" t="s">
        <v>908</v>
      </c>
      <c r="C372" t="s">
        <v>265</v>
      </c>
      <c r="D372">
        <v>65.5</v>
      </c>
      <c r="E372" t="s">
        <v>243</v>
      </c>
    </row>
    <row r="373" spans="1:5" x14ac:dyDescent="0.2">
      <c r="A373" t="s">
        <v>909</v>
      </c>
      <c r="B373" t="s">
        <v>910</v>
      </c>
      <c r="C373" t="s">
        <v>265</v>
      </c>
      <c r="D373">
        <v>67.72</v>
      </c>
      <c r="E373" t="s">
        <v>243</v>
      </c>
    </row>
    <row r="374" spans="1:5" x14ac:dyDescent="0.2">
      <c r="A374" t="s">
        <v>911</v>
      </c>
      <c r="B374" t="s">
        <v>912</v>
      </c>
      <c r="C374" t="s">
        <v>265</v>
      </c>
      <c r="D374">
        <v>70.989999999999995</v>
      </c>
      <c r="E374" t="s">
        <v>243</v>
      </c>
    </row>
    <row r="375" spans="1:5" x14ac:dyDescent="0.2">
      <c r="A375" t="s">
        <v>913</v>
      </c>
      <c r="B375" t="s">
        <v>914</v>
      </c>
      <c r="C375" t="s">
        <v>265</v>
      </c>
      <c r="D375">
        <v>54.25</v>
      </c>
      <c r="E375" t="s">
        <v>243</v>
      </c>
    </row>
    <row r="376" spans="1:5" x14ac:dyDescent="0.2">
      <c r="A376" t="s">
        <v>915</v>
      </c>
      <c r="B376" t="s">
        <v>916</v>
      </c>
      <c r="C376" t="s">
        <v>578</v>
      </c>
      <c r="D376">
        <v>69.14</v>
      </c>
      <c r="E376" t="s">
        <v>243</v>
      </c>
    </row>
    <row r="377" spans="1:5" x14ac:dyDescent="0.2">
      <c r="A377" t="s">
        <v>917</v>
      </c>
      <c r="B377" t="s">
        <v>918</v>
      </c>
      <c r="C377" t="s">
        <v>578</v>
      </c>
      <c r="D377">
        <v>71.959999999999994</v>
      </c>
      <c r="E377" t="s">
        <v>243</v>
      </c>
    </row>
    <row r="378" spans="1:5" x14ac:dyDescent="0.2">
      <c r="A378" t="s">
        <v>919</v>
      </c>
      <c r="B378" t="s">
        <v>920</v>
      </c>
      <c r="C378" t="s">
        <v>265</v>
      </c>
      <c r="D378">
        <v>100.99</v>
      </c>
      <c r="E378" t="s">
        <v>243</v>
      </c>
    </row>
    <row r="379" spans="1:5" x14ac:dyDescent="0.2">
      <c r="A379" t="s">
        <v>921</v>
      </c>
      <c r="B379" t="s">
        <v>922</v>
      </c>
      <c r="C379" t="s">
        <v>265</v>
      </c>
      <c r="D379">
        <v>70.989999999999995</v>
      </c>
      <c r="E379" t="s">
        <v>243</v>
      </c>
    </row>
    <row r="380" spans="1:5" x14ac:dyDescent="0.2">
      <c r="A380" t="s">
        <v>923</v>
      </c>
      <c r="B380" t="s">
        <v>924</v>
      </c>
      <c r="C380" t="s">
        <v>265</v>
      </c>
      <c r="D380">
        <v>68.25</v>
      </c>
      <c r="E380" t="s">
        <v>243</v>
      </c>
    </row>
    <row r="381" spans="1:5" x14ac:dyDescent="0.2">
      <c r="A381" t="s">
        <v>925</v>
      </c>
      <c r="B381" t="s">
        <v>926</v>
      </c>
      <c r="C381" t="s">
        <v>265</v>
      </c>
      <c r="D381">
        <v>90.31</v>
      </c>
      <c r="E381" t="s">
        <v>243</v>
      </c>
    </row>
    <row r="382" spans="1:5" x14ac:dyDescent="0.2">
      <c r="A382" t="s">
        <v>927</v>
      </c>
      <c r="B382" t="s">
        <v>928</v>
      </c>
      <c r="C382" t="s">
        <v>265</v>
      </c>
      <c r="D382">
        <v>94.18</v>
      </c>
      <c r="E382" t="s">
        <v>243</v>
      </c>
    </row>
    <row r="383" spans="1:5" x14ac:dyDescent="0.2">
      <c r="A383" t="s">
        <v>929</v>
      </c>
      <c r="B383" t="s">
        <v>930</v>
      </c>
      <c r="C383" t="s">
        <v>265</v>
      </c>
      <c r="D383">
        <v>96.79</v>
      </c>
      <c r="E383" t="s">
        <v>243</v>
      </c>
    </row>
    <row r="384" spans="1:5" x14ac:dyDescent="0.2">
      <c r="A384" t="s">
        <v>931</v>
      </c>
      <c r="B384" t="s">
        <v>932</v>
      </c>
      <c r="C384" t="s">
        <v>265</v>
      </c>
      <c r="D384">
        <v>96.5</v>
      </c>
      <c r="E384" t="s">
        <v>243</v>
      </c>
    </row>
    <row r="385" spans="1:5" x14ac:dyDescent="0.2">
      <c r="A385" t="s">
        <v>933</v>
      </c>
      <c r="B385" t="s">
        <v>934</v>
      </c>
      <c r="C385" t="s">
        <v>265</v>
      </c>
      <c r="D385">
        <v>75.38</v>
      </c>
      <c r="E385" t="s">
        <v>243</v>
      </c>
    </row>
    <row r="386" spans="1:5" x14ac:dyDescent="0.2">
      <c r="A386" t="s">
        <v>935</v>
      </c>
      <c r="B386" t="s">
        <v>936</v>
      </c>
      <c r="C386" t="s">
        <v>265</v>
      </c>
      <c r="D386">
        <v>81.16</v>
      </c>
      <c r="E386" t="s">
        <v>243</v>
      </c>
    </row>
    <row r="387" spans="1:5" x14ac:dyDescent="0.2">
      <c r="A387" t="s">
        <v>937</v>
      </c>
      <c r="B387" t="s">
        <v>938</v>
      </c>
      <c r="C387" t="s">
        <v>265</v>
      </c>
      <c r="D387">
        <v>87.52</v>
      </c>
      <c r="E387" t="s">
        <v>243</v>
      </c>
    </row>
    <row r="388" spans="1:5" x14ac:dyDescent="0.2">
      <c r="A388" t="s">
        <v>939</v>
      </c>
      <c r="B388" t="s">
        <v>940</v>
      </c>
      <c r="C388" t="s">
        <v>265</v>
      </c>
      <c r="D388">
        <v>65.25</v>
      </c>
      <c r="E388" t="s">
        <v>243</v>
      </c>
    </row>
    <row r="389" spans="1:5" x14ac:dyDescent="0.2">
      <c r="A389" t="s">
        <v>941</v>
      </c>
      <c r="B389" t="s">
        <v>942</v>
      </c>
      <c r="C389" t="s">
        <v>265</v>
      </c>
      <c r="D389">
        <v>78.03</v>
      </c>
      <c r="E389" t="s">
        <v>243</v>
      </c>
    </row>
    <row r="390" spans="1:5" x14ac:dyDescent="0.2">
      <c r="A390" t="s">
        <v>943</v>
      </c>
      <c r="B390" t="s">
        <v>944</v>
      </c>
      <c r="C390" t="s">
        <v>265</v>
      </c>
      <c r="D390">
        <v>81.47</v>
      </c>
      <c r="E390" t="s">
        <v>243</v>
      </c>
    </row>
    <row r="391" spans="1:5" x14ac:dyDescent="0.2">
      <c r="A391" t="s">
        <v>945</v>
      </c>
      <c r="B391" t="s">
        <v>946</v>
      </c>
      <c r="C391" t="s">
        <v>265</v>
      </c>
      <c r="D391">
        <v>83.79</v>
      </c>
      <c r="E391" t="s">
        <v>243</v>
      </c>
    </row>
    <row r="392" spans="1:5" x14ac:dyDescent="0.2">
      <c r="A392" t="s">
        <v>947</v>
      </c>
      <c r="B392" t="s">
        <v>948</v>
      </c>
      <c r="C392" t="s">
        <v>265</v>
      </c>
      <c r="D392">
        <v>86.36</v>
      </c>
      <c r="E392" t="s">
        <v>243</v>
      </c>
    </row>
    <row r="393" spans="1:5" x14ac:dyDescent="0.2">
      <c r="A393" t="s">
        <v>949</v>
      </c>
      <c r="B393" t="s">
        <v>950</v>
      </c>
      <c r="C393" t="s">
        <v>265</v>
      </c>
      <c r="D393">
        <v>67.180000000000007</v>
      </c>
      <c r="E393" t="s">
        <v>243</v>
      </c>
    </row>
    <row r="394" spans="1:5" x14ac:dyDescent="0.2">
      <c r="A394">
        <v>8748</v>
      </c>
      <c r="B394" t="s">
        <v>770</v>
      </c>
      <c r="E394" t="s">
        <v>243</v>
      </c>
    </row>
    <row r="395" spans="1:5" x14ac:dyDescent="0.2">
      <c r="A395" t="s">
        <v>951</v>
      </c>
      <c r="B395" t="s">
        <v>952</v>
      </c>
      <c r="C395" t="s">
        <v>368</v>
      </c>
      <c r="D395">
        <v>715.17</v>
      </c>
      <c r="E395" t="s">
        <v>243</v>
      </c>
    </row>
    <row r="396" spans="1:5" x14ac:dyDescent="0.2">
      <c r="A396" t="s">
        <v>953</v>
      </c>
      <c r="B396" t="s">
        <v>954</v>
      </c>
      <c r="C396" t="s">
        <v>368</v>
      </c>
      <c r="D396">
        <v>732.35</v>
      </c>
      <c r="E396" t="s">
        <v>243</v>
      </c>
    </row>
    <row r="397" spans="1:5" x14ac:dyDescent="0.2">
      <c r="A397" t="s">
        <v>955</v>
      </c>
      <c r="B397" t="s">
        <v>956</v>
      </c>
      <c r="C397" t="s">
        <v>368</v>
      </c>
      <c r="D397">
        <v>753.24</v>
      </c>
      <c r="E397" t="s">
        <v>243</v>
      </c>
    </row>
    <row r="398" spans="1:5" x14ac:dyDescent="0.2">
      <c r="A398" t="s">
        <v>957</v>
      </c>
      <c r="B398" t="s">
        <v>958</v>
      </c>
      <c r="C398" t="s">
        <v>368</v>
      </c>
      <c r="D398">
        <v>774.12</v>
      </c>
      <c r="E398" t="s">
        <v>243</v>
      </c>
    </row>
    <row r="399" spans="1:5" x14ac:dyDescent="0.2">
      <c r="A399" t="s">
        <v>959</v>
      </c>
      <c r="B399" t="s">
        <v>960</v>
      </c>
      <c r="C399" t="s">
        <v>368</v>
      </c>
      <c r="D399">
        <v>802.98</v>
      </c>
      <c r="E399" t="s">
        <v>243</v>
      </c>
    </row>
    <row r="400" spans="1:5" x14ac:dyDescent="0.2">
      <c r="A400" t="s">
        <v>961</v>
      </c>
      <c r="B400" t="s">
        <v>962</v>
      </c>
      <c r="C400" t="s">
        <v>368</v>
      </c>
      <c r="D400">
        <v>880.52</v>
      </c>
      <c r="E400" t="s">
        <v>243</v>
      </c>
    </row>
    <row r="401" spans="1:5" x14ac:dyDescent="0.2">
      <c r="A401" t="s">
        <v>963</v>
      </c>
      <c r="B401" t="s">
        <v>964</v>
      </c>
      <c r="C401" t="s">
        <v>368</v>
      </c>
      <c r="D401">
        <v>742.15</v>
      </c>
      <c r="E401" t="s">
        <v>243</v>
      </c>
    </row>
    <row r="402" spans="1:5" x14ac:dyDescent="0.2">
      <c r="A402" t="s">
        <v>965</v>
      </c>
      <c r="B402" t="s">
        <v>966</v>
      </c>
      <c r="C402" t="s">
        <v>368</v>
      </c>
      <c r="D402">
        <v>760.47</v>
      </c>
      <c r="E402" t="s">
        <v>243</v>
      </c>
    </row>
    <row r="403" spans="1:5" x14ac:dyDescent="0.2">
      <c r="A403" t="s">
        <v>967</v>
      </c>
      <c r="B403" t="s">
        <v>968</v>
      </c>
      <c r="C403" t="s">
        <v>368</v>
      </c>
      <c r="D403">
        <v>776.96</v>
      </c>
      <c r="E403" t="s">
        <v>243</v>
      </c>
    </row>
    <row r="404" spans="1:5" x14ac:dyDescent="0.2">
      <c r="A404" t="s">
        <v>969</v>
      </c>
      <c r="B404" t="s">
        <v>970</v>
      </c>
      <c r="C404" t="s">
        <v>368</v>
      </c>
      <c r="D404">
        <v>793.9</v>
      </c>
      <c r="E404" t="s">
        <v>243</v>
      </c>
    </row>
    <row r="405" spans="1:5" x14ac:dyDescent="0.2">
      <c r="A405" t="s">
        <v>971</v>
      </c>
      <c r="B405" t="s">
        <v>972</v>
      </c>
      <c r="C405" t="s">
        <v>368</v>
      </c>
      <c r="D405">
        <v>811.29</v>
      </c>
      <c r="E405" t="s">
        <v>243</v>
      </c>
    </row>
    <row r="406" spans="1:5" x14ac:dyDescent="0.2">
      <c r="A406" t="s">
        <v>973</v>
      </c>
      <c r="B406" t="s">
        <v>974</v>
      </c>
      <c r="C406" t="s">
        <v>368</v>
      </c>
      <c r="D406">
        <v>829.15</v>
      </c>
      <c r="E406" t="s">
        <v>243</v>
      </c>
    </row>
    <row r="407" spans="1:5" x14ac:dyDescent="0.2">
      <c r="A407" t="s">
        <v>975</v>
      </c>
      <c r="B407" t="s">
        <v>976</v>
      </c>
      <c r="C407" t="s">
        <v>368</v>
      </c>
      <c r="D407">
        <v>719.48</v>
      </c>
      <c r="E407" t="s">
        <v>243</v>
      </c>
    </row>
    <row r="408" spans="1:5" x14ac:dyDescent="0.2">
      <c r="A408" t="s">
        <v>977</v>
      </c>
      <c r="B408" t="s">
        <v>978</v>
      </c>
      <c r="C408" t="s">
        <v>368</v>
      </c>
      <c r="D408">
        <v>728.79</v>
      </c>
      <c r="E408" t="s">
        <v>243</v>
      </c>
    </row>
    <row r="409" spans="1:5" x14ac:dyDescent="0.2">
      <c r="A409">
        <v>8749</v>
      </c>
      <c r="B409" t="s">
        <v>979</v>
      </c>
      <c r="E409" t="s">
        <v>243</v>
      </c>
    </row>
    <row r="410" spans="1:5" x14ac:dyDescent="0.2">
      <c r="A410" t="s">
        <v>980</v>
      </c>
      <c r="B410" t="s">
        <v>981</v>
      </c>
      <c r="C410" t="s">
        <v>368</v>
      </c>
      <c r="D410">
        <v>770.54</v>
      </c>
      <c r="E410" t="s">
        <v>243</v>
      </c>
    </row>
    <row r="411" spans="1:5" x14ac:dyDescent="0.2">
      <c r="A411" t="s">
        <v>982</v>
      </c>
      <c r="B411" t="s">
        <v>983</v>
      </c>
      <c r="C411" t="s">
        <v>368</v>
      </c>
      <c r="D411">
        <v>784.4</v>
      </c>
      <c r="E411" t="s">
        <v>243</v>
      </c>
    </row>
    <row r="412" spans="1:5" x14ac:dyDescent="0.2">
      <c r="A412" t="s">
        <v>984</v>
      </c>
      <c r="B412" t="s">
        <v>985</v>
      </c>
      <c r="C412" t="s">
        <v>368</v>
      </c>
      <c r="D412">
        <v>803.3</v>
      </c>
      <c r="E412" t="s">
        <v>243</v>
      </c>
    </row>
    <row r="413" spans="1:5" x14ac:dyDescent="0.2">
      <c r="A413" t="s">
        <v>986</v>
      </c>
      <c r="B413" t="s">
        <v>987</v>
      </c>
      <c r="C413" t="s">
        <v>368</v>
      </c>
      <c r="D413">
        <v>819.67</v>
      </c>
      <c r="E413" t="s">
        <v>243</v>
      </c>
    </row>
    <row r="414" spans="1:5" x14ac:dyDescent="0.2">
      <c r="A414" t="s">
        <v>988</v>
      </c>
      <c r="B414" t="s">
        <v>989</v>
      </c>
      <c r="C414" t="s">
        <v>368</v>
      </c>
      <c r="D414">
        <v>838.17</v>
      </c>
      <c r="E414" t="s">
        <v>243</v>
      </c>
    </row>
    <row r="415" spans="1:5" x14ac:dyDescent="0.2">
      <c r="A415" t="s">
        <v>990</v>
      </c>
      <c r="B415" t="s">
        <v>991</v>
      </c>
      <c r="C415" t="s">
        <v>368</v>
      </c>
      <c r="D415">
        <v>858.8</v>
      </c>
      <c r="E415" t="s">
        <v>243</v>
      </c>
    </row>
    <row r="416" spans="1:5" x14ac:dyDescent="0.2">
      <c r="A416">
        <v>8750</v>
      </c>
      <c r="B416" t="s">
        <v>797</v>
      </c>
      <c r="E416" t="s">
        <v>243</v>
      </c>
    </row>
    <row r="417" spans="1:5" x14ac:dyDescent="0.2">
      <c r="A417" t="s">
        <v>992</v>
      </c>
      <c r="B417" t="s">
        <v>993</v>
      </c>
      <c r="C417" t="s">
        <v>368</v>
      </c>
      <c r="D417">
        <v>764.94</v>
      </c>
      <c r="E417" t="s">
        <v>243</v>
      </c>
    </row>
    <row r="418" spans="1:5" x14ac:dyDescent="0.2">
      <c r="A418" t="s">
        <v>994</v>
      </c>
      <c r="B418" t="s">
        <v>995</v>
      </c>
      <c r="C418" t="s">
        <v>368</v>
      </c>
      <c r="D418">
        <v>791.92</v>
      </c>
      <c r="E418" t="s">
        <v>243</v>
      </c>
    </row>
    <row r="419" spans="1:5" x14ac:dyDescent="0.2">
      <c r="A419" t="s">
        <v>996</v>
      </c>
      <c r="B419" t="s">
        <v>997</v>
      </c>
      <c r="C419" t="s">
        <v>368</v>
      </c>
      <c r="D419">
        <v>836.23</v>
      </c>
      <c r="E419" t="s">
        <v>243</v>
      </c>
    </row>
    <row r="420" spans="1:5" x14ac:dyDescent="0.2">
      <c r="A420" t="s">
        <v>998</v>
      </c>
      <c r="B420" t="s">
        <v>999</v>
      </c>
      <c r="C420" t="s">
        <v>368</v>
      </c>
      <c r="D420">
        <v>853.76</v>
      </c>
      <c r="E420" t="s">
        <v>243</v>
      </c>
    </row>
    <row r="421" spans="1:5" x14ac:dyDescent="0.2">
      <c r="A421" t="s">
        <v>1000</v>
      </c>
      <c r="B421" t="s">
        <v>1001</v>
      </c>
      <c r="C421" t="s">
        <v>368</v>
      </c>
      <c r="D421">
        <v>890.57</v>
      </c>
      <c r="E421" t="s">
        <v>243</v>
      </c>
    </row>
    <row r="422" spans="1:5" x14ac:dyDescent="0.2">
      <c r="A422" t="s">
        <v>1002</v>
      </c>
      <c r="B422" t="s">
        <v>1003</v>
      </c>
      <c r="C422" t="s">
        <v>368</v>
      </c>
      <c r="D422">
        <v>721.41</v>
      </c>
      <c r="E422" t="s">
        <v>243</v>
      </c>
    </row>
    <row r="423" spans="1:5" x14ac:dyDescent="0.2">
      <c r="A423" t="s">
        <v>1004</v>
      </c>
      <c r="B423" t="s">
        <v>1005</v>
      </c>
      <c r="C423" t="s">
        <v>368</v>
      </c>
      <c r="D423">
        <v>741.54</v>
      </c>
      <c r="E423" t="s">
        <v>243</v>
      </c>
    </row>
    <row r="424" spans="1:5" x14ac:dyDescent="0.2">
      <c r="A424" t="s">
        <v>1006</v>
      </c>
      <c r="B424" t="s">
        <v>1007</v>
      </c>
      <c r="C424" t="s">
        <v>368</v>
      </c>
      <c r="D424">
        <v>748.86</v>
      </c>
      <c r="E424" t="s">
        <v>243</v>
      </c>
    </row>
    <row r="425" spans="1:5" x14ac:dyDescent="0.2">
      <c r="A425" t="s">
        <v>1008</v>
      </c>
      <c r="B425" t="s">
        <v>1009</v>
      </c>
      <c r="C425" t="s">
        <v>368</v>
      </c>
      <c r="D425">
        <v>763.89</v>
      </c>
      <c r="E425" t="s">
        <v>243</v>
      </c>
    </row>
    <row r="426" spans="1:5" x14ac:dyDescent="0.2">
      <c r="A426" t="s">
        <v>1010</v>
      </c>
      <c r="B426" t="s">
        <v>1011</v>
      </c>
      <c r="C426" t="s">
        <v>368</v>
      </c>
      <c r="D426">
        <v>716.95</v>
      </c>
      <c r="E426" t="s">
        <v>243</v>
      </c>
    </row>
    <row r="427" spans="1:5" x14ac:dyDescent="0.2">
      <c r="A427">
        <v>8751</v>
      </c>
      <c r="B427" t="s">
        <v>1012</v>
      </c>
      <c r="E427" t="s">
        <v>243</v>
      </c>
    </row>
    <row r="428" spans="1:5" x14ac:dyDescent="0.2">
      <c r="A428" t="s">
        <v>1013</v>
      </c>
      <c r="B428" t="s">
        <v>1014</v>
      </c>
      <c r="C428" t="s">
        <v>850</v>
      </c>
      <c r="D428">
        <v>26.52</v>
      </c>
      <c r="E428" t="s">
        <v>243</v>
      </c>
    </row>
    <row r="429" spans="1:5" x14ac:dyDescent="0.2">
      <c r="A429" t="s">
        <v>1015</v>
      </c>
      <c r="B429" t="s">
        <v>1016</v>
      </c>
      <c r="C429" t="s">
        <v>850</v>
      </c>
      <c r="D429">
        <v>26.52</v>
      </c>
      <c r="E429" t="s">
        <v>243</v>
      </c>
    </row>
    <row r="430" spans="1:5" x14ac:dyDescent="0.2">
      <c r="A430">
        <v>8752</v>
      </c>
      <c r="B430" t="s">
        <v>1017</v>
      </c>
      <c r="E430" t="s">
        <v>243</v>
      </c>
    </row>
    <row r="431" spans="1:5" x14ac:dyDescent="0.2">
      <c r="A431" t="s">
        <v>1018</v>
      </c>
      <c r="B431" t="s">
        <v>1019</v>
      </c>
      <c r="C431" t="s">
        <v>265</v>
      </c>
      <c r="D431">
        <v>123.47</v>
      </c>
      <c r="E431" t="s">
        <v>243</v>
      </c>
    </row>
    <row r="432" spans="1:5" x14ac:dyDescent="0.2">
      <c r="A432" t="s">
        <v>1020</v>
      </c>
      <c r="B432" t="s">
        <v>1021</v>
      </c>
      <c r="C432" t="s">
        <v>265</v>
      </c>
      <c r="D432">
        <v>131.61000000000001</v>
      </c>
      <c r="E432" t="s">
        <v>243</v>
      </c>
    </row>
    <row r="433" spans="1:5" x14ac:dyDescent="0.2">
      <c r="A433" t="s">
        <v>1022</v>
      </c>
      <c r="B433" t="s">
        <v>1023</v>
      </c>
      <c r="C433" t="s">
        <v>265</v>
      </c>
      <c r="D433">
        <v>139.71</v>
      </c>
      <c r="E433" t="s">
        <v>243</v>
      </c>
    </row>
    <row r="434" spans="1:5" x14ac:dyDescent="0.2">
      <c r="A434" t="s">
        <v>1024</v>
      </c>
      <c r="B434" t="s">
        <v>1025</v>
      </c>
      <c r="C434" t="s">
        <v>265</v>
      </c>
      <c r="D434">
        <v>127.54</v>
      </c>
      <c r="E434" t="s">
        <v>243</v>
      </c>
    </row>
    <row r="435" spans="1:5" x14ac:dyDescent="0.2">
      <c r="A435" t="s">
        <v>1026</v>
      </c>
      <c r="B435" t="s">
        <v>1027</v>
      </c>
      <c r="C435" t="s">
        <v>265</v>
      </c>
      <c r="D435">
        <v>139.71</v>
      </c>
      <c r="E435" t="s">
        <v>243</v>
      </c>
    </row>
    <row r="436" spans="1:5" x14ac:dyDescent="0.2">
      <c r="A436" t="s">
        <v>1028</v>
      </c>
      <c r="B436" t="s">
        <v>1029</v>
      </c>
      <c r="C436" t="s">
        <v>265</v>
      </c>
      <c r="D436">
        <v>158.87</v>
      </c>
      <c r="E436" t="s">
        <v>243</v>
      </c>
    </row>
    <row r="437" spans="1:5" x14ac:dyDescent="0.2">
      <c r="A437" t="s">
        <v>1030</v>
      </c>
      <c r="B437" t="s">
        <v>1031</v>
      </c>
      <c r="C437" t="s">
        <v>265</v>
      </c>
      <c r="D437">
        <v>167.33</v>
      </c>
      <c r="E437" t="s">
        <v>243</v>
      </c>
    </row>
    <row r="438" spans="1:5" x14ac:dyDescent="0.2">
      <c r="A438" t="s">
        <v>1032</v>
      </c>
      <c r="B438" t="s">
        <v>1033</v>
      </c>
      <c r="C438" t="s">
        <v>265</v>
      </c>
      <c r="D438">
        <v>131.61000000000001</v>
      </c>
      <c r="E438" t="s">
        <v>243</v>
      </c>
    </row>
    <row r="439" spans="1:5" x14ac:dyDescent="0.2">
      <c r="A439" t="s">
        <v>1034</v>
      </c>
      <c r="B439" t="s">
        <v>1035</v>
      </c>
      <c r="C439" t="s">
        <v>265</v>
      </c>
      <c r="D439">
        <v>146.51</v>
      </c>
      <c r="E439" t="s">
        <v>243</v>
      </c>
    </row>
    <row r="440" spans="1:5" x14ac:dyDescent="0.2">
      <c r="A440" t="s">
        <v>1036</v>
      </c>
      <c r="B440" t="s">
        <v>1037</v>
      </c>
      <c r="C440" t="s">
        <v>265</v>
      </c>
      <c r="D440">
        <v>181.94</v>
      </c>
      <c r="E440" t="s">
        <v>243</v>
      </c>
    </row>
    <row r="441" spans="1:5" x14ac:dyDescent="0.2">
      <c r="A441" t="s">
        <v>1038</v>
      </c>
      <c r="B441" t="s">
        <v>1039</v>
      </c>
      <c r="C441" t="s">
        <v>265</v>
      </c>
      <c r="D441">
        <v>127.33</v>
      </c>
      <c r="E441" t="s">
        <v>243</v>
      </c>
    </row>
    <row r="442" spans="1:5" x14ac:dyDescent="0.2">
      <c r="A442" t="s">
        <v>1040</v>
      </c>
      <c r="B442" t="s">
        <v>1041</v>
      </c>
      <c r="C442" t="s">
        <v>265</v>
      </c>
      <c r="D442">
        <v>135.47</v>
      </c>
      <c r="E442" t="s">
        <v>243</v>
      </c>
    </row>
    <row r="443" spans="1:5" x14ac:dyDescent="0.2">
      <c r="A443" t="s">
        <v>1042</v>
      </c>
      <c r="B443" t="s">
        <v>1043</v>
      </c>
      <c r="C443" t="s">
        <v>265</v>
      </c>
      <c r="D443">
        <v>143.58000000000001</v>
      </c>
      <c r="E443" t="s">
        <v>243</v>
      </c>
    </row>
    <row r="444" spans="1:5" x14ac:dyDescent="0.2">
      <c r="A444" t="s">
        <v>1044</v>
      </c>
      <c r="B444" t="s">
        <v>1045</v>
      </c>
      <c r="C444" t="s">
        <v>265</v>
      </c>
      <c r="D444">
        <v>131.4</v>
      </c>
      <c r="E444" t="s">
        <v>243</v>
      </c>
    </row>
    <row r="445" spans="1:5" x14ac:dyDescent="0.2">
      <c r="A445" t="s">
        <v>1046</v>
      </c>
      <c r="B445" t="s">
        <v>1047</v>
      </c>
      <c r="C445" t="s">
        <v>265</v>
      </c>
      <c r="D445">
        <v>143.58000000000001</v>
      </c>
      <c r="E445" t="s">
        <v>243</v>
      </c>
    </row>
    <row r="446" spans="1:5" x14ac:dyDescent="0.2">
      <c r="A446" t="s">
        <v>1048</v>
      </c>
      <c r="B446" t="s">
        <v>1049</v>
      </c>
      <c r="C446" t="s">
        <v>265</v>
      </c>
      <c r="D446">
        <v>162.74</v>
      </c>
      <c r="E446" t="s">
        <v>243</v>
      </c>
    </row>
    <row r="447" spans="1:5" x14ac:dyDescent="0.2">
      <c r="A447" t="s">
        <v>1050</v>
      </c>
      <c r="B447" t="s">
        <v>1051</v>
      </c>
      <c r="C447" t="s">
        <v>265</v>
      </c>
      <c r="D447">
        <v>135.47</v>
      </c>
      <c r="E447" t="s">
        <v>243</v>
      </c>
    </row>
    <row r="448" spans="1:5" x14ac:dyDescent="0.2">
      <c r="A448" t="s">
        <v>1052</v>
      </c>
      <c r="B448" t="s">
        <v>1053</v>
      </c>
      <c r="C448" t="s">
        <v>265</v>
      </c>
      <c r="D448">
        <v>150.37</v>
      </c>
      <c r="E448" t="s">
        <v>243</v>
      </c>
    </row>
    <row r="449" spans="1:5" x14ac:dyDescent="0.2">
      <c r="A449" t="s">
        <v>1054</v>
      </c>
      <c r="B449" t="s">
        <v>1055</v>
      </c>
      <c r="C449" t="s">
        <v>265</v>
      </c>
      <c r="D449">
        <v>185.8</v>
      </c>
      <c r="E449" t="s">
        <v>243</v>
      </c>
    </row>
    <row r="450" spans="1:5" x14ac:dyDescent="0.2">
      <c r="A450">
        <v>8753</v>
      </c>
      <c r="B450" t="s">
        <v>1056</v>
      </c>
      <c r="E450" t="s">
        <v>243</v>
      </c>
    </row>
    <row r="451" spans="1:5" x14ac:dyDescent="0.2">
      <c r="A451" t="s">
        <v>1057</v>
      </c>
      <c r="B451" t="s">
        <v>1058</v>
      </c>
      <c r="C451" t="s">
        <v>578</v>
      </c>
      <c r="D451">
        <v>23.49</v>
      </c>
      <c r="E451" t="s">
        <v>243</v>
      </c>
    </row>
    <row r="452" spans="1:5" x14ac:dyDescent="0.2">
      <c r="A452" t="s">
        <v>1059</v>
      </c>
      <c r="B452" t="s">
        <v>1060</v>
      </c>
      <c r="C452" t="s">
        <v>578</v>
      </c>
      <c r="D452">
        <v>26.31</v>
      </c>
      <c r="E452" t="s">
        <v>243</v>
      </c>
    </row>
    <row r="453" spans="1:5" x14ac:dyDescent="0.2">
      <c r="A453" t="s">
        <v>1061</v>
      </c>
      <c r="B453" t="s">
        <v>1062</v>
      </c>
      <c r="C453" t="s">
        <v>578</v>
      </c>
      <c r="D453">
        <v>20.23</v>
      </c>
      <c r="E453" t="s">
        <v>243</v>
      </c>
    </row>
    <row r="454" spans="1:5" x14ac:dyDescent="0.2">
      <c r="A454" t="s">
        <v>1063</v>
      </c>
      <c r="B454" t="s">
        <v>1064</v>
      </c>
      <c r="C454" t="s">
        <v>578</v>
      </c>
      <c r="D454">
        <v>23.69</v>
      </c>
      <c r="E454" t="s">
        <v>243</v>
      </c>
    </row>
    <row r="455" spans="1:5" x14ac:dyDescent="0.2">
      <c r="A455" t="s">
        <v>1065</v>
      </c>
      <c r="B455" t="s">
        <v>1066</v>
      </c>
      <c r="C455" t="s">
        <v>578</v>
      </c>
      <c r="D455">
        <v>19.38</v>
      </c>
      <c r="E455" t="s">
        <v>243</v>
      </c>
    </row>
    <row r="456" spans="1:5" x14ac:dyDescent="0.2">
      <c r="A456">
        <v>8754</v>
      </c>
      <c r="B456" t="s">
        <v>1067</v>
      </c>
      <c r="E456" t="s">
        <v>243</v>
      </c>
    </row>
    <row r="457" spans="1:5" x14ac:dyDescent="0.2">
      <c r="A457" t="s">
        <v>1068</v>
      </c>
      <c r="B457" t="s">
        <v>1069</v>
      </c>
      <c r="C457" t="s">
        <v>265</v>
      </c>
      <c r="D457">
        <v>15.16</v>
      </c>
      <c r="E457" t="s">
        <v>243</v>
      </c>
    </row>
    <row r="458" spans="1:5" x14ac:dyDescent="0.2">
      <c r="A458">
        <v>8755</v>
      </c>
      <c r="B458" t="s">
        <v>1070</v>
      </c>
      <c r="E458" t="s">
        <v>243</v>
      </c>
    </row>
    <row r="459" spans="1:5" x14ac:dyDescent="0.2">
      <c r="A459" t="s">
        <v>1071</v>
      </c>
      <c r="B459" t="s">
        <v>1072</v>
      </c>
      <c r="C459" t="s">
        <v>368</v>
      </c>
      <c r="D459">
        <v>719.82</v>
      </c>
      <c r="E459" t="s">
        <v>243</v>
      </c>
    </row>
    <row r="460" spans="1:5" x14ac:dyDescent="0.2">
      <c r="A460" t="s">
        <v>1073</v>
      </c>
      <c r="B460" t="s">
        <v>1074</v>
      </c>
      <c r="C460" t="s">
        <v>368</v>
      </c>
      <c r="D460">
        <v>4058.01</v>
      </c>
      <c r="E460" t="s">
        <v>243</v>
      </c>
    </row>
    <row r="461" spans="1:5" x14ac:dyDescent="0.2">
      <c r="A461">
        <v>8756</v>
      </c>
      <c r="B461" t="s">
        <v>1075</v>
      </c>
      <c r="E461" t="s">
        <v>243</v>
      </c>
    </row>
    <row r="462" spans="1:5" x14ac:dyDescent="0.2">
      <c r="A462" t="s">
        <v>1076</v>
      </c>
      <c r="B462" t="s">
        <v>1077</v>
      </c>
      <c r="C462" t="s">
        <v>1078</v>
      </c>
      <c r="D462">
        <v>350.15</v>
      </c>
      <c r="E462" t="s">
        <v>243</v>
      </c>
    </row>
    <row r="463" spans="1:5" x14ac:dyDescent="0.2">
      <c r="A463" t="s">
        <v>1079</v>
      </c>
      <c r="B463" t="s">
        <v>1080</v>
      </c>
      <c r="C463" t="s">
        <v>265</v>
      </c>
      <c r="D463">
        <v>193.95</v>
      </c>
      <c r="E463" t="s">
        <v>243</v>
      </c>
    </row>
    <row r="464" spans="1:5" x14ac:dyDescent="0.2">
      <c r="A464" t="s">
        <v>1081</v>
      </c>
      <c r="B464" t="s">
        <v>1082</v>
      </c>
      <c r="C464" t="s">
        <v>286</v>
      </c>
      <c r="D464">
        <v>8.75</v>
      </c>
      <c r="E464" t="s">
        <v>243</v>
      </c>
    </row>
    <row r="465" spans="1:5" x14ac:dyDescent="0.2">
      <c r="A465" t="s">
        <v>1083</v>
      </c>
      <c r="B465" t="s">
        <v>1084</v>
      </c>
      <c r="C465" t="s">
        <v>286</v>
      </c>
      <c r="D465">
        <v>6.15</v>
      </c>
      <c r="E465" t="s">
        <v>243</v>
      </c>
    </row>
    <row r="466" spans="1:5" x14ac:dyDescent="0.2">
      <c r="A466" t="s">
        <v>1085</v>
      </c>
      <c r="B466" t="s">
        <v>1086</v>
      </c>
      <c r="C466" t="s">
        <v>850</v>
      </c>
      <c r="D466">
        <v>57.32</v>
      </c>
      <c r="E466" t="s">
        <v>243</v>
      </c>
    </row>
    <row r="467" spans="1:5" x14ac:dyDescent="0.2">
      <c r="A467" t="s">
        <v>1087</v>
      </c>
      <c r="B467" t="s">
        <v>1088</v>
      </c>
      <c r="C467" t="s">
        <v>850</v>
      </c>
      <c r="D467">
        <v>18.39</v>
      </c>
      <c r="E467" t="s">
        <v>243</v>
      </c>
    </row>
    <row r="468" spans="1:5" x14ac:dyDescent="0.2">
      <c r="A468" t="s">
        <v>1089</v>
      </c>
      <c r="B468" t="s">
        <v>1090</v>
      </c>
      <c r="C468" t="s">
        <v>265</v>
      </c>
      <c r="D468">
        <v>49.92</v>
      </c>
      <c r="E468" t="s">
        <v>243</v>
      </c>
    </row>
    <row r="469" spans="1:5" x14ac:dyDescent="0.2">
      <c r="A469" t="s">
        <v>1091</v>
      </c>
      <c r="B469" t="s">
        <v>1092</v>
      </c>
      <c r="C469" t="s">
        <v>265</v>
      </c>
      <c r="D469">
        <v>53.63</v>
      </c>
      <c r="E469" t="s">
        <v>243</v>
      </c>
    </row>
    <row r="470" spans="1:5" x14ac:dyDescent="0.2">
      <c r="A470">
        <v>8669</v>
      </c>
      <c r="B470" t="s">
        <v>1093</v>
      </c>
      <c r="E470" t="s">
        <v>243</v>
      </c>
    </row>
    <row r="471" spans="1:5" x14ac:dyDescent="0.2">
      <c r="A471">
        <v>8757</v>
      </c>
      <c r="B471" t="s">
        <v>1094</v>
      </c>
      <c r="E471" t="s">
        <v>243</v>
      </c>
    </row>
    <row r="472" spans="1:5" x14ac:dyDescent="0.2">
      <c r="A472" t="s">
        <v>1095</v>
      </c>
      <c r="B472" t="s">
        <v>1096</v>
      </c>
      <c r="C472" t="s">
        <v>265</v>
      </c>
      <c r="D472">
        <v>194.53</v>
      </c>
      <c r="E472" t="s">
        <v>243</v>
      </c>
    </row>
    <row r="473" spans="1:5" x14ac:dyDescent="0.2">
      <c r="A473" t="s">
        <v>1097</v>
      </c>
      <c r="B473" t="s">
        <v>1098</v>
      </c>
      <c r="C473" t="s">
        <v>265</v>
      </c>
      <c r="D473">
        <v>370.48</v>
      </c>
      <c r="E473" t="s">
        <v>243</v>
      </c>
    </row>
    <row r="474" spans="1:5" x14ac:dyDescent="0.2">
      <c r="A474" t="s">
        <v>1099</v>
      </c>
      <c r="B474" t="s">
        <v>1100</v>
      </c>
      <c r="C474" t="s">
        <v>265</v>
      </c>
      <c r="D474">
        <v>113.58</v>
      </c>
      <c r="E474" t="s">
        <v>243</v>
      </c>
    </row>
    <row r="475" spans="1:5" x14ac:dyDescent="0.2">
      <c r="A475">
        <v>8758</v>
      </c>
      <c r="B475" t="s">
        <v>1101</v>
      </c>
      <c r="E475" t="s">
        <v>243</v>
      </c>
    </row>
    <row r="476" spans="1:5" x14ac:dyDescent="0.2">
      <c r="A476" t="s">
        <v>1102</v>
      </c>
      <c r="B476" t="s">
        <v>1103</v>
      </c>
      <c r="C476" t="s">
        <v>265</v>
      </c>
      <c r="D476">
        <v>150.15</v>
      </c>
      <c r="E476" t="s">
        <v>243</v>
      </c>
    </row>
    <row r="477" spans="1:5" x14ac:dyDescent="0.2">
      <c r="A477" t="s">
        <v>1104</v>
      </c>
      <c r="B477" t="s">
        <v>1105</v>
      </c>
      <c r="C477" t="s">
        <v>265</v>
      </c>
      <c r="D477">
        <v>146.72</v>
      </c>
      <c r="E477" t="s">
        <v>243</v>
      </c>
    </row>
    <row r="478" spans="1:5" x14ac:dyDescent="0.2">
      <c r="A478" t="s">
        <v>1106</v>
      </c>
      <c r="B478" t="s">
        <v>1107</v>
      </c>
      <c r="C478" t="s">
        <v>265</v>
      </c>
      <c r="D478">
        <v>266.45999999999998</v>
      </c>
      <c r="E478" t="s">
        <v>243</v>
      </c>
    </row>
    <row r="479" spans="1:5" x14ac:dyDescent="0.2">
      <c r="A479" t="s">
        <v>1108</v>
      </c>
      <c r="B479" t="s">
        <v>1109</v>
      </c>
      <c r="C479" t="s">
        <v>265</v>
      </c>
      <c r="D479">
        <v>260.08</v>
      </c>
      <c r="E479" t="s">
        <v>243</v>
      </c>
    </row>
    <row r="480" spans="1:5" x14ac:dyDescent="0.2">
      <c r="A480" t="s">
        <v>1110</v>
      </c>
      <c r="B480" t="s">
        <v>1111</v>
      </c>
      <c r="C480" t="s">
        <v>265</v>
      </c>
      <c r="D480">
        <v>92.6</v>
      </c>
      <c r="E480" t="s">
        <v>243</v>
      </c>
    </row>
    <row r="481" spans="1:5" x14ac:dyDescent="0.2">
      <c r="A481">
        <v>8759</v>
      </c>
      <c r="B481" t="s">
        <v>1112</v>
      </c>
      <c r="E481" t="s">
        <v>243</v>
      </c>
    </row>
    <row r="482" spans="1:5" x14ac:dyDescent="0.2">
      <c r="A482" t="s">
        <v>1113</v>
      </c>
      <c r="B482" t="s">
        <v>1114</v>
      </c>
      <c r="C482" t="s">
        <v>265</v>
      </c>
      <c r="D482">
        <v>70.400000000000006</v>
      </c>
      <c r="E482" t="s">
        <v>243</v>
      </c>
    </row>
    <row r="483" spans="1:5" x14ac:dyDescent="0.2">
      <c r="A483" t="s">
        <v>1115</v>
      </c>
      <c r="B483" t="s">
        <v>1116</v>
      </c>
      <c r="C483" t="s">
        <v>265</v>
      </c>
      <c r="D483">
        <v>92.06</v>
      </c>
      <c r="E483" t="s">
        <v>243</v>
      </c>
    </row>
    <row r="484" spans="1:5" x14ac:dyDescent="0.2">
      <c r="A484" t="s">
        <v>1117</v>
      </c>
      <c r="B484" t="s">
        <v>1118</v>
      </c>
      <c r="C484" t="s">
        <v>265</v>
      </c>
      <c r="D484">
        <v>58.72</v>
      </c>
      <c r="E484" t="s">
        <v>243</v>
      </c>
    </row>
    <row r="485" spans="1:5" x14ac:dyDescent="0.2">
      <c r="A485">
        <v>8760</v>
      </c>
      <c r="B485" t="s">
        <v>1119</v>
      </c>
      <c r="E485" t="s">
        <v>243</v>
      </c>
    </row>
    <row r="486" spans="1:5" x14ac:dyDescent="0.2">
      <c r="A486" t="s">
        <v>1120</v>
      </c>
      <c r="B486" t="s">
        <v>1121</v>
      </c>
      <c r="C486" t="s">
        <v>265</v>
      </c>
      <c r="D486">
        <v>77.37</v>
      </c>
      <c r="E486" t="s">
        <v>243</v>
      </c>
    </row>
    <row r="487" spans="1:5" x14ac:dyDescent="0.2">
      <c r="A487" t="s">
        <v>1122</v>
      </c>
      <c r="B487" t="s">
        <v>1123</v>
      </c>
      <c r="C487" t="s">
        <v>265</v>
      </c>
      <c r="D487">
        <v>89.63</v>
      </c>
      <c r="E487" t="s">
        <v>243</v>
      </c>
    </row>
    <row r="488" spans="1:5" x14ac:dyDescent="0.2">
      <c r="A488" t="s">
        <v>1124</v>
      </c>
      <c r="B488" t="s">
        <v>1125</v>
      </c>
      <c r="C488" t="s">
        <v>265</v>
      </c>
      <c r="D488">
        <v>68.680000000000007</v>
      </c>
      <c r="E488" t="s">
        <v>243</v>
      </c>
    </row>
    <row r="489" spans="1:5" x14ac:dyDescent="0.2">
      <c r="A489">
        <v>8761</v>
      </c>
      <c r="B489" t="s">
        <v>1126</v>
      </c>
      <c r="E489" t="s">
        <v>243</v>
      </c>
    </row>
    <row r="490" spans="1:5" x14ac:dyDescent="0.2">
      <c r="A490" t="s">
        <v>1127</v>
      </c>
      <c r="B490" t="s">
        <v>1128</v>
      </c>
      <c r="C490" t="s">
        <v>265</v>
      </c>
      <c r="D490">
        <v>77.91</v>
      </c>
      <c r="E490" t="s">
        <v>243</v>
      </c>
    </row>
    <row r="491" spans="1:5" x14ac:dyDescent="0.2">
      <c r="A491" t="s">
        <v>1129</v>
      </c>
      <c r="B491" t="s">
        <v>1130</v>
      </c>
      <c r="C491" t="s">
        <v>265</v>
      </c>
      <c r="D491">
        <v>94.9</v>
      </c>
      <c r="E491" t="s">
        <v>243</v>
      </c>
    </row>
    <row r="492" spans="1:5" x14ac:dyDescent="0.2">
      <c r="A492" t="s">
        <v>1131</v>
      </c>
      <c r="B492" t="s">
        <v>1132</v>
      </c>
      <c r="C492" t="s">
        <v>265</v>
      </c>
      <c r="D492">
        <v>69.64</v>
      </c>
      <c r="E492" t="s">
        <v>243</v>
      </c>
    </row>
    <row r="493" spans="1:5" x14ac:dyDescent="0.2">
      <c r="A493" t="s">
        <v>1133</v>
      </c>
      <c r="B493" t="s">
        <v>1134</v>
      </c>
      <c r="C493" t="s">
        <v>286</v>
      </c>
      <c r="D493">
        <v>28.76</v>
      </c>
      <c r="E493" t="s">
        <v>243</v>
      </c>
    </row>
    <row r="494" spans="1:5" x14ac:dyDescent="0.2">
      <c r="A494" t="s">
        <v>1135</v>
      </c>
      <c r="B494" t="s">
        <v>1136</v>
      </c>
      <c r="C494" t="s">
        <v>286</v>
      </c>
      <c r="D494">
        <v>21.8</v>
      </c>
      <c r="E494" t="s">
        <v>243</v>
      </c>
    </row>
    <row r="495" spans="1:5" x14ac:dyDescent="0.2">
      <c r="A495" t="s">
        <v>1137</v>
      </c>
      <c r="B495" t="s">
        <v>1138</v>
      </c>
      <c r="C495" t="s">
        <v>286</v>
      </c>
      <c r="D495">
        <v>27.69</v>
      </c>
      <c r="E495" t="s">
        <v>243</v>
      </c>
    </row>
    <row r="496" spans="1:5" x14ac:dyDescent="0.2">
      <c r="A496" t="s">
        <v>1139</v>
      </c>
      <c r="B496" t="s">
        <v>1140</v>
      </c>
      <c r="C496" t="s">
        <v>286</v>
      </c>
      <c r="D496">
        <v>19.010000000000002</v>
      </c>
      <c r="E496" t="s">
        <v>243</v>
      </c>
    </row>
    <row r="497" spans="1:5" x14ac:dyDescent="0.2">
      <c r="A497">
        <v>8762</v>
      </c>
      <c r="B497" t="s">
        <v>1141</v>
      </c>
      <c r="E497" t="s">
        <v>243</v>
      </c>
    </row>
    <row r="498" spans="1:5" x14ac:dyDescent="0.2">
      <c r="A498" t="s">
        <v>1142</v>
      </c>
      <c r="B498" t="s">
        <v>1143</v>
      </c>
      <c r="C498" t="s">
        <v>265</v>
      </c>
      <c r="D498">
        <v>103.05</v>
      </c>
      <c r="E498" t="s">
        <v>243</v>
      </c>
    </row>
    <row r="499" spans="1:5" x14ac:dyDescent="0.2">
      <c r="A499" t="s">
        <v>1144</v>
      </c>
      <c r="B499" t="s">
        <v>1145</v>
      </c>
      <c r="C499" t="s">
        <v>265</v>
      </c>
      <c r="D499">
        <v>144.13</v>
      </c>
      <c r="E499" t="s">
        <v>243</v>
      </c>
    </row>
    <row r="500" spans="1:5" x14ac:dyDescent="0.2">
      <c r="A500" t="s">
        <v>1146</v>
      </c>
      <c r="B500" t="s">
        <v>1147</v>
      </c>
      <c r="C500" t="s">
        <v>265</v>
      </c>
      <c r="D500">
        <v>211.83</v>
      </c>
      <c r="E500" t="s">
        <v>243</v>
      </c>
    </row>
    <row r="501" spans="1:5" x14ac:dyDescent="0.2">
      <c r="A501">
        <v>8764</v>
      </c>
      <c r="B501" t="s">
        <v>1148</v>
      </c>
      <c r="E501" t="s">
        <v>243</v>
      </c>
    </row>
    <row r="502" spans="1:5" x14ac:dyDescent="0.2">
      <c r="A502" t="s">
        <v>1149</v>
      </c>
      <c r="B502" t="s">
        <v>1150</v>
      </c>
      <c r="C502" t="s">
        <v>265</v>
      </c>
      <c r="D502">
        <v>210.53</v>
      </c>
      <c r="E502" t="s">
        <v>243</v>
      </c>
    </row>
    <row r="503" spans="1:5" x14ac:dyDescent="0.2">
      <c r="A503" t="s">
        <v>1151</v>
      </c>
      <c r="B503" t="s">
        <v>1152</v>
      </c>
      <c r="C503" t="s">
        <v>265</v>
      </c>
      <c r="D503">
        <v>150.27000000000001</v>
      </c>
      <c r="E503" t="s">
        <v>243</v>
      </c>
    </row>
    <row r="504" spans="1:5" x14ac:dyDescent="0.2">
      <c r="A504">
        <v>8765</v>
      </c>
      <c r="B504" t="s">
        <v>1153</v>
      </c>
      <c r="E504" t="s">
        <v>243</v>
      </c>
    </row>
    <row r="505" spans="1:5" x14ac:dyDescent="0.2">
      <c r="A505" t="s">
        <v>1154</v>
      </c>
      <c r="B505" t="s">
        <v>1155</v>
      </c>
      <c r="C505" t="s">
        <v>265</v>
      </c>
      <c r="D505">
        <v>1759.17</v>
      </c>
      <c r="E505" t="s">
        <v>243</v>
      </c>
    </row>
    <row r="506" spans="1:5" x14ac:dyDescent="0.2">
      <c r="A506" t="s">
        <v>1156</v>
      </c>
      <c r="B506" t="s">
        <v>1157</v>
      </c>
      <c r="C506" t="s">
        <v>265</v>
      </c>
      <c r="D506">
        <v>2316.84</v>
      </c>
      <c r="E506" t="s">
        <v>243</v>
      </c>
    </row>
    <row r="507" spans="1:5" x14ac:dyDescent="0.2">
      <c r="A507" t="s">
        <v>1158</v>
      </c>
      <c r="B507" t="s">
        <v>1159</v>
      </c>
      <c r="C507" t="s">
        <v>265</v>
      </c>
      <c r="D507">
        <v>656.41</v>
      </c>
      <c r="E507" t="s">
        <v>243</v>
      </c>
    </row>
    <row r="508" spans="1:5" x14ac:dyDescent="0.2">
      <c r="A508">
        <v>8767</v>
      </c>
      <c r="B508" t="s">
        <v>1160</v>
      </c>
      <c r="E508" t="s">
        <v>243</v>
      </c>
    </row>
    <row r="509" spans="1:5" x14ac:dyDescent="0.2">
      <c r="A509" t="s">
        <v>1161</v>
      </c>
      <c r="B509" t="s">
        <v>1162</v>
      </c>
      <c r="C509" t="s">
        <v>286</v>
      </c>
      <c r="D509">
        <v>7.32</v>
      </c>
      <c r="E509" t="s">
        <v>243</v>
      </c>
    </row>
    <row r="510" spans="1:5" x14ac:dyDescent="0.2">
      <c r="A510" t="s">
        <v>1163</v>
      </c>
      <c r="B510" t="s">
        <v>1164</v>
      </c>
      <c r="C510" t="s">
        <v>286</v>
      </c>
      <c r="D510">
        <v>7.85</v>
      </c>
      <c r="E510" t="s">
        <v>243</v>
      </c>
    </row>
    <row r="511" spans="1:5" x14ac:dyDescent="0.2">
      <c r="A511">
        <v>8768</v>
      </c>
      <c r="B511" t="s">
        <v>1165</v>
      </c>
      <c r="E511" t="s">
        <v>243</v>
      </c>
    </row>
    <row r="512" spans="1:5" x14ac:dyDescent="0.2">
      <c r="A512" t="s">
        <v>1166</v>
      </c>
      <c r="B512" t="s">
        <v>1167</v>
      </c>
      <c r="C512" t="s">
        <v>368</v>
      </c>
      <c r="D512">
        <v>3658.83</v>
      </c>
      <c r="E512" t="s">
        <v>243</v>
      </c>
    </row>
    <row r="513" spans="1:5" x14ac:dyDescent="0.2">
      <c r="A513" t="s">
        <v>1168</v>
      </c>
      <c r="B513" t="s">
        <v>1169</v>
      </c>
      <c r="C513" t="s">
        <v>368</v>
      </c>
      <c r="D513">
        <v>3416.77</v>
      </c>
      <c r="E513" t="s">
        <v>243</v>
      </c>
    </row>
    <row r="514" spans="1:5" x14ac:dyDescent="0.2">
      <c r="A514">
        <v>8769</v>
      </c>
      <c r="B514" t="s">
        <v>1170</v>
      </c>
      <c r="E514" t="s">
        <v>243</v>
      </c>
    </row>
    <row r="515" spans="1:5" x14ac:dyDescent="0.2">
      <c r="A515" t="s">
        <v>1171</v>
      </c>
      <c r="B515" t="s">
        <v>1172</v>
      </c>
      <c r="C515" t="s">
        <v>265</v>
      </c>
      <c r="D515">
        <v>100.21</v>
      </c>
      <c r="E515" t="s">
        <v>243</v>
      </c>
    </row>
    <row r="516" spans="1:5" x14ac:dyDescent="0.2">
      <c r="A516" t="s">
        <v>1173</v>
      </c>
      <c r="B516" t="s">
        <v>1174</v>
      </c>
      <c r="C516" t="s">
        <v>265</v>
      </c>
      <c r="D516">
        <v>82.58</v>
      </c>
      <c r="E516" t="s">
        <v>243</v>
      </c>
    </row>
    <row r="517" spans="1:5" x14ac:dyDescent="0.2">
      <c r="A517" t="s">
        <v>1175</v>
      </c>
      <c r="B517" t="s">
        <v>1176</v>
      </c>
      <c r="C517" t="s">
        <v>265</v>
      </c>
      <c r="D517">
        <v>117.84</v>
      </c>
      <c r="E517" t="s">
        <v>243</v>
      </c>
    </row>
    <row r="518" spans="1:5" x14ac:dyDescent="0.2">
      <c r="A518">
        <v>8770</v>
      </c>
      <c r="B518" t="s">
        <v>1177</v>
      </c>
      <c r="E518" t="s">
        <v>243</v>
      </c>
    </row>
    <row r="519" spans="1:5" x14ac:dyDescent="0.2">
      <c r="A519" t="s">
        <v>1178</v>
      </c>
      <c r="B519" t="s">
        <v>1179</v>
      </c>
      <c r="C519" t="s">
        <v>265</v>
      </c>
      <c r="D519">
        <v>101.73</v>
      </c>
      <c r="E519" t="s">
        <v>243</v>
      </c>
    </row>
    <row r="520" spans="1:5" x14ac:dyDescent="0.2">
      <c r="A520" t="s">
        <v>1180</v>
      </c>
      <c r="B520" t="s">
        <v>1181</v>
      </c>
      <c r="C520" t="s">
        <v>265</v>
      </c>
      <c r="D520">
        <v>101.23</v>
      </c>
      <c r="E520" t="s">
        <v>243</v>
      </c>
    </row>
    <row r="521" spans="1:5" x14ac:dyDescent="0.2">
      <c r="A521">
        <v>8771</v>
      </c>
      <c r="B521" t="s">
        <v>1182</v>
      </c>
      <c r="E521" t="s">
        <v>243</v>
      </c>
    </row>
    <row r="522" spans="1:5" x14ac:dyDescent="0.2">
      <c r="A522" t="s">
        <v>1183</v>
      </c>
      <c r="B522" t="s">
        <v>1184</v>
      </c>
      <c r="C522" t="s">
        <v>265</v>
      </c>
      <c r="D522">
        <v>464.35</v>
      </c>
      <c r="E522" t="s">
        <v>243</v>
      </c>
    </row>
    <row r="523" spans="1:5" x14ac:dyDescent="0.2">
      <c r="A523" t="s">
        <v>1185</v>
      </c>
      <c r="B523" t="s">
        <v>1186</v>
      </c>
      <c r="C523" t="s">
        <v>265</v>
      </c>
      <c r="D523">
        <v>357.69</v>
      </c>
      <c r="E523" t="s">
        <v>243</v>
      </c>
    </row>
    <row r="524" spans="1:5" x14ac:dyDescent="0.2">
      <c r="A524" t="s">
        <v>1187</v>
      </c>
      <c r="B524" t="s">
        <v>1188</v>
      </c>
      <c r="C524" t="s">
        <v>265</v>
      </c>
      <c r="D524">
        <v>666.26</v>
      </c>
      <c r="E524" t="s">
        <v>243</v>
      </c>
    </row>
    <row r="525" spans="1:5" x14ac:dyDescent="0.2">
      <c r="A525" t="s">
        <v>1189</v>
      </c>
      <c r="B525" t="s">
        <v>1190</v>
      </c>
      <c r="C525" t="s">
        <v>265</v>
      </c>
      <c r="D525">
        <v>716.17</v>
      </c>
      <c r="E525" t="s">
        <v>243</v>
      </c>
    </row>
    <row r="526" spans="1:5" x14ac:dyDescent="0.2">
      <c r="A526" t="s">
        <v>1191</v>
      </c>
      <c r="B526" t="s">
        <v>1192</v>
      </c>
      <c r="C526" t="s">
        <v>265</v>
      </c>
      <c r="D526">
        <v>938.04</v>
      </c>
      <c r="E526" t="s">
        <v>243</v>
      </c>
    </row>
    <row r="527" spans="1:5" x14ac:dyDescent="0.2">
      <c r="A527">
        <v>8670</v>
      </c>
      <c r="B527" t="s">
        <v>1193</v>
      </c>
      <c r="E527" t="s">
        <v>243</v>
      </c>
    </row>
    <row r="528" spans="1:5" x14ac:dyDescent="0.2">
      <c r="A528">
        <v>8775</v>
      </c>
      <c r="B528" t="s">
        <v>1194</v>
      </c>
      <c r="E528" t="s">
        <v>243</v>
      </c>
    </row>
    <row r="529" spans="1:5" x14ac:dyDescent="0.2">
      <c r="A529" t="s">
        <v>1195</v>
      </c>
      <c r="B529" t="s">
        <v>1196</v>
      </c>
      <c r="C529" t="s">
        <v>265</v>
      </c>
      <c r="D529">
        <v>93.83</v>
      </c>
      <c r="E529" t="s">
        <v>243</v>
      </c>
    </row>
    <row r="530" spans="1:5" x14ac:dyDescent="0.2">
      <c r="A530" t="s">
        <v>1197</v>
      </c>
      <c r="B530" t="s">
        <v>1198</v>
      </c>
      <c r="C530" t="s">
        <v>265</v>
      </c>
      <c r="D530">
        <v>137.72999999999999</v>
      </c>
      <c r="E530" t="s">
        <v>243</v>
      </c>
    </row>
    <row r="531" spans="1:5" x14ac:dyDescent="0.2">
      <c r="A531" t="s">
        <v>1199</v>
      </c>
      <c r="B531" t="s">
        <v>1200</v>
      </c>
      <c r="C531" t="s">
        <v>265</v>
      </c>
      <c r="D531">
        <v>85.96</v>
      </c>
      <c r="E531" t="s">
        <v>243</v>
      </c>
    </row>
    <row r="532" spans="1:5" x14ac:dyDescent="0.2">
      <c r="A532" t="s">
        <v>1201</v>
      </c>
      <c r="B532" t="s">
        <v>1202</v>
      </c>
      <c r="C532" t="s">
        <v>265</v>
      </c>
      <c r="D532">
        <v>419.35</v>
      </c>
      <c r="E532" t="s">
        <v>243</v>
      </c>
    </row>
    <row r="533" spans="1:5" x14ac:dyDescent="0.2">
      <c r="A533">
        <v>8774</v>
      </c>
      <c r="B533" t="s">
        <v>1203</v>
      </c>
      <c r="E533" t="s">
        <v>243</v>
      </c>
    </row>
    <row r="534" spans="1:5" x14ac:dyDescent="0.2">
      <c r="A534" t="s">
        <v>1204</v>
      </c>
      <c r="B534" t="s">
        <v>1205</v>
      </c>
      <c r="C534" t="s">
        <v>268</v>
      </c>
      <c r="D534">
        <v>98.78</v>
      </c>
      <c r="E534" t="s">
        <v>243</v>
      </c>
    </row>
    <row r="535" spans="1:5" x14ac:dyDescent="0.2">
      <c r="A535" t="s">
        <v>1206</v>
      </c>
      <c r="B535" t="s">
        <v>1207</v>
      </c>
      <c r="C535" t="s">
        <v>268</v>
      </c>
      <c r="D535">
        <v>126.85</v>
      </c>
      <c r="E535" t="s">
        <v>243</v>
      </c>
    </row>
    <row r="536" spans="1:5" x14ac:dyDescent="0.2">
      <c r="A536" t="s">
        <v>1208</v>
      </c>
      <c r="B536" t="s">
        <v>1209</v>
      </c>
      <c r="C536" t="s">
        <v>265</v>
      </c>
      <c r="D536">
        <v>899.35</v>
      </c>
      <c r="E536" t="s">
        <v>243</v>
      </c>
    </row>
    <row r="537" spans="1:5" x14ac:dyDescent="0.2">
      <c r="A537" t="s">
        <v>1210</v>
      </c>
      <c r="B537" t="s">
        <v>1211</v>
      </c>
      <c r="C537" t="s">
        <v>265</v>
      </c>
      <c r="D537">
        <v>630.28</v>
      </c>
      <c r="E537" t="s">
        <v>243</v>
      </c>
    </row>
    <row r="538" spans="1:5" x14ac:dyDescent="0.2">
      <c r="A538" t="s">
        <v>1212</v>
      </c>
      <c r="B538" t="s">
        <v>1213</v>
      </c>
      <c r="C538" t="s">
        <v>265</v>
      </c>
      <c r="D538">
        <v>1044.03</v>
      </c>
      <c r="E538" t="s">
        <v>243</v>
      </c>
    </row>
    <row r="539" spans="1:5" x14ac:dyDescent="0.2">
      <c r="A539" t="s">
        <v>1214</v>
      </c>
      <c r="B539" t="s">
        <v>1215</v>
      </c>
      <c r="C539" t="s">
        <v>265</v>
      </c>
      <c r="D539">
        <v>945.42</v>
      </c>
      <c r="E539" t="s">
        <v>243</v>
      </c>
    </row>
    <row r="540" spans="1:5" x14ac:dyDescent="0.2">
      <c r="A540">
        <v>8777</v>
      </c>
      <c r="B540" t="s">
        <v>1216</v>
      </c>
      <c r="E540" t="s">
        <v>243</v>
      </c>
    </row>
    <row r="541" spans="1:5" x14ac:dyDescent="0.2">
      <c r="A541" t="s">
        <v>1217</v>
      </c>
      <c r="B541" t="s">
        <v>1218</v>
      </c>
      <c r="C541" t="s">
        <v>265</v>
      </c>
      <c r="D541">
        <v>425.86</v>
      </c>
      <c r="E541" t="s">
        <v>243</v>
      </c>
    </row>
    <row r="542" spans="1:5" x14ac:dyDescent="0.2">
      <c r="A542" t="s">
        <v>1219</v>
      </c>
      <c r="B542" t="s">
        <v>1220</v>
      </c>
      <c r="C542" t="s">
        <v>265</v>
      </c>
      <c r="D542">
        <v>519.1</v>
      </c>
      <c r="E542" t="s">
        <v>243</v>
      </c>
    </row>
    <row r="543" spans="1:5" x14ac:dyDescent="0.2">
      <c r="A543" t="s">
        <v>1221</v>
      </c>
      <c r="B543" t="s">
        <v>1222</v>
      </c>
      <c r="C543" t="s">
        <v>265</v>
      </c>
      <c r="D543">
        <v>520.12</v>
      </c>
      <c r="E543" t="s">
        <v>243</v>
      </c>
    </row>
    <row r="544" spans="1:5" x14ac:dyDescent="0.2">
      <c r="A544" t="s">
        <v>1223</v>
      </c>
      <c r="B544" t="s">
        <v>1224</v>
      </c>
      <c r="C544" t="s">
        <v>265</v>
      </c>
      <c r="D544">
        <v>431.88</v>
      </c>
      <c r="E544" t="s">
        <v>243</v>
      </c>
    </row>
    <row r="545" spans="1:5" x14ac:dyDescent="0.2">
      <c r="A545">
        <v>8776</v>
      </c>
      <c r="B545" t="s">
        <v>1225</v>
      </c>
      <c r="E545" t="s">
        <v>243</v>
      </c>
    </row>
    <row r="546" spans="1:5" x14ac:dyDescent="0.2">
      <c r="A546" t="s">
        <v>1226</v>
      </c>
      <c r="B546" t="s">
        <v>1227</v>
      </c>
      <c r="C546" t="s">
        <v>268</v>
      </c>
      <c r="D546">
        <v>142.04</v>
      </c>
      <c r="E546" t="s">
        <v>243</v>
      </c>
    </row>
    <row r="547" spans="1:5" x14ac:dyDescent="0.2">
      <c r="A547" t="s">
        <v>1228</v>
      </c>
      <c r="B547" t="s">
        <v>1229</v>
      </c>
      <c r="C547" t="s">
        <v>268</v>
      </c>
      <c r="D547">
        <v>161.44999999999999</v>
      </c>
      <c r="E547" t="s">
        <v>243</v>
      </c>
    </row>
    <row r="548" spans="1:5" x14ac:dyDescent="0.2">
      <c r="A548" t="s">
        <v>1230</v>
      </c>
      <c r="B548" t="s">
        <v>1231</v>
      </c>
      <c r="C548" t="s">
        <v>268</v>
      </c>
      <c r="D548">
        <v>1973</v>
      </c>
      <c r="E548" t="s">
        <v>243</v>
      </c>
    </row>
    <row r="549" spans="1:5" x14ac:dyDescent="0.2">
      <c r="A549" t="s">
        <v>1232</v>
      </c>
      <c r="B549" t="s">
        <v>1233</v>
      </c>
      <c r="C549" t="s">
        <v>268</v>
      </c>
      <c r="D549">
        <v>2153.87</v>
      </c>
      <c r="E549" t="s">
        <v>243</v>
      </c>
    </row>
    <row r="550" spans="1:5" x14ac:dyDescent="0.2">
      <c r="A550" t="s">
        <v>1234</v>
      </c>
      <c r="B550" t="s">
        <v>1235</v>
      </c>
      <c r="C550" t="s">
        <v>268</v>
      </c>
      <c r="D550">
        <v>2334.73</v>
      </c>
      <c r="E550" t="s">
        <v>243</v>
      </c>
    </row>
    <row r="551" spans="1:5" x14ac:dyDescent="0.2">
      <c r="A551" t="s">
        <v>1236</v>
      </c>
      <c r="B551" t="s">
        <v>1237</v>
      </c>
      <c r="C551" t="s">
        <v>268</v>
      </c>
      <c r="D551">
        <v>1540</v>
      </c>
      <c r="E551" t="s">
        <v>243</v>
      </c>
    </row>
    <row r="552" spans="1:5" x14ac:dyDescent="0.2">
      <c r="A552" t="s">
        <v>1238</v>
      </c>
      <c r="B552" t="s">
        <v>1239</v>
      </c>
      <c r="C552" t="s">
        <v>268</v>
      </c>
      <c r="D552">
        <v>1683.37</v>
      </c>
      <c r="E552" t="s">
        <v>243</v>
      </c>
    </row>
    <row r="553" spans="1:5" x14ac:dyDescent="0.2">
      <c r="A553" t="s">
        <v>1240</v>
      </c>
      <c r="B553" t="s">
        <v>1241</v>
      </c>
      <c r="C553" t="s">
        <v>268</v>
      </c>
      <c r="D553">
        <v>1826.72</v>
      </c>
      <c r="E553" t="s">
        <v>243</v>
      </c>
    </row>
    <row r="554" spans="1:5" x14ac:dyDescent="0.2">
      <c r="A554" t="s">
        <v>1242</v>
      </c>
      <c r="B554" t="s">
        <v>1243</v>
      </c>
      <c r="C554" t="s">
        <v>268</v>
      </c>
      <c r="D554">
        <v>1970.16</v>
      </c>
      <c r="E554" t="s">
        <v>243</v>
      </c>
    </row>
    <row r="555" spans="1:5" x14ac:dyDescent="0.2">
      <c r="A555">
        <v>8778</v>
      </c>
      <c r="B555" t="s">
        <v>1244</v>
      </c>
      <c r="E555" t="s">
        <v>243</v>
      </c>
    </row>
    <row r="556" spans="1:5" x14ac:dyDescent="0.2">
      <c r="A556" t="s">
        <v>1245</v>
      </c>
      <c r="B556" t="s">
        <v>1246</v>
      </c>
      <c r="C556" t="s">
        <v>268</v>
      </c>
      <c r="D556">
        <v>262.24</v>
      </c>
      <c r="E556" t="s">
        <v>243</v>
      </c>
    </row>
    <row r="557" spans="1:5" x14ac:dyDescent="0.2">
      <c r="A557" t="s">
        <v>1247</v>
      </c>
      <c r="B557" t="s">
        <v>1248</v>
      </c>
      <c r="C557" t="s">
        <v>268</v>
      </c>
      <c r="D557">
        <v>274.52999999999997</v>
      </c>
      <c r="E557" t="s">
        <v>243</v>
      </c>
    </row>
    <row r="558" spans="1:5" x14ac:dyDescent="0.2">
      <c r="A558" t="s">
        <v>1249</v>
      </c>
      <c r="B558" t="s">
        <v>1250</v>
      </c>
      <c r="C558" t="s">
        <v>268</v>
      </c>
      <c r="D558">
        <v>312.08999999999997</v>
      </c>
      <c r="E558" t="s">
        <v>243</v>
      </c>
    </row>
    <row r="559" spans="1:5" x14ac:dyDescent="0.2">
      <c r="A559" t="s">
        <v>1251</v>
      </c>
      <c r="B559" t="s">
        <v>1252</v>
      </c>
      <c r="C559" t="s">
        <v>268</v>
      </c>
      <c r="D559">
        <v>349.91</v>
      </c>
      <c r="E559" t="s">
        <v>243</v>
      </c>
    </row>
    <row r="560" spans="1:5" x14ac:dyDescent="0.2">
      <c r="A560" t="s">
        <v>1253</v>
      </c>
      <c r="B560" t="s">
        <v>1254</v>
      </c>
      <c r="C560" t="s">
        <v>268</v>
      </c>
      <c r="D560">
        <v>202.06</v>
      </c>
      <c r="E560" t="s">
        <v>243</v>
      </c>
    </row>
    <row r="561" spans="1:5" x14ac:dyDescent="0.2">
      <c r="A561" t="s">
        <v>1255</v>
      </c>
      <c r="B561" t="s">
        <v>1256</v>
      </c>
      <c r="C561" t="s">
        <v>268</v>
      </c>
      <c r="D561">
        <v>352.96</v>
      </c>
      <c r="E561" t="s">
        <v>243</v>
      </c>
    </row>
    <row r="562" spans="1:5" x14ac:dyDescent="0.2">
      <c r="A562" t="s">
        <v>1257</v>
      </c>
      <c r="B562" t="s">
        <v>1258</v>
      </c>
      <c r="C562" t="s">
        <v>268</v>
      </c>
      <c r="D562">
        <v>354.7</v>
      </c>
      <c r="E562" t="s">
        <v>243</v>
      </c>
    </row>
    <row r="563" spans="1:5" x14ac:dyDescent="0.2">
      <c r="A563" t="s">
        <v>1259</v>
      </c>
      <c r="B563" t="s">
        <v>1260</v>
      </c>
      <c r="C563" t="s">
        <v>268</v>
      </c>
      <c r="D563">
        <v>355.26</v>
      </c>
      <c r="E563" t="s">
        <v>243</v>
      </c>
    </row>
    <row r="564" spans="1:5" x14ac:dyDescent="0.2">
      <c r="A564" t="s">
        <v>1261</v>
      </c>
      <c r="B564" t="s">
        <v>1262</v>
      </c>
      <c r="C564" t="s">
        <v>268</v>
      </c>
      <c r="D564">
        <v>354.64</v>
      </c>
      <c r="E564" t="s">
        <v>243</v>
      </c>
    </row>
    <row r="565" spans="1:5" x14ac:dyDescent="0.2">
      <c r="A565" t="s">
        <v>1263</v>
      </c>
      <c r="B565" t="s">
        <v>1264</v>
      </c>
      <c r="C565" t="s">
        <v>268</v>
      </c>
      <c r="D565">
        <v>1027.81</v>
      </c>
      <c r="E565" t="s">
        <v>243</v>
      </c>
    </row>
    <row r="566" spans="1:5" x14ac:dyDescent="0.2">
      <c r="A566" t="s">
        <v>1265</v>
      </c>
      <c r="B566" t="s">
        <v>1266</v>
      </c>
      <c r="C566" t="s">
        <v>268</v>
      </c>
      <c r="D566">
        <v>1041.8399999999999</v>
      </c>
      <c r="E566" t="s">
        <v>243</v>
      </c>
    </row>
    <row r="567" spans="1:5" x14ac:dyDescent="0.2">
      <c r="A567" t="s">
        <v>1267</v>
      </c>
      <c r="B567" t="s">
        <v>1268</v>
      </c>
      <c r="C567" t="s">
        <v>268</v>
      </c>
      <c r="D567">
        <v>1079.96</v>
      </c>
      <c r="E567" t="s">
        <v>243</v>
      </c>
    </row>
    <row r="568" spans="1:5" x14ac:dyDescent="0.2">
      <c r="A568" t="s">
        <v>1269</v>
      </c>
      <c r="B568" t="s">
        <v>1270</v>
      </c>
      <c r="C568" t="s">
        <v>268</v>
      </c>
      <c r="D568">
        <v>1117.1600000000001</v>
      </c>
      <c r="E568" t="s">
        <v>243</v>
      </c>
    </row>
    <row r="569" spans="1:5" x14ac:dyDescent="0.2">
      <c r="A569" t="s">
        <v>1271</v>
      </c>
      <c r="B569" t="s">
        <v>1272</v>
      </c>
      <c r="C569" t="s">
        <v>268</v>
      </c>
      <c r="D569">
        <v>94.2</v>
      </c>
      <c r="E569" t="s">
        <v>243</v>
      </c>
    </row>
    <row r="570" spans="1:5" x14ac:dyDescent="0.2">
      <c r="A570" t="s">
        <v>1273</v>
      </c>
      <c r="B570" t="s">
        <v>1274</v>
      </c>
      <c r="C570" t="s">
        <v>268</v>
      </c>
      <c r="D570">
        <v>109.64</v>
      </c>
      <c r="E570" t="s">
        <v>243</v>
      </c>
    </row>
    <row r="571" spans="1:5" x14ac:dyDescent="0.2">
      <c r="A571">
        <v>8779</v>
      </c>
      <c r="B571" t="s">
        <v>1275</v>
      </c>
      <c r="E571" t="s">
        <v>243</v>
      </c>
    </row>
    <row r="572" spans="1:5" x14ac:dyDescent="0.2">
      <c r="A572" t="s">
        <v>1276</v>
      </c>
      <c r="B572" t="s">
        <v>1277</v>
      </c>
      <c r="C572" t="s">
        <v>268</v>
      </c>
      <c r="D572">
        <v>1094.8</v>
      </c>
      <c r="E572" t="s">
        <v>243</v>
      </c>
    </row>
    <row r="573" spans="1:5" x14ac:dyDescent="0.2">
      <c r="A573" t="s">
        <v>1278</v>
      </c>
      <c r="B573" t="s">
        <v>1279</v>
      </c>
      <c r="C573" t="s">
        <v>268</v>
      </c>
      <c r="D573">
        <v>1143.94</v>
      </c>
      <c r="E573" t="s">
        <v>243</v>
      </c>
    </row>
    <row r="574" spans="1:5" x14ac:dyDescent="0.2">
      <c r="A574" t="s">
        <v>1280</v>
      </c>
      <c r="B574" t="s">
        <v>1281</v>
      </c>
      <c r="C574" t="s">
        <v>268</v>
      </c>
      <c r="D574">
        <v>1193.01</v>
      </c>
      <c r="E574" t="s">
        <v>243</v>
      </c>
    </row>
    <row r="575" spans="1:5" x14ac:dyDescent="0.2">
      <c r="A575" t="s">
        <v>1282</v>
      </c>
      <c r="B575" t="s">
        <v>1283</v>
      </c>
      <c r="C575" t="s">
        <v>268</v>
      </c>
      <c r="D575">
        <v>973.98</v>
      </c>
      <c r="E575" t="s">
        <v>243</v>
      </c>
    </row>
    <row r="576" spans="1:5" x14ac:dyDescent="0.2">
      <c r="A576">
        <v>8784</v>
      </c>
      <c r="B576" t="s">
        <v>1284</v>
      </c>
      <c r="E576" t="s">
        <v>243</v>
      </c>
    </row>
    <row r="577" spans="1:5" x14ac:dyDescent="0.2">
      <c r="A577" t="s">
        <v>1285</v>
      </c>
      <c r="B577" t="s">
        <v>1286</v>
      </c>
      <c r="C577" t="s">
        <v>268</v>
      </c>
      <c r="D577">
        <v>3204.12</v>
      </c>
      <c r="E577" t="s">
        <v>243</v>
      </c>
    </row>
    <row r="578" spans="1:5" x14ac:dyDescent="0.2">
      <c r="A578" t="s">
        <v>1287</v>
      </c>
      <c r="B578" t="s">
        <v>1288</v>
      </c>
      <c r="C578" t="s">
        <v>268</v>
      </c>
      <c r="D578">
        <v>1777.16</v>
      </c>
      <c r="E578" t="s">
        <v>243</v>
      </c>
    </row>
    <row r="579" spans="1:5" x14ac:dyDescent="0.2">
      <c r="A579" t="s">
        <v>1289</v>
      </c>
      <c r="B579" t="s">
        <v>1290</v>
      </c>
      <c r="C579" t="s">
        <v>268</v>
      </c>
      <c r="D579">
        <v>1627.52</v>
      </c>
      <c r="E579" t="s">
        <v>243</v>
      </c>
    </row>
    <row r="580" spans="1:5" x14ac:dyDescent="0.2">
      <c r="A580">
        <v>8865</v>
      </c>
      <c r="B580" t="s">
        <v>1291</v>
      </c>
      <c r="E580" t="s">
        <v>243</v>
      </c>
    </row>
    <row r="581" spans="1:5" x14ac:dyDescent="0.2">
      <c r="A581" t="s">
        <v>1292</v>
      </c>
      <c r="B581" t="s">
        <v>1293</v>
      </c>
      <c r="C581" t="s">
        <v>265</v>
      </c>
      <c r="D581">
        <v>318.56</v>
      </c>
      <c r="E581" t="s">
        <v>243</v>
      </c>
    </row>
    <row r="582" spans="1:5" x14ac:dyDescent="0.2">
      <c r="A582">
        <v>8773</v>
      </c>
      <c r="B582" t="s">
        <v>1294</v>
      </c>
      <c r="E582" t="s">
        <v>243</v>
      </c>
    </row>
    <row r="583" spans="1:5" x14ac:dyDescent="0.2">
      <c r="A583" t="s">
        <v>1295</v>
      </c>
      <c r="B583" t="s">
        <v>1296</v>
      </c>
      <c r="C583" t="s">
        <v>265</v>
      </c>
      <c r="D583">
        <v>144.82</v>
      </c>
      <c r="E583" t="s">
        <v>243</v>
      </c>
    </row>
    <row r="584" spans="1:5" x14ac:dyDescent="0.2">
      <c r="A584" t="s">
        <v>1297</v>
      </c>
      <c r="B584" t="s">
        <v>1298</v>
      </c>
      <c r="C584" t="s">
        <v>265</v>
      </c>
      <c r="D584">
        <v>430.45</v>
      </c>
      <c r="E584" t="s">
        <v>243</v>
      </c>
    </row>
    <row r="585" spans="1:5" x14ac:dyDescent="0.2">
      <c r="A585" t="s">
        <v>1299</v>
      </c>
      <c r="B585" t="s">
        <v>1300</v>
      </c>
      <c r="C585" t="s">
        <v>265</v>
      </c>
      <c r="D585">
        <v>508.53</v>
      </c>
      <c r="E585" t="s">
        <v>243</v>
      </c>
    </row>
    <row r="586" spans="1:5" x14ac:dyDescent="0.2">
      <c r="A586" t="s">
        <v>1301</v>
      </c>
      <c r="B586" t="s">
        <v>1302</v>
      </c>
      <c r="C586" t="s">
        <v>265</v>
      </c>
      <c r="D586">
        <v>559.88</v>
      </c>
      <c r="E586" t="s">
        <v>243</v>
      </c>
    </row>
    <row r="587" spans="1:5" x14ac:dyDescent="0.2">
      <c r="A587" t="s">
        <v>1303</v>
      </c>
      <c r="B587" t="s">
        <v>1304</v>
      </c>
      <c r="C587" t="s">
        <v>265</v>
      </c>
      <c r="D587">
        <v>605.65</v>
      </c>
      <c r="E587" t="s">
        <v>243</v>
      </c>
    </row>
    <row r="588" spans="1:5" x14ac:dyDescent="0.2">
      <c r="A588">
        <v>8783</v>
      </c>
      <c r="B588" t="s">
        <v>1305</v>
      </c>
      <c r="E588" t="s">
        <v>243</v>
      </c>
    </row>
    <row r="589" spans="1:5" x14ac:dyDescent="0.2">
      <c r="A589" t="s">
        <v>1306</v>
      </c>
      <c r="B589" t="s">
        <v>1307</v>
      </c>
      <c r="C589" t="s">
        <v>268</v>
      </c>
      <c r="D589">
        <v>23.86</v>
      </c>
      <c r="E589" t="s">
        <v>243</v>
      </c>
    </row>
    <row r="590" spans="1:5" x14ac:dyDescent="0.2">
      <c r="A590" t="s">
        <v>1308</v>
      </c>
      <c r="B590" t="s">
        <v>1309</v>
      </c>
      <c r="C590" t="s">
        <v>268</v>
      </c>
      <c r="D590">
        <v>22.96</v>
      </c>
      <c r="E590" t="s">
        <v>243</v>
      </c>
    </row>
    <row r="591" spans="1:5" x14ac:dyDescent="0.2">
      <c r="A591" t="s">
        <v>1310</v>
      </c>
      <c r="B591" t="s">
        <v>1311</v>
      </c>
      <c r="C591" t="s">
        <v>268</v>
      </c>
      <c r="D591">
        <v>24.78</v>
      </c>
      <c r="E591" t="s">
        <v>243</v>
      </c>
    </row>
    <row r="592" spans="1:5" x14ac:dyDescent="0.2">
      <c r="A592" t="s">
        <v>1312</v>
      </c>
      <c r="B592" t="s">
        <v>1313</v>
      </c>
      <c r="C592" t="s">
        <v>268</v>
      </c>
      <c r="D592">
        <v>19.84</v>
      </c>
      <c r="E592" t="s">
        <v>243</v>
      </c>
    </row>
    <row r="593" spans="1:5" x14ac:dyDescent="0.2">
      <c r="A593" t="s">
        <v>1314</v>
      </c>
      <c r="B593" t="s">
        <v>1315</v>
      </c>
      <c r="C593" t="s">
        <v>268</v>
      </c>
      <c r="D593">
        <v>107.55</v>
      </c>
      <c r="E593" t="s">
        <v>243</v>
      </c>
    </row>
    <row r="594" spans="1:5" x14ac:dyDescent="0.2">
      <c r="A594" t="s">
        <v>1316</v>
      </c>
      <c r="B594" t="s">
        <v>1317</v>
      </c>
      <c r="C594" t="s">
        <v>268</v>
      </c>
      <c r="D594">
        <v>73.87</v>
      </c>
      <c r="E594" t="s">
        <v>243</v>
      </c>
    </row>
    <row r="595" spans="1:5" x14ac:dyDescent="0.2">
      <c r="A595" t="s">
        <v>1318</v>
      </c>
      <c r="B595" t="s">
        <v>1319</v>
      </c>
      <c r="C595" t="s">
        <v>268</v>
      </c>
      <c r="D595">
        <v>121.75</v>
      </c>
      <c r="E595" t="s">
        <v>243</v>
      </c>
    </row>
    <row r="596" spans="1:5" x14ac:dyDescent="0.2">
      <c r="A596" t="s">
        <v>1320</v>
      </c>
      <c r="B596" t="s">
        <v>1321</v>
      </c>
      <c r="C596" t="s">
        <v>268</v>
      </c>
      <c r="D596">
        <v>119.26</v>
      </c>
      <c r="E596" t="s">
        <v>243</v>
      </c>
    </row>
    <row r="597" spans="1:5" x14ac:dyDescent="0.2">
      <c r="A597" t="s">
        <v>1322</v>
      </c>
      <c r="B597" t="s">
        <v>1323</v>
      </c>
      <c r="C597" t="s">
        <v>268</v>
      </c>
      <c r="D597">
        <v>134.29</v>
      </c>
      <c r="E597" t="s">
        <v>243</v>
      </c>
    </row>
    <row r="598" spans="1:5" x14ac:dyDescent="0.2">
      <c r="A598" t="s">
        <v>1324</v>
      </c>
      <c r="B598" t="s">
        <v>1325</v>
      </c>
      <c r="C598" t="s">
        <v>268</v>
      </c>
      <c r="D598">
        <v>115.39</v>
      </c>
      <c r="E598" t="s">
        <v>243</v>
      </c>
    </row>
    <row r="599" spans="1:5" x14ac:dyDescent="0.2">
      <c r="A599" t="s">
        <v>1326</v>
      </c>
      <c r="B599" t="s">
        <v>1327</v>
      </c>
      <c r="C599" t="s">
        <v>268</v>
      </c>
      <c r="D599">
        <v>105.19</v>
      </c>
      <c r="E599" t="s">
        <v>243</v>
      </c>
    </row>
    <row r="600" spans="1:5" x14ac:dyDescent="0.2">
      <c r="A600" t="s">
        <v>1328</v>
      </c>
      <c r="B600" t="s">
        <v>1329</v>
      </c>
      <c r="C600" t="s">
        <v>268</v>
      </c>
      <c r="D600">
        <v>145.44999999999999</v>
      </c>
      <c r="E600" t="s">
        <v>243</v>
      </c>
    </row>
    <row r="601" spans="1:5" x14ac:dyDescent="0.2">
      <c r="A601" t="s">
        <v>1330</v>
      </c>
      <c r="B601" t="s">
        <v>1331</v>
      </c>
      <c r="C601" t="s">
        <v>268</v>
      </c>
      <c r="D601">
        <v>564.32000000000005</v>
      </c>
      <c r="E601" t="s">
        <v>243</v>
      </c>
    </row>
    <row r="602" spans="1:5" x14ac:dyDescent="0.2">
      <c r="A602" t="s">
        <v>1332</v>
      </c>
      <c r="B602" t="s">
        <v>1333</v>
      </c>
      <c r="C602" t="s">
        <v>268</v>
      </c>
      <c r="D602">
        <v>320.20999999999998</v>
      </c>
      <c r="E602" t="s">
        <v>243</v>
      </c>
    </row>
    <row r="603" spans="1:5" x14ac:dyDescent="0.2">
      <c r="A603" t="s">
        <v>1334</v>
      </c>
      <c r="B603" t="s">
        <v>1335</v>
      </c>
      <c r="C603" t="s">
        <v>268</v>
      </c>
      <c r="D603">
        <v>15.38</v>
      </c>
      <c r="E603" t="s">
        <v>243</v>
      </c>
    </row>
    <row r="604" spans="1:5" x14ac:dyDescent="0.2">
      <c r="A604" t="s">
        <v>1336</v>
      </c>
      <c r="B604" t="s">
        <v>1337</v>
      </c>
      <c r="C604" t="s">
        <v>268</v>
      </c>
      <c r="D604">
        <v>238.99</v>
      </c>
      <c r="E604" t="s">
        <v>243</v>
      </c>
    </row>
    <row r="605" spans="1:5" x14ac:dyDescent="0.2">
      <c r="A605" t="s">
        <v>1338</v>
      </c>
      <c r="B605" t="s">
        <v>1339</v>
      </c>
      <c r="C605" t="s">
        <v>268</v>
      </c>
      <c r="D605">
        <v>24.78</v>
      </c>
      <c r="E605" t="s">
        <v>243</v>
      </c>
    </row>
    <row r="606" spans="1:5" x14ac:dyDescent="0.2">
      <c r="A606" t="s">
        <v>1340</v>
      </c>
      <c r="B606" t="s">
        <v>1341</v>
      </c>
      <c r="C606" t="s">
        <v>268</v>
      </c>
      <c r="D606">
        <v>57.73</v>
      </c>
      <c r="E606" t="s">
        <v>243</v>
      </c>
    </row>
    <row r="607" spans="1:5" x14ac:dyDescent="0.2">
      <c r="A607">
        <v>8782</v>
      </c>
      <c r="B607" t="s">
        <v>1342</v>
      </c>
      <c r="E607" t="s">
        <v>243</v>
      </c>
    </row>
    <row r="608" spans="1:5" x14ac:dyDescent="0.2">
      <c r="A608" t="s">
        <v>1343</v>
      </c>
      <c r="B608" t="s">
        <v>1344</v>
      </c>
      <c r="C608" t="s">
        <v>268</v>
      </c>
      <c r="D608">
        <v>129.01</v>
      </c>
      <c r="E608" t="s">
        <v>243</v>
      </c>
    </row>
    <row r="609" spans="1:5" x14ac:dyDescent="0.2">
      <c r="A609">
        <v>8785</v>
      </c>
      <c r="B609" t="s">
        <v>1345</v>
      </c>
      <c r="E609" t="s">
        <v>243</v>
      </c>
    </row>
    <row r="610" spans="1:5" x14ac:dyDescent="0.2">
      <c r="A610" t="s">
        <v>1346</v>
      </c>
      <c r="B610" t="s">
        <v>1347</v>
      </c>
      <c r="C610" t="s">
        <v>286</v>
      </c>
      <c r="D610">
        <v>27.38</v>
      </c>
      <c r="E610" t="s">
        <v>243</v>
      </c>
    </row>
    <row r="611" spans="1:5" x14ac:dyDescent="0.2">
      <c r="A611">
        <v>8671</v>
      </c>
      <c r="B611" t="s">
        <v>1348</v>
      </c>
      <c r="E611" t="s">
        <v>243</v>
      </c>
    </row>
    <row r="612" spans="1:5" x14ac:dyDescent="0.2">
      <c r="A612">
        <v>8786</v>
      </c>
      <c r="B612" t="s">
        <v>1349</v>
      </c>
      <c r="E612" t="s">
        <v>243</v>
      </c>
    </row>
    <row r="613" spans="1:5" x14ac:dyDescent="0.2">
      <c r="A613" t="s">
        <v>1350</v>
      </c>
      <c r="B613" t="s">
        <v>1351</v>
      </c>
      <c r="C613" t="s">
        <v>286</v>
      </c>
      <c r="D613">
        <v>20.45</v>
      </c>
      <c r="E613" t="s">
        <v>243</v>
      </c>
    </row>
    <row r="614" spans="1:5" x14ac:dyDescent="0.2">
      <c r="A614" t="s">
        <v>1352</v>
      </c>
      <c r="B614" t="s">
        <v>1353</v>
      </c>
      <c r="C614" t="s">
        <v>265</v>
      </c>
      <c r="D614">
        <v>112.43</v>
      </c>
      <c r="E614" t="s">
        <v>243</v>
      </c>
    </row>
    <row r="615" spans="1:5" x14ac:dyDescent="0.2">
      <c r="A615" t="s">
        <v>1354</v>
      </c>
      <c r="B615" t="s">
        <v>1355</v>
      </c>
      <c r="C615" t="s">
        <v>265</v>
      </c>
      <c r="D615">
        <v>76.69</v>
      </c>
      <c r="E615" t="s">
        <v>243</v>
      </c>
    </row>
    <row r="616" spans="1:5" x14ac:dyDescent="0.2">
      <c r="A616" t="s">
        <v>1356</v>
      </c>
      <c r="B616" t="s">
        <v>1357</v>
      </c>
      <c r="C616" t="s">
        <v>265</v>
      </c>
      <c r="D616">
        <v>37.36</v>
      </c>
      <c r="E616" t="s">
        <v>243</v>
      </c>
    </row>
    <row r="617" spans="1:5" x14ac:dyDescent="0.2">
      <c r="A617" t="s">
        <v>1358</v>
      </c>
      <c r="B617" t="s">
        <v>1359</v>
      </c>
      <c r="C617" t="s">
        <v>286</v>
      </c>
      <c r="D617">
        <v>53.68</v>
      </c>
      <c r="E617" t="s">
        <v>243</v>
      </c>
    </row>
    <row r="618" spans="1:5" x14ac:dyDescent="0.2">
      <c r="A618" t="s">
        <v>1360</v>
      </c>
      <c r="B618" t="s">
        <v>1361</v>
      </c>
      <c r="C618" t="s">
        <v>286</v>
      </c>
      <c r="D618">
        <v>65.23</v>
      </c>
      <c r="E618" t="s">
        <v>243</v>
      </c>
    </row>
    <row r="619" spans="1:5" x14ac:dyDescent="0.2">
      <c r="A619" t="s">
        <v>1362</v>
      </c>
      <c r="B619" t="s">
        <v>1363</v>
      </c>
      <c r="C619" t="s">
        <v>286</v>
      </c>
      <c r="D619">
        <v>38.71</v>
      </c>
      <c r="E619" t="s">
        <v>243</v>
      </c>
    </row>
    <row r="620" spans="1:5" x14ac:dyDescent="0.2">
      <c r="A620" t="s">
        <v>1364</v>
      </c>
      <c r="B620" t="s">
        <v>1365</v>
      </c>
      <c r="C620" t="s">
        <v>286</v>
      </c>
      <c r="D620">
        <v>12.51</v>
      </c>
      <c r="E620" t="s">
        <v>243</v>
      </c>
    </row>
    <row r="621" spans="1:5" x14ac:dyDescent="0.2">
      <c r="A621">
        <v>8787</v>
      </c>
      <c r="B621" t="s">
        <v>1366</v>
      </c>
      <c r="E621" t="s">
        <v>243</v>
      </c>
    </row>
    <row r="622" spans="1:5" x14ac:dyDescent="0.2">
      <c r="A622" t="s">
        <v>1367</v>
      </c>
      <c r="B622" t="s">
        <v>1368</v>
      </c>
      <c r="C622" t="s">
        <v>850</v>
      </c>
      <c r="D622">
        <v>23.7</v>
      </c>
      <c r="E622" t="s">
        <v>243</v>
      </c>
    </row>
    <row r="623" spans="1:5" x14ac:dyDescent="0.2">
      <c r="A623" t="s">
        <v>1369</v>
      </c>
      <c r="B623" t="s">
        <v>1370</v>
      </c>
      <c r="C623" t="s">
        <v>265</v>
      </c>
      <c r="D623">
        <v>324.69</v>
      </c>
      <c r="E623" t="s">
        <v>243</v>
      </c>
    </row>
    <row r="624" spans="1:5" x14ac:dyDescent="0.2">
      <c r="A624" t="s">
        <v>1371</v>
      </c>
      <c r="B624" t="s">
        <v>1372</v>
      </c>
      <c r="C624" t="s">
        <v>265</v>
      </c>
      <c r="D624">
        <v>334.53</v>
      </c>
      <c r="E624" t="s">
        <v>243</v>
      </c>
    </row>
    <row r="625" spans="1:5" x14ac:dyDescent="0.2">
      <c r="A625" t="s">
        <v>1373</v>
      </c>
      <c r="B625" t="s">
        <v>1374</v>
      </c>
      <c r="C625" t="s">
        <v>265</v>
      </c>
      <c r="D625">
        <v>321.5</v>
      </c>
      <c r="E625" t="s">
        <v>243</v>
      </c>
    </row>
    <row r="626" spans="1:5" x14ac:dyDescent="0.2">
      <c r="A626" t="s">
        <v>1375</v>
      </c>
      <c r="B626" t="s">
        <v>1376</v>
      </c>
      <c r="C626" t="s">
        <v>265</v>
      </c>
      <c r="D626">
        <v>831.16</v>
      </c>
      <c r="E626" t="s">
        <v>243</v>
      </c>
    </row>
    <row r="627" spans="1:5" x14ac:dyDescent="0.2">
      <c r="A627" t="s">
        <v>1377</v>
      </c>
      <c r="B627" t="s">
        <v>1378</v>
      </c>
      <c r="C627" t="s">
        <v>265</v>
      </c>
      <c r="D627">
        <v>385.9</v>
      </c>
      <c r="E627" t="s">
        <v>243</v>
      </c>
    </row>
    <row r="628" spans="1:5" x14ac:dyDescent="0.2">
      <c r="A628" t="s">
        <v>1379</v>
      </c>
      <c r="B628" t="s">
        <v>1380</v>
      </c>
      <c r="C628" t="s">
        <v>265</v>
      </c>
      <c r="D628">
        <v>260.17</v>
      </c>
      <c r="E628" t="s">
        <v>243</v>
      </c>
    </row>
    <row r="629" spans="1:5" x14ac:dyDescent="0.2">
      <c r="A629" t="s">
        <v>1381</v>
      </c>
      <c r="B629" t="s">
        <v>1382</v>
      </c>
      <c r="C629" t="s">
        <v>265</v>
      </c>
      <c r="D629">
        <v>241.84</v>
      </c>
      <c r="E629" t="s">
        <v>243</v>
      </c>
    </row>
    <row r="630" spans="1:5" x14ac:dyDescent="0.2">
      <c r="A630">
        <v>8788</v>
      </c>
      <c r="B630" t="s">
        <v>1383</v>
      </c>
      <c r="E630" t="s">
        <v>243</v>
      </c>
    </row>
    <row r="631" spans="1:5" x14ac:dyDescent="0.2">
      <c r="A631" t="s">
        <v>1384</v>
      </c>
      <c r="B631" t="s">
        <v>1385</v>
      </c>
      <c r="C631" t="s">
        <v>265</v>
      </c>
      <c r="D631">
        <v>49.41</v>
      </c>
      <c r="E631" t="s">
        <v>243</v>
      </c>
    </row>
    <row r="632" spans="1:5" x14ac:dyDescent="0.2">
      <c r="A632" t="s">
        <v>1386</v>
      </c>
      <c r="B632" t="s">
        <v>1387</v>
      </c>
      <c r="C632" t="s">
        <v>265</v>
      </c>
      <c r="D632">
        <v>55.29</v>
      </c>
      <c r="E632" t="s">
        <v>243</v>
      </c>
    </row>
    <row r="633" spans="1:5" x14ac:dyDescent="0.2">
      <c r="A633" t="s">
        <v>1388</v>
      </c>
      <c r="B633" t="s">
        <v>1389</v>
      </c>
      <c r="C633" t="s">
        <v>265</v>
      </c>
      <c r="D633">
        <v>76.05</v>
      </c>
      <c r="E633" t="s">
        <v>243</v>
      </c>
    </row>
    <row r="634" spans="1:5" x14ac:dyDescent="0.2">
      <c r="A634" t="s">
        <v>1390</v>
      </c>
      <c r="B634" t="s">
        <v>1391</v>
      </c>
      <c r="C634" t="s">
        <v>265</v>
      </c>
      <c r="D634">
        <v>222.82</v>
      </c>
      <c r="E634" t="s">
        <v>243</v>
      </c>
    </row>
    <row r="635" spans="1:5" x14ac:dyDescent="0.2">
      <c r="A635" t="s">
        <v>1392</v>
      </c>
      <c r="B635" t="s">
        <v>1393</v>
      </c>
      <c r="C635" t="s">
        <v>265</v>
      </c>
      <c r="D635">
        <v>169.73</v>
      </c>
      <c r="E635" t="s">
        <v>243</v>
      </c>
    </row>
    <row r="636" spans="1:5" x14ac:dyDescent="0.2">
      <c r="A636" t="s">
        <v>1394</v>
      </c>
      <c r="B636" t="s">
        <v>1395</v>
      </c>
      <c r="C636" t="s">
        <v>286</v>
      </c>
      <c r="D636">
        <v>57.78</v>
      </c>
      <c r="E636" t="s">
        <v>243</v>
      </c>
    </row>
    <row r="637" spans="1:5" x14ac:dyDescent="0.2">
      <c r="A637">
        <v>8789</v>
      </c>
      <c r="B637" t="s">
        <v>1396</v>
      </c>
      <c r="E637" t="s">
        <v>243</v>
      </c>
    </row>
    <row r="638" spans="1:5" x14ac:dyDescent="0.2">
      <c r="A638" t="s">
        <v>1397</v>
      </c>
      <c r="B638" t="s">
        <v>1398</v>
      </c>
      <c r="C638" t="s">
        <v>265</v>
      </c>
      <c r="D638">
        <v>94.11</v>
      </c>
      <c r="E638" t="s">
        <v>243</v>
      </c>
    </row>
    <row r="639" spans="1:5" x14ac:dyDescent="0.2">
      <c r="A639" t="s">
        <v>1399</v>
      </c>
      <c r="B639" t="s">
        <v>1400</v>
      </c>
      <c r="C639" t="s">
        <v>265</v>
      </c>
      <c r="D639">
        <v>162.47999999999999</v>
      </c>
      <c r="E639" t="s">
        <v>243</v>
      </c>
    </row>
    <row r="640" spans="1:5" x14ac:dyDescent="0.2">
      <c r="A640" t="s">
        <v>1401</v>
      </c>
      <c r="B640" t="s">
        <v>1402</v>
      </c>
      <c r="C640" t="s">
        <v>265</v>
      </c>
      <c r="D640">
        <v>98.07</v>
      </c>
      <c r="E640" t="s">
        <v>243</v>
      </c>
    </row>
    <row r="641" spans="1:5" x14ac:dyDescent="0.2">
      <c r="A641" t="s">
        <v>1403</v>
      </c>
      <c r="B641" t="s">
        <v>1404</v>
      </c>
      <c r="C641" t="s">
        <v>265</v>
      </c>
      <c r="D641">
        <v>75.849999999999994</v>
      </c>
      <c r="E641" t="s">
        <v>243</v>
      </c>
    </row>
    <row r="642" spans="1:5" x14ac:dyDescent="0.2">
      <c r="A642" t="s">
        <v>1405</v>
      </c>
      <c r="B642" t="s">
        <v>1406</v>
      </c>
      <c r="C642" t="s">
        <v>265</v>
      </c>
      <c r="D642">
        <v>76.77</v>
      </c>
      <c r="E642" t="s">
        <v>243</v>
      </c>
    </row>
    <row r="643" spans="1:5" x14ac:dyDescent="0.2">
      <c r="A643" t="s">
        <v>1407</v>
      </c>
      <c r="B643" t="s">
        <v>1408</v>
      </c>
      <c r="C643" t="s">
        <v>286</v>
      </c>
      <c r="D643">
        <v>79.489999999999995</v>
      </c>
      <c r="E643" t="s">
        <v>243</v>
      </c>
    </row>
    <row r="644" spans="1:5" x14ac:dyDescent="0.2">
      <c r="A644">
        <v>8790</v>
      </c>
      <c r="B644" t="s">
        <v>1409</v>
      </c>
      <c r="E644" t="s">
        <v>243</v>
      </c>
    </row>
    <row r="645" spans="1:5" x14ac:dyDescent="0.2">
      <c r="A645" t="s">
        <v>1410</v>
      </c>
      <c r="B645" t="s">
        <v>1411</v>
      </c>
      <c r="C645" t="s">
        <v>265</v>
      </c>
      <c r="D645">
        <v>137.88</v>
      </c>
      <c r="E645" t="s">
        <v>243</v>
      </c>
    </row>
    <row r="646" spans="1:5" x14ac:dyDescent="0.2">
      <c r="A646" t="s">
        <v>1412</v>
      </c>
      <c r="B646" t="s">
        <v>1413</v>
      </c>
      <c r="C646" t="s">
        <v>265</v>
      </c>
      <c r="D646">
        <v>104.09</v>
      </c>
      <c r="E646" t="s">
        <v>243</v>
      </c>
    </row>
    <row r="647" spans="1:5" x14ac:dyDescent="0.2">
      <c r="A647" t="s">
        <v>1414</v>
      </c>
      <c r="B647" t="s">
        <v>1415</v>
      </c>
      <c r="C647" t="s">
        <v>265</v>
      </c>
      <c r="D647">
        <v>101.66</v>
      </c>
      <c r="E647" t="s">
        <v>243</v>
      </c>
    </row>
    <row r="648" spans="1:5" x14ac:dyDescent="0.2">
      <c r="A648" t="s">
        <v>1416</v>
      </c>
      <c r="B648" t="s">
        <v>1417</v>
      </c>
      <c r="C648" t="s">
        <v>286</v>
      </c>
      <c r="D648">
        <v>17.82</v>
      </c>
      <c r="E648" t="s">
        <v>243</v>
      </c>
    </row>
    <row r="649" spans="1:5" x14ac:dyDescent="0.2">
      <c r="A649">
        <v>8791</v>
      </c>
      <c r="B649" t="s">
        <v>1418</v>
      </c>
      <c r="E649" t="s">
        <v>243</v>
      </c>
    </row>
    <row r="650" spans="1:5" x14ac:dyDescent="0.2">
      <c r="A650" t="s">
        <v>1419</v>
      </c>
      <c r="B650" t="s">
        <v>1420</v>
      </c>
      <c r="C650" t="s">
        <v>286</v>
      </c>
      <c r="D650">
        <v>115.05</v>
      </c>
      <c r="E650" t="s">
        <v>243</v>
      </c>
    </row>
    <row r="651" spans="1:5" x14ac:dyDescent="0.2">
      <c r="A651" t="s">
        <v>1421</v>
      </c>
      <c r="B651" t="s">
        <v>1422</v>
      </c>
      <c r="C651" t="s">
        <v>286</v>
      </c>
      <c r="D651">
        <v>111.25</v>
      </c>
      <c r="E651" t="s">
        <v>243</v>
      </c>
    </row>
    <row r="652" spans="1:5" x14ac:dyDescent="0.2">
      <c r="A652" t="s">
        <v>1423</v>
      </c>
      <c r="B652" t="s">
        <v>1424</v>
      </c>
      <c r="C652" t="s">
        <v>286</v>
      </c>
      <c r="D652">
        <v>206.1</v>
      </c>
      <c r="E652" t="s">
        <v>243</v>
      </c>
    </row>
    <row r="653" spans="1:5" x14ac:dyDescent="0.2">
      <c r="A653" t="s">
        <v>1425</v>
      </c>
      <c r="B653" t="s">
        <v>1426</v>
      </c>
      <c r="C653" t="s">
        <v>286</v>
      </c>
      <c r="D653">
        <v>83.61</v>
      </c>
      <c r="E653" t="s">
        <v>243</v>
      </c>
    </row>
    <row r="654" spans="1:5" x14ac:dyDescent="0.2">
      <c r="A654" t="s">
        <v>1427</v>
      </c>
      <c r="B654" t="s">
        <v>1428</v>
      </c>
      <c r="C654" t="s">
        <v>286</v>
      </c>
      <c r="D654">
        <v>47.81</v>
      </c>
      <c r="E654" t="s">
        <v>243</v>
      </c>
    </row>
    <row r="655" spans="1:5" x14ac:dyDescent="0.2">
      <c r="A655" t="s">
        <v>1429</v>
      </c>
      <c r="B655" t="s">
        <v>1430</v>
      </c>
      <c r="C655" t="s">
        <v>286</v>
      </c>
      <c r="D655">
        <v>39.520000000000003</v>
      </c>
      <c r="E655" t="s">
        <v>243</v>
      </c>
    </row>
    <row r="656" spans="1:5" x14ac:dyDescent="0.2">
      <c r="A656" t="s">
        <v>1431</v>
      </c>
      <c r="B656" t="s">
        <v>1432</v>
      </c>
      <c r="C656" t="s">
        <v>286</v>
      </c>
      <c r="D656">
        <v>45.61</v>
      </c>
      <c r="E656" t="s">
        <v>243</v>
      </c>
    </row>
    <row r="657" spans="1:5" x14ac:dyDescent="0.2">
      <c r="A657">
        <v>8792</v>
      </c>
      <c r="B657" t="s">
        <v>1433</v>
      </c>
      <c r="E657" t="s">
        <v>243</v>
      </c>
    </row>
    <row r="658" spans="1:5" x14ac:dyDescent="0.2">
      <c r="A658" t="s">
        <v>1434</v>
      </c>
      <c r="B658" t="s">
        <v>1435</v>
      </c>
      <c r="C658" t="s">
        <v>286</v>
      </c>
      <c r="D658">
        <v>38.869999999999997</v>
      </c>
      <c r="E658" t="s">
        <v>243</v>
      </c>
    </row>
    <row r="659" spans="1:5" x14ac:dyDescent="0.2">
      <c r="A659" t="s">
        <v>1436</v>
      </c>
      <c r="B659" t="s">
        <v>1437</v>
      </c>
      <c r="C659" t="s">
        <v>286</v>
      </c>
      <c r="D659">
        <v>44.71</v>
      </c>
      <c r="E659" t="s">
        <v>243</v>
      </c>
    </row>
    <row r="660" spans="1:5" x14ac:dyDescent="0.2">
      <c r="A660" t="s">
        <v>1438</v>
      </c>
      <c r="B660" t="s">
        <v>1439</v>
      </c>
      <c r="C660" t="s">
        <v>286</v>
      </c>
      <c r="D660">
        <v>60.01</v>
      </c>
      <c r="E660" t="s">
        <v>243</v>
      </c>
    </row>
    <row r="661" spans="1:5" x14ac:dyDescent="0.2">
      <c r="A661" t="s">
        <v>1440</v>
      </c>
      <c r="B661" t="s">
        <v>1441</v>
      </c>
      <c r="C661" t="s">
        <v>286</v>
      </c>
      <c r="D661">
        <v>125.92</v>
      </c>
      <c r="E661" t="s">
        <v>243</v>
      </c>
    </row>
    <row r="662" spans="1:5" x14ac:dyDescent="0.2">
      <c r="A662" t="s">
        <v>1442</v>
      </c>
      <c r="B662" t="s">
        <v>1443</v>
      </c>
      <c r="C662" t="s">
        <v>286</v>
      </c>
      <c r="D662">
        <v>44.39</v>
      </c>
      <c r="E662" t="s">
        <v>243</v>
      </c>
    </row>
    <row r="663" spans="1:5" x14ac:dyDescent="0.2">
      <c r="A663" t="s">
        <v>1444</v>
      </c>
      <c r="B663" t="s">
        <v>1445</v>
      </c>
      <c r="C663" t="s">
        <v>286</v>
      </c>
      <c r="D663">
        <v>51.4</v>
      </c>
      <c r="E663" t="s">
        <v>243</v>
      </c>
    </row>
    <row r="664" spans="1:5" x14ac:dyDescent="0.2">
      <c r="A664" t="s">
        <v>1446</v>
      </c>
      <c r="B664" t="s">
        <v>1447</v>
      </c>
      <c r="C664" t="s">
        <v>286</v>
      </c>
      <c r="D664">
        <v>62</v>
      </c>
      <c r="E664" t="s">
        <v>243</v>
      </c>
    </row>
    <row r="665" spans="1:5" x14ac:dyDescent="0.2">
      <c r="A665" t="s">
        <v>1448</v>
      </c>
      <c r="B665" t="s">
        <v>1449</v>
      </c>
      <c r="C665" t="s">
        <v>286</v>
      </c>
      <c r="D665">
        <v>72.56</v>
      </c>
      <c r="E665" t="s">
        <v>243</v>
      </c>
    </row>
    <row r="666" spans="1:5" x14ac:dyDescent="0.2">
      <c r="A666" t="s">
        <v>1450</v>
      </c>
      <c r="B666" t="s">
        <v>1451</v>
      </c>
      <c r="C666" t="s">
        <v>286</v>
      </c>
      <c r="D666">
        <v>79.52</v>
      </c>
      <c r="E666" t="s">
        <v>243</v>
      </c>
    </row>
    <row r="667" spans="1:5" x14ac:dyDescent="0.2">
      <c r="A667" t="s">
        <v>1452</v>
      </c>
      <c r="B667" t="s">
        <v>1453</v>
      </c>
      <c r="C667" t="s">
        <v>286</v>
      </c>
      <c r="D667">
        <v>90.19</v>
      </c>
      <c r="E667" t="s">
        <v>243</v>
      </c>
    </row>
    <row r="668" spans="1:5" x14ac:dyDescent="0.2">
      <c r="A668" t="s">
        <v>1454</v>
      </c>
      <c r="B668" t="s">
        <v>1455</v>
      </c>
      <c r="C668" t="s">
        <v>286</v>
      </c>
      <c r="D668">
        <v>142.65</v>
      </c>
      <c r="E668" t="s">
        <v>243</v>
      </c>
    </row>
    <row r="669" spans="1:5" x14ac:dyDescent="0.2">
      <c r="A669" t="s">
        <v>1456</v>
      </c>
      <c r="B669" t="s">
        <v>1457</v>
      </c>
      <c r="C669" t="s">
        <v>286</v>
      </c>
      <c r="D669">
        <v>49.91</v>
      </c>
      <c r="E669" t="s">
        <v>243</v>
      </c>
    </row>
    <row r="670" spans="1:5" x14ac:dyDescent="0.2">
      <c r="A670" t="s">
        <v>1458</v>
      </c>
      <c r="B670" t="s">
        <v>1459</v>
      </c>
      <c r="C670" t="s">
        <v>286</v>
      </c>
      <c r="D670">
        <v>58.1</v>
      </c>
      <c r="E670" t="s">
        <v>243</v>
      </c>
    </row>
    <row r="671" spans="1:5" x14ac:dyDescent="0.2">
      <c r="A671" t="s">
        <v>1460</v>
      </c>
      <c r="B671" t="s">
        <v>1461</v>
      </c>
      <c r="C671" t="s">
        <v>286</v>
      </c>
      <c r="D671">
        <v>70.36</v>
      </c>
      <c r="E671" t="s">
        <v>243</v>
      </c>
    </row>
    <row r="672" spans="1:5" x14ac:dyDescent="0.2">
      <c r="A672" t="s">
        <v>1462</v>
      </c>
      <c r="B672" t="s">
        <v>1463</v>
      </c>
      <c r="C672" t="s">
        <v>286</v>
      </c>
      <c r="D672">
        <v>90.55</v>
      </c>
      <c r="E672" t="s">
        <v>243</v>
      </c>
    </row>
    <row r="673" spans="1:5" x14ac:dyDescent="0.2">
      <c r="A673" t="s">
        <v>1464</v>
      </c>
      <c r="B673" t="s">
        <v>1465</v>
      </c>
      <c r="C673" t="s">
        <v>286</v>
      </c>
      <c r="D673">
        <v>102.73</v>
      </c>
      <c r="E673" t="s">
        <v>243</v>
      </c>
    </row>
    <row r="674" spans="1:5" x14ac:dyDescent="0.2">
      <c r="A674">
        <v>8793</v>
      </c>
      <c r="B674" t="s">
        <v>1466</v>
      </c>
      <c r="E674" t="s">
        <v>243</v>
      </c>
    </row>
    <row r="675" spans="1:5" x14ac:dyDescent="0.2">
      <c r="A675" t="s">
        <v>1467</v>
      </c>
      <c r="B675" t="s">
        <v>1468</v>
      </c>
      <c r="C675" t="s">
        <v>286</v>
      </c>
      <c r="D675">
        <v>25.63</v>
      </c>
      <c r="E675" t="s">
        <v>243</v>
      </c>
    </row>
    <row r="676" spans="1:5" x14ac:dyDescent="0.2">
      <c r="A676" t="s">
        <v>1469</v>
      </c>
      <c r="B676" t="s">
        <v>1470</v>
      </c>
      <c r="C676" t="s">
        <v>286</v>
      </c>
      <c r="D676">
        <v>30.27</v>
      </c>
      <c r="E676" t="s">
        <v>243</v>
      </c>
    </row>
    <row r="677" spans="1:5" x14ac:dyDescent="0.2">
      <c r="A677" t="s">
        <v>1471</v>
      </c>
      <c r="B677" t="s">
        <v>1472</v>
      </c>
      <c r="C677" t="s">
        <v>286</v>
      </c>
      <c r="D677">
        <v>34.15</v>
      </c>
      <c r="E677" t="s">
        <v>243</v>
      </c>
    </row>
    <row r="678" spans="1:5" x14ac:dyDescent="0.2">
      <c r="A678" t="s">
        <v>1473</v>
      </c>
      <c r="B678" t="s">
        <v>1474</v>
      </c>
      <c r="C678" t="s">
        <v>286</v>
      </c>
      <c r="D678">
        <v>41.83</v>
      </c>
      <c r="E678" t="s">
        <v>243</v>
      </c>
    </row>
    <row r="679" spans="1:5" x14ac:dyDescent="0.2">
      <c r="A679" t="s">
        <v>1475</v>
      </c>
      <c r="B679" t="s">
        <v>1476</v>
      </c>
      <c r="C679" t="s">
        <v>286</v>
      </c>
      <c r="D679">
        <v>28.87</v>
      </c>
      <c r="E679" t="s">
        <v>243</v>
      </c>
    </row>
    <row r="680" spans="1:5" x14ac:dyDescent="0.2">
      <c r="A680" t="s">
        <v>1477</v>
      </c>
      <c r="B680" t="s">
        <v>1478</v>
      </c>
      <c r="C680" t="s">
        <v>286</v>
      </c>
      <c r="D680">
        <v>34.590000000000003</v>
      </c>
      <c r="E680" t="s">
        <v>243</v>
      </c>
    </row>
    <row r="681" spans="1:5" x14ac:dyDescent="0.2">
      <c r="A681" t="s">
        <v>1479</v>
      </c>
      <c r="B681" t="s">
        <v>1480</v>
      </c>
      <c r="C681" t="s">
        <v>286</v>
      </c>
      <c r="D681">
        <v>40.11</v>
      </c>
      <c r="E681" t="s">
        <v>243</v>
      </c>
    </row>
    <row r="682" spans="1:5" x14ac:dyDescent="0.2">
      <c r="A682" t="s">
        <v>1481</v>
      </c>
      <c r="B682" t="s">
        <v>1482</v>
      </c>
      <c r="C682" t="s">
        <v>286</v>
      </c>
      <c r="D682">
        <v>48.96</v>
      </c>
      <c r="E682" t="s">
        <v>243</v>
      </c>
    </row>
    <row r="683" spans="1:5" x14ac:dyDescent="0.2">
      <c r="A683" t="s">
        <v>1483</v>
      </c>
      <c r="B683" t="s">
        <v>1484</v>
      </c>
      <c r="C683" t="s">
        <v>286</v>
      </c>
      <c r="D683">
        <v>68.91</v>
      </c>
      <c r="E683" t="s">
        <v>243</v>
      </c>
    </row>
    <row r="684" spans="1:5" x14ac:dyDescent="0.2">
      <c r="A684" t="s">
        <v>1485</v>
      </c>
      <c r="B684" t="s">
        <v>1486</v>
      </c>
      <c r="C684" t="s">
        <v>286</v>
      </c>
      <c r="D684">
        <v>80.86</v>
      </c>
      <c r="E684" t="s">
        <v>243</v>
      </c>
    </row>
    <row r="685" spans="1:5" x14ac:dyDescent="0.2">
      <c r="A685" t="s">
        <v>1487</v>
      </c>
      <c r="B685" t="s">
        <v>1488</v>
      </c>
      <c r="C685" t="s">
        <v>286</v>
      </c>
      <c r="D685">
        <v>94.02</v>
      </c>
      <c r="E685" t="s">
        <v>243</v>
      </c>
    </row>
    <row r="686" spans="1:5" x14ac:dyDescent="0.2">
      <c r="A686">
        <v>8794</v>
      </c>
      <c r="B686" t="s">
        <v>1489</v>
      </c>
      <c r="E686" t="s">
        <v>243</v>
      </c>
    </row>
    <row r="687" spans="1:5" x14ac:dyDescent="0.2">
      <c r="A687" t="s">
        <v>1490</v>
      </c>
      <c r="B687" t="s">
        <v>1491</v>
      </c>
      <c r="C687" t="s">
        <v>286</v>
      </c>
      <c r="D687">
        <v>49.44</v>
      </c>
      <c r="E687" t="s">
        <v>243</v>
      </c>
    </row>
    <row r="688" spans="1:5" x14ac:dyDescent="0.2">
      <c r="A688">
        <v>8795</v>
      </c>
      <c r="B688" t="s">
        <v>1492</v>
      </c>
      <c r="E688" t="s">
        <v>243</v>
      </c>
    </row>
    <row r="689" spans="1:5" x14ac:dyDescent="0.2">
      <c r="A689" t="s">
        <v>1493</v>
      </c>
      <c r="B689" t="s">
        <v>1494</v>
      </c>
      <c r="C689" t="s">
        <v>286</v>
      </c>
      <c r="D689">
        <v>21.52</v>
      </c>
      <c r="E689" t="s">
        <v>243</v>
      </c>
    </row>
    <row r="690" spans="1:5" x14ac:dyDescent="0.2">
      <c r="A690">
        <v>8797</v>
      </c>
      <c r="B690" t="s">
        <v>1495</v>
      </c>
      <c r="E690" t="s">
        <v>243</v>
      </c>
    </row>
    <row r="691" spans="1:5" x14ac:dyDescent="0.2">
      <c r="A691" t="s">
        <v>1496</v>
      </c>
      <c r="B691" t="s">
        <v>1497</v>
      </c>
      <c r="C691" t="s">
        <v>286</v>
      </c>
      <c r="D691">
        <v>93.55</v>
      </c>
      <c r="E691" t="s">
        <v>243</v>
      </c>
    </row>
    <row r="692" spans="1:5" x14ac:dyDescent="0.2">
      <c r="A692" t="s">
        <v>1498</v>
      </c>
      <c r="B692" t="s">
        <v>1499</v>
      </c>
      <c r="C692" t="s">
        <v>286</v>
      </c>
      <c r="D692">
        <v>95.28</v>
      </c>
      <c r="E692" t="s">
        <v>243</v>
      </c>
    </row>
    <row r="693" spans="1:5" x14ac:dyDescent="0.2">
      <c r="A693" t="s">
        <v>1500</v>
      </c>
      <c r="B693" t="s">
        <v>1501</v>
      </c>
      <c r="C693" t="s">
        <v>286</v>
      </c>
      <c r="D693">
        <v>64.23</v>
      </c>
      <c r="E693" t="s">
        <v>243</v>
      </c>
    </row>
    <row r="694" spans="1:5" x14ac:dyDescent="0.2">
      <c r="A694">
        <v>8798</v>
      </c>
      <c r="B694" t="s">
        <v>1502</v>
      </c>
      <c r="E694" t="s">
        <v>243</v>
      </c>
    </row>
    <row r="695" spans="1:5" x14ac:dyDescent="0.2">
      <c r="A695" t="s">
        <v>1503</v>
      </c>
      <c r="B695" t="s">
        <v>1504</v>
      </c>
      <c r="C695" t="s">
        <v>268</v>
      </c>
      <c r="D695">
        <v>49.98</v>
      </c>
      <c r="E695" t="s">
        <v>243</v>
      </c>
    </row>
    <row r="696" spans="1:5" x14ac:dyDescent="0.2">
      <c r="A696" t="s">
        <v>1505</v>
      </c>
      <c r="B696" t="s">
        <v>1506</v>
      </c>
      <c r="C696" t="s">
        <v>268</v>
      </c>
      <c r="D696">
        <v>51.81</v>
      </c>
      <c r="E696" t="s">
        <v>243</v>
      </c>
    </row>
    <row r="697" spans="1:5" x14ac:dyDescent="0.2">
      <c r="A697" t="s">
        <v>1507</v>
      </c>
      <c r="B697" t="s">
        <v>1508</v>
      </c>
      <c r="C697" t="s">
        <v>268</v>
      </c>
      <c r="D697">
        <v>51.97</v>
      </c>
      <c r="E697" t="s">
        <v>243</v>
      </c>
    </row>
    <row r="698" spans="1:5" x14ac:dyDescent="0.2">
      <c r="A698">
        <v>8799</v>
      </c>
      <c r="B698" t="s">
        <v>1509</v>
      </c>
      <c r="E698" t="s">
        <v>243</v>
      </c>
    </row>
    <row r="699" spans="1:5" x14ac:dyDescent="0.2">
      <c r="A699" t="s">
        <v>1510</v>
      </c>
      <c r="B699" t="s">
        <v>1511</v>
      </c>
      <c r="C699" t="s">
        <v>286</v>
      </c>
      <c r="D699">
        <v>36.770000000000003</v>
      </c>
      <c r="E699" t="s">
        <v>243</v>
      </c>
    </row>
    <row r="700" spans="1:5" x14ac:dyDescent="0.2">
      <c r="A700">
        <v>10529</v>
      </c>
      <c r="B700" t="s">
        <v>1512</v>
      </c>
      <c r="E700" t="s">
        <v>243</v>
      </c>
    </row>
    <row r="701" spans="1:5" x14ac:dyDescent="0.2">
      <c r="A701" t="s">
        <v>1513</v>
      </c>
      <c r="B701" t="s">
        <v>1514</v>
      </c>
      <c r="C701" t="s">
        <v>265</v>
      </c>
      <c r="D701">
        <v>19.87</v>
      </c>
      <c r="E701" t="s">
        <v>243</v>
      </c>
    </row>
    <row r="702" spans="1:5" x14ac:dyDescent="0.2">
      <c r="A702">
        <v>8672</v>
      </c>
      <c r="B702" t="s">
        <v>1515</v>
      </c>
      <c r="E702" t="s">
        <v>243</v>
      </c>
    </row>
    <row r="703" spans="1:5" x14ac:dyDescent="0.2">
      <c r="A703">
        <v>8800</v>
      </c>
      <c r="B703" t="s">
        <v>1516</v>
      </c>
      <c r="E703" t="s">
        <v>243</v>
      </c>
    </row>
    <row r="704" spans="1:5" x14ac:dyDescent="0.2">
      <c r="A704" t="s">
        <v>1517</v>
      </c>
      <c r="B704" t="s">
        <v>1518</v>
      </c>
      <c r="C704" t="s">
        <v>265</v>
      </c>
      <c r="D704">
        <v>77.08</v>
      </c>
      <c r="E704" t="s">
        <v>243</v>
      </c>
    </row>
    <row r="705" spans="1:5" x14ac:dyDescent="0.2">
      <c r="A705">
        <v>8801</v>
      </c>
      <c r="B705" t="s">
        <v>1519</v>
      </c>
      <c r="E705" t="s">
        <v>243</v>
      </c>
    </row>
    <row r="706" spans="1:5" x14ac:dyDescent="0.2">
      <c r="A706" t="s">
        <v>1520</v>
      </c>
      <c r="B706" t="s">
        <v>1521</v>
      </c>
      <c r="C706" t="s">
        <v>265</v>
      </c>
      <c r="D706">
        <v>54.64</v>
      </c>
      <c r="E706" t="s">
        <v>243</v>
      </c>
    </row>
    <row r="707" spans="1:5" x14ac:dyDescent="0.2">
      <c r="A707" t="s">
        <v>1522</v>
      </c>
      <c r="B707" t="s">
        <v>1523</v>
      </c>
      <c r="C707" t="s">
        <v>265</v>
      </c>
      <c r="D707">
        <v>24.99</v>
      </c>
      <c r="E707" t="s">
        <v>243</v>
      </c>
    </row>
    <row r="708" spans="1:5" x14ac:dyDescent="0.2">
      <c r="A708" t="s">
        <v>1524</v>
      </c>
      <c r="B708" t="s">
        <v>1525</v>
      </c>
      <c r="C708" t="s">
        <v>265</v>
      </c>
      <c r="D708">
        <v>27.03</v>
      </c>
      <c r="E708" t="s">
        <v>243</v>
      </c>
    </row>
    <row r="709" spans="1:5" x14ac:dyDescent="0.2">
      <c r="A709">
        <v>8802</v>
      </c>
      <c r="B709" t="s">
        <v>1526</v>
      </c>
      <c r="E709" t="s">
        <v>243</v>
      </c>
    </row>
    <row r="710" spans="1:5" x14ac:dyDescent="0.2">
      <c r="A710" t="s">
        <v>1527</v>
      </c>
      <c r="B710" t="s">
        <v>1528</v>
      </c>
      <c r="C710" t="s">
        <v>265</v>
      </c>
      <c r="D710">
        <v>36.22</v>
      </c>
      <c r="E710" t="s">
        <v>243</v>
      </c>
    </row>
    <row r="711" spans="1:5" x14ac:dyDescent="0.2">
      <c r="A711" t="s">
        <v>1529</v>
      </c>
      <c r="B711" t="s">
        <v>1530</v>
      </c>
      <c r="C711" t="s">
        <v>265</v>
      </c>
      <c r="D711">
        <v>39.78</v>
      </c>
      <c r="E711" t="s">
        <v>243</v>
      </c>
    </row>
    <row r="712" spans="1:5" x14ac:dyDescent="0.2">
      <c r="A712" t="s">
        <v>1531</v>
      </c>
      <c r="B712" t="s">
        <v>1532</v>
      </c>
      <c r="C712" t="s">
        <v>265</v>
      </c>
      <c r="D712">
        <v>43.35</v>
      </c>
      <c r="E712" t="s">
        <v>243</v>
      </c>
    </row>
    <row r="713" spans="1:5" x14ac:dyDescent="0.2">
      <c r="A713" t="s">
        <v>1533</v>
      </c>
      <c r="B713" t="s">
        <v>1534</v>
      </c>
      <c r="C713" t="s">
        <v>265</v>
      </c>
      <c r="D713">
        <v>46.91</v>
      </c>
      <c r="E713" t="s">
        <v>243</v>
      </c>
    </row>
    <row r="714" spans="1:5" x14ac:dyDescent="0.2">
      <c r="A714" t="s">
        <v>1535</v>
      </c>
      <c r="B714" t="s">
        <v>1536</v>
      </c>
      <c r="C714" t="s">
        <v>265</v>
      </c>
      <c r="D714">
        <v>34.799999999999997</v>
      </c>
      <c r="E714" t="s">
        <v>243</v>
      </c>
    </row>
    <row r="715" spans="1:5" x14ac:dyDescent="0.2">
      <c r="A715" t="s">
        <v>1537</v>
      </c>
      <c r="B715" t="s">
        <v>1538</v>
      </c>
      <c r="C715" t="s">
        <v>265</v>
      </c>
      <c r="D715">
        <v>37.89</v>
      </c>
      <c r="E715" t="s">
        <v>243</v>
      </c>
    </row>
    <row r="716" spans="1:5" x14ac:dyDescent="0.2">
      <c r="A716" t="s">
        <v>1539</v>
      </c>
      <c r="B716" t="s">
        <v>1540</v>
      </c>
      <c r="C716" t="s">
        <v>265</v>
      </c>
      <c r="D716">
        <v>40.98</v>
      </c>
      <c r="E716" t="s">
        <v>243</v>
      </c>
    </row>
    <row r="717" spans="1:5" x14ac:dyDescent="0.2">
      <c r="A717" t="s">
        <v>1541</v>
      </c>
      <c r="B717" t="s">
        <v>1542</v>
      </c>
      <c r="C717" t="s">
        <v>265</v>
      </c>
      <c r="D717">
        <v>44.08</v>
      </c>
      <c r="E717" t="s">
        <v>243</v>
      </c>
    </row>
    <row r="718" spans="1:5" x14ac:dyDescent="0.2">
      <c r="A718">
        <v>8803</v>
      </c>
      <c r="B718" t="s">
        <v>1543</v>
      </c>
      <c r="E718" t="s">
        <v>243</v>
      </c>
    </row>
    <row r="719" spans="1:5" x14ac:dyDescent="0.2">
      <c r="A719" t="s">
        <v>1544</v>
      </c>
      <c r="B719" t="s">
        <v>1545</v>
      </c>
      <c r="C719" t="s">
        <v>265</v>
      </c>
      <c r="D719">
        <v>31.45</v>
      </c>
      <c r="E719" t="s">
        <v>243</v>
      </c>
    </row>
    <row r="720" spans="1:5" x14ac:dyDescent="0.2">
      <c r="A720" t="s">
        <v>1546</v>
      </c>
      <c r="B720" t="s">
        <v>1547</v>
      </c>
      <c r="C720" t="s">
        <v>265</v>
      </c>
      <c r="D720">
        <v>35.01</v>
      </c>
      <c r="E720" t="s">
        <v>243</v>
      </c>
    </row>
    <row r="721" spans="1:5" x14ac:dyDescent="0.2">
      <c r="A721" t="s">
        <v>1548</v>
      </c>
      <c r="B721" t="s">
        <v>1549</v>
      </c>
      <c r="C721" t="s">
        <v>265</v>
      </c>
      <c r="D721">
        <v>38.58</v>
      </c>
      <c r="E721" t="s">
        <v>243</v>
      </c>
    </row>
    <row r="722" spans="1:5" x14ac:dyDescent="0.2">
      <c r="A722" t="s">
        <v>1550</v>
      </c>
      <c r="B722" t="s">
        <v>1551</v>
      </c>
      <c r="C722" t="s">
        <v>265</v>
      </c>
      <c r="D722">
        <v>42.14</v>
      </c>
      <c r="E722" t="s">
        <v>243</v>
      </c>
    </row>
    <row r="723" spans="1:5" x14ac:dyDescent="0.2">
      <c r="A723" t="s">
        <v>1552</v>
      </c>
      <c r="B723" t="s">
        <v>1553</v>
      </c>
      <c r="C723" t="s">
        <v>265</v>
      </c>
      <c r="D723">
        <v>30.03</v>
      </c>
      <c r="E723" t="s">
        <v>243</v>
      </c>
    </row>
    <row r="724" spans="1:5" x14ac:dyDescent="0.2">
      <c r="A724" t="s">
        <v>1554</v>
      </c>
      <c r="B724" t="s">
        <v>1555</v>
      </c>
      <c r="C724" t="s">
        <v>265</v>
      </c>
      <c r="D724">
        <v>33.119999999999997</v>
      </c>
      <c r="E724" t="s">
        <v>243</v>
      </c>
    </row>
    <row r="725" spans="1:5" x14ac:dyDescent="0.2">
      <c r="A725" t="s">
        <v>1556</v>
      </c>
      <c r="B725" t="s">
        <v>1557</v>
      </c>
      <c r="C725" t="s">
        <v>265</v>
      </c>
      <c r="D725">
        <v>36.21</v>
      </c>
      <c r="E725" t="s">
        <v>243</v>
      </c>
    </row>
    <row r="726" spans="1:5" x14ac:dyDescent="0.2">
      <c r="A726" t="s">
        <v>1558</v>
      </c>
      <c r="B726" t="s">
        <v>1559</v>
      </c>
      <c r="C726" t="s">
        <v>265</v>
      </c>
      <c r="D726">
        <v>39.31</v>
      </c>
      <c r="E726" t="s">
        <v>243</v>
      </c>
    </row>
    <row r="727" spans="1:5" x14ac:dyDescent="0.2">
      <c r="A727">
        <v>8804</v>
      </c>
      <c r="B727" t="s">
        <v>1560</v>
      </c>
      <c r="E727" t="s">
        <v>243</v>
      </c>
    </row>
    <row r="728" spans="1:5" x14ac:dyDescent="0.2">
      <c r="A728" t="s">
        <v>1561</v>
      </c>
      <c r="B728" t="s">
        <v>1562</v>
      </c>
      <c r="C728" t="s">
        <v>265</v>
      </c>
      <c r="D728">
        <v>33.11</v>
      </c>
      <c r="E728" t="s">
        <v>243</v>
      </c>
    </row>
    <row r="729" spans="1:5" x14ac:dyDescent="0.2">
      <c r="A729">
        <v>8805</v>
      </c>
      <c r="B729" t="s">
        <v>1563</v>
      </c>
      <c r="E729" t="s">
        <v>243</v>
      </c>
    </row>
    <row r="730" spans="1:5" x14ac:dyDescent="0.2">
      <c r="A730" t="s">
        <v>1564</v>
      </c>
      <c r="B730" t="s">
        <v>1565</v>
      </c>
      <c r="C730" t="s">
        <v>265</v>
      </c>
      <c r="D730">
        <v>74.39</v>
      </c>
      <c r="E730" t="s">
        <v>243</v>
      </c>
    </row>
    <row r="731" spans="1:5" x14ac:dyDescent="0.2">
      <c r="A731" t="s">
        <v>1566</v>
      </c>
      <c r="B731" t="s">
        <v>1567</v>
      </c>
      <c r="C731" t="s">
        <v>265</v>
      </c>
      <c r="D731">
        <v>73.31</v>
      </c>
      <c r="E731" t="s">
        <v>243</v>
      </c>
    </row>
    <row r="732" spans="1:5" x14ac:dyDescent="0.2">
      <c r="A732">
        <v>8673</v>
      </c>
      <c r="B732" t="s">
        <v>1568</v>
      </c>
      <c r="E732" t="s">
        <v>243</v>
      </c>
    </row>
    <row r="733" spans="1:5" x14ac:dyDescent="0.2">
      <c r="A733">
        <v>8807</v>
      </c>
      <c r="B733" t="s">
        <v>1569</v>
      </c>
      <c r="E733" t="s">
        <v>243</v>
      </c>
    </row>
    <row r="734" spans="1:5" x14ac:dyDescent="0.2">
      <c r="A734" t="s">
        <v>1570</v>
      </c>
      <c r="B734" t="s">
        <v>1571</v>
      </c>
      <c r="C734" t="s">
        <v>265</v>
      </c>
      <c r="D734">
        <v>11.33</v>
      </c>
      <c r="E734" t="s">
        <v>243</v>
      </c>
    </row>
    <row r="735" spans="1:5" x14ac:dyDescent="0.2">
      <c r="A735" t="s">
        <v>1572</v>
      </c>
      <c r="B735" t="s">
        <v>1573</v>
      </c>
      <c r="C735" t="s">
        <v>265</v>
      </c>
      <c r="D735">
        <v>3.74</v>
      </c>
      <c r="E735" t="s">
        <v>243</v>
      </c>
    </row>
    <row r="736" spans="1:5" x14ac:dyDescent="0.2">
      <c r="A736">
        <v>8808</v>
      </c>
      <c r="B736" t="s">
        <v>1574</v>
      </c>
      <c r="E736" t="s">
        <v>243</v>
      </c>
    </row>
    <row r="737" spans="1:5" x14ac:dyDescent="0.2">
      <c r="A737" t="s">
        <v>1575</v>
      </c>
      <c r="B737" t="s">
        <v>1576</v>
      </c>
      <c r="C737" t="s">
        <v>265</v>
      </c>
      <c r="D737">
        <v>39.14</v>
      </c>
      <c r="E737" t="s">
        <v>243</v>
      </c>
    </row>
    <row r="738" spans="1:5" x14ac:dyDescent="0.2">
      <c r="A738" t="s">
        <v>1577</v>
      </c>
      <c r="B738" t="s">
        <v>1578</v>
      </c>
      <c r="C738" t="s">
        <v>265</v>
      </c>
      <c r="D738">
        <v>42.54</v>
      </c>
      <c r="E738" t="s">
        <v>243</v>
      </c>
    </row>
    <row r="739" spans="1:5" x14ac:dyDescent="0.2">
      <c r="A739" t="s">
        <v>1579</v>
      </c>
      <c r="B739" t="s">
        <v>1580</v>
      </c>
      <c r="C739" t="s">
        <v>265</v>
      </c>
      <c r="D739">
        <v>45.94</v>
      </c>
      <c r="E739" t="s">
        <v>243</v>
      </c>
    </row>
    <row r="740" spans="1:5" x14ac:dyDescent="0.2">
      <c r="A740" t="s">
        <v>1581</v>
      </c>
      <c r="B740" t="s">
        <v>1582</v>
      </c>
      <c r="C740" t="s">
        <v>265</v>
      </c>
      <c r="D740">
        <v>63.8</v>
      </c>
      <c r="E740" t="s">
        <v>243</v>
      </c>
    </row>
    <row r="741" spans="1:5" x14ac:dyDescent="0.2">
      <c r="A741">
        <v>8809</v>
      </c>
      <c r="B741" t="s">
        <v>1583</v>
      </c>
      <c r="E741" t="s">
        <v>243</v>
      </c>
    </row>
    <row r="742" spans="1:5" x14ac:dyDescent="0.2">
      <c r="A742" t="s">
        <v>1584</v>
      </c>
      <c r="B742" t="s">
        <v>1585</v>
      </c>
      <c r="C742" t="s">
        <v>265</v>
      </c>
      <c r="D742">
        <v>69.86</v>
      </c>
      <c r="E742" t="s">
        <v>243</v>
      </c>
    </row>
    <row r="743" spans="1:5" x14ac:dyDescent="0.2">
      <c r="A743" t="s">
        <v>1586</v>
      </c>
      <c r="B743" t="s">
        <v>1587</v>
      </c>
      <c r="C743" t="s">
        <v>265</v>
      </c>
      <c r="D743">
        <v>72.099999999999994</v>
      </c>
      <c r="E743" t="s">
        <v>243</v>
      </c>
    </row>
    <row r="744" spans="1:5" x14ac:dyDescent="0.2">
      <c r="A744" t="s">
        <v>1588</v>
      </c>
      <c r="B744" t="s">
        <v>1589</v>
      </c>
      <c r="C744" t="s">
        <v>265</v>
      </c>
      <c r="D744">
        <v>73.7</v>
      </c>
      <c r="E744" t="s">
        <v>243</v>
      </c>
    </row>
    <row r="745" spans="1:5" x14ac:dyDescent="0.2">
      <c r="A745">
        <v>8810</v>
      </c>
      <c r="B745" t="s">
        <v>1590</v>
      </c>
      <c r="E745" t="s">
        <v>243</v>
      </c>
    </row>
    <row r="746" spans="1:5" x14ac:dyDescent="0.2">
      <c r="A746" t="s">
        <v>1591</v>
      </c>
      <c r="B746" t="s">
        <v>1592</v>
      </c>
      <c r="C746" t="s">
        <v>265</v>
      </c>
      <c r="D746">
        <v>83.63</v>
      </c>
      <c r="E746" t="s">
        <v>243</v>
      </c>
    </row>
    <row r="747" spans="1:5" x14ac:dyDescent="0.2">
      <c r="A747" t="s">
        <v>1593</v>
      </c>
      <c r="B747" t="s">
        <v>1594</v>
      </c>
      <c r="C747" t="s">
        <v>265</v>
      </c>
      <c r="D747">
        <v>79.48</v>
      </c>
      <c r="E747" t="s">
        <v>243</v>
      </c>
    </row>
    <row r="748" spans="1:5" x14ac:dyDescent="0.2">
      <c r="A748" t="s">
        <v>1595</v>
      </c>
      <c r="B748" t="s">
        <v>1596</v>
      </c>
      <c r="C748" t="s">
        <v>265</v>
      </c>
      <c r="D748">
        <v>89.68</v>
      </c>
      <c r="E748" t="s">
        <v>243</v>
      </c>
    </row>
    <row r="749" spans="1:5" x14ac:dyDescent="0.2">
      <c r="A749" t="s">
        <v>1597</v>
      </c>
      <c r="B749" t="s">
        <v>1598</v>
      </c>
      <c r="C749" t="s">
        <v>265</v>
      </c>
      <c r="D749">
        <v>87.94</v>
      </c>
      <c r="E749" t="s">
        <v>243</v>
      </c>
    </row>
    <row r="750" spans="1:5" x14ac:dyDescent="0.2">
      <c r="A750" t="s">
        <v>1599</v>
      </c>
      <c r="B750" t="s">
        <v>1600</v>
      </c>
      <c r="C750" t="s">
        <v>265</v>
      </c>
      <c r="D750">
        <v>87.35</v>
      </c>
      <c r="E750" t="s">
        <v>243</v>
      </c>
    </row>
    <row r="751" spans="1:5" x14ac:dyDescent="0.2">
      <c r="A751" t="s">
        <v>1601</v>
      </c>
      <c r="B751" t="s">
        <v>1602</v>
      </c>
      <c r="C751" t="s">
        <v>265</v>
      </c>
      <c r="D751">
        <v>83.49</v>
      </c>
      <c r="E751" t="s">
        <v>243</v>
      </c>
    </row>
    <row r="752" spans="1:5" x14ac:dyDescent="0.2">
      <c r="A752" t="s">
        <v>1603</v>
      </c>
      <c r="B752" t="s">
        <v>1604</v>
      </c>
      <c r="C752" t="s">
        <v>265</v>
      </c>
      <c r="D752">
        <v>126.27</v>
      </c>
      <c r="E752" t="s">
        <v>243</v>
      </c>
    </row>
    <row r="753" spans="1:5" x14ac:dyDescent="0.2">
      <c r="A753">
        <v>8811</v>
      </c>
      <c r="B753" t="s">
        <v>1605</v>
      </c>
      <c r="E753" t="s">
        <v>243</v>
      </c>
    </row>
    <row r="754" spans="1:5" x14ac:dyDescent="0.2">
      <c r="A754" t="s">
        <v>1606</v>
      </c>
      <c r="B754" t="s">
        <v>1607</v>
      </c>
      <c r="C754" t="s">
        <v>265</v>
      </c>
      <c r="D754">
        <v>109.97</v>
      </c>
      <c r="E754" t="s">
        <v>243</v>
      </c>
    </row>
    <row r="755" spans="1:5" x14ac:dyDescent="0.2">
      <c r="A755" t="s">
        <v>1608</v>
      </c>
      <c r="B755" t="s">
        <v>1609</v>
      </c>
      <c r="C755" t="s">
        <v>265</v>
      </c>
      <c r="D755">
        <v>112.39</v>
      </c>
      <c r="E755" t="s">
        <v>243</v>
      </c>
    </row>
    <row r="756" spans="1:5" x14ac:dyDescent="0.2">
      <c r="A756">
        <v>8812</v>
      </c>
      <c r="B756" t="s">
        <v>1610</v>
      </c>
      <c r="E756" t="s">
        <v>243</v>
      </c>
    </row>
    <row r="757" spans="1:5" x14ac:dyDescent="0.2">
      <c r="A757" t="s">
        <v>1611</v>
      </c>
      <c r="B757" t="s">
        <v>1612</v>
      </c>
      <c r="C757" t="s">
        <v>265</v>
      </c>
      <c r="D757">
        <v>161.58000000000001</v>
      </c>
      <c r="E757" t="s">
        <v>243</v>
      </c>
    </row>
    <row r="758" spans="1:5" x14ac:dyDescent="0.2">
      <c r="A758" t="s">
        <v>1613</v>
      </c>
      <c r="B758" t="s">
        <v>1614</v>
      </c>
      <c r="C758" t="s">
        <v>265</v>
      </c>
      <c r="D758">
        <v>134.09</v>
      </c>
      <c r="E758" t="s">
        <v>243</v>
      </c>
    </row>
    <row r="759" spans="1:5" x14ac:dyDescent="0.2">
      <c r="A759" t="s">
        <v>1615</v>
      </c>
      <c r="B759" t="s">
        <v>1616</v>
      </c>
      <c r="C759" t="s">
        <v>265</v>
      </c>
      <c r="D759">
        <v>93.78</v>
      </c>
      <c r="E759" t="s">
        <v>243</v>
      </c>
    </row>
    <row r="760" spans="1:5" x14ac:dyDescent="0.2">
      <c r="A760" t="s">
        <v>1617</v>
      </c>
      <c r="B760" t="s">
        <v>1618</v>
      </c>
      <c r="C760" t="s">
        <v>265</v>
      </c>
      <c r="D760">
        <v>146.76</v>
      </c>
      <c r="E760" t="s">
        <v>243</v>
      </c>
    </row>
    <row r="761" spans="1:5" x14ac:dyDescent="0.2">
      <c r="A761" t="s">
        <v>1619</v>
      </c>
      <c r="B761" t="s">
        <v>1620</v>
      </c>
      <c r="C761" t="s">
        <v>265</v>
      </c>
      <c r="D761">
        <v>142.84</v>
      </c>
      <c r="E761" t="s">
        <v>243</v>
      </c>
    </row>
    <row r="762" spans="1:5" x14ac:dyDescent="0.2">
      <c r="A762" t="s">
        <v>1621</v>
      </c>
      <c r="B762" t="s">
        <v>1622</v>
      </c>
      <c r="C762" t="s">
        <v>265</v>
      </c>
      <c r="D762">
        <v>91.41</v>
      </c>
      <c r="E762" t="s">
        <v>243</v>
      </c>
    </row>
    <row r="763" spans="1:5" x14ac:dyDescent="0.2">
      <c r="A763">
        <v>8814</v>
      </c>
      <c r="B763" t="s">
        <v>1623</v>
      </c>
      <c r="E763" t="s">
        <v>243</v>
      </c>
    </row>
    <row r="764" spans="1:5" x14ac:dyDescent="0.2">
      <c r="A764" t="s">
        <v>1624</v>
      </c>
      <c r="B764" t="s">
        <v>1625</v>
      </c>
      <c r="C764" t="s">
        <v>265</v>
      </c>
      <c r="D764">
        <v>300.07</v>
      </c>
      <c r="E764" t="s">
        <v>243</v>
      </c>
    </row>
    <row r="765" spans="1:5" x14ac:dyDescent="0.2">
      <c r="A765" t="s">
        <v>1626</v>
      </c>
      <c r="B765" t="s">
        <v>1627</v>
      </c>
      <c r="C765" t="s">
        <v>265</v>
      </c>
      <c r="D765">
        <v>385.08</v>
      </c>
      <c r="E765" t="s">
        <v>243</v>
      </c>
    </row>
    <row r="766" spans="1:5" x14ac:dyDescent="0.2">
      <c r="A766" t="s">
        <v>1628</v>
      </c>
      <c r="B766" t="s">
        <v>1629</v>
      </c>
      <c r="C766" t="s">
        <v>265</v>
      </c>
      <c r="D766">
        <v>374.58</v>
      </c>
      <c r="E766" t="s">
        <v>243</v>
      </c>
    </row>
    <row r="767" spans="1:5" x14ac:dyDescent="0.2">
      <c r="A767">
        <v>8815</v>
      </c>
      <c r="B767" t="s">
        <v>1630</v>
      </c>
      <c r="E767" t="s">
        <v>243</v>
      </c>
    </row>
    <row r="768" spans="1:5" x14ac:dyDescent="0.2">
      <c r="A768" t="s">
        <v>1631</v>
      </c>
      <c r="B768" t="s">
        <v>1632</v>
      </c>
      <c r="C768" t="s">
        <v>265</v>
      </c>
      <c r="D768">
        <v>6.11</v>
      </c>
      <c r="E768" t="s">
        <v>243</v>
      </c>
    </row>
    <row r="769" spans="1:5" x14ac:dyDescent="0.2">
      <c r="A769" t="s">
        <v>1633</v>
      </c>
      <c r="B769" t="s">
        <v>1634</v>
      </c>
      <c r="C769" t="s">
        <v>265</v>
      </c>
      <c r="D769">
        <v>7.14</v>
      </c>
      <c r="E769" t="s">
        <v>243</v>
      </c>
    </row>
    <row r="770" spans="1:5" x14ac:dyDescent="0.2">
      <c r="A770" t="s">
        <v>1635</v>
      </c>
      <c r="B770" t="s">
        <v>1636</v>
      </c>
      <c r="C770" t="s">
        <v>265</v>
      </c>
      <c r="D770">
        <v>6.99</v>
      </c>
      <c r="E770" t="s">
        <v>243</v>
      </c>
    </row>
    <row r="771" spans="1:5" x14ac:dyDescent="0.2">
      <c r="A771" t="s">
        <v>1637</v>
      </c>
      <c r="B771" t="s">
        <v>1638</v>
      </c>
      <c r="C771" t="s">
        <v>265</v>
      </c>
      <c r="D771">
        <v>5.99</v>
      </c>
      <c r="E771" t="s">
        <v>243</v>
      </c>
    </row>
    <row r="772" spans="1:5" x14ac:dyDescent="0.2">
      <c r="A772" t="s">
        <v>1639</v>
      </c>
      <c r="B772" t="s">
        <v>1640</v>
      </c>
      <c r="C772" t="s">
        <v>265</v>
      </c>
      <c r="D772">
        <v>11.65</v>
      </c>
      <c r="E772" t="s">
        <v>243</v>
      </c>
    </row>
    <row r="773" spans="1:5" x14ac:dyDescent="0.2">
      <c r="A773" t="s">
        <v>1641</v>
      </c>
      <c r="B773" t="s">
        <v>1642</v>
      </c>
      <c r="C773" t="s">
        <v>265</v>
      </c>
      <c r="D773">
        <v>22.09</v>
      </c>
      <c r="E773" t="s">
        <v>243</v>
      </c>
    </row>
    <row r="774" spans="1:5" x14ac:dyDescent="0.2">
      <c r="A774" t="s">
        <v>1643</v>
      </c>
      <c r="B774" t="s">
        <v>1644</v>
      </c>
      <c r="C774" t="s">
        <v>265</v>
      </c>
      <c r="D774">
        <v>34.5</v>
      </c>
      <c r="E774" t="s">
        <v>243</v>
      </c>
    </row>
    <row r="775" spans="1:5" x14ac:dyDescent="0.2">
      <c r="A775">
        <v>8816</v>
      </c>
      <c r="B775" t="s">
        <v>1645</v>
      </c>
      <c r="E775" t="s">
        <v>243</v>
      </c>
    </row>
    <row r="776" spans="1:5" x14ac:dyDescent="0.2">
      <c r="A776" t="s">
        <v>1646</v>
      </c>
      <c r="B776" t="s">
        <v>1647</v>
      </c>
      <c r="C776" t="s">
        <v>265</v>
      </c>
      <c r="D776">
        <v>88.29</v>
      </c>
      <c r="E776" t="s">
        <v>243</v>
      </c>
    </row>
    <row r="777" spans="1:5" x14ac:dyDescent="0.2">
      <c r="A777" t="s">
        <v>1648</v>
      </c>
      <c r="B777" t="s">
        <v>1649</v>
      </c>
      <c r="C777" t="s">
        <v>265</v>
      </c>
      <c r="D777">
        <v>122.35</v>
      </c>
      <c r="E777" t="s">
        <v>243</v>
      </c>
    </row>
    <row r="778" spans="1:5" x14ac:dyDescent="0.2">
      <c r="A778">
        <v>8817</v>
      </c>
      <c r="B778" t="s">
        <v>1650</v>
      </c>
      <c r="E778" t="s">
        <v>243</v>
      </c>
    </row>
    <row r="779" spans="1:5" x14ac:dyDescent="0.2">
      <c r="A779" t="s">
        <v>1651</v>
      </c>
      <c r="B779" t="s">
        <v>1652</v>
      </c>
      <c r="C779" t="s">
        <v>265</v>
      </c>
      <c r="D779">
        <v>48.42</v>
      </c>
      <c r="E779" t="s">
        <v>243</v>
      </c>
    </row>
    <row r="780" spans="1:5" x14ac:dyDescent="0.2">
      <c r="A780" t="s">
        <v>1653</v>
      </c>
      <c r="B780" t="s">
        <v>1654</v>
      </c>
      <c r="C780" t="s">
        <v>265</v>
      </c>
      <c r="D780">
        <v>48.83</v>
      </c>
      <c r="E780" t="s">
        <v>243</v>
      </c>
    </row>
    <row r="781" spans="1:5" x14ac:dyDescent="0.2">
      <c r="A781" t="s">
        <v>1655</v>
      </c>
      <c r="B781" t="s">
        <v>1656</v>
      </c>
      <c r="C781" t="s">
        <v>265</v>
      </c>
      <c r="D781">
        <v>50.86</v>
      </c>
      <c r="E781" t="s">
        <v>243</v>
      </c>
    </row>
    <row r="782" spans="1:5" x14ac:dyDescent="0.2">
      <c r="A782" t="s">
        <v>1657</v>
      </c>
      <c r="B782" t="s">
        <v>1658</v>
      </c>
      <c r="C782" t="s">
        <v>265</v>
      </c>
      <c r="D782">
        <v>11.33</v>
      </c>
      <c r="E782" t="s">
        <v>243</v>
      </c>
    </row>
    <row r="783" spans="1:5" x14ac:dyDescent="0.2">
      <c r="A783" t="s">
        <v>1659</v>
      </c>
      <c r="B783" t="s">
        <v>1660</v>
      </c>
      <c r="C783" t="s">
        <v>265</v>
      </c>
      <c r="D783">
        <v>299.06</v>
      </c>
      <c r="E783" t="s">
        <v>243</v>
      </c>
    </row>
    <row r="784" spans="1:5" x14ac:dyDescent="0.2">
      <c r="A784" t="s">
        <v>1661</v>
      </c>
      <c r="B784" t="s">
        <v>1662</v>
      </c>
      <c r="C784" t="s">
        <v>265</v>
      </c>
      <c r="D784">
        <v>260.13</v>
      </c>
      <c r="E784" t="s">
        <v>243</v>
      </c>
    </row>
    <row r="785" spans="1:5" x14ac:dyDescent="0.2">
      <c r="A785" t="s">
        <v>1663</v>
      </c>
      <c r="B785" t="s">
        <v>1664</v>
      </c>
      <c r="C785" t="s">
        <v>265</v>
      </c>
      <c r="D785">
        <v>99.98</v>
      </c>
      <c r="E785" t="s">
        <v>243</v>
      </c>
    </row>
    <row r="786" spans="1:5" x14ac:dyDescent="0.2">
      <c r="A786" t="s">
        <v>1665</v>
      </c>
      <c r="B786" t="s">
        <v>1666</v>
      </c>
      <c r="C786" t="s">
        <v>265</v>
      </c>
      <c r="D786">
        <v>19.600000000000001</v>
      </c>
      <c r="E786" t="s">
        <v>243</v>
      </c>
    </row>
    <row r="787" spans="1:5" x14ac:dyDescent="0.2">
      <c r="A787" t="s">
        <v>1667</v>
      </c>
      <c r="B787" t="s">
        <v>1668</v>
      </c>
      <c r="C787" t="s">
        <v>265</v>
      </c>
      <c r="D787">
        <v>20.010000000000002</v>
      </c>
      <c r="E787" t="s">
        <v>243</v>
      </c>
    </row>
    <row r="788" spans="1:5" x14ac:dyDescent="0.2">
      <c r="A788" t="s">
        <v>1669</v>
      </c>
      <c r="B788" t="s">
        <v>1670</v>
      </c>
      <c r="C788" t="s">
        <v>265</v>
      </c>
      <c r="D788">
        <v>22.04</v>
      </c>
      <c r="E788" t="s">
        <v>243</v>
      </c>
    </row>
    <row r="789" spans="1:5" x14ac:dyDescent="0.2">
      <c r="A789" t="s">
        <v>1671</v>
      </c>
      <c r="B789" t="s">
        <v>1672</v>
      </c>
      <c r="C789" t="s">
        <v>265</v>
      </c>
      <c r="D789">
        <v>6.16</v>
      </c>
      <c r="E789" t="s">
        <v>243</v>
      </c>
    </row>
    <row r="790" spans="1:5" x14ac:dyDescent="0.2">
      <c r="A790" t="s">
        <v>1673</v>
      </c>
      <c r="B790" t="s">
        <v>1674</v>
      </c>
      <c r="C790" t="s">
        <v>265</v>
      </c>
      <c r="D790">
        <v>250.69</v>
      </c>
      <c r="E790" t="s">
        <v>243</v>
      </c>
    </row>
    <row r="791" spans="1:5" x14ac:dyDescent="0.2">
      <c r="A791" t="s">
        <v>1675</v>
      </c>
      <c r="B791" t="s">
        <v>1676</v>
      </c>
      <c r="C791" t="s">
        <v>265</v>
      </c>
      <c r="D791">
        <v>196.58</v>
      </c>
      <c r="E791" t="s">
        <v>243</v>
      </c>
    </row>
    <row r="792" spans="1:5" x14ac:dyDescent="0.2">
      <c r="A792">
        <v>8818</v>
      </c>
      <c r="B792" t="s">
        <v>1677</v>
      </c>
      <c r="E792" t="s">
        <v>243</v>
      </c>
    </row>
    <row r="793" spans="1:5" x14ac:dyDescent="0.2">
      <c r="A793" t="s">
        <v>1678</v>
      </c>
      <c r="B793" t="s">
        <v>1679</v>
      </c>
      <c r="C793" t="s">
        <v>265</v>
      </c>
      <c r="D793">
        <v>55.33</v>
      </c>
      <c r="E793" t="s">
        <v>243</v>
      </c>
    </row>
    <row r="794" spans="1:5" x14ac:dyDescent="0.2">
      <c r="A794" t="s">
        <v>1680</v>
      </c>
      <c r="B794" t="s">
        <v>1681</v>
      </c>
      <c r="C794" t="s">
        <v>265</v>
      </c>
      <c r="D794">
        <v>64.150000000000006</v>
      </c>
      <c r="E794" t="s">
        <v>243</v>
      </c>
    </row>
    <row r="795" spans="1:5" x14ac:dyDescent="0.2">
      <c r="A795" t="s">
        <v>1682</v>
      </c>
      <c r="B795" t="s">
        <v>1683</v>
      </c>
      <c r="C795" t="s">
        <v>265</v>
      </c>
      <c r="D795">
        <v>60.36</v>
      </c>
      <c r="E795" t="s">
        <v>243</v>
      </c>
    </row>
    <row r="796" spans="1:5" x14ac:dyDescent="0.2">
      <c r="A796" t="s">
        <v>1684</v>
      </c>
      <c r="B796" t="s">
        <v>1685</v>
      </c>
      <c r="C796" t="s">
        <v>265</v>
      </c>
      <c r="D796">
        <v>69.66</v>
      </c>
      <c r="E796" t="s">
        <v>243</v>
      </c>
    </row>
    <row r="797" spans="1:5" x14ac:dyDescent="0.2">
      <c r="A797" t="s">
        <v>1686</v>
      </c>
      <c r="B797" t="s">
        <v>1687</v>
      </c>
      <c r="C797" t="s">
        <v>265</v>
      </c>
      <c r="D797">
        <v>70.25</v>
      </c>
      <c r="E797" t="s">
        <v>243</v>
      </c>
    </row>
    <row r="798" spans="1:5" x14ac:dyDescent="0.2">
      <c r="A798" t="s">
        <v>1688</v>
      </c>
      <c r="B798" t="s">
        <v>1689</v>
      </c>
      <c r="C798" t="s">
        <v>265</v>
      </c>
      <c r="D798">
        <v>66.45</v>
      </c>
      <c r="E798" t="s">
        <v>243</v>
      </c>
    </row>
    <row r="799" spans="1:5" x14ac:dyDescent="0.2">
      <c r="A799" t="s">
        <v>1690</v>
      </c>
      <c r="B799" t="s">
        <v>1691</v>
      </c>
      <c r="C799" t="s">
        <v>265</v>
      </c>
      <c r="D799">
        <v>75.75</v>
      </c>
      <c r="E799" t="s">
        <v>243</v>
      </c>
    </row>
    <row r="800" spans="1:5" x14ac:dyDescent="0.2">
      <c r="A800" t="s">
        <v>1692</v>
      </c>
      <c r="B800" t="s">
        <v>1693</v>
      </c>
      <c r="C800" t="s">
        <v>265</v>
      </c>
      <c r="D800">
        <v>89.24</v>
      </c>
      <c r="E800" t="s">
        <v>243</v>
      </c>
    </row>
    <row r="801" spans="1:5" x14ac:dyDescent="0.2">
      <c r="A801" t="s">
        <v>1694</v>
      </c>
      <c r="B801" t="s">
        <v>1695</v>
      </c>
      <c r="C801" t="s">
        <v>265</v>
      </c>
      <c r="D801">
        <v>60.29</v>
      </c>
      <c r="E801" t="s">
        <v>243</v>
      </c>
    </row>
    <row r="802" spans="1:5" x14ac:dyDescent="0.2">
      <c r="A802" t="s">
        <v>1696</v>
      </c>
      <c r="B802" t="s">
        <v>1697</v>
      </c>
      <c r="C802" t="s">
        <v>265</v>
      </c>
      <c r="D802">
        <v>45.77</v>
      </c>
      <c r="E802" t="s">
        <v>243</v>
      </c>
    </row>
    <row r="803" spans="1:5" x14ac:dyDescent="0.2">
      <c r="A803" t="s">
        <v>1698</v>
      </c>
      <c r="B803" t="s">
        <v>1699</v>
      </c>
      <c r="C803" t="s">
        <v>265</v>
      </c>
      <c r="D803">
        <v>66.75</v>
      </c>
      <c r="E803" t="s">
        <v>243</v>
      </c>
    </row>
    <row r="804" spans="1:5" x14ac:dyDescent="0.2">
      <c r="A804" t="s">
        <v>1700</v>
      </c>
      <c r="B804" t="s">
        <v>1701</v>
      </c>
      <c r="C804" t="s">
        <v>265</v>
      </c>
      <c r="D804">
        <v>62.96</v>
      </c>
      <c r="E804" t="s">
        <v>243</v>
      </c>
    </row>
    <row r="805" spans="1:5" x14ac:dyDescent="0.2">
      <c r="A805" t="s">
        <v>1702</v>
      </c>
      <c r="B805" t="s">
        <v>1703</v>
      </c>
      <c r="C805" t="s">
        <v>265</v>
      </c>
      <c r="D805">
        <v>72.260000000000005</v>
      </c>
      <c r="E805" t="s">
        <v>243</v>
      </c>
    </row>
    <row r="806" spans="1:5" x14ac:dyDescent="0.2">
      <c r="A806" t="s">
        <v>1704</v>
      </c>
      <c r="B806" t="s">
        <v>1705</v>
      </c>
      <c r="C806" t="s">
        <v>265</v>
      </c>
      <c r="D806">
        <v>49.17</v>
      </c>
      <c r="E806" t="s">
        <v>243</v>
      </c>
    </row>
    <row r="807" spans="1:5" x14ac:dyDescent="0.2">
      <c r="A807" t="s">
        <v>1706</v>
      </c>
      <c r="B807" t="s">
        <v>1707</v>
      </c>
      <c r="C807" t="s">
        <v>265</v>
      </c>
      <c r="D807">
        <v>72.47</v>
      </c>
      <c r="E807" t="s">
        <v>243</v>
      </c>
    </row>
    <row r="808" spans="1:5" x14ac:dyDescent="0.2">
      <c r="A808" t="s">
        <v>1708</v>
      </c>
      <c r="B808" t="s">
        <v>1709</v>
      </c>
      <c r="C808" t="s">
        <v>265</v>
      </c>
      <c r="D808">
        <v>68.67</v>
      </c>
      <c r="E808" t="s">
        <v>243</v>
      </c>
    </row>
    <row r="809" spans="1:5" x14ac:dyDescent="0.2">
      <c r="A809" t="s">
        <v>1710</v>
      </c>
      <c r="B809" t="s">
        <v>1711</v>
      </c>
      <c r="C809" t="s">
        <v>265</v>
      </c>
      <c r="D809">
        <v>77.97</v>
      </c>
      <c r="E809" t="s">
        <v>243</v>
      </c>
    </row>
    <row r="810" spans="1:5" x14ac:dyDescent="0.2">
      <c r="A810" t="s">
        <v>1712</v>
      </c>
      <c r="B810" t="s">
        <v>1713</v>
      </c>
      <c r="C810" t="s">
        <v>265</v>
      </c>
      <c r="D810">
        <v>52.57</v>
      </c>
      <c r="E810" t="s">
        <v>243</v>
      </c>
    </row>
    <row r="811" spans="1:5" x14ac:dyDescent="0.2">
      <c r="A811" t="s">
        <v>1714</v>
      </c>
      <c r="B811" t="s">
        <v>1715</v>
      </c>
      <c r="C811" t="s">
        <v>265</v>
      </c>
      <c r="D811">
        <v>97.06</v>
      </c>
      <c r="E811" t="s">
        <v>243</v>
      </c>
    </row>
    <row r="812" spans="1:5" x14ac:dyDescent="0.2">
      <c r="A812" t="s">
        <v>1716</v>
      </c>
      <c r="B812" t="s">
        <v>1717</v>
      </c>
      <c r="C812" t="s">
        <v>265</v>
      </c>
      <c r="D812">
        <v>72.650000000000006</v>
      </c>
      <c r="E812" t="s">
        <v>243</v>
      </c>
    </row>
    <row r="813" spans="1:5" x14ac:dyDescent="0.2">
      <c r="A813">
        <v>8819</v>
      </c>
      <c r="B813" t="s">
        <v>1718</v>
      </c>
      <c r="E813" t="s">
        <v>243</v>
      </c>
    </row>
    <row r="814" spans="1:5" x14ac:dyDescent="0.2">
      <c r="A814" t="s">
        <v>1719</v>
      </c>
      <c r="B814" t="s">
        <v>1720</v>
      </c>
      <c r="C814" t="s">
        <v>265</v>
      </c>
      <c r="D814">
        <v>26.94</v>
      </c>
      <c r="E814" t="s">
        <v>243</v>
      </c>
    </row>
    <row r="815" spans="1:5" x14ac:dyDescent="0.2">
      <c r="A815" t="s">
        <v>1721</v>
      </c>
      <c r="B815" t="s">
        <v>1722</v>
      </c>
      <c r="C815" t="s">
        <v>265</v>
      </c>
      <c r="D815">
        <v>110.14</v>
      </c>
      <c r="E815" t="s">
        <v>243</v>
      </c>
    </row>
    <row r="816" spans="1:5" x14ac:dyDescent="0.2">
      <c r="A816" t="s">
        <v>1723</v>
      </c>
      <c r="B816" t="s">
        <v>1724</v>
      </c>
      <c r="C816" t="s">
        <v>265</v>
      </c>
      <c r="D816">
        <v>110.14</v>
      </c>
      <c r="E816" t="s">
        <v>243</v>
      </c>
    </row>
    <row r="817" spans="1:5" x14ac:dyDescent="0.2">
      <c r="A817" t="s">
        <v>1725</v>
      </c>
      <c r="B817" t="s">
        <v>1726</v>
      </c>
      <c r="C817" t="s">
        <v>265</v>
      </c>
      <c r="D817">
        <v>177.1</v>
      </c>
      <c r="E817" t="s">
        <v>243</v>
      </c>
    </row>
    <row r="818" spans="1:5" x14ac:dyDescent="0.2">
      <c r="A818" t="s">
        <v>1727</v>
      </c>
      <c r="B818" t="s">
        <v>1728</v>
      </c>
      <c r="C818" t="s">
        <v>265</v>
      </c>
      <c r="D818">
        <v>166.63</v>
      </c>
      <c r="E818" t="s">
        <v>243</v>
      </c>
    </row>
    <row r="819" spans="1:5" x14ac:dyDescent="0.2">
      <c r="A819" t="s">
        <v>1729</v>
      </c>
      <c r="B819" t="s">
        <v>1730</v>
      </c>
      <c r="C819" t="s">
        <v>265</v>
      </c>
      <c r="D819">
        <v>140.86000000000001</v>
      </c>
      <c r="E819" t="s">
        <v>243</v>
      </c>
    </row>
    <row r="820" spans="1:5" x14ac:dyDescent="0.2">
      <c r="A820" t="s">
        <v>1731</v>
      </c>
      <c r="B820" t="s">
        <v>1732</v>
      </c>
      <c r="C820" t="s">
        <v>265</v>
      </c>
      <c r="D820">
        <v>130.38999999999999</v>
      </c>
      <c r="E820" t="s">
        <v>243</v>
      </c>
    </row>
    <row r="821" spans="1:5" x14ac:dyDescent="0.2">
      <c r="A821">
        <v>8820</v>
      </c>
      <c r="B821" t="s">
        <v>1733</v>
      </c>
      <c r="E821" t="s">
        <v>243</v>
      </c>
    </row>
    <row r="822" spans="1:5" x14ac:dyDescent="0.2">
      <c r="A822" t="s">
        <v>1734</v>
      </c>
      <c r="B822" t="s">
        <v>1735</v>
      </c>
      <c r="C822" t="s">
        <v>265</v>
      </c>
      <c r="D822">
        <v>59.32</v>
      </c>
      <c r="E822" t="s">
        <v>243</v>
      </c>
    </row>
    <row r="823" spans="1:5" x14ac:dyDescent="0.2">
      <c r="A823" t="s">
        <v>1736</v>
      </c>
      <c r="B823" t="s">
        <v>1737</v>
      </c>
      <c r="C823" t="s">
        <v>265</v>
      </c>
      <c r="D823">
        <v>92.98</v>
      </c>
      <c r="E823" t="s">
        <v>243</v>
      </c>
    </row>
    <row r="824" spans="1:5" x14ac:dyDescent="0.2">
      <c r="A824" t="s">
        <v>1738</v>
      </c>
      <c r="B824" t="s">
        <v>1739</v>
      </c>
      <c r="C824" t="s">
        <v>368</v>
      </c>
      <c r="D824">
        <v>1498.02</v>
      </c>
      <c r="E824" t="s">
        <v>243</v>
      </c>
    </row>
    <row r="825" spans="1:5" x14ac:dyDescent="0.2">
      <c r="A825" t="s">
        <v>1740</v>
      </c>
      <c r="B825" t="s">
        <v>1741</v>
      </c>
      <c r="C825" t="s">
        <v>265</v>
      </c>
      <c r="D825">
        <v>145.06</v>
      </c>
      <c r="E825" t="s">
        <v>243</v>
      </c>
    </row>
    <row r="826" spans="1:5" x14ac:dyDescent="0.2">
      <c r="A826" t="s">
        <v>1742</v>
      </c>
      <c r="B826" t="s">
        <v>1743</v>
      </c>
      <c r="C826" t="s">
        <v>265</v>
      </c>
      <c r="D826">
        <v>158.49</v>
      </c>
      <c r="E826" t="s">
        <v>243</v>
      </c>
    </row>
    <row r="827" spans="1:5" x14ac:dyDescent="0.2">
      <c r="A827" t="s">
        <v>1744</v>
      </c>
      <c r="B827" t="s">
        <v>1745</v>
      </c>
      <c r="C827" t="s">
        <v>265</v>
      </c>
      <c r="D827">
        <v>96.87</v>
      </c>
      <c r="E827" t="s">
        <v>243</v>
      </c>
    </row>
    <row r="828" spans="1:5" x14ac:dyDescent="0.2">
      <c r="A828" t="s">
        <v>1746</v>
      </c>
      <c r="B828" t="s">
        <v>1747</v>
      </c>
      <c r="C828" t="s">
        <v>265</v>
      </c>
      <c r="D828">
        <v>71.86</v>
      </c>
      <c r="E828" t="s">
        <v>243</v>
      </c>
    </row>
    <row r="829" spans="1:5" x14ac:dyDescent="0.2">
      <c r="A829" t="s">
        <v>1748</v>
      </c>
      <c r="B829" t="s">
        <v>1749</v>
      </c>
      <c r="C829" t="s">
        <v>265</v>
      </c>
      <c r="D829">
        <v>219.52</v>
      </c>
      <c r="E829" t="s">
        <v>243</v>
      </c>
    </row>
    <row r="830" spans="1:5" x14ac:dyDescent="0.2">
      <c r="A830">
        <v>8821</v>
      </c>
      <c r="B830" t="s">
        <v>1750</v>
      </c>
      <c r="E830" t="s">
        <v>243</v>
      </c>
    </row>
    <row r="831" spans="1:5" x14ac:dyDescent="0.2">
      <c r="A831" t="s">
        <v>1751</v>
      </c>
      <c r="B831" t="s">
        <v>1752</v>
      </c>
      <c r="C831" t="s">
        <v>265</v>
      </c>
      <c r="D831">
        <v>59.32</v>
      </c>
      <c r="E831" t="s">
        <v>243</v>
      </c>
    </row>
    <row r="832" spans="1:5" x14ac:dyDescent="0.2">
      <c r="A832" t="s">
        <v>1753</v>
      </c>
      <c r="B832" t="s">
        <v>1754</v>
      </c>
      <c r="C832" t="s">
        <v>265</v>
      </c>
      <c r="D832">
        <v>65.97</v>
      </c>
      <c r="E832" t="s">
        <v>243</v>
      </c>
    </row>
    <row r="833" spans="1:5" x14ac:dyDescent="0.2">
      <c r="A833" t="s">
        <v>1755</v>
      </c>
      <c r="B833" t="s">
        <v>1756</v>
      </c>
      <c r="C833" t="s">
        <v>265</v>
      </c>
      <c r="D833">
        <v>83.79</v>
      </c>
      <c r="E833" t="s">
        <v>243</v>
      </c>
    </row>
    <row r="834" spans="1:5" x14ac:dyDescent="0.2">
      <c r="A834" t="s">
        <v>1757</v>
      </c>
      <c r="B834" t="s">
        <v>1758</v>
      </c>
      <c r="C834" t="s">
        <v>265</v>
      </c>
      <c r="D834">
        <v>154.57</v>
      </c>
      <c r="E834" t="s">
        <v>243</v>
      </c>
    </row>
    <row r="835" spans="1:5" x14ac:dyDescent="0.2">
      <c r="A835" t="s">
        <v>1759</v>
      </c>
      <c r="B835" t="s">
        <v>1760</v>
      </c>
      <c r="C835" t="s">
        <v>265</v>
      </c>
      <c r="D835">
        <v>162.79</v>
      </c>
      <c r="E835" t="s">
        <v>243</v>
      </c>
    </row>
    <row r="836" spans="1:5" x14ac:dyDescent="0.2">
      <c r="A836" t="s">
        <v>1761</v>
      </c>
      <c r="B836" t="s">
        <v>1762</v>
      </c>
      <c r="C836" t="s">
        <v>265</v>
      </c>
      <c r="D836">
        <v>129.91999999999999</v>
      </c>
      <c r="E836" t="s">
        <v>243</v>
      </c>
    </row>
    <row r="837" spans="1:5" x14ac:dyDescent="0.2">
      <c r="A837" t="s">
        <v>1763</v>
      </c>
      <c r="B837" t="s">
        <v>1764</v>
      </c>
      <c r="C837" t="s">
        <v>265</v>
      </c>
      <c r="D837">
        <v>138.13999999999999</v>
      </c>
      <c r="E837" t="s">
        <v>243</v>
      </c>
    </row>
    <row r="838" spans="1:5" x14ac:dyDescent="0.2">
      <c r="A838" t="s">
        <v>1765</v>
      </c>
      <c r="B838" t="s">
        <v>1766</v>
      </c>
      <c r="C838" t="s">
        <v>265</v>
      </c>
      <c r="D838">
        <v>147.80000000000001</v>
      </c>
      <c r="E838" t="s">
        <v>243</v>
      </c>
    </row>
    <row r="839" spans="1:5" x14ac:dyDescent="0.2">
      <c r="A839" t="s">
        <v>1767</v>
      </c>
      <c r="B839" t="s">
        <v>1768</v>
      </c>
      <c r="C839" t="s">
        <v>265</v>
      </c>
      <c r="D839">
        <v>164.52</v>
      </c>
      <c r="E839" t="s">
        <v>243</v>
      </c>
    </row>
    <row r="840" spans="1:5" x14ac:dyDescent="0.2">
      <c r="A840" t="s">
        <v>1769</v>
      </c>
      <c r="B840" t="s">
        <v>1770</v>
      </c>
      <c r="C840" t="s">
        <v>265</v>
      </c>
      <c r="D840">
        <v>131.08000000000001</v>
      </c>
      <c r="E840" t="s">
        <v>243</v>
      </c>
    </row>
    <row r="841" spans="1:5" x14ac:dyDescent="0.2">
      <c r="A841" t="s">
        <v>1771</v>
      </c>
      <c r="B841" t="s">
        <v>1772</v>
      </c>
      <c r="C841" t="s">
        <v>265</v>
      </c>
      <c r="D841">
        <v>131.47999999999999</v>
      </c>
      <c r="E841" t="s">
        <v>243</v>
      </c>
    </row>
    <row r="842" spans="1:5" x14ac:dyDescent="0.2">
      <c r="A842" t="s">
        <v>1773</v>
      </c>
      <c r="B842" t="s">
        <v>1774</v>
      </c>
      <c r="C842" t="s">
        <v>265</v>
      </c>
      <c r="D842">
        <v>131.36000000000001</v>
      </c>
      <c r="E842" t="s">
        <v>243</v>
      </c>
    </row>
    <row r="843" spans="1:5" x14ac:dyDescent="0.2">
      <c r="A843">
        <v>8822</v>
      </c>
      <c r="B843" t="s">
        <v>1775</v>
      </c>
      <c r="E843" t="s">
        <v>243</v>
      </c>
    </row>
    <row r="844" spans="1:5" x14ac:dyDescent="0.2">
      <c r="A844" t="s">
        <v>1776</v>
      </c>
      <c r="B844" t="s">
        <v>1777</v>
      </c>
      <c r="C844" t="s">
        <v>265</v>
      </c>
      <c r="D844">
        <v>103.35</v>
      </c>
      <c r="E844" t="s">
        <v>243</v>
      </c>
    </row>
    <row r="845" spans="1:5" x14ac:dyDescent="0.2">
      <c r="A845">
        <v>8823</v>
      </c>
      <c r="B845" t="s">
        <v>1778</v>
      </c>
      <c r="E845" t="s">
        <v>243</v>
      </c>
    </row>
    <row r="846" spans="1:5" x14ac:dyDescent="0.2">
      <c r="A846" t="s">
        <v>1779</v>
      </c>
      <c r="B846" t="s">
        <v>1780</v>
      </c>
      <c r="C846" t="s">
        <v>265</v>
      </c>
      <c r="D846">
        <v>151.81</v>
      </c>
      <c r="E846" t="s">
        <v>243</v>
      </c>
    </row>
    <row r="847" spans="1:5" x14ac:dyDescent="0.2">
      <c r="A847" t="s">
        <v>1781</v>
      </c>
      <c r="B847" t="s">
        <v>1782</v>
      </c>
      <c r="C847" t="s">
        <v>265</v>
      </c>
      <c r="D847">
        <v>130.85</v>
      </c>
      <c r="E847" t="s">
        <v>243</v>
      </c>
    </row>
    <row r="848" spans="1:5" x14ac:dyDescent="0.2">
      <c r="A848">
        <v>8824</v>
      </c>
      <c r="B848" t="s">
        <v>1783</v>
      </c>
      <c r="E848" t="s">
        <v>243</v>
      </c>
    </row>
    <row r="849" spans="1:5" x14ac:dyDescent="0.2">
      <c r="A849" t="s">
        <v>1784</v>
      </c>
      <c r="B849" t="s">
        <v>1785</v>
      </c>
      <c r="C849" t="s">
        <v>265</v>
      </c>
      <c r="D849">
        <v>269.02</v>
      </c>
      <c r="E849" t="s">
        <v>243</v>
      </c>
    </row>
    <row r="850" spans="1:5" x14ac:dyDescent="0.2">
      <c r="A850" t="s">
        <v>1786</v>
      </c>
      <c r="B850" t="s">
        <v>1787</v>
      </c>
      <c r="C850" t="s">
        <v>265</v>
      </c>
      <c r="D850">
        <v>201.09</v>
      </c>
      <c r="E850" t="s">
        <v>243</v>
      </c>
    </row>
    <row r="851" spans="1:5" x14ac:dyDescent="0.2">
      <c r="A851" t="s">
        <v>1788</v>
      </c>
      <c r="B851" t="s">
        <v>1789</v>
      </c>
      <c r="C851" t="s">
        <v>265</v>
      </c>
      <c r="D851">
        <v>111.07</v>
      </c>
      <c r="E851" t="s">
        <v>243</v>
      </c>
    </row>
    <row r="852" spans="1:5" x14ac:dyDescent="0.2">
      <c r="A852" t="s">
        <v>1790</v>
      </c>
      <c r="B852" t="s">
        <v>1791</v>
      </c>
      <c r="C852" t="s">
        <v>265</v>
      </c>
      <c r="D852">
        <v>137.91</v>
      </c>
      <c r="E852" t="s">
        <v>243</v>
      </c>
    </row>
    <row r="853" spans="1:5" x14ac:dyDescent="0.2">
      <c r="A853">
        <v>8825</v>
      </c>
      <c r="B853" t="s">
        <v>1792</v>
      </c>
      <c r="E853" t="s">
        <v>243</v>
      </c>
    </row>
    <row r="854" spans="1:5" x14ac:dyDescent="0.2">
      <c r="A854" t="s">
        <v>1793</v>
      </c>
      <c r="B854" t="s">
        <v>1794</v>
      </c>
      <c r="C854" t="s">
        <v>265</v>
      </c>
      <c r="D854">
        <v>109.16</v>
      </c>
      <c r="E854" t="s">
        <v>243</v>
      </c>
    </row>
    <row r="855" spans="1:5" x14ac:dyDescent="0.2">
      <c r="A855">
        <v>8826</v>
      </c>
      <c r="B855" t="s">
        <v>1795</v>
      </c>
      <c r="E855" t="s">
        <v>243</v>
      </c>
    </row>
    <row r="856" spans="1:5" x14ac:dyDescent="0.2">
      <c r="A856" t="s">
        <v>1796</v>
      </c>
      <c r="B856" t="s">
        <v>1797</v>
      </c>
      <c r="C856" t="s">
        <v>286</v>
      </c>
      <c r="D856">
        <v>37.83</v>
      </c>
      <c r="E856" t="s">
        <v>243</v>
      </c>
    </row>
    <row r="857" spans="1:5" x14ac:dyDescent="0.2">
      <c r="A857">
        <v>8827</v>
      </c>
      <c r="B857" t="s">
        <v>1798</v>
      </c>
      <c r="E857" t="s">
        <v>243</v>
      </c>
    </row>
    <row r="858" spans="1:5" x14ac:dyDescent="0.2">
      <c r="A858" t="s">
        <v>1799</v>
      </c>
      <c r="B858" t="s">
        <v>1800</v>
      </c>
      <c r="C858" t="s">
        <v>286</v>
      </c>
      <c r="D858">
        <v>12.76</v>
      </c>
      <c r="E858" t="s">
        <v>243</v>
      </c>
    </row>
    <row r="859" spans="1:5" x14ac:dyDescent="0.2">
      <c r="A859" t="s">
        <v>1801</v>
      </c>
      <c r="B859" t="s">
        <v>1802</v>
      </c>
      <c r="C859" t="s">
        <v>286</v>
      </c>
      <c r="D859">
        <v>221.5</v>
      </c>
      <c r="E859" t="s">
        <v>243</v>
      </c>
    </row>
    <row r="860" spans="1:5" x14ac:dyDescent="0.2">
      <c r="A860" t="s">
        <v>1803</v>
      </c>
      <c r="B860" t="s">
        <v>1804</v>
      </c>
      <c r="C860" t="s">
        <v>286</v>
      </c>
      <c r="D860">
        <v>12.8</v>
      </c>
      <c r="E860" t="s">
        <v>243</v>
      </c>
    </row>
    <row r="861" spans="1:5" x14ac:dyDescent="0.2">
      <c r="A861">
        <v>8828</v>
      </c>
      <c r="B861" t="s">
        <v>1805</v>
      </c>
      <c r="E861" t="s">
        <v>243</v>
      </c>
    </row>
    <row r="862" spans="1:5" x14ac:dyDescent="0.2">
      <c r="A862" t="s">
        <v>1806</v>
      </c>
      <c r="B862" t="s">
        <v>1807</v>
      </c>
      <c r="C862" t="s">
        <v>265</v>
      </c>
      <c r="D862">
        <v>144.16999999999999</v>
      </c>
      <c r="E862" t="s">
        <v>243</v>
      </c>
    </row>
    <row r="863" spans="1:5" x14ac:dyDescent="0.2">
      <c r="A863">
        <v>8674</v>
      </c>
      <c r="B863" t="s">
        <v>1808</v>
      </c>
      <c r="E863" t="s">
        <v>243</v>
      </c>
    </row>
    <row r="864" spans="1:5" x14ac:dyDescent="0.2">
      <c r="A864">
        <v>8829</v>
      </c>
      <c r="B864" t="s">
        <v>1809</v>
      </c>
      <c r="E864" t="s">
        <v>243</v>
      </c>
    </row>
    <row r="865" spans="1:5" x14ac:dyDescent="0.2">
      <c r="A865" t="s">
        <v>1810</v>
      </c>
      <c r="B865" t="s">
        <v>1811</v>
      </c>
      <c r="C865" t="s">
        <v>286</v>
      </c>
      <c r="D865">
        <v>16.64</v>
      </c>
      <c r="E865" t="s">
        <v>243</v>
      </c>
    </row>
    <row r="866" spans="1:5" x14ac:dyDescent="0.2">
      <c r="A866" t="s">
        <v>1812</v>
      </c>
      <c r="B866" t="s">
        <v>1813</v>
      </c>
      <c r="C866" t="s">
        <v>286</v>
      </c>
      <c r="D866">
        <v>20.2</v>
      </c>
      <c r="E866" t="s">
        <v>243</v>
      </c>
    </row>
    <row r="867" spans="1:5" x14ac:dyDescent="0.2">
      <c r="A867">
        <v>8830</v>
      </c>
      <c r="B867" t="s">
        <v>1814</v>
      </c>
      <c r="E867" t="s">
        <v>243</v>
      </c>
    </row>
    <row r="868" spans="1:5" x14ac:dyDescent="0.2">
      <c r="A868" t="s">
        <v>1815</v>
      </c>
      <c r="B868" t="s">
        <v>1816</v>
      </c>
      <c r="C868" t="s">
        <v>286</v>
      </c>
      <c r="D868">
        <v>12.86</v>
      </c>
      <c r="E868" t="s">
        <v>243</v>
      </c>
    </row>
    <row r="869" spans="1:5" x14ac:dyDescent="0.2">
      <c r="A869">
        <v>8831</v>
      </c>
      <c r="B869" t="s">
        <v>1817</v>
      </c>
      <c r="E869" t="s">
        <v>243</v>
      </c>
    </row>
    <row r="870" spans="1:5" x14ac:dyDescent="0.2">
      <c r="A870" t="s">
        <v>1818</v>
      </c>
      <c r="B870" t="s">
        <v>1819</v>
      </c>
      <c r="C870" t="s">
        <v>286</v>
      </c>
      <c r="D870">
        <v>70.040000000000006</v>
      </c>
      <c r="E870" t="s">
        <v>243</v>
      </c>
    </row>
    <row r="871" spans="1:5" x14ac:dyDescent="0.2">
      <c r="A871" t="s">
        <v>1820</v>
      </c>
      <c r="B871" t="s">
        <v>1821</v>
      </c>
      <c r="C871" t="s">
        <v>286</v>
      </c>
      <c r="D871">
        <v>49.57</v>
      </c>
      <c r="E871" t="s">
        <v>243</v>
      </c>
    </row>
    <row r="872" spans="1:5" x14ac:dyDescent="0.2">
      <c r="A872" t="s">
        <v>1822</v>
      </c>
      <c r="B872" t="s">
        <v>1823</v>
      </c>
      <c r="C872" t="s">
        <v>286</v>
      </c>
      <c r="D872">
        <v>57.76</v>
      </c>
      <c r="E872" t="s">
        <v>243</v>
      </c>
    </row>
    <row r="873" spans="1:5" x14ac:dyDescent="0.2">
      <c r="A873" t="s">
        <v>1824</v>
      </c>
      <c r="B873" t="s">
        <v>1825</v>
      </c>
      <c r="C873" t="s">
        <v>286</v>
      </c>
      <c r="D873">
        <v>51.02</v>
      </c>
      <c r="E873" t="s">
        <v>243</v>
      </c>
    </row>
    <row r="874" spans="1:5" x14ac:dyDescent="0.2">
      <c r="A874" t="s">
        <v>1826</v>
      </c>
      <c r="B874" t="s">
        <v>1827</v>
      </c>
      <c r="C874" t="s">
        <v>286</v>
      </c>
      <c r="D874">
        <v>40.06</v>
      </c>
      <c r="E874" t="s">
        <v>243</v>
      </c>
    </row>
    <row r="875" spans="1:5" x14ac:dyDescent="0.2">
      <c r="A875" t="s">
        <v>1828</v>
      </c>
      <c r="B875" t="s">
        <v>1829</v>
      </c>
      <c r="C875" t="s">
        <v>286</v>
      </c>
      <c r="D875">
        <v>44.44</v>
      </c>
      <c r="E875" t="s">
        <v>243</v>
      </c>
    </row>
    <row r="876" spans="1:5" x14ac:dyDescent="0.2">
      <c r="A876">
        <v>8832</v>
      </c>
      <c r="B876" t="s">
        <v>1830</v>
      </c>
      <c r="E876" t="s">
        <v>243</v>
      </c>
    </row>
    <row r="877" spans="1:5" x14ac:dyDescent="0.2">
      <c r="A877" t="s">
        <v>1831</v>
      </c>
      <c r="B877" t="s">
        <v>1832</v>
      </c>
      <c r="C877" t="s">
        <v>286</v>
      </c>
      <c r="D877">
        <v>46.38</v>
      </c>
      <c r="E877" t="s">
        <v>243</v>
      </c>
    </row>
    <row r="878" spans="1:5" x14ac:dyDescent="0.2">
      <c r="A878" t="s">
        <v>1833</v>
      </c>
      <c r="B878" t="s">
        <v>1834</v>
      </c>
      <c r="C878" t="s">
        <v>286</v>
      </c>
      <c r="D878">
        <v>28.14</v>
      </c>
      <c r="E878" t="s">
        <v>243</v>
      </c>
    </row>
    <row r="879" spans="1:5" x14ac:dyDescent="0.2">
      <c r="A879" t="s">
        <v>1835</v>
      </c>
      <c r="B879" t="s">
        <v>1836</v>
      </c>
      <c r="C879" t="s">
        <v>286</v>
      </c>
      <c r="D879">
        <v>36.909999999999997</v>
      </c>
      <c r="E879" t="s">
        <v>243</v>
      </c>
    </row>
    <row r="880" spans="1:5" x14ac:dyDescent="0.2">
      <c r="A880">
        <v>8833</v>
      </c>
      <c r="B880" t="s">
        <v>1837</v>
      </c>
      <c r="E880" t="s">
        <v>243</v>
      </c>
    </row>
    <row r="881" spans="1:5" x14ac:dyDescent="0.2">
      <c r="A881" t="s">
        <v>1838</v>
      </c>
      <c r="B881" t="s">
        <v>1839</v>
      </c>
      <c r="C881" t="s">
        <v>286</v>
      </c>
      <c r="D881">
        <v>47.9</v>
      </c>
      <c r="E881" t="s">
        <v>243</v>
      </c>
    </row>
    <row r="882" spans="1:5" x14ac:dyDescent="0.2">
      <c r="A882" t="s">
        <v>1840</v>
      </c>
      <c r="B882" t="s">
        <v>1841</v>
      </c>
      <c r="C882" t="s">
        <v>286</v>
      </c>
      <c r="D882">
        <v>28.98</v>
      </c>
      <c r="E882" t="s">
        <v>243</v>
      </c>
    </row>
    <row r="883" spans="1:5" x14ac:dyDescent="0.2">
      <c r="A883" t="s">
        <v>1842</v>
      </c>
      <c r="B883" t="s">
        <v>1843</v>
      </c>
      <c r="C883" t="s">
        <v>286</v>
      </c>
      <c r="D883">
        <v>35.86</v>
      </c>
      <c r="E883" t="s">
        <v>243</v>
      </c>
    </row>
    <row r="884" spans="1:5" x14ac:dyDescent="0.2">
      <c r="A884">
        <v>8834</v>
      </c>
      <c r="B884" t="s">
        <v>1844</v>
      </c>
      <c r="E884" t="s">
        <v>243</v>
      </c>
    </row>
    <row r="885" spans="1:5" x14ac:dyDescent="0.2">
      <c r="A885" t="s">
        <v>1845</v>
      </c>
      <c r="B885" t="s">
        <v>1846</v>
      </c>
      <c r="C885" t="s">
        <v>286</v>
      </c>
      <c r="D885">
        <v>24.22</v>
      </c>
      <c r="E885" t="s">
        <v>243</v>
      </c>
    </row>
    <row r="886" spans="1:5" x14ac:dyDescent="0.2">
      <c r="A886" t="s">
        <v>1847</v>
      </c>
      <c r="B886" t="s">
        <v>1848</v>
      </c>
      <c r="C886" t="s">
        <v>286</v>
      </c>
      <c r="D886">
        <v>34.200000000000003</v>
      </c>
      <c r="E886" t="s">
        <v>243</v>
      </c>
    </row>
    <row r="887" spans="1:5" x14ac:dyDescent="0.2">
      <c r="A887">
        <v>8835</v>
      </c>
      <c r="B887" t="s">
        <v>1849</v>
      </c>
      <c r="E887" t="s">
        <v>243</v>
      </c>
    </row>
    <row r="888" spans="1:5" x14ac:dyDescent="0.2">
      <c r="A888" t="s">
        <v>1850</v>
      </c>
      <c r="B888" t="s">
        <v>1851</v>
      </c>
      <c r="C888" t="s">
        <v>286</v>
      </c>
      <c r="D888">
        <v>22.65</v>
      </c>
      <c r="E888" t="s">
        <v>243</v>
      </c>
    </row>
    <row r="889" spans="1:5" x14ac:dyDescent="0.2">
      <c r="A889" t="s">
        <v>1852</v>
      </c>
      <c r="B889" t="s">
        <v>1853</v>
      </c>
      <c r="C889" t="s">
        <v>286</v>
      </c>
      <c r="D889">
        <v>19.8</v>
      </c>
      <c r="E889" t="s">
        <v>243</v>
      </c>
    </row>
    <row r="890" spans="1:5" x14ac:dyDescent="0.2">
      <c r="A890" t="s">
        <v>1854</v>
      </c>
      <c r="B890" t="s">
        <v>1855</v>
      </c>
      <c r="C890" t="s">
        <v>286</v>
      </c>
      <c r="D890">
        <v>21.68</v>
      </c>
      <c r="E890" t="s">
        <v>243</v>
      </c>
    </row>
    <row r="891" spans="1:5" x14ac:dyDescent="0.2">
      <c r="A891">
        <v>8836</v>
      </c>
      <c r="B891" t="s">
        <v>1856</v>
      </c>
      <c r="E891" t="s">
        <v>243</v>
      </c>
    </row>
    <row r="892" spans="1:5" x14ac:dyDescent="0.2">
      <c r="A892" t="s">
        <v>1857</v>
      </c>
      <c r="B892" t="s">
        <v>1858</v>
      </c>
      <c r="C892" t="s">
        <v>286</v>
      </c>
      <c r="D892">
        <v>44.67</v>
      </c>
      <c r="E892" t="s">
        <v>243</v>
      </c>
    </row>
    <row r="893" spans="1:5" x14ac:dyDescent="0.2">
      <c r="A893" t="s">
        <v>1859</v>
      </c>
      <c r="B893" t="s">
        <v>1860</v>
      </c>
      <c r="C893" t="s">
        <v>286</v>
      </c>
      <c r="D893">
        <v>45.19</v>
      </c>
      <c r="E893" t="s">
        <v>243</v>
      </c>
    </row>
    <row r="894" spans="1:5" x14ac:dyDescent="0.2">
      <c r="A894">
        <v>8837</v>
      </c>
      <c r="B894" t="s">
        <v>1861</v>
      </c>
      <c r="E894" t="s">
        <v>243</v>
      </c>
    </row>
    <row r="895" spans="1:5" x14ac:dyDescent="0.2">
      <c r="A895" t="s">
        <v>1862</v>
      </c>
      <c r="B895" t="s">
        <v>1863</v>
      </c>
      <c r="C895" t="s">
        <v>265</v>
      </c>
      <c r="D895">
        <v>265.07</v>
      </c>
      <c r="E895" t="s">
        <v>243</v>
      </c>
    </row>
    <row r="896" spans="1:5" x14ac:dyDescent="0.2">
      <c r="A896">
        <v>8838</v>
      </c>
      <c r="B896" t="s">
        <v>1864</v>
      </c>
      <c r="E896" t="s">
        <v>243</v>
      </c>
    </row>
    <row r="897" spans="1:5" x14ac:dyDescent="0.2">
      <c r="A897" t="s">
        <v>1865</v>
      </c>
      <c r="B897" t="s">
        <v>1866</v>
      </c>
      <c r="C897" t="s">
        <v>265</v>
      </c>
      <c r="D897">
        <v>301.83999999999997</v>
      </c>
      <c r="E897" t="s">
        <v>243</v>
      </c>
    </row>
    <row r="898" spans="1:5" x14ac:dyDescent="0.2">
      <c r="A898">
        <v>8839</v>
      </c>
      <c r="B898" t="s">
        <v>1867</v>
      </c>
      <c r="E898" t="s">
        <v>243</v>
      </c>
    </row>
    <row r="899" spans="1:5" x14ac:dyDescent="0.2">
      <c r="A899" t="s">
        <v>1868</v>
      </c>
      <c r="B899" t="s">
        <v>1869</v>
      </c>
      <c r="C899" t="s">
        <v>265</v>
      </c>
      <c r="D899">
        <v>304.62</v>
      </c>
      <c r="E899" t="s">
        <v>243</v>
      </c>
    </row>
    <row r="900" spans="1:5" x14ac:dyDescent="0.2">
      <c r="A900">
        <v>8840</v>
      </c>
      <c r="B900" t="s">
        <v>1870</v>
      </c>
      <c r="E900" t="s">
        <v>243</v>
      </c>
    </row>
    <row r="901" spans="1:5" x14ac:dyDescent="0.2">
      <c r="A901" t="s">
        <v>1871</v>
      </c>
      <c r="B901" t="s">
        <v>1872</v>
      </c>
      <c r="C901" t="s">
        <v>286</v>
      </c>
      <c r="D901">
        <v>42.33</v>
      </c>
      <c r="E901" t="s">
        <v>243</v>
      </c>
    </row>
    <row r="902" spans="1:5" x14ac:dyDescent="0.2">
      <c r="A902" t="s">
        <v>1873</v>
      </c>
      <c r="B902" t="s">
        <v>1874</v>
      </c>
      <c r="C902" t="s">
        <v>286</v>
      </c>
      <c r="D902">
        <v>49.8</v>
      </c>
      <c r="E902" t="s">
        <v>243</v>
      </c>
    </row>
    <row r="903" spans="1:5" x14ac:dyDescent="0.2">
      <c r="A903">
        <v>8841</v>
      </c>
      <c r="B903" t="s">
        <v>1875</v>
      </c>
      <c r="E903" t="s">
        <v>243</v>
      </c>
    </row>
    <row r="904" spans="1:5" x14ac:dyDescent="0.2">
      <c r="A904" t="s">
        <v>1876</v>
      </c>
      <c r="B904" t="s">
        <v>1877</v>
      </c>
      <c r="C904" t="s">
        <v>265</v>
      </c>
      <c r="D904">
        <v>304.82</v>
      </c>
      <c r="E904" t="s">
        <v>243</v>
      </c>
    </row>
    <row r="905" spans="1:5" x14ac:dyDescent="0.2">
      <c r="A905">
        <v>8842</v>
      </c>
      <c r="B905" t="s">
        <v>1878</v>
      </c>
      <c r="E905" t="s">
        <v>243</v>
      </c>
    </row>
    <row r="906" spans="1:5" x14ac:dyDescent="0.2">
      <c r="A906" t="s">
        <v>1879</v>
      </c>
      <c r="B906" t="s">
        <v>1880</v>
      </c>
      <c r="C906" t="s">
        <v>265</v>
      </c>
      <c r="D906">
        <v>122.49</v>
      </c>
      <c r="E906" t="s">
        <v>243</v>
      </c>
    </row>
    <row r="907" spans="1:5" x14ac:dyDescent="0.2">
      <c r="A907">
        <v>8843</v>
      </c>
      <c r="B907" t="s">
        <v>1881</v>
      </c>
      <c r="E907" t="s">
        <v>243</v>
      </c>
    </row>
    <row r="908" spans="1:5" x14ac:dyDescent="0.2">
      <c r="A908" t="s">
        <v>1882</v>
      </c>
      <c r="B908" t="s">
        <v>1883</v>
      </c>
      <c r="C908" t="s">
        <v>265</v>
      </c>
      <c r="D908">
        <v>329.81</v>
      </c>
      <c r="E908" t="s">
        <v>243</v>
      </c>
    </row>
    <row r="909" spans="1:5" x14ac:dyDescent="0.2">
      <c r="A909">
        <v>8844</v>
      </c>
      <c r="B909" t="s">
        <v>1884</v>
      </c>
      <c r="E909" t="s">
        <v>243</v>
      </c>
    </row>
    <row r="910" spans="1:5" x14ac:dyDescent="0.2">
      <c r="A910" t="s">
        <v>1885</v>
      </c>
      <c r="B910" t="s">
        <v>1886</v>
      </c>
      <c r="C910" t="s">
        <v>265</v>
      </c>
      <c r="D910">
        <v>346.35</v>
      </c>
      <c r="E910" t="s">
        <v>243</v>
      </c>
    </row>
    <row r="911" spans="1:5" x14ac:dyDescent="0.2">
      <c r="A911">
        <v>8675</v>
      </c>
      <c r="B911" t="s">
        <v>1887</v>
      </c>
      <c r="E911" t="s">
        <v>243</v>
      </c>
    </row>
    <row r="912" spans="1:5" x14ac:dyDescent="0.2">
      <c r="A912">
        <v>8845</v>
      </c>
      <c r="B912" t="s">
        <v>1888</v>
      </c>
      <c r="E912" t="s">
        <v>243</v>
      </c>
    </row>
    <row r="913" spans="1:5" x14ac:dyDescent="0.2">
      <c r="A913" t="s">
        <v>1889</v>
      </c>
      <c r="B913" t="s">
        <v>1890</v>
      </c>
      <c r="C913" t="s">
        <v>265</v>
      </c>
      <c r="D913">
        <v>16.97</v>
      </c>
      <c r="E913" t="s">
        <v>243</v>
      </c>
    </row>
    <row r="914" spans="1:5" x14ac:dyDescent="0.2">
      <c r="A914" t="s">
        <v>1891</v>
      </c>
      <c r="B914" t="s">
        <v>1892</v>
      </c>
      <c r="C914" t="s">
        <v>265</v>
      </c>
      <c r="D914">
        <v>15.39</v>
      </c>
      <c r="E914" t="s">
        <v>243</v>
      </c>
    </row>
    <row r="915" spans="1:5" x14ac:dyDescent="0.2">
      <c r="A915" t="s">
        <v>1893</v>
      </c>
      <c r="B915" t="s">
        <v>1894</v>
      </c>
      <c r="C915" t="s">
        <v>265</v>
      </c>
      <c r="D915">
        <v>14.34</v>
      </c>
      <c r="E915" t="s">
        <v>243</v>
      </c>
    </row>
    <row r="916" spans="1:5" x14ac:dyDescent="0.2">
      <c r="A916" t="s">
        <v>1895</v>
      </c>
      <c r="B916" t="s">
        <v>1896</v>
      </c>
      <c r="C916" t="s">
        <v>265</v>
      </c>
      <c r="D916">
        <v>10.029999999999999</v>
      </c>
      <c r="E916" t="s">
        <v>243</v>
      </c>
    </row>
    <row r="917" spans="1:5" x14ac:dyDescent="0.2">
      <c r="A917" t="s">
        <v>1897</v>
      </c>
      <c r="B917" t="s">
        <v>1898</v>
      </c>
      <c r="C917" t="s">
        <v>265</v>
      </c>
      <c r="D917">
        <v>13.96</v>
      </c>
      <c r="E917" t="s">
        <v>243</v>
      </c>
    </row>
    <row r="918" spans="1:5" x14ac:dyDescent="0.2">
      <c r="A918" t="s">
        <v>1899</v>
      </c>
      <c r="B918" t="s">
        <v>1900</v>
      </c>
      <c r="C918" t="s">
        <v>265</v>
      </c>
      <c r="D918">
        <v>36.799999999999997</v>
      </c>
      <c r="E918" t="s">
        <v>243</v>
      </c>
    </row>
    <row r="919" spans="1:5" x14ac:dyDescent="0.2">
      <c r="A919" t="s">
        <v>1901</v>
      </c>
      <c r="B919" t="s">
        <v>1902</v>
      </c>
      <c r="C919" t="s">
        <v>265</v>
      </c>
      <c r="D919">
        <v>74.81</v>
      </c>
      <c r="E919" t="s">
        <v>243</v>
      </c>
    </row>
    <row r="920" spans="1:5" x14ac:dyDescent="0.2">
      <c r="A920" t="s">
        <v>1903</v>
      </c>
      <c r="B920" t="s">
        <v>1904</v>
      </c>
      <c r="C920" t="s">
        <v>265</v>
      </c>
      <c r="D920">
        <v>58.26</v>
      </c>
      <c r="E920" t="s">
        <v>243</v>
      </c>
    </row>
    <row r="921" spans="1:5" x14ac:dyDescent="0.2">
      <c r="A921" t="s">
        <v>1905</v>
      </c>
      <c r="B921" t="s">
        <v>1906</v>
      </c>
      <c r="C921" t="s">
        <v>265</v>
      </c>
      <c r="D921">
        <v>38.72</v>
      </c>
      <c r="E921" t="s">
        <v>243</v>
      </c>
    </row>
    <row r="922" spans="1:5" x14ac:dyDescent="0.2">
      <c r="A922" t="s">
        <v>1907</v>
      </c>
      <c r="B922" t="s">
        <v>1908</v>
      </c>
      <c r="C922" t="s">
        <v>265</v>
      </c>
      <c r="D922">
        <v>43.87</v>
      </c>
      <c r="E922" t="s">
        <v>243</v>
      </c>
    </row>
    <row r="923" spans="1:5" x14ac:dyDescent="0.2">
      <c r="A923" t="s">
        <v>1909</v>
      </c>
      <c r="B923" t="s">
        <v>1910</v>
      </c>
      <c r="C923" t="s">
        <v>265</v>
      </c>
      <c r="D923">
        <v>49.26</v>
      </c>
      <c r="E923" t="s">
        <v>243</v>
      </c>
    </row>
    <row r="924" spans="1:5" x14ac:dyDescent="0.2">
      <c r="A924" t="s">
        <v>1911</v>
      </c>
      <c r="B924" t="s">
        <v>1912</v>
      </c>
      <c r="C924" t="s">
        <v>265</v>
      </c>
      <c r="D924">
        <v>54.94</v>
      </c>
      <c r="E924" t="s">
        <v>243</v>
      </c>
    </row>
    <row r="925" spans="1:5" x14ac:dyDescent="0.2">
      <c r="A925" t="s">
        <v>1913</v>
      </c>
      <c r="B925" t="s">
        <v>1914</v>
      </c>
      <c r="C925" t="s">
        <v>265</v>
      </c>
      <c r="D925">
        <v>60.98</v>
      </c>
      <c r="E925" t="s">
        <v>243</v>
      </c>
    </row>
    <row r="926" spans="1:5" x14ac:dyDescent="0.2">
      <c r="A926" t="s">
        <v>1915</v>
      </c>
      <c r="B926" t="s">
        <v>1916</v>
      </c>
      <c r="C926" t="s">
        <v>265</v>
      </c>
      <c r="D926">
        <v>53.36</v>
      </c>
      <c r="E926" t="s">
        <v>243</v>
      </c>
    </row>
    <row r="927" spans="1:5" x14ac:dyDescent="0.2">
      <c r="A927" t="s">
        <v>1917</v>
      </c>
      <c r="B927" t="s">
        <v>1918</v>
      </c>
      <c r="C927" t="s">
        <v>265</v>
      </c>
      <c r="D927">
        <v>34.61</v>
      </c>
      <c r="E927" t="s">
        <v>243</v>
      </c>
    </row>
    <row r="928" spans="1:5" x14ac:dyDescent="0.2">
      <c r="A928" t="s">
        <v>1919</v>
      </c>
      <c r="B928" t="s">
        <v>1920</v>
      </c>
      <c r="C928" t="s">
        <v>265</v>
      </c>
      <c r="D928">
        <v>35.24</v>
      </c>
      <c r="E928" t="s">
        <v>243</v>
      </c>
    </row>
    <row r="929" spans="1:5" x14ac:dyDescent="0.2">
      <c r="A929" t="s">
        <v>1921</v>
      </c>
      <c r="B929" t="s">
        <v>1922</v>
      </c>
      <c r="C929" t="s">
        <v>265</v>
      </c>
      <c r="D929">
        <v>37.54</v>
      </c>
      <c r="E929" t="s">
        <v>243</v>
      </c>
    </row>
    <row r="930" spans="1:5" x14ac:dyDescent="0.2">
      <c r="A930">
        <v>8846</v>
      </c>
      <c r="B930" t="s">
        <v>1923</v>
      </c>
      <c r="E930" t="s">
        <v>243</v>
      </c>
    </row>
    <row r="931" spans="1:5" x14ac:dyDescent="0.2">
      <c r="A931" t="s">
        <v>1924</v>
      </c>
      <c r="B931" t="s">
        <v>1925</v>
      </c>
      <c r="C931" t="s">
        <v>265</v>
      </c>
      <c r="D931">
        <v>23.29</v>
      </c>
      <c r="E931" t="s">
        <v>243</v>
      </c>
    </row>
    <row r="932" spans="1:5" x14ac:dyDescent="0.2">
      <c r="A932" t="s">
        <v>1926</v>
      </c>
      <c r="B932" t="s">
        <v>1927</v>
      </c>
      <c r="C932" t="s">
        <v>265</v>
      </c>
      <c r="D932">
        <v>27.24</v>
      </c>
      <c r="E932" t="s">
        <v>243</v>
      </c>
    </row>
    <row r="933" spans="1:5" x14ac:dyDescent="0.2">
      <c r="A933">
        <v>8847</v>
      </c>
      <c r="B933" t="s">
        <v>1928</v>
      </c>
      <c r="E933" t="s">
        <v>243</v>
      </c>
    </row>
    <row r="934" spans="1:5" x14ac:dyDescent="0.2">
      <c r="A934" t="s">
        <v>1929</v>
      </c>
      <c r="B934" t="s">
        <v>1930</v>
      </c>
      <c r="C934" t="s">
        <v>265</v>
      </c>
      <c r="D934">
        <v>21.45</v>
      </c>
      <c r="E934" t="s">
        <v>243</v>
      </c>
    </row>
    <row r="935" spans="1:5" x14ac:dyDescent="0.2">
      <c r="A935" t="s">
        <v>1931</v>
      </c>
      <c r="B935" t="s">
        <v>1932</v>
      </c>
      <c r="C935" t="s">
        <v>265</v>
      </c>
      <c r="D935">
        <v>56.69</v>
      </c>
      <c r="E935" t="s">
        <v>243</v>
      </c>
    </row>
    <row r="936" spans="1:5" x14ac:dyDescent="0.2">
      <c r="A936">
        <v>8848</v>
      </c>
      <c r="B936" t="s">
        <v>1933</v>
      </c>
      <c r="E936" t="s">
        <v>243</v>
      </c>
    </row>
    <row r="937" spans="1:5" x14ac:dyDescent="0.2">
      <c r="A937" t="s">
        <v>1934</v>
      </c>
      <c r="B937" t="s">
        <v>1935</v>
      </c>
      <c r="C937" t="s">
        <v>286</v>
      </c>
      <c r="D937">
        <v>30.53</v>
      </c>
      <c r="E937" t="s">
        <v>243</v>
      </c>
    </row>
    <row r="938" spans="1:5" x14ac:dyDescent="0.2">
      <c r="A938" t="s">
        <v>1936</v>
      </c>
      <c r="B938" t="s">
        <v>1937</v>
      </c>
      <c r="C938" t="s">
        <v>286</v>
      </c>
      <c r="D938">
        <v>37</v>
      </c>
      <c r="E938" t="s">
        <v>243</v>
      </c>
    </row>
    <row r="939" spans="1:5" x14ac:dyDescent="0.2">
      <c r="A939" t="s">
        <v>1938</v>
      </c>
      <c r="B939" t="s">
        <v>1939</v>
      </c>
      <c r="C939" t="s">
        <v>265</v>
      </c>
      <c r="D939">
        <v>137.96</v>
      </c>
      <c r="E939" t="s">
        <v>243</v>
      </c>
    </row>
    <row r="940" spans="1:5" x14ac:dyDescent="0.2">
      <c r="A940" t="s">
        <v>1940</v>
      </c>
      <c r="B940" t="s">
        <v>1941</v>
      </c>
      <c r="C940" t="s">
        <v>265</v>
      </c>
      <c r="D940">
        <v>102.12</v>
      </c>
      <c r="E940" t="s">
        <v>243</v>
      </c>
    </row>
    <row r="941" spans="1:5" x14ac:dyDescent="0.2">
      <c r="A941" t="s">
        <v>1942</v>
      </c>
      <c r="B941" t="s">
        <v>1943</v>
      </c>
      <c r="C941" t="s">
        <v>265</v>
      </c>
      <c r="D941">
        <v>89.33</v>
      </c>
      <c r="E941" t="s">
        <v>243</v>
      </c>
    </row>
    <row r="942" spans="1:5" x14ac:dyDescent="0.2">
      <c r="A942" t="s">
        <v>1944</v>
      </c>
      <c r="B942" t="s">
        <v>1945</v>
      </c>
      <c r="C942" t="s">
        <v>265</v>
      </c>
      <c r="D942">
        <v>102.02</v>
      </c>
      <c r="E942" t="s">
        <v>243</v>
      </c>
    </row>
    <row r="943" spans="1:5" x14ac:dyDescent="0.2">
      <c r="A943" t="s">
        <v>1946</v>
      </c>
      <c r="B943" t="s">
        <v>1947</v>
      </c>
      <c r="C943" t="s">
        <v>265</v>
      </c>
      <c r="D943">
        <v>75.22</v>
      </c>
      <c r="E943" t="s">
        <v>243</v>
      </c>
    </row>
    <row r="944" spans="1:5" x14ac:dyDescent="0.2">
      <c r="A944" t="s">
        <v>1948</v>
      </c>
      <c r="B944" t="s">
        <v>1949</v>
      </c>
      <c r="C944" t="s">
        <v>265</v>
      </c>
      <c r="D944">
        <v>352.11</v>
      </c>
      <c r="E944" t="s">
        <v>243</v>
      </c>
    </row>
    <row r="945" spans="1:5" x14ac:dyDescent="0.2">
      <c r="A945" t="s">
        <v>1950</v>
      </c>
      <c r="B945" t="s">
        <v>1951</v>
      </c>
      <c r="C945" t="s">
        <v>265</v>
      </c>
      <c r="D945">
        <v>305.07</v>
      </c>
      <c r="E945" t="s">
        <v>243</v>
      </c>
    </row>
    <row r="946" spans="1:5" x14ac:dyDescent="0.2">
      <c r="A946">
        <v>8851</v>
      </c>
      <c r="B946" t="s">
        <v>1952</v>
      </c>
      <c r="E946" t="s">
        <v>243</v>
      </c>
    </row>
    <row r="947" spans="1:5" x14ac:dyDescent="0.2">
      <c r="A947" t="s">
        <v>1953</v>
      </c>
      <c r="B947" t="s">
        <v>1954</v>
      </c>
      <c r="C947" t="s">
        <v>265</v>
      </c>
      <c r="D947">
        <v>98.57</v>
      </c>
      <c r="E947" t="s">
        <v>243</v>
      </c>
    </row>
    <row r="948" spans="1:5" x14ac:dyDescent="0.2">
      <c r="A948" t="s">
        <v>1955</v>
      </c>
      <c r="B948" t="s">
        <v>1956</v>
      </c>
      <c r="C948" t="s">
        <v>265</v>
      </c>
      <c r="D948">
        <v>96.2</v>
      </c>
      <c r="E948" t="s">
        <v>243</v>
      </c>
    </row>
    <row r="949" spans="1:5" x14ac:dyDescent="0.2">
      <c r="A949">
        <v>8852</v>
      </c>
      <c r="B949" t="s">
        <v>1957</v>
      </c>
      <c r="E949" t="s">
        <v>243</v>
      </c>
    </row>
    <row r="950" spans="1:5" x14ac:dyDescent="0.2">
      <c r="A950" t="s">
        <v>1958</v>
      </c>
      <c r="B950" t="s">
        <v>1959</v>
      </c>
      <c r="C950" t="s">
        <v>265</v>
      </c>
      <c r="D950">
        <v>78.790000000000006</v>
      </c>
      <c r="E950" t="s">
        <v>243</v>
      </c>
    </row>
    <row r="951" spans="1:5" x14ac:dyDescent="0.2">
      <c r="A951" t="s">
        <v>1960</v>
      </c>
      <c r="B951" t="s">
        <v>1961</v>
      </c>
      <c r="C951" t="s">
        <v>265</v>
      </c>
      <c r="D951">
        <v>363.81</v>
      </c>
      <c r="E951" t="s">
        <v>243</v>
      </c>
    </row>
    <row r="952" spans="1:5" x14ac:dyDescent="0.2">
      <c r="A952" t="s">
        <v>1962</v>
      </c>
      <c r="B952" t="s">
        <v>1963</v>
      </c>
      <c r="C952" t="s">
        <v>265</v>
      </c>
      <c r="D952">
        <v>390.54</v>
      </c>
      <c r="E952" t="s">
        <v>243</v>
      </c>
    </row>
    <row r="953" spans="1:5" x14ac:dyDescent="0.2">
      <c r="A953" t="s">
        <v>1964</v>
      </c>
      <c r="B953" t="s">
        <v>1965</v>
      </c>
      <c r="C953" t="s">
        <v>265</v>
      </c>
      <c r="D953">
        <v>191.72</v>
      </c>
      <c r="E953" t="s">
        <v>243</v>
      </c>
    </row>
    <row r="954" spans="1:5" x14ac:dyDescent="0.2">
      <c r="A954">
        <v>8853</v>
      </c>
      <c r="B954" t="s">
        <v>1966</v>
      </c>
      <c r="E954" t="s">
        <v>243</v>
      </c>
    </row>
    <row r="955" spans="1:5" x14ac:dyDescent="0.2">
      <c r="A955" t="s">
        <v>1967</v>
      </c>
      <c r="B955" t="s">
        <v>1968</v>
      </c>
      <c r="C955" t="s">
        <v>265</v>
      </c>
      <c r="D955">
        <v>14.83</v>
      </c>
      <c r="E955" t="s">
        <v>243</v>
      </c>
    </row>
    <row r="956" spans="1:5" x14ac:dyDescent="0.2">
      <c r="A956" t="s">
        <v>1969</v>
      </c>
      <c r="B956" t="s">
        <v>1970</v>
      </c>
      <c r="C956" t="s">
        <v>265</v>
      </c>
      <c r="D956">
        <v>154.47999999999999</v>
      </c>
      <c r="E956" t="s">
        <v>243</v>
      </c>
    </row>
    <row r="957" spans="1:5" x14ac:dyDescent="0.2">
      <c r="A957" t="s">
        <v>1971</v>
      </c>
      <c r="B957" t="s">
        <v>1972</v>
      </c>
      <c r="C957" t="s">
        <v>265</v>
      </c>
      <c r="D957">
        <v>80.25</v>
      </c>
      <c r="E957" t="s">
        <v>243</v>
      </c>
    </row>
    <row r="958" spans="1:5" x14ac:dyDescent="0.2">
      <c r="A958" t="s">
        <v>1973</v>
      </c>
      <c r="B958" t="s">
        <v>1974</v>
      </c>
      <c r="C958" t="s">
        <v>265</v>
      </c>
      <c r="D958">
        <v>73.75</v>
      </c>
      <c r="E958" t="s">
        <v>243</v>
      </c>
    </row>
    <row r="959" spans="1:5" x14ac:dyDescent="0.2">
      <c r="A959">
        <v>8854</v>
      </c>
      <c r="B959" t="s">
        <v>1975</v>
      </c>
      <c r="E959" t="s">
        <v>243</v>
      </c>
    </row>
    <row r="960" spans="1:5" x14ac:dyDescent="0.2">
      <c r="A960" t="s">
        <v>1976</v>
      </c>
      <c r="B960" t="s">
        <v>1977</v>
      </c>
      <c r="C960" t="s">
        <v>265</v>
      </c>
      <c r="D960">
        <v>58.18</v>
      </c>
      <c r="E960" t="s">
        <v>243</v>
      </c>
    </row>
    <row r="961" spans="1:5" x14ac:dyDescent="0.2">
      <c r="A961" t="s">
        <v>1978</v>
      </c>
      <c r="B961" t="s">
        <v>1979</v>
      </c>
      <c r="C961" t="s">
        <v>265</v>
      </c>
      <c r="D961">
        <v>73.55</v>
      </c>
      <c r="E961" t="s">
        <v>243</v>
      </c>
    </row>
    <row r="962" spans="1:5" x14ac:dyDescent="0.2">
      <c r="A962" t="s">
        <v>1980</v>
      </c>
      <c r="B962" t="s">
        <v>1981</v>
      </c>
      <c r="C962" t="s">
        <v>265</v>
      </c>
      <c r="D962">
        <v>91.53</v>
      </c>
      <c r="E962" t="s">
        <v>243</v>
      </c>
    </row>
    <row r="963" spans="1:5" x14ac:dyDescent="0.2">
      <c r="A963" t="s">
        <v>1982</v>
      </c>
      <c r="B963" t="s">
        <v>1983</v>
      </c>
      <c r="C963" t="s">
        <v>265</v>
      </c>
      <c r="D963">
        <v>107.94</v>
      </c>
      <c r="E963" t="s">
        <v>243</v>
      </c>
    </row>
    <row r="964" spans="1:5" x14ac:dyDescent="0.2">
      <c r="A964" t="s">
        <v>1984</v>
      </c>
      <c r="B964" t="s">
        <v>1985</v>
      </c>
      <c r="C964" t="s">
        <v>265</v>
      </c>
      <c r="D964">
        <v>124.69</v>
      </c>
      <c r="E964" t="s">
        <v>243</v>
      </c>
    </row>
    <row r="965" spans="1:5" x14ac:dyDescent="0.2">
      <c r="A965" t="s">
        <v>1986</v>
      </c>
      <c r="B965" t="s">
        <v>1987</v>
      </c>
      <c r="C965" t="s">
        <v>265</v>
      </c>
      <c r="D965">
        <v>141.86000000000001</v>
      </c>
      <c r="E965" t="s">
        <v>243</v>
      </c>
    </row>
    <row r="966" spans="1:5" x14ac:dyDescent="0.2">
      <c r="A966" t="s">
        <v>1988</v>
      </c>
      <c r="B966" t="s">
        <v>1989</v>
      </c>
      <c r="C966" t="s">
        <v>265</v>
      </c>
      <c r="D966">
        <v>159.54</v>
      </c>
      <c r="E966" t="s">
        <v>243</v>
      </c>
    </row>
    <row r="967" spans="1:5" x14ac:dyDescent="0.2">
      <c r="A967" t="s">
        <v>1990</v>
      </c>
      <c r="B967" t="s">
        <v>1991</v>
      </c>
      <c r="C967" t="s">
        <v>265</v>
      </c>
      <c r="D967">
        <v>177.88</v>
      </c>
      <c r="E967" t="s">
        <v>243</v>
      </c>
    </row>
    <row r="968" spans="1:5" x14ac:dyDescent="0.2">
      <c r="A968" t="s">
        <v>1992</v>
      </c>
      <c r="B968" t="s">
        <v>1993</v>
      </c>
      <c r="C968" t="s">
        <v>265</v>
      </c>
      <c r="D968">
        <v>191.94</v>
      </c>
      <c r="E968" t="s">
        <v>243</v>
      </c>
    </row>
    <row r="969" spans="1:5" x14ac:dyDescent="0.2">
      <c r="A969" t="s">
        <v>1994</v>
      </c>
      <c r="B969" t="s">
        <v>1995</v>
      </c>
      <c r="C969" t="s">
        <v>265</v>
      </c>
      <c r="D969">
        <v>56.35</v>
      </c>
      <c r="E969" t="s">
        <v>243</v>
      </c>
    </row>
    <row r="970" spans="1:5" x14ac:dyDescent="0.2">
      <c r="A970" t="s">
        <v>1996</v>
      </c>
      <c r="B970" t="s">
        <v>1997</v>
      </c>
      <c r="C970" t="s">
        <v>265</v>
      </c>
      <c r="D970">
        <v>211.13</v>
      </c>
      <c r="E970" t="s">
        <v>243</v>
      </c>
    </row>
    <row r="971" spans="1:5" x14ac:dyDescent="0.2">
      <c r="A971" t="s">
        <v>1998</v>
      </c>
      <c r="B971" t="s">
        <v>1999</v>
      </c>
      <c r="C971" t="s">
        <v>265</v>
      </c>
      <c r="D971">
        <v>225.2</v>
      </c>
      <c r="E971" t="s">
        <v>243</v>
      </c>
    </row>
    <row r="972" spans="1:5" x14ac:dyDescent="0.2">
      <c r="A972">
        <v>8676</v>
      </c>
      <c r="B972" t="s">
        <v>2000</v>
      </c>
      <c r="E972" t="s">
        <v>243</v>
      </c>
    </row>
    <row r="973" spans="1:5" x14ac:dyDescent="0.2">
      <c r="A973">
        <v>8855</v>
      </c>
      <c r="B973" t="s">
        <v>2001</v>
      </c>
      <c r="E973" t="s">
        <v>243</v>
      </c>
    </row>
    <row r="974" spans="1:5" x14ac:dyDescent="0.2">
      <c r="A974" t="s">
        <v>2002</v>
      </c>
      <c r="B974" t="s">
        <v>2003</v>
      </c>
      <c r="C974" t="s">
        <v>265</v>
      </c>
      <c r="D974">
        <v>61.44</v>
      </c>
      <c r="E974" t="s">
        <v>243</v>
      </c>
    </row>
    <row r="975" spans="1:5" x14ac:dyDescent="0.2">
      <c r="A975" t="s">
        <v>2004</v>
      </c>
      <c r="B975" t="s">
        <v>2005</v>
      </c>
      <c r="C975" t="s">
        <v>265</v>
      </c>
      <c r="D975">
        <v>58.59</v>
      </c>
      <c r="E975" t="s">
        <v>243</v>
      </c>
    </row>
    <row r="976" spans="1:5" x14ac:dyDescent="0.2">
      <c r="A976" t="s">
        <v>2006</v>
      </c>
      <c r="B976" t="s">
        <v>2007</v>
      </c>
      <c r="C976" t="s">
        <v>265</v>
      </c>
      <c r="D976">
        <v>69.19</v>
      </c>
      <c r="E976" t="s">
        <v>243</v>
      </c>
    </row>
    <row r="977" spans="1:5" x14ac:dyDescent="0.2">
      <c r="A977" t="s">
        <v>2008</v>
      </c>
      <c r="B977" t="s">
        <v>2009</v>
      </c>
      <c r="C977" t="s">
        <v>286</v>
      </c>
      <c r="D977">
        <v>18.489999999999998</v>
      </c>
      <c r="E977" t="s">
        <v>243</v>
      </c>
    </row>
    <row r="978" spans="1:5" x14ac:dyDescent="0.2">
      <c r="A978">
        <v>8856</v>
      </c>
      <c r="B978" t="s">
        <v>2010</v>
      </c>
      <c r="E978" t="s">
        <v>243</v>
      </c>
    </row>
    <row r="979" spans="1:5" x14ac:dyDescent="0.2">
      <c r="A979" t="s">
        <v>2011</v>
      </c>
      <c r="B979" t="s">
        <v>2012</v>
      </c>
      <c r="C979" t="s">
        <v>286</v>
      </c>
      <c r="D979">
        <v>29.7</v>
      </c>
      <c r="E979" t="s">
        <v>243</v>
      </c>
    </row>
    <row r="980" spans="1:5" x14ac:dyDescent="0.2">
      <c r="A980" t="s">
        <v>2013</v>
      </c>
      <c r="B980" t="s">
        <v>2014</v>
      </c>
      <c r="C980" t="s">
        <v>265</v>
      </c>
      <c r="D980">
        <v>158.79</v>
      </c>
      <c r="E980" t="s">
        <v>243</v>
      </c>
    </row>
    <row r="981" spans="1:5" x14ac:dyDescent="0.2">
      <c r="A981" t="s">
        <v>2015</v>
      </c>
      <c r="B981" t="s">
        <v>2016</v>
      </c>
      <c r="C981" t="s">
        <v>265</v>
      </c>
      <c r="D981">
        <v>164.13</v>
      </c>
      <c r="E981" t="s">
        <v>243</v>
      </c>
    </row>
    <row r="982" spans="1:5" x14ac:dyDescent="0.2">
      <c r="A982" t="s">
        <v>2017</v>
      </c>
      <c r="B982" t="s">
        <v>2018</v>
      </c>
      <c r="C982" t="s">
        <v>265</v>
      </c>
      <c r="D982">
        <v>131.16</v>
      </c>
      <c r="E982" t="s">
        <v>243</v>
      </c>
    </row>
    <row r="983" spans="1:5" x14ac:dyDescent="0.2">
      <c r="A983">
        <v>8857</v>
      </c>
      <c r="B983" t="s">
        <v>2019</v>
      </c>
      <c r="E983" t="s">
        <v>243</v>
      </c>
    </row>
    <row r="984" spans="1:5" x14ac:dyDescent="0.2">
      <c r="A984" t="s">
        <v>2020</v>
      </c>
      <c r="B984" t="s">
        <v>2021</v>
      </c>
      <c r="C984" t="s">
        <v>265</v>
      </c>
      <c r="D984">
        <v>59.39</v>
      </c>
      <c r="E984" t="s">
        <v>243</v>
      </c>
    </row>
    <row r="985" spans="1:5" x14ac:dyDescent="0.2">
      <c r="A985" t="s">
        <v>2022</v>
      </c>
      <c r="B985" t="s">
        <v>2023</v>
      </c>
      <c r="C985" t="s">
        <v>286</v>
      </c>
      <c r="D985">
        <v>16.45</v>
      </c>
      <c r="E985" t="s">
        <v>243</v>
      </c>
    </row>
    <row r="986" spans="1:5" x14ac:dyDescent="0.2">
      <c r="A986">
        <v>8858</v>
      </c>
      <c r="B986" t="s">
        <v>2024</v>
      </c>
      <c r="E986" t="s">
        <v>243</v>
      </c>
    </row>
    <row r="987" spans="1:5" x14ac:dyDescent="0.2">
      <c r="A987" t="s">
        <v>2025</v>
      </c>
      <c r="B987" t="s">
        <v>2026</v>
      </c>
      <c r="C987" t="s">
        <v>286</v>
      </c>
      <c r="D987">
        <v>6.03</v>
      </c>
      <c r="E987" t="s">
        <v>243</v>
      </c>
    </row>
    <row r="988" spans="1:5" x14ac:dyDescent="0.2">
      <c r="A988">
        <v>8677</v>
      </c>
      <c r="B988" t="s">
        <v>2027</v>
      </c>
      <c r="E988" t="s">
        <v>243</v>
      </c>
    </row>
    <row r="989" spans="1:5" x14ac:dyDescent="0.2">
      <c r="A989">
        <v>8859</v>
      </c>
      <c r="B989" t="s">
        <v>2028</v>
      </c>
      <c r="E989" t="s">
        <v>243</v>
      </c>
    </row>
    <row r="990" spans="1:5" x14ac:dyDescent="0.2">
      <c r="A990" t="s">
        <v>2029</v>
      </c>
      <c r="B990" t="s">
        <v>2030</v>
      </c>
      <c r="C990" t="s">
        <v>286</v>
      </c>
      <c r="D990">
        <v>237.11</v>
      </c>
      <c r="E990" t="s">
        <v>243</v>
      </c>
    </row>
    <row r="991" spans="1:5" x14ac:dyDescent="0.2">
      <c r="A991" t="s">
        <v>2031</v>
      </c>
      <c r="B991" t="s">
        <v>2032</v>
      </c>
      <c r="C991" t="s">
        <v>286</v>
      </c>
      <c r="D991">
        <v>329.04</v>
      </c>
      <c r="E991" t="s">
        <v>243</v>
      </c>
    </row>
    <row r="992" spans="1:5" x14ac:dyDescent="0.2">
      <c r="A992" t="s">
        <v>2033</v>
      </c>
      <c r="B992" t="s">
        <v>2034</v>
      </c>
      <c r="C992" t="s">
        <v>286</v>
      </c>
      <c r="D992">
        <v>539.29999999999995</v>
      </c>
      <c r="E992" t="s">
        <v>243</v>
      </c>
    </row>
    <row r="993" spans="1:5" x14ac:dyDescent="0.2">
      <c r="A993" t="s">
        <v>2035</v>
      </c>
      <c r="B993" t="s">
        <v>2036</v>
      </c>
      <c r="C993" t="s">
        <v>286</v>
      </c>
      <c r="D993">
        <v>327.16000000000003</v>
      </c>
      <c r="E993" t="s">
        <v>243</v>
      </c>
    </row>
    <row r="994" spans="1:5" x14ac:dyDescent="0.2">
      <c r="A994" t="s">
        <v>2037</v>
      </c>
      <c r="B994" t="s">
        <v>2038</v>
      </c>
      <c r="C994" t="s">
        <v>286</v>
      </c>
      <c r="D994">
        <v>130.12</v>
      </c>
      <c r="E994" t="s">
        <v>243</v>
      </c>
    </row>
    <row r="995" spans="1:5" x14ac:dyDescent="0.2">
      <c r="A995" t="s">
        <v>2039</v>
      </c>
      <c r="B995" t="s">
        <v>2040</v>
      </c>
      <c r="C995" t="s">
        <v>286</v>
      </c>
      <c r="D995">
        <v>222.03</v>
      </c>
      <c r="E995" t="s">
        <v>243</v>
      </c>
    </row>
    <row r="996" spans="1:5" x14ac:dyDescent="0.2">
      <c r="A996" t="s">
        <v>2041</v>
      </c>
      <c r="B996" t="s">
        <v>2042</v>
      </c>
      <c r="C996" t="s">
        <v>286</v>
      </c>
      <c r="D996">
        <v>717.56</v>
      </c>
      <c r="E996" t="s">
        <v>243</v>
      </c>
    </row>
    <row r="997" spans="1:5" x14ac:dyDescent="0.2">
      <c r="A997" t="s">
        <v>2043</v>
      </c>
      <c r="B997" t="s">
        <v>2044</v>
      </c>
      <c r="C997" t="s">
        <v>286</v>
      </c>
      <c r="D997">
        <v>823.51</v>
      </c>
      <c r="E997" t="s">
        <v>243</v>
      </c>
    </row>
    <row r="998" spans="1:5" x14ac:dyDescent="0.2">
      <c r="A998" t="s">
        <v>2045</v>
      </c>
      <c r="B998" t="s">
        <v>2046</v>
      </c>
      <c r="C998" t="s">
        <v>286</v>
      </c>
      <c r="D998">
        <v>789.61</v>
      </c>
      <c r="E998" t="s">
        <v>243</v>
      </c>
    </row>
    <row r="999" spans="1:5" x14ac:dyDescent="0.2">
      <c r="A999" t="s">
        <v>2047</v>
      </c>
      <c r="B999" t="s">
        <v>2048</v>
      </c>
      <c r="C999" t="s">
        <v>286</v>
      </c>
      <c r="D999">
        <v>1001.5</v>
      </c>
      <c r="E999" t="s">
        <v>243</v>
      </c>
    </row>
    <row r="1000" spans="1:5" x14ac:dyDescent="0.2">
      <c r="A1000" t="s">
        <v>2049</v>
      </c>
      <c r="B1000" t="s">
        <v>2050</v>
      </c>
      <c r="C1000" t="s">
        <v>286</v>
      </c>
      <c r="D1000">
        <v>895.56</v>
      </c>
      <c r="E1000" t="s">
        <v>243</v>
      </c>
    </row>
    <row r="1001" spans="1:5" x14ac:dyDescent="0.2">
      <c r="A1001" t="s">
        <v>2051</v>
      </c>
      <c r="B1001" t="s">
        <v>2052</v>
      </c>
      <c r="C1001" t="s">
        <v>286</v>
      </c>
      <c r="D1001">
        <v>567.32000000000005</v>
      </c>
      <c r="E1001" t="s">
        <v>243</v>
      </c>
    </row>
    <row r="1002" spans="1:5" x14ac:dyDescent="0.2">
      <c r="A1002" t="s">
        <v>2053</v>
      </c>
      <c r="B1002" t="s">
        <v>2054</v>
      </c>
      <c r="C1002" t="s">
        <v>286</v>
      </c>
      <c r="D1002">
        <v>779.21</v>
      </c>
      <c r="E1002" t="s">
        <v>243</v>
      </c>
    </row>
    <row r="1003" spans="1:5" x14ac:dyDescent="0.2">
      <c r="A1003" t="s">
        <v>2055</v>
      </c>
      <c r="B1003" t="s">
        <v>2056</v>
      </c>
      <c r="C1003" t="s">
        <v>286</v>
      </c>
      <c r="D1003">
        <v>673.27</v>
      </c>
      <c r="E1003" t="s">
        <v>243</v>
      </c>
    </row>
    <row r="1004" spans="1:5" x14ac:dyDescent="0.2">
      <c r="A1004" t="s">
        <v>2057</v>
      </c>
      <c r="B1004" t="s">
        <v>2058</v>
      </c>
      <c r="C1004" t="s">
        <v>286</v>
      </c>
      <c r="D1004">
        <v>929.45</v>
      </c>
      <c r="E1004" t="s">
        <v>243</v>
      </c>
    </row>
    <row r="1005" spans="1:5" x14ac:dyDescent="0.2">
      <c r="A1005" t="s">
        <v>2059</v>
      </c>
      <c r="B1005" t="s">
        <v>2060</v>
      </c>
      <c r="C1005" t="s">
        <v>286</v>
      </c>
      <c r="D1005">
        <v>640.11</v>
      </c>
      <c r="E1005" t="s">
        <v>243</v>
      </c>
    </row>
    <row r="1006" spans="1:5" x14ac:dyDescent="0.2">
      <c r="A1006" t="s">
        <v>2061</v>
      </c>
      <c r="B1006" t="s">
        <v>2062</v>
      </c>
      <c r="C1006" t="s">
        <v>286</v>
      </c>
      <c r="D1006">
        <v>852</v>
      </c>
      <c r="E1006" t="s">
        <v>243</v>
      </c>
    </row>
    <row r="1007" spans="1:5" x14ac:dyDescent="0.2">
      <c r="A1007" t="s">
        <v>2063</v>
      </c>
      <c r="B1007" t="s">
        <v>2064</v>
      </c>
      <c r="C1007" t="s">
        <v>286</v>
      </c>
      <c r="D1007">
        <v>746.06</v>
      </c>
      <c r="E1007" t="s">
        <v>243</v>
      </c>
    </row>
    <row r="1008" spans="1:5" x14ac:dyDescent="0.2">
      <c r="A1008" t="s">
        <v>2065</v>
      </c>
      <c r="B1008" t="s">
        <v>2066</v>
      </c>
      <c r="C1008" t="s">
        <v>286</v>
      </c>
      <c r="D1008">
        <v>705.19</v>
      </c>
      <c r="E1008" t="s">
        <v>243</v>
      </c>
    </row>
    <row r="1009" spans="1:5" x14ac:dyDescent="0.2">
      <c r="A1009" t="s">
        <v>2067</v>
      </c>
      <c r="B1009" t="s">
        <v>2068</v>
      </c>
      <c r="C1009" t="s">
        <v>286</v>
      </c>
      <c r="D1009">
        <v>917.08</v>
      </c>
      <c r="E1009" t="s">
        <v>243</v>
      </c>
    </row>
    <row r="1010" spans="1:5" x14ac:dyDescent="0.2">
      <c r="A1010" t="s">
        <v>2069</v>
      </c>
      <c r="B1010" t="s">
        <v>2070</v>
      </c>
      <c r="C1010" t="s">
        <v>286</v>
      </c>
      <c r="D1010">
        <v>811.14</v>
      </c>
      <c r="E1010" t="s">
        <v>243</v>
      </c>
    </row>
    <row r="1011" spans="1:5" x14ac:dyDescent="0.2">
      <c r="A1011" t="s">
        <v>2071</v>
      </c>
      <c r="B1011" t="s">
        <v>2072</v>
      </c>
      <c r="C1011" t="s">
        <v>286</v>
      </c>
      <c r="D1011">
        <v>510.84</v>
      </c>
      <c r="E1011" t="s">
        <v>243</v>
      </c>
    </row>
    <row r="1012" spans="1:5" x14ac:dyDescent="0.2">
      <c r="A1012" t="s">
        <v>2073</v>
      </c>
      <c r="B1012" t="s">
        <v>2074</v>
      </c>
      <c r="C1012" t="s">
        <v>286</v>
      </c>
      <c r="D1012">
        <v>722.73</v>
      </c>
      <c r="E1012" t="s">
        <v>243</v>
      </c>
    </row>
    <row r="1013" spans="1:5" x14ac:dyDescent="0.2">
      <c r="A1013" t="s">
        <v>2075</v>
      </c>
      <c r="B1013" t="s">
        <v>2076</v>
      </c>
      <c r="C1013" t="s">
        <v>286</v>
      </c>
      <c r="D1013">
        <v>616.79</v>
      </c>
      <c r="E1013" t="s">
        <v>243</v>
      </c>
    </row>
    <row r="1014" spans="1:5" x14ac:dyDescent="0.2">
      <c r="A1014">
        <v>8861</v>
      </c>
      <c r="B1014" t="s">
        <v>2077</v>
      </c>
      <c r="E1014" t="s">
        <v>243</v>
      </c>
    </row>
    <row r="1015" spans="1:5" x14ac:dyDescent="0.2">
      <c r="A1015" t="s">
        <v>2078</v>
      </c>
      <c r="B1015" t="s">
        <v>2079</v>
      </c>
      <c r="C1015" t="s">
        <v>286</v>
      </c>
      <c r="D1015">
        <v>271.26</v>
      </c>
      <c r="E1015" t="s">
        <v>243</v>
      </c>
    </row>
    <row r="1016" spans="1:5" x14ac:dyDescent="0.2">
      <c r="A1016" t="s">
        <v>2080</v>
      </c>
      <c r="B1016" t="s">
        <v>2081</v>
      </c>
      <c r="C1016" t="s">
        <v>286</v>
      </c>
      <c r="D1016">
        <v>607.55999999999995</v>
      </c>
      <c r="E1016" t="s">
        <v>243</v>
      </c>
    </row>
    <row r="1017" spans="1:5" x14ac:dyDescent="0.2">
      <c r="A1017" t="s">
        <v>2082</v>
      </c>
      <c r="B1017" t="s">
        <v>2083</v>
      </c>
      <c r="C1017" t="s">
        <v>286</v>
      </c>
      <c r="D1017">
        <v>883.31</v>
      </c>
      <c r="E1017" t="s">
        <v>243</v>
      </c>
    </row>
    <row r="1018" spans="1:5" x14ac:dyDescent="0.2">
      <c r="A1018" t="s">
        <v>2084</v>
      </c>
      <c r="B1018" t="s">
        <v>2085</v>
      </c>
      <c r="C1018" t="s">
        <v>265</v>
      </c>
      <c r="D1018">
        <v>152.79</v>
      </c>
      <c r="E1018" t="s">
        <v>243</v>
      </c>
    </row>
    <row r="1019" spans="1:5" x14ac:dyDescent="0.2">
      <c r="A1019" t="s">
        <v>2086</v>
      </c>
      <c r="B1019" t="s">
        <v>2087</v>
      </c>
      <c r="C1019" t="s">
        <v>268</v>
      </c>
      <c r="D1019">
        <v>944.47</v>
      </c>
      <c r="E1019" t="s">
        <v>243</v>
      </c>
    </row>
    <row r="1020" spans="1:5" x14ac:dyDescent="0.2">
      <c r="A1020">
        <v>8862</v>
      </c>
      <c r="B1020" t="s">
        <v>2088</v>
      </c>
      <c r="E1020" t="s">
        <v>243</v>
      </c>
    </row>
    <row r="1021" spans="1:5" x14ac:dyDescent="0.2">
      <c r="A1021" t="s">
        <v>2089</v>
      </c>
      <c r="B1021" t="s">
        <v>2090</v>
      </c>
      <c r="C1021" t="s">
        <v>268</v>
      </c>
      <c r="D1021">
        <v>3342.75</v>
      </c>
      <c r="E1021" t="s">
        <v>243</v>
      </c>
    </row>
    <row r="1022" spans="1:5" x14ac:dyDescent="0.2">
      <c r="A1022" t="s">
        <v>2091</v>
      </c>
      <c r="B1022" t="s">
        <v>2092</v>
      </c>
      <c r="C1022" t="s">
        <v>268</v>
      </c>
      <c r="D1022">
        <v>415.27</v>
      </c>
      <c r="E1022" t="s">
        <v>243</v>
      </c>
    </row>
    <row r="1023" spans="1:5" x14ac:dyDescent="0.2">
      <c r="A1023" t="s">
        <v>2093</v>
      </c>
      <c r="B1023" t="s">
        <v>2094</v>
      </c>
      <c r="C1023" t="s">
        <v>268</v>
      </c>
      <c r="D1023">
        <v>901.33</v>
      </c>
      <c r="E1023" t="s">
        <v>243</v>
      </c>
    </row>
    <row r="1024" spans="1:5" x14ac:dyDescent="0.2">
      <c r="A1024" t="s">
        <v>2095</v>
      </c>
      <c r="B1024" t="s">
        <v>2096</v>
      </c>
      <c r="C1024" t="s">
        <v>268</v>
      </c>
      <c r="D1024">
        <v>1059.28</v>
      </c>
      <c r="E1024" t="s">
        <v>243</v>
      </c>
    </row>
    <row r="1025" spans="1:5" x14ac:dyDescent="0.2">
      <c r="A1025" t="s">
        <v>2097</v>
      </c>
      <c r="B1025" t="s">
        <v>2098</v>
      </c>
      <c r="C1025" t="s">
        <v>268</v>
      </c>
      <c r="D1025">
        <v>300.12</v>
      </c>
      <c r="E1025" t="s">
        <v>243</v>
      </c>
    </row>
    <row r="1026" spans="1:5" x14ac:dyDescent="0.2">
      <c r="A1026">
        <v>8863</v>
      </c>
      <c r="B1026" t="s">
        <v>2099</v>
      </c>
      <c r="E1026" t="s">
        <v>243</v>
      </c>
    </row>
    <row r="1027" spans="1:5" x14ac:dyDescent="0.2">
      <c r="A1027" t="s">
        <v>2100</v>
      </c>
      <c r="B1027" t="s">
        <v>2101</v>
      </c>
      <c r="C1027" t="s">
        <v>268</v>
      </c>
      <c r="D1027">
        <v>375.71</v>
      </c>
      <c r="E1027" t="s">
        <v>243</v>
      </c>
    </row>
    <row r="1028" spans="1:5" x14ac:dyDescent="0.2">
      <c r="A1028" t="s">
        <v>2102</v>
      </c>
      <c r="B1028" t="s">
        <v>2103</v>
      </c>
      <c r="C1028" t="s">
        <v>268</v>
      </c>
      <c r="D1028">
        <v>440.49</v>
      </c>
      <c r="E1028" t="s">
        <v>243</v>
      </c>
    </row>
    <row r="1029" spans="1:5" x14ac:dyDescent="0.2">
      <c r="A1029" t="s">
        <v>2104</v>
      </c>
      <c r="B1029" t="s">
        <v>2105</v>
      </c>
      <c r="C1029" t="s">
        <v>268</v>
      </c>
      <c r="D1029">
        <v>512.29</v>
      </c>
      <c r="E1029" t="s">
        <v>243</v>
      </c>
    </row>
    <row r="1030" spans="1:5" x14ac:dyDescent="0.2">
      <c r="A1030">
        <v>8864</v>
      </c>
      <c r="B1030" t="s">
        <v>2106</v>
      </c>
      <c r="E1030" t="s">
        <v>243</v>
      </c>
    </row>
    <row r="1031" spans="1:5" x14ac:dyDescent="0.2">
      <c r="A1031" t="s">
        <v>2107</v>
      </c>
      <c r="B1031" t="s">
        <v>2108</v>
      </c>
      <c r="C1031" t="s">
        <v>268</v>
      </c>
      <c r="D1031">
        <v>86.81</v>
      </c>
      <c r="E1031" t="s">
        <v>243</v>
      </c>
    </row>
    <row r="1032" spans="1:5" x14ac:dyDescent="0.2">
      <c r="A1032" t="s">
        <v>2109</v>
      </c>
      <c r="B1032" t="s">
        <v>2110</v>
      </c>
      <c r="C1032" t="s">
        <v>286</v>
      </c>
      <c r="D1032">
        <v>554.64</v>
      </c>
      <c r="E1032" t="s">
        <v>243</v>
      </c>
    </row>
    <row r="1033" spans="1:5" x14ac:dyDescent="0.2">
      <c r="A1033" t="s">
        <v>2111</v>
      </c>
      <c r="B1033" t="s">
        <v>2112</v>
      </c>
      <c r="C1033" t="s">
        <v>286</v>
      </c>
      <c r="D1033">
        <v>134.74</v>
      </c>
      <c r="E1033" t="s">
        <v>243</v>
      </c>
    </row>
    <row r="1034" spans="1:5" x14ac:dyDescent="0.2">
      <c r="A1034">
        <v>8781</v>
      </c>
      <c r="B1034" t="s">
        <v>2113</v>
      </c>
      <c r="E1034" t="s">
        <v>243</v>
      </c>
    </row>
    <row r="1035" spans="1:5" x14ac:dyDescent="0.2">
      <c r="A1035" t="s">
        <v>2114</v>
      </c>
      <c r="B1035" t="s">
        <v>2115</v>
      </c>
      <c r="C1035" t="s">
        <v>286</v>
      </c>
      <c r="D1035">
        <v>125.47</v>
      </c>
      <c r="E1035" t="s">
        <v>243</v>
      </c>
    </row>
    <row r="1036" spans="1:5" x14ac:dyDescent="0.2">
      <c r="A1036" t="s">
        <v>2116</v>
      </c>
      <c r="B1036" t="s">
        <v>2117</v>
      </c>
      <c r="C1036" t="s">
        <v>286</v>
      </c>
      <c r="D1036">
        <v>82.31</v>
      </c>
      <c r="E1036" t="s">
        <v>243</v>
      </c>
    </row>
    <row r="1037" spans="1:5" x14ac:dyDescent="0.2">
      <c r="A1037" t="s">
        <v>2118</v>
      </c>
      <c r="B1037" t="s">
        <v>2119</v>
      </c>
      <c r="C1037" t="s">
        <v>286</v>
      </c>
      <c r="D1037">
        <v>160.94999999999999</v>
      </c>
      <c r="E1037" t="s">
        <v>243</v>
      </c>
    </row>
    <row r="1038" spans="1:5" x14ac:dyDescent="0.2">
      <c r="A1038">
        <v>11760</v>
      </c>
      <c r="B1038" t="s">
        <v>2120</v>
      </c>
      <c r="E1038" t="s">
        <v>243</v>
      </c>
    </row>
    <row r="1039" spans="1:5" x14ac:dyDescent="0.2">
      <c r="A1039" t="s">
        <v>2121</v>
      </c>
      <c r="B1039" t="s">
        <v>2122</v>
      </c>
      <c r="C1039" t="s">
        <v>286</v>
      </c>
      <c r="D1039">
        <v>556.83000000000004</v>
      </c>
      <c r="E1039" t="s">
        <v>243</v>
      </c>
    </row>
    <row r="1040" spans="1:5" x14ac:dyDescent="0.2">
      <c r="A1040">
        <v>8678</v>
      </c>
      <c r="B1040" t="s">
        <v>2123</v>
      </c>
      <c r="E1040" t="s">
        <v>243</v>
      </c>
    </row>
    <row r="1041" spans="1:5" x14ac:dyDescent="0.2">
      <c r="A1041">
        <v>8866</v>
      </c>
      <c r="B1041" t="s">
        <v>2124</v>
      </c>
      <c r="E1041" t="s">
        <v>243</v>
      </c>
    </row>
    <row r="1042" spans="1:5" x14ac:dyDescent="0.2">
      <c r="A1042" t="s">
        <v>2125</v>
      </c>
      <c r="B1042" t="s">
        <v>2126</v>
      </c>
      <c r="C1042" t="s">
        <v>265</v>
      </c>
      <c r="D1042">
        <v>4.0199999999999996</v>
      </c>
      <c r="E1042" t="s">
        <v>243</v>
      </c>
    </row>
    <row r="1043" spans="1:5" x14ac:dyDescent="0.2">
      <c r="A1043" t="s">
        <v>2127</v>
      </c>
      <c r="B1043" t="s">
        <v>2128</v>
      </c>
      <c r="C1043" t="s">
        <v>265</v>
      </c>
      <c r="D1043">
        <v>3.37</v>
      </c>
      <c r="E1043" t="s">
        <v>243</v>
      </c>
    </row>
    <row r="1044" spans="1:5" x14ac:dyDescent="0.2">
      <c r="A1044" t="s">
        <v>2129</v>
      </c>
      <c r="B1044" t="s">
        <v>2130</v>
      </c>
      <c r="C1044" t="s">
        <v>265</v>
      </c>
      <c r="D1044">
        <v>5.13</v>
      </c>
      <c r="E1044" t="s">
        <v>243</v>
      </c>
    </row>
    <row r="1045" spans="1:5" x14ac:dyDescent="0.2">
      <c r="A1045" t="s">
        <v>2131</v>
      </c>
      <c r="B1045" t="s">
        <v>2132</v>
      </c>
      <c r="C1045" t="s">
        <v>265</v>
      </c>
      <c r="D1045">
        <v>5.82</v>
      </c>
      <c r="E1045" t="s">
        <v>243</v>
      </c>
    </row>
    <row r="1046" spans="1:5" x14ac:dyDescent="0.2">
      <c r="A1046" t="s">
        <v>2133</v>
      </c>
      <c r="B1046" t="s">
        <v>2134</v>
      </c>
      <c r="C1046" t="s">
        <v>265</v>
      </c>
      <c r="D1046">
        <v>3.83</v>
      </c>
      <c r="E1046" t="s">
        <v>243</v>
      </c>
    </row>
    <row r="1047" spans="1:5" x14ac:dyDescent="0.2">
      <c r="A1047" t="s">
        <v>2135</v>
      </c>
      <c r="B1047" t="s">
        <v>2136</v>
      </c>
      <c r="C1047" t="s">
        <v>265</v>
      </c>
      <c r="D1047">
        <v>1.4</v>
      </c>
      <c r="E1047" t="s">
        <v>243</v>
      </c>
    </row>
    <row r="1048" spans="1:5" x14ac:dyDescent="0.2">
      <c r="A1048">
        <v>8867</v>
      </c>
      <c r="B1048" t="s">
        <v>2137</v>
      </c>
      <c r="E1048" t="s">
        <v>243</v>
      </c>
    </row>
    <row r="1049" spans="1:5" x14ac:dyDescent="0.2">
      <c r="A1049" t="s">
        <v>2138</v>
      </c>
      <c r="B1049" t="s">
        <v>2139</v>
      </c>
      <c r="C1049" t="s">
        <v>265</v>
      </c>
      <c r="D1049">
        <v>7.62</v>
      </c>
      <c r="E1049" t="s">
        <v>243</v>
      </c>
    </row>
    <row r="1050" spans="1:5" x14ac:dyDescent="0.2">
      <c r="A1050" t="s">
        <v>2140</v>
      </c>
      <c r="B1050" t="s">
        <v>2141</v>
      </c>
      <c r="C1050" t="s">
        <v>265</v>
      </c>
      <c r="D1050">
        <v>6.82</v>
      </c>
      <c r="E1050" t="s">
        <v>243</v>
      </c>
    </row>
    <row r="1051" spans="1:5" x14ac:dyDescent="0.2">
      <c r="A1051" t="s">
        <v>2142</v>
      </c>
      <c r="B1051" t="s">
        <v>2143</v>
      </c>
      <c r="C1051" t="s">
        <v>265</v>
      </c>
      <c r="D1051">
        <v>9.6199999999999992</v>
      </c>
      <c r="E1051" t="s">
        <v>243</v>
      </c>
    </row>
    <row r="1052" spans="1:5" x14ac:dyDescent="0.2">
      <c r="A1052">
        <v>8868</v>
      </c>
      <c r="B1052" t="s">
        <v>2144</v>
      </c>
      <c r="E1052" t="s">
        <v>243</v>
      </c>
    </row>
    <row r="1053" spans="1:5" x14ac:dyDescent="0.2">
      <c r="A1053" t="s">
        <v>2145</v>
      </c>
      <c r="B1053" t="s">
        <v>2146</v>
      </c>
      <c r="C1053" t="s">
        <v>265</v>
      </c>
      <c r="D1053">
        <v>20.11</v>
      </c>
      <c r="E1053" t="s">
        <v>243</v>
      </c>
    </row>
    <row r="1054" spans="1:5" x14ac:dyDescent="0.2">
      <c r="A1054" t="s">
        <v>2147</v>
      </c>
      <c r="B1054" t="s">
        <v>2148</v>
      </c>
      <c r="C1054" t="s">
        <v>265</v>
      </c>
      <c r="D1054">
        <v>18.440000000000001</v>
      </c>
      <c r="E1054" t="s">
        <v>243</v>
      </c>
    </row>
    <row r="1055" spans="1:5" x14ac:dyDescent="0.2">
      <c r="A1055" t="s">
        <v>2149</v>
      </c>
      <c r="B1055" t="s">
        <v>2150</v>
      </c>
      <c r="C1055" t="s">
        <v>265</v>
      </c>
      <c r="D1055">
        <v>23.74</v>
      </c>
      <c r="E1055" t="s">
        <v>243</v>
      </c>
    </row>
    <row r="1056" spans="1:5" x14ac:dyDescent="0.2">
      <c r="A1056" t="s">
        <v>2151</v>
      </c>
      <c r="B1056" t="s">
        <v>2152</v>
      </c>
      <c r="C1056" t="s">
        <v>265</v>
      </c>
      <c r="D1056">
        <v>15.92</v>
      </c>
      <c r="E1056" t="s">
        <v>243</v>
      </c>
    </row>
    <row r="1057" spans="1:5" x14ac:dyDescent="0.2">
      <c r="A1057" t="s">
        <v>2153</v>
      </c>
      <c r="B1057" t="s">
        <v>2154</v>
      </c>
      <c r="C1057" t="s">
        <v>265</v>
      </c>
      <c r="D1057">
        <v>20.68</v>
      </c>
      <c r="E1057" t="s">
        <v>243</v>
      </c>
    </row>
    <row r="1058" spans="1:5" x14ac:dyDescent="0.2">
      <c r="A1058" t="s">
        <v>2155</v>
      </c>
      <c r="B1058" t="s">
        <v>2156</v>
      </c>
      <c r="C1058" t="s">
        <v>265</v>
      </c>
      <c r="D1058">
        <v>14.39</v>
      </c>
      <c r="E1058" t="s">
        <v>243</v>
      </c>
    </row>
    <row r="1059" spans="1:5" x14ac:dyDescent="0.2">
      <c r="A1059" t="s">
        <v>2157</v>
      </c>
      <c r="B1059" t="s">
        <v>2158</v>
      </c>
      <c r="C1059" t="s">
        <v>265</v>
      </c>
      <c r="D1059">
        <v>15.92</v>
      </c>
      <c r="E1059" t="s">
        <v>243</v>
      </c>
    </row>
    <row r="1060" spans="1:5" x14ac:dyDescent="0.2">
      <c r="A1060" t="s">
        <v>2159</v>
      </c>
      <c r="B1060" t="s">
        <v>2160</v>
      </c>
      <c r="C1060" t="s">
        <v>265</v>
      </c>
      <c r="D1060">
        <v>14.39</v>
      </c>
      <c r="E1060" t="s">
        <v>243</v>
      </c>
    </row>
    <row r="1061" spans="1:5" x14ac:dyDescent="0.2">
      <c r="A1061" t="s">
        <v>2161</v>
      </c>
      <c r="B1061" t="s">
        <v>2162</v>
      </c>
      <c r="C1061" t="s">
        <v>265</v>
      </c>
      <c r="D1061">
        <v>37.76</v>
      </c>
      <c r="E1061" t="s">
        <v>243</v>
      </c>
    </row>
    <row r="1062" spans="1:5" x14ac:dyDescent="0.2">
      <c r="A1062" t="s">
        <v>2163</v>
      </c>
      <c r="B1062" t="s">
        <v>2164</v>
      </c>
      <c r="C1062" t="s">
        <v>265</v>
      </c>
      <c r="D1062">
        <v>26.44</v>
      </c>
      <c r="E1062" t="s">
        <v>243</v>
      </c>
    </row>
    <row r="1063" spans="1:5" x14ac:dyDescent="0.2">
      <c r="A1063" t="s">
        <v>2165</v>
      </c>
      <c r="B1063" t="s">
        <v>2166</v>
      </c>
      <c r="C1063" t="s">
        <v>265</v>
      </c>
      <c r="D1063">
        <v>34.700000000000003</v>
      </c>
      <c r="E1063" t="s">
        <v>243</v>
      </c>
    </row>
    <row r="1064" spans="1:5" x14ac:dyDescent="0.2">
      <c r="A1064" t="s">
        <v>2167</v>
      </c>
      <c r="B1064" t="s">
        <v>2168</v>
      </c>
      <c r="C1064" t="s">
        <v>265</v>
      </c>
      <c r="D1064">
        <v>24.91</v>
      </c>
      <c r="E1064" t="s">
        <v>243</v>
      </c>
    </row>
    <row r="1065" spans="1:5" x14ac:dyDescent="0.2">
      <c r="A1065">
        <v>8869</v>
      </c>
      <c r="B1065" t="s">
        <v>2169</v>
      </c>
      <c r="E1065" t="s">
        <v>243</v>
      </c>
    </row>
    <row r="1066" spans="1:5" x14ac:dyDescent="0.2">
      <c r="A1066" t="s">
        <v>2170</v>
      </c>
      <c r="B1066" t="s">
        <v>2171</v>
      </c>
      <c r="C1066" t="s">
        <v>265</v>
      </c>
      <c r="D1066">
        <v>16.64</v>
      </c>
      <c r="E1066" t="s">
        <v>243</v>
      </c>
    </row>
    <row r="1067" spans="1:5" x14ac:dyDescent="0.2">
      <c r="A1067" t="s">
        <v>2172</v>
      </c>
      <c r="B1067" t="s">
        <v>2173</v>
      </c>
      <c r="C1067" t="s">
        <v>265</v>
      </c>
      <c r="D1067">
        <v>31.03</v>
      </c>
      <c r="E1067" t="s">
        <v>243</v>
      </c>
    </row>
    <row r="1068" spans="1:5" x14ac:dyDescent="0.2">
      <c r="A1068" t="s">
        <v>2174</v>
      </c>
      <c r="B1068" t="s">
        <v>2175</v>
      </c>
      <c r="C1068" t="s">
        <v>265</v>
      </c>
      <c r="D1068">
        <v>21.54</v>
      </c>
      <c r="E1068" t="s">
        <v>243</v>
      </c>
    </row>
    <row r="1069" spans="1:5" x14ac:dyDescent="0.2">
      <c r="A1069" t="s">
        <v>2176</v>
      </c>
      <c r="B1069" t="s">
        <v>2177</v>
      </c>
      <c r="C1069" t="s">
        <v>286</v>
      </c>
      <c r="D1069">
        <v>5.77</v>
      </c>
      <c r="E1069" t="s">
        <v>243</v>
      </c>
    </row>
    <row r="1070" spans="1:5" x14ac:dyDescent="0.2">
      <c r="A1070" t="s">
        <v>2178</v>
      </c>
      <c r="B1070" t="s">
        <v>2179</v>
      </c>
      <c r="C1070" t="s">
        <v>265</v>
      </c>
      <c r="D1070">
        <v>15.39</v>
      </c>
      <c r="E1070" t="s">
        <v>243</v>
      </c>
    </row>
    <row r="1071" spans="1:5" x14ac:dyDescent="0.2">
      <c r="A1071" t="s">
        <v>2180</v>
      </c>
      <c r="B1071" t="s">
        <v>2181</v>
      </c>
      <c r="C1071" t="s">
        <v>265</v>
      </c>
      <c r="D1071">
        <v>18.510000000000002</v>
      </c>
      <c r="E1071" t="s">
        <v>243</v>
      </c>
    </row>
    <row r="1072" spans="1:5" x14ac:dyDescent="0.2">
      <c r="A1072" t="s">
        <v>2182</v>
      </c>
      <c r="B1072" t="s">
        <v>2183</v>
      </c>
      <c r="C1072" t="s">
        <v>265</v>
      </c>
      <c r="D1072">
        <v>43.42</v>
      </c>
      <c r="E1072" t="s">
        <v>243</v>
      </c>
    </row>
    <row r="1073" spans="1:5" x14ac:dyDescent="0.2">
      <c r="A1073" t="s">
        <v>2184</v>
      </c>
      <c r="B1073" t="s">
        <v>2185</v>
      </c>
      <c r="C1073" t="s">
        <v>265</v>
      </c>
      <c r="D1073">
        <v>24.37</v>
      </c>
      <c r="E1073" t="s">
        <v>243</v>
      </c>
    </row>
    <row r="1074" spans="1:5" x14ac:dyDescent="0.2">
      <c r="A1074">
        <v>8870</v>
      </c>
      <c r="B1074" t="s">
        <v>2186</v>
      </c>
      <c r="E1074" t="s">
        <v>243</v>
      </c>
    </row>
    <row r="1075" spans="1:5" x14ac:dyDescent="0.2">
      <c r="A1075" t="s">
        <v>2187</v>
      </c>
      <c r="B1075" t="s">
        <v>2188</v>
      </c>
      <c r="C1075" t="s">
        <v>265</v>
      </c>
      <c r="D1075">
        <v>16.34</v>
      </c>
      <c r="E1075" t="s">
        <v>243</v>
      </c>
    </row>
    <row r="1076" spans="1:5" x14ac:dyDescent="0.2">
      <c r="A1076" t="s">
        <v>2189</v>
      </c>
      <c r="B1076" t="s">
        <v>2190</v>
      </c>
      <c r="C1076" t="s">
        <v>265</v>
      </c>
      <c r="D1076">
        <v>30.73</v>
      </c>
      <c r="E1076" t="s">
        <v>243</v>
      </c>
    </row>
    <row r="1077" spans="1:5" x14ac:dyDescent="0.2">
      <c r="A1077" t="s">
        <v>2191</v>
      </c>
      <c r="B1077" t="s">
        <v>2192</v>
      </c>
      <c r="C1077" t="s">
        <v>265</v>
      </c>
      <c r="D1077">
        <v>21.09</v>
      </c>
      <c r="E1077" t="s">
        <v>243</v>
      </c>
    </row>
    <row r="1078" spans="1:5" x14ac:dyDescent="0.2">
      <c r="A1078" t="s">
        <v>2193</v>
      </c>
      <c r="B1078" t="s">
        <v>2194</v>
      </c>
      <c r="C1078" t="s">
        <v>265</v>
      </c>
      <c r="D1078">
        <v>20.52</v>
      </c>
      <c r="E1078" t="s">
        <v>243</v>
      </c>
    </row>
    <row r="1079" spans="1:5" x14ac:dyDescent="0.2">
      <c r="A1079" t="s">
        <v>2195</v>
      </c>
      <c r="B1079" t="s">
        <v>2196</v>
      </c>
      <c r="C1079" t="s">
        <v>265</v>
      </c>
      <c r="D1079">
        <v>45.43</v>
      </c>
      <c r="E1079" t="s">
        <v>243</v>
      </c>
    </row>
    <row r="1080" spans="1:5" x14ac:dyDescent="0.2">
      <c r="A1080" t="s">
        <v>2197</v>
      </c>
      <c r="B1080" t="s">
        <v>2198</v>
      </c>
      <c r="C1080" t="s">
        <v>265</v>
      </c>
      <c r="D1080">
        <v>23.92</v>
      </c>
      <c r="E1080" t="s">
        <v>243</v>
      </c>
    </row>
    <row r="1081" spans="1:5" x14ac:dyDescent="0.2">
      <c r="A1081">
        <v>8871</v>
      </c>
      <c r="B1081" t="s">
        <v>2199</v>
      </c>
      <c r="E1081" t="s">
        <v>243</v>
      </c>
    </row>
    <row r="1082" spans="1:5" x14ac:dyDescent="0.2">
      <c r="A1082" t="s">
        <v>2200</v>
      </c>
      <c r="B1082" t="s">
        <v>2201</v>
      </c>
      <c r="C1082" t="s">
        <v>265</v>
      </c>
      <c r="D1082">
        <v>19.989999999999998</v>
      </c>
      <c r="E1082" t="s">
        <v>243</v>
      </c>
    </row>
    <row r="1083" spans="1:5" x14ac:dyDescent="0.2">
      <c r="A1083" t="s">
        <v>2202</v>
      </c>
      <c r="B1083" t="s">
        <v>2203</v>
      </c>
      <c r="C1083" t="s">
        <v>265</v>
      </c>
      <c r="D1083">
        <v>17.73</v>
      </c>
      <c r="E1083" t="s">
        <v>243</v>
      </c>
    </row>
    <row r="1084" spans="1:5" x14ac:dyDescent="0.2">
      <c r="A1084">
        <v>8872</v>
      </c>
      <c r="B1084" t="s">
        <v>2204</v>
      </c>
      <c r="E1084" t="s">
        <v>243</v>
      </c>
    </row>
    <row r="1085" spans="1:5" x14ac:dyDescent="0.2">
      <c r="A1085" t="s">
        <v>2205</v>
      </c>
      <c r="B1085" t="s">
        <v>2206</v>
      </c>
      <c r="C1085" t="s">
        <v>265</v>
      </c>
      <c r="D1085">
        <v>28.22</v>
      </c>
      <c r="E1085" t="s">
        <v>243</v>
      </c>
    </row>
    <row r="1086" spans="1:5" x14ac:dyDescent="0.2">
      <c r="A1086" t="s">
        <v>2207</v>
      </c>
      <c r="B1086" t="s">
        <v>2208</v>
      </c>
      <c r="C1086" t="s">
        <v>265</v>
      </c>
      <c r="D1086">
        <v>41.83</v>
      </c>
      <c r="E1086" t="s">
        <v>243</v>
      </c>
    </row>
    <row r="1087" spans="1:5" x14ac:dyDescent="0.2">
      <c r="A1087">
        <v>8873</v>
      </c>
      <c r="B1087" t="s">
        <v>2209</v>
      </c>
      <c r="E1087" t="s">
        <v>243</v>
      </c>
    </row>
    <row r="1088" spans="1:5" x14ac:dyDescent="0.2">
      <c r="A1088" t="s">
        <v>2210</v>
      </c>
      <c r="B1088" t="s">
        <v>2211</v>
      </c>
      <c r="C1088" t="s">
        <v>265</v>
      </c>
      <c r="D1088">
        <v>25.84</v>
      </c>
      <c r="E1088" t="s">
        <v>243</v>
      </c>
    </row>
    <row r="1089" spans="1:5" x14ac:dyDescent="0.2">
      <c r="A1089" t="s">
        <v>2212</v>
      </c>
      <c r="B1089" t="s">
        <v>2213</v>
      </c>
      <c r="C1089" t="s">
        <v>265</v>
      </c>
      <c r="D1089">
        <v>51.01</v>
      </c>
      <c r="E1089" t="s">
        <v>243</v>
      </c>
    </row>
    <row r="1090" spans="1:5" x14ac:dyDescent="0.2">
      <c r="A1090">
        <v>8874</v>
      </c>
      <c r="B1090" t="s">
        <v>2214</v>
      </c>
      <c r="E1090" t="s">
        <v>243</v>
      </c>
    </row>
    <row r="1091" spans="1:5" x14ac:dyDescent="0.2">
      <c r="A1091" t="s">
        <v>2215</v>
      </c>
      <c r="B1091" t="s">
        <v>2216</v>
      </c>
      <c r="C1091" t="s">
        <v>265</v>
      </c>
      <c r="D1091">
        <v>27.87</v>
      </c>
      <c r="E1091" t="s">
        <v>243</v>
      </c>
    </row>
    <row r="1092" spans="1:5" x14ac:dyDescent="0.2">
      <c r="A1092" t="s">
        <v>2217</v>
      </c>
      <c r="B1092" t="s">
        <v>2218</v>
      </c>
      <c r="C1092" t="s">
        <v>286</v>
      </c>
      <c r="D1092">
        <v>11.02</v>
      </c>
      <c r="E1092" t="s">
        <v>243</v>
      </c>
    </row>
    <row r="1093" spans="1:5" x14ac:dyDescent="0.2">
      <c r="A1093" t="s">
        <v>2219</v>
      </c>
      <c r="B1093" t="s">
        <v>2220</v>
      </c>
      <c r="C1093" t="s">
        <v>265</v>
      </c>
      <c r="D1093">
        <v>24.16</v>
      </c>
      <c r="E1093" t="s">
        <v>243</v>
      </c>
    </row>
    <row r="1094" spans="1:5" x14ac:dyDescent="0.2">
      <c r="A1094" t="s">
        <v>2221</v>
      </c>
      <c r="B1094" t="s">
        <v>2222</v>
      </c>
      <c r="C1094" t="s">
        <v>265</v>
      </c>
      <c r="D1094">
        <v>24.68</v>
      </c>
      <c r="E1094" t="s">
        <v>243</v>
      </c>
    </row>
    <row r="1095" spans="1:5" x14ac:dyDescent="0.2">
      <c r="A1095" t="s">
        <v>2223</v>
      </c>
      <c r="B1095" t="s">
        <v>2224</v>
      </c>
      <c r="C1095" t="s">
        <v>265</v>
      </c>
      <c r="D1095">
        <v>25.17</v>
      </c>
      <c r="E1095" t="s">
        <v>243</v>
      </c>
    </row>
    <row r="1096" spans="1:5" x14ac:dyDescent="0.2">
      <c r="A1096" t="s">
        <v>2225</v>
      </c>
      <c r="B1096" t="s">
        <v>2226</v>
      </c>
      <c r="C1096" t="s">
        <v>286</v>
      </c>
      <c r="D1096">
        <v>10.6</v>
      </c>
      <c r="E1096" t="s">
        <v>243</v>
      </c>
    </row>
    <row r="1097" spans="1:5" x14ac:dyDescent="0.2">
      <c r="A1097">
        <v>8876</v>
      </c>
      <c r="B1097" t="s">
        <v>2227</v>
      </c>
      <c r="E1097" t="s">
        <v>243</v>
      </c>
    </row>
    <row r="1098" spans="1:5" x14ac:dyDescent="0.2">
      <c r="A1098" t="s">
        <v>2228</v>
      </c>
      <c r="B1098" t="s">
        <v>2229</v>
      </c>
      <c r="C1098" t="s">
        <v>265</v>
      </c>
      <c r="D1098">
        <v>32.44</v>
      </c>
      <c r="E1098" t="s">
        <v>243</v>
      </c>
    </row>
    <row r="1099" spans="1:5" x14ac:dyDescent="0.2">
      <c r="A1099" t="s">
        <v>2230</v>
      </c>
      <c r="B1099" t="s">
        <v>2231</v>
      </c>
      <c r="C1099" t="s">
        <v>286</v>
      </c>
      <c r="D1099">
        <v>10.35</v>
      </c>
      <c r="E1099" t="s">
        <v>243</v>
      </c>
    </row>
    <row r="1100" spans="1:5" x14ac:dyDescent="0.2">
      <c r="A1100">
        <v>11637</v>
      </c>
      <c r="B1100" t="s">
        <v>2232</v>
      </c>
      <c r="E1100" t="s">
        <v>243</v>
      </c>
    </row>
    <row r="1101" spans="1:5" x14ac:dyDescent="0.2">
      <c r="A1101" t="s">
        <v>2233</v>
      </c>
      <c r="B1101" t="s">
        <v>2234</v>
      </c>
      <c r="C1101" t="s">
        <v>265</v>
      </c>
      <c r="D1101">
        <v>15.75</v>
      </c>
      <c r="E1101" t="s">
        <v>243</v>
      </c>
    </row>
    <row r="1102" spans="1:5" x14ac:dyDescent="0.2">
      <c r="A1102" t="s">
        <v>2235</v>
      </c>
      <c r="B1102" t="s">
        <v>2236</v>
      </c>
      <c r="C1102" t="s">
        <v>265</v>
      </c>
      <c r="D1102">
        <v>13.55</v>
      </c>
      <c r="E1102" t="s">
        <v>243</v>
      </c>
    </row>
    <row r="1103" spans="1:5" x14ac:dyDescent="0.2">
      <c r="A1103" t="s">
        <v>2237</v>
      </c>
      <c r="B1103" t="s">
        <v>2238</v>
      </c>
      <c r="C1103" t="s">
        <v>265</v>
      </c>
      <c r="D1103">
        <v>15.94</v>
      </c>
      <c r="E1103" t="s">
        <v>243</v>
      </c>
    </row>
    <row r="1104" spans="1:5" x14ac:dyDescent="0.2">
      <c r="A1104">
        <v>8875</v>
      </c>
      <c r="B1104" t="s">
        <v>2239</v>
      </c>
      <c r="E1104" t="s">
        <v>243</v>
      </c>
    </row>
    <row r="1105" spans="1:5" x14ac:dyDescent="0.2">
      <c r="A1105" t="s">
        <v>2240</v>
      </c>
      <c r="B1105" t="s">
        <v>2241</v>
      </c>
      <c r="C1105" t="s">
        <v>265</v>
      </c>
      <c r="D1105">
        <v>24.37</v>
      </c>
      <c r="E1105" t="s">
        <v>243</v>
      </c>
    </row>
    <row r="1106" spans="1:5" x14ac:dyDescent="0.2">
      <c r="A1106" t="s">
        <v>2242</v>
      </c>
      <c r="B1106" t="s">
        <v>2243</v>
      </c>
      <c r="C1106" t="s">
        <v>265</v>
      </c>
      <c r="D1106">
        <v>35.96</v>
      </c>
      <c r="E1106" t="s">
        <v>243</v>
      </c>
    </row>
    <row r="1107" spans="1:5" x14ac:dyDescent="0.2">
      <c r="A1107" t="s">
        <v>2244</v>
      </c>
      <c r="B1107" t="s">
        <v>2245</v>
      </c>
      <c r="C1107" t="s">
        <v>265</v>
      </c>
      <c r="D1107">
        <v>20.07</v>
      </c>
      <c r="E1107" t="s">
        <v>243</v>
      </c>
    </row>
    <row r="1108" spans="1:5" x14ac:dyDescent="0.2">
      <c r="A1108" t="s">
        <v>2246</v>
      </c>
      <c r="B1108" t="s">
        <v>2247</v>
      </c>
      <c r="C1108" t="s">
        <v>265</v>
      </c>
      <c r="D1108">
        <v>36.01</v>
      </c>
      <c r="E1108" t="s">
        <v>243</v>
      </c>
    </row>
    <row r="1109" spans="1:5" x14ac:dyDescent="0.2">
      <c r="A1109">
        <v>8877</v>
      </c>
      <c r="B1109" t="s">
        <v>2248</v>
      </c>
      <c r="E1109" t="s">
        <v>243</v>
      </c>
    </row>
    <row r="1110" spans="1:5" x14ac:dyDescent="0.2">
      <c r="A1110" t="s">
        <v>2249</v>
      </c>
      <c r="B1110" t="s">
        <v>2250</v>
      </c>
      <c r="C1110" t="s">
        <v>265</v>
      </c>
      <c r="D1110">
        <v>29.08</v>
      </c>
      <c r="E1110" t="s">
        <v>243</v>
      </c>
    </row>
    <row r="1111" spans="1:5" x14ac:dyDescent="0.2">
      <c r="A1111" t="s">
        <v>2251</v>
      </c>
      <c r="B1111" t="s">
        <v>2252</v>
      </c>
      <c r="C1111" t="s">
        <v>265</v>
      </c>
      <c r="D1111">
        <v>20.329999999999998</v>
      </c>
      <c r="E1111" t="s">
        <v>243</v>
      </c>
    </row>
    <row r="1112" spans="1:5" x14ac:dyDescent="0.2">
      <c r="A1112" t="s">
        <v>2253</v>
      </c>
      <c r="B1112" t="s">
        <v>2254</v>
      </c>
      <c r="C1112" t="s">
        <v>265</v>
      </c>
      <c r="D1112">
        <v>27.05</v>
      </c>
      <c r="E1112" t="s">
        <v>243</v>
      </c>
    </row>
    <row r="1113" spans="1:5" x14ac:dyDescent="0.2">
      <c r="A1113">
        <v>8878</v>
      </c>
      <c r="B1113" t="s">
        <v>2255</v>
      </c>
      <c r="E1113" t="s">
        <v>243</v>
      </c>
    </row>
    <row r="1114" spans="1:5" x14ac:dyDescent="0.2">
      <c r="A1114" t="s">
        <v>2256</v>
      </c>
      <c r="B1114" t="s">
        <v>2257</v>
      </c>
      <c r="C1114" t="s">
        <v>265</v>
      </c>
      <c r="D1114">
        <v>32.9</v>
      </c>
      <c r="E1114" t="s">
        <v>243</v>
      </c>
    </row>
    <row r="1115" spans="1:5" x14ac:dyDescent="0.2">
      <c r="A1115" t="s">
        <v>2258</v>
      </c>
      <c r="B1115" t="s">
        <v>2259</v>
      </c>
      <c r="C1115" t="s">
        <v>265</v>
      </c>
      <c r="D1115">
        <v>35.869999999999997</v>
      </c>
      <c r="E1115" t="s">
        <v>243</v>
      </c>
    </row>
    <row r="1116" spans="1:5" x14ac:dyDescent="0.2">
      <c r="A1116" t="s">
        <v>2260</v>
      </c>
      <c r="B1116" t="s">
        <v>2261</v>
      </c>
      <c r="C1116" t="s">
        <v>265</v>
      </c>
      <c r="D1116">
        <v>22.23</v>
      </c>
      <c r="E1116" t="s">
        <v>243</v>
      </c>
    </row>
    <row r="1117" spans="1:5" x14ac:dyDescent="0.2">
      <c r="A1117" t="s">
        <v>2262</v>
      </c>
      <c r="B1117" t="s">
        <v>2263</v>
      </c>
      <c r="C1117" t="s">
        <v>265</v>
      </c>
      <c r="D1117">
        <v>36.29</v>
      </c>
      <c r="E1117" t="s">
        <v>243</v>
      </c>
    </row>
    <row r="1118" spans="1:5" x14ac:dyDescent="0.2">
      <c r="A1118" t="s">
        <v>2264</v>
      </c>
      <c r="B1118" t="s">
        <v>2265</v>
      </c>
      <c r="C1118" t="s">
        <v>265</v>
      </c>
      <c r="D1118">
        <v>39.450000000000003</v>
      </c>
      <c r="E1118" t="s">
        <v>243</v>
      </c>
    </row>
    <row r="1119" spans="1:5" x14ac:dyDescent="0.2">
      <c r="A1119" t="s">
        <v>2266</v>
      </c>
      <c r="B1119" t="s">
        <v>2267</v>
      </c>
      <c r="C1119" t="s">
        <v>265</v>
      </c>
      <c r="D1119">
        <v>35.450000000000003</v>
      </c>
      <c r="E1119" t="s">
        <v>243</v>
      </c>
    </row>
    <row r="1120" spans="1:5" x14ac:dyDescent="0.2">
      <c r="A1120" t="s">
        <v>2268</v>
      </c>
      <c r="B1120" t="s">
        <v>2269</v>
      </c>
      <c r="C1120" t="s">
        <v>286</v>
      </c>
      <c r="D1120">
        <v>10.51</v>
      </c>
      <c r="E1120" t="s">
        <v>243</v>
      </c>
    </row>
    <row r="1121" spans="1:5" x14ac:dyDescent="0.2">
      <c r="A1121">
        <v>8879</v>
      </c>
      <c r="B1121" t="s">
        <v>2270</v>
      </c>
      <c r="E1121" t="s">
        <v>243</v>
      </c>
    </row>
    <row r="1122" spans="1:5" x14ac:dyDescent="0.2">
      <c r="A1122" t="s">
        <v>2271</v>
      </c>
      <c r="B1122" t="s">
        <v>2272</v>
      </c>
      <c r="C1122" t="s">
        <v>265</v>
      </c>
      <c r="D1122">
        <v>28.1</v>
      </c>
      <c r="E1122" t="s">
        <v>243</v>
      </c>
    </row>
    <row r="1123" spans="1:5" x14ac:dyDescent="0.2">
      <c r="A1123" t="s">
        <v>2273</v>
      </c>
      <c r="B1123" t="s">
        <v>2274</v>
      </c>
      <c r="C1123" t="s">
        <v>265</v>
      </c>
      <c r="D1123">
        <v>44.02</v>
      </c>
      <c r="E1123" t="s">
        <v>243</v>
      </c>
    </row>
    <row r="1124" spans="1:5" x14ac:dyDescent="0.2">
      <c r="A1124" t="s">
        <v>2275</v>
      </c>
      <c r="B1124" t="s">
        <v>2276</v>
      </c>
      <c r="C1124" t="s">
        <v>265</v>
      </c>
      <c r="D1124">
        <v>38.729999999999997</v>
      </c>
      <c r="E1124" t="s">
        <v>243</v>
      </c>
    </row>
    <row r="1125" spans="1:5" x14ac:dyDescent="0.2">
      <c r="A1125">
        <v>8880</v>
      </c>
      <c r="B1125" t="s">
        <v>2277</v>
      </c>
      <c r="E1125" t="s">
        <v>243</v>
      </c>
    </row>
    <row r="1126" spans="1:5" x14ac:dyDescent="0.2">
      <c r="A1126" t="s">
        <v>2278</v>
      </c>
      <c r="B1126" t="s">
        <v>2279</v>
      </c>
      <c r="C1126" t="s">
        <v>265</v>
      </c>
      <c r="D1126">
        <v>56.89</v>
      </c>
      <c r="E1126" t="s">
        <v>243</v>
      </c>
    </row>
    <row r="1127" spans="1:5" x14ac:dyDescent="0.2">
      <c r="A1127" t="s">
        <v>2280</v>
      </c>
      <c r="B1127" t="s">
        <v>2281</v>
      </c>
      <c r="C1127" t="s">
        <v>265</v>
      </c>
      <c r="D1127">
        <v>117.35</v>
      </c>
      <c r="E1127" t="s">
        <v>243</v>
      </c>
    </row>
    <row r="1128" spans="1:5" x14ac:dyDescent="0.2">
      <c r="A1128" t="s">
        <v>2282</v>
      </c>
      <c r="B1128" t="s">
        <v>2283</v>
      </c>
      <c r="C1128" t="s">
        <v>265</v>
      </c>
      <c r="D1128">
        <v>26.56</v>
      </c>
      <c r="E1128" t="s">
        <v>243</v>
      </c>
    </row>
    <row r="1129" spans="1:5" x14ac:dyDescent="0.2">
      <c r="A1129" t="s">
        <v>2284</v>
      </c>
      <c r="B1129" t="s">
        <v>2285</v>
      </c>
      <c r="C1129" t="s">
        <v>265</v>
      </c>
      <c r="D1129">
        <v>30.33</v>
      </c>
      <c r="E1129" t="s">
        <v>243</v>
      </c>
    </row>
    <row r="1130" spans="1:5" x14ac:dyDescent="0.2">
      <c r="A1130">
        <v>8883</v>
      </c>
      <c r="B1130" t="s">
        <v>2286</v>
      </c>
      <c r="E1130" t="s">
        <v>243</v>
      </c>
    </row>
    <row r="1131" spans="1:5" x14ac:dyDescent="0.2">
      <c r="A1131" t="s">
        <v>2287</v>
      </c>
      <c r="B1131" t="s">
        <v>2288</v>
      </c>
      <c r="C1131" t="s">
        <v>265</v>
      </c>
      <c r="D1131">
        <v>29.12</v>
      </c>
      <c r="E1131" t="s">
        <v>243</v>
      </c>
    </row>
    <row r="1132" spans="1:5" x14ac:dyDescent="0.2">
      <c r="A1132">
        <v>8881</v>
      </c>
      <c r="B1132" t="s">
        <v>2289</v>
      </c>
      <c r="E1132" t="s">
        <v>243</v>
      </c>
    </row>
    <row r="1133" spans="1:5" x14ac:dyDescent="0.2">
      <c r="A1133" t="s">
        <v>2290</v>
      </c>
      <c r="B1133" t="s">
        <v>2291</v>
      </c>
      <c r="C1133" t="s">
        <v>265</v>
      </c>
      <c r="D1133">
        <v>28.45</v>
      </c>
      <c r="E1133" t="s">
        <v>243</v>
      </c>
    </row>
    <row r="1134" spans="1:5" x14ac:dyDescent="0.2">
      <c r="A1134" t="s">
        <v>2292</v>
      </c>
      <c r="B1134" t="s">
        <v>2293</v>
      </c>
      <c r="C1134" t="s">
        <v>265</v>
      </c>
      <c r="D1134">
        <v>41.41</v>
      </c>
      <c r="E1134" t="s">
        <v>243</v>
      </c>
    </row>
    <row r="1135" spans="1:5" x14ac:dyDescent="0.2">
      <c r="A1135" t="s">
        <v>2294</v>
      </c>
      <c r="B1135" t="s">
        <v>2295</v>
      </c>
      <c r="C1135" t="s">
        <v>265</v>
      </c>
      <c r="D1135">
        <v>19.579999999999998</v>
      </c>
      <c r="E1135" t="s">
        <v>243</v>
      </c>
    </row>
    <row r="1136" spans="1:5" x14ac:dyDescent="0.2">
      <c r="A1136">
        <v>8882</v>
      </c>
      <c r="B1136" t="s">
        <v>2296</v>
      </c>
      <c r="E1136" t="s">
        <v>243</v>
      </c>
    </row>
    <row r="1137" spans="1:5" x14ac:dyDescent="0.2">
      <c r="A1137" t="s">
        <v>2297</v>
      </c>
      <c r="B1137" t="s">
        <v>2298</v>
      </c>
      <c r="C1137" t="s">
        <v>265</v>
      </c>
      <c r="D1137">
        <v>31.37</v>
      </c>
      <c r="E1137" t="s">
        <v>243</v>
      </c>
    </row>
    <row r="1138" spans="1:5" x14ac:dyDescent="0.2">
      <c r="A1138" t="s">
        <v>2299</v>
      </c>
      <c r="B1138" t="s">
        <v>2300</v>
      </c>
      <c r="C1138" t="s">
        <v>265</v>
      </c>
      <c r="D1138">
        <v>38.99</v>
      </c>
      <c r="E1138" t="s">
        <v>243</v>
      </c>
    </row>
    <row r="1139" spans="1:5" x14ac:dyDescent="0.2">
      <c r="A1139" t="s">
        <v>2301</v>
      </c>
      <c r="B1139" t="s">
        <v>2302</v>
      </c>
      <c r="C1139" t="s">
        <v>265</v>
      </c>
      <c r="D1139">
        <v>21.31</v>
      </c>
      <c r="E1139" t="s">
        <v>243</v>
      </c>
    </row>
    <row r="1140" spans="1:5" x14ac:dyDescent="0.2">
      <c r="A1140" t="s">
        <v>2303</v>
      </c>
      <c r="B1140" t="s">
        <v>2304</v>
      </c>
      <c r="C1140" t="s">
        <v>265</v>
      </c>
      <c r="D1140">
        <v>28.93</v>
      </c>
      <c r="E1140" t="s">
        <v>243</v>
      </c>
    </row>
    <row r="1141" spans="1:5" x14ac:dyDescent="0.2">
      <c r="A1141">
        <v>8884</v>
      </c>
      <c r="B1141" t="s">
        <v>2305</v>
      </c>
      <c r="E1141" t="s">
        <v>243</v>
      </c>
    </row>
    <row r="1142" spans="1:5" x14ac:dyDescent="0.2">
      <c r="A1142" t="s">
        <v>2306</v>
      </c>
      <c r="B1142" t="s">
        <v>2307</v>
      </c>
      <c r="C1142" t="s">
        <v>286</v>
      </c>
      <c r="D1142">
        <v>14.37</v>
      </c>
      <c r="E1142" t="s">
        <v>243</v>
      </c>
    </row>
    <row r="1143" spans="1:5" x14ac:dyDescent="0.2">
      <c r="A1143" t="s">
        <v>2308</v>
      </c>
      <c r="B1143" t="s">
        <v>2309</v>
      </c>
      <c r="C1143" t="s">
        <v>265</v>
      </c>
      <c r="D1143">
        <v>37.43</v>
      </c>
      <c r="E1143" t="s">
        <v>243</v>
      </c>
    </row>
    <row r="1144" spans="1:5" x14ac:dyDescent="0.2">
      <c r="A1144" t="s">
        <v>2310</v>
      </c>
      <c r="B1144" t="s">
        <v>2311</v>
      </c>
      <c r="C1144" t="s">
        <v>265</v>
      </c>
      <c r="D1144">
        <v>56.97</v>
      </c>
      <c r="E1144" t="s">
        <v>243</v>
      </c>
    </row>
    <row r="1145" spans="1:5" x14ac:dyDescent="0.2">
      <c r="A1145">
        <v>8885</v>
      </c>
      <c r="B1145" t="s">
        <v>2312</v>
      </c>
      <c r="E1145" t="s">
        <v>243</v>
      </c>
    </row>
    <row r="1146" spans="1:5" x14ac:dyDescent="0.2">
      <c r="A1146" t="s">
        <v>2313</v>
      </c>
      <c r="B1146" t="s">
        <v>2314</v>
      </c>
      <c r="C1146" t="s">
        <v>286</v>
      </c>
      <c r="D1146">
        <v>6.66</v>
      </c>
      <c r="E1146" t="s">
        <v>243</v>
      </c>
    </row>
    <row r="1147" spans="1:5" x14ac:dyDescent="0.2">
      <c r="A1147" t="s">
        <v>2315</v>
      </c>
      <c r="B1147" t="s">
        <v>2316</v>
      </c>
      <c r="C1147" t="s">
        <v>286</v>
      </c>
      <c r="D1147">
        <v>8.56</v>
      </c>
      <c r="E1147" t="s">
        <v>243</v>
      </c>
    </row>
    <row r="1148" spans="1:5" x14ac:dyDescent="0.2">
      <c r="A1148" t="s">
        <v>2317</v>
      </c>
      <c r="B1148" t="s">
        <v>2318</v>
      </c>
      <c r="C1148" t="s">
        <v>265</v>
      </c>
      <c r="D1148">
        <v>13.64</v>
      </c>
      <c r="E1148" t="s">
        <v>243</v>
      </c>
    </row>
    <row r="1149" spans="1:5" x14ac:dyDescent="0.2">
      <c r="A1149" t="s">
        <v>2319</v>
      </c>
      <c r="B1149" t="s">
        <v>2320</v>
      </c>
      <c r="C1149" t="s">
        <v>265</v>
      </c>
      <c r="D1149">
        <v>13.64</v>
      </c>
      <c r="E1149" t="s">
        <v>243</v>
      </c>
    </row>
    <row r="1150" spans="1:5" x14ac:dyDescent="0.2">
      <c r="A1150" t="s">
        <v>2321</v>
      </c>
      <c r="B1150" t="s">
        <v>2322</v>
      </c>
      <c r="C1150" t="s">
        <v>265</v>
      </c>
      <c r="D1150">
        <v>27.27</v>
      </c>
      <c r="E1150" t="s">
        <v>243</v>
      </c>
    </row>
    <row r="1151" spans="1:5" x14ac:dyDescent="0.2">
      <c r="A1151" t="s">
        <v>2323</v>
      </c>
      <c r="B1151" t="s">
        <v>2324</v>
      </c>
      <c r="C1151" t="s">
        <v>265</v>
      </c>
      <c r="D1151">
        <v>14.08</v>
      </c>
      <c r="E1151" t="s">
        <v>243</v>
      </c>
    </row>
    <row r="1152" spans="1:5" x14ac:dyDescent="0.2">
      <c r="A1152" t="s">
        <v>2325</v>
      </c>
      <c r="B1152" t="s">
        <v>2326</v>
      </c>
      <c r="C1152" t="s">
        <v>286</v>
      </c>
      <c r="D1152">
        <v>14.37</v>
      </c>
      <c r="E1152" t="s">
        <v>243</v>
      </c>
    </row>
    <row r="1153" spans="1:5" x14ac:dyDescent="0.2">
      <c r="A1153" t="s">
        <v>2327</v>
      </c>
      <c r="B1153" t="s">
        <v>2328</v>
      </c>
      <c r="C1153" t="s">
        <v>286</v>
      </c>
      <c r="D1153">
        <v>17.03</v>
      </c>
      <c r="E1153" t="s">
        <v>243</v>
      </c>
    </row>
    <row r="1154" spans="1:5" x14ac:dyDescent="0.2">
      <c r="A1154" t="s">
        <v>2329</v>
      </c>
      <c r="B1154" t="s">
        <v>2330</v>
      </c>
      <c r="C1154" t="s">
        <v>268</v>
      </c>
      <c r="D1154">
        <v>319.52</v>
      </c>
      <c r="E1154" t="s">
        <v>243</v>
      </c>
    </row>
    <row r="1155" spans="1:5" x14ac:dyDescent="0.2">
      <c r="A1155">
        <v>11633</v>
      </c>
      <c r="B1155" t="s">
        <v>2331</v>
      </c>
      <c r="E1155" t="s">
        <v>243</v>
      </c>
    </row>
    <row r="1156" spans="1:5" x14ac:dyDescent="0.2">
      <c r="A1156" t="s">
        <v>2332</v>
      </c>
      <c r="B1156" t="s">
        <v>2333</v>
      </c>
      <c r="C1156" t="s">
        <v>286</v>
      </c>
      <c r="D1156">
        <v>1.31</v>
      </c>
      <c r="E1156" t="s">
        <v>243</v>
      </c>
    </row>
    <row r="1157" spans="1:5" x14ac:dyDescent="0.2">
      <c r="A1157">
        <v>8679</v>
      </c>
      <c r="B1157" t="s">
        <v>2334</v>
      </c>
      <c r="E1157" t="s">
        <v>243</v>
      </c>
    </row>
    <row r="1158" spans="1:5" x14ac:dyDescent="0.2">
      <c r="A1158">
        <v>8886</v>
      </c>
      <c r="B1158" t="s">
        <v>2335</v>
      </c>
      <c r="E1158" t="s">
        <v>243</v>
      </c>
    </row>
    <row r="1159" spans="1:5" x14ac:dyDescent="0.2">
      <c r="A1159" t="s">
        <v>2336</v>
      </c>
      <c r="B1159" t="s">
        <v>2337</v>
      </c>
      <c r="C1159" t="s">
        <v>268</v>
      </c>
      <c r="D1159">
        <v>464.32</v>
      </c>
      <c r="E1159" t="s">
        <v>243</v>
      </c>
    </row>
    <row r="1160" spans="1:5" x14ac:dyDescent="0.2">
      <c r="A1160" t="s">
        <v>2338</v>
      </c>
      <c r="B1160" t="s">
        <v>2339</v>
      </c>
      <c r="C1160" t="s">
        <v>268</v>
      </c>
      <c r="D1160">
        <v>478.83</v>
      </c>
      <c r="E1160" t="s">
        <v>243</v>
      </c>
    </row>
    <row r="1161" spans="1:5" x14ac:dyDescent="0.2">
      <c r="A1161" t="s">
        <v>2340</v>
      </c>
      <c r="B1161" t="s">
        <v>2341</v>
      </c>
      <c r="C1161" t="s">
        <v>268</v>
      </c>
      <c r="D1161">
        <v>1796.19</v>
      </c>
      <c r="E1161" t="s">
        <v>243</v>
      </c>
    </row>
    <row r="1162" spans="1:5" x14ac:dyDescent="0.2">
      <c r="A1162">
        <v>8887</v>
      </c>
      <c r="B1162" t="s">
        <v>2342</v>
      </c>
      <c r="E1162" t="s">
        <v>243</v>
      </c>
    </row>
    <row r="1163" spans="1:5" x14ac:dyDescent="0.2">
      <c r="A1163" t="s">
        <v>2343</v>
      </c>
      <c r="B1163" t="s">
        <v>2344</v>
      </c>
      <c r="C1163" t="s">
        <v>268</v>
      </c>
      <c r="D1163">
        <v>378.77</v>
      </c>
      <c r="E1163" t="s">
        <v>243</v>
      </c>
    </row>
    <row r="1164" spans="1:5" x14ac:dyDescent="0.2">
      <c r="A1164" t="s">
        <v>2345</v>
      </c>
      <c r="B1164" t="s">
        <v>2346</v>
      </c>
      <c r="C1164" t="s">
        <v>268</v>
      </c>
      <c r="D1164">
        <v>416.57</v>
      </c>
      <c r="E1164" t="s">
        <v>243</v>
      </c>
    </row>
    <row r="1165" spans="1:5" x14ac:dyDescent="0.2">
      <c r="A1165" t="s">
        <v>2347</v>
      </c>
      <c r="B1165" t="s">
        <v>2348</v>
      </c>
      <c r="C1165" t="s">
        <v>268</v>
      </c>
      <c r="D1165">
        <v>532.15</v>
      </c>
      <c r="E1165" t="s">
        <v>243</v>
      </c>
    </row>
    <row r="1166" spans="1:5" x14ac:dyDescent="0.2">
      <c r="A1166" t="s">
        <v>2349</v>
      </c>
      <c r="B1166" t="s">
        <v>2350</v>
      </c>
      <c r="C1166" t="s">
        <v>268</v>
      </c>
      <c r="D1166">
        <v>526.11</v>
      </c>
      <c r="E1166" t="s">
        <v>243</v>
      </c>
    </row>
    <row r="1167" spans="1:5" x14ac:dyDescent="0.2">
      <c r="A1167" t="s">
        <v>2351</v>
      </c>
      <c r="B1167" t="s">
        <v>2352</v>
      </c>
      <c r="C1167" t="s">
        <v>268</v>
      </c>
      <c r="D1167">
        <v>436.22</v>
      </c>
      <c r="E1167" t="s">
        <v>243</v>
      </c>
    </row>
    <row r="1168" spans="1:5" x14ac:dyDescent="0.2">
      <c r="A1168" t="s">
        <v>2353</v>
      </c>
      <c r="B1168" t="s">
        <v>2354</v>
      </c>
      <c r="C1168" t="s">
        <v>268</v>
      </c>
      <c r="D1168">
        <v>415.6</v>
      </c>
      <c r="E1168" t="s">
        <v>243</v>
      </c>
    </row>
    <row r="1169" spans="1:5" x14ac:dyDescent="0.2">
      <c r="A1169">
        <v>8888</v>
      </c>
      <c r="B1169" t="s">
        <v>2355</v>
      </c>
      <c r="E1169" t="s">
        <v>243</v>
      </c>
    </row>
    <row r="1170" spans="1:5" x14ac:dyDescent="0.2">
      <c r="A1170" t="s">
        <v>2356</v>
      </c>
      <c r="B1170" t="s">
        <v>2357</v>
      </c>
      <c r="C1170" t="s">
        <v>268</v>
      </c>
      <c r="D1170">
        <v>857.68</v>
      </c>
      <c r="E1170" t="s">
        <v>243</v>
      </c>
    </row>
    <row r="1171" spans="1:5" x14ac:dyDescent="0.2">
      <c r="A1171" t="s">
        <v>2358</v>
      </c>
      <c r="B1171" t="s">
        <v>2359</v>
      </c>
      <c r="C1171" t="s">
        <v>268</v>
      </c>
      <c r="D1171">
        <v>494.99</v>
      </c>
      <c r="E1171" t="s">
        <v>243</v>
      </c>
    </row>
    <row r="1172" spans="1:5" x14ac:dyDescent="0.2">
      <c r="A1172" t="s">
        <v>2360</v>
      </c>
      <c r="B1172" t="s">
        <v>2361</v>
      </c>
      <c r="C1172" t="s">
        <v>268</v>
      </c>
      <c r="D1172">
        <v>910.11</v>
      </c>
      <c r="E1172" t="s">
        <v>243</v>
      </c>
    </row>
    <row r="1173" spans="1:5" x14ac:dyDescent="0.2">
      <c r="A1173" t="s">
        <v>2362</v>
      </c>
      <c r="B1173" t="s">
        <v>2363</v>
      </c>
      <c r="C1173" t="s">
        <v>268</v>
      </c>
      <c r="D1173">
        <v>845.76</v>
      </c>
      <c r="E1173" t="s">
        <v>243</v>
      </c>
    </row>
    <row r="1174" spans="1:5" x14ac:dyDescent="0.2">
      <c r="A1174" t="s">
        <v>2364</v>
      </c>
      <c r="B1174" t="s">
        <v>2365</v>
      </c>
      <c r="C1174" t="s">
        <v>268</v>
      </c>
      <c r="D1174">
        <v>788.62</v>
      </c>
      <c r="E1174" t="s">
        <v>243</v>
      </c>
    </row>
    <row r="1175" spans="1:5" x14ac:dyDescent="0.2">
      <c r="A1175" t="s">
        <v>2366</v>
      </c>
      <c r="B1175" t="s">
        <v>2367</v>
      </c>
      <c r="C1175" t="s">
        <v>268</v>
      </c>
      <c r="D1175">
        <v>148.02000000000001</v>
      </c>
      <c r="E1175" t="s">
        <v>243</v>
      </c>
    </row>
    <row r="1176" spans="1:5" x14ac:dyDescent="0.2">
      <c r="A1176" t="s">
        <v>2368</v>
      </c>
      <c r="B1176" t="s">
        <v>2369</v>
      </c>
      <c r="C1176" t="s">
        <v>268</v>
      </c>
      <c r="D1176">
        <v>153.71</v>
      </c>
      <c r="E1176" t="s">
        <v>243</v>
      </c>
    </row>
    <row r="1177" spans="1:5" x14ac:dyDescent="0.2">
      <c r="A1177">
        <v>8889</v>
      </c>
      <c r="B1177" t="s">
        <v>2370</v>
      </c>
      <c r="E1177" t="s">
        <v>243</v>
      </c>
    </row>
    <row r="1178" spans="1:5" x14ac:dyDescent="0.2">
      <c r="A1178" t="s">
        <v>2371</v>
      </c>
      <c r="B1178" t="s">
        <v>2372</v>
      </c>
      <c r="C1178" t="s">
        <v>268</v>
      </c>
      <c r="D1178">
        <v>690.56</v>
      </c>
      <c r="E1178" t="s">
        <v>243</v>
      </c>
    </row>
    <row r="1179" spans="1:5" x14ac:dyDescent="0.2">
      <c r="A1179" t="s">
        <v>2373</v>
      </c>
      <c r="B1179" t="s">
        <v>2374</v>
      </c>
      <c r="C1179" t="s">
        <v>268</v>
      </c>
      <c r="D1179">
        <v>390.52</v>
      </c>
      <c r="E1179" t="s">
        <v>243</v>
      </c>
    </row>
    <row r="1180" spans="1:5" x14ac:dyDescent="0.2">
      <c r="A1180" t="s">
        <v>2375</v>
      </c>
      <c r="B1180" t="s">
        <v>2376</v>
      </c>
      <c r="C1180" t="s">
        <v>268</v>
      </c>
      <c r="D1180">
        <v>358.48</v>
      </c>
      <c r="E1180" t="s">
        <v>243</v>
      </c>
    </row>
    <row r="1181" spans="1:5" x14ac:dyDescent="0.2">
      <c r="A1181" t="s">
        <v>2377</v>
      </c>
      <c r="B1181" t="s">
        <v>2378</v>
      </c>
      <c r="C1181" t="s">
        <v>268</v>
      </c>
      <c r="D1181">
        <v>134.55000000000001</v>
      </c>
      <c r="E1181" t="s">
        <v>243</v>
      </c>
    </row>
    <row r="1182" spans="1:5" x14ac:dyDescent="0.2">
      <c r="A1182" t="s">
        <v>2379</v>
      </c>
      <c r="B1182" t="s">
        <v>2380</v>
      </c>
      <c r="C1182" t="s">
        <v>268</v>
      </c>
      <c r="D1182">
        <v>95.1</v>
      </c>
      <c r="E1182" t="s">
        <v>243</v>
      </c>
    </row>
    <row r="1183" spans="1:5" x14ac:dyDescent="0.2">
      <c r="A1183" t="s">
        <v>2381</v>
      </c>
      <c r="B1183" t="s">
        <v>2382</v>
      </c>
      <c r="C1183" t="s">
        <v>268</v>
      </c>
      <c r="D1183">
        <v>65.78</v>
      </c>
      <c r="E1183" t="s">
        <v>243</v>
      </c>
    </row>
    <row r="1184" spans="1:5" x14ac:dyDescent="0.2">
      <c r="A1184" t="s">
        <v>2383</v>
      </c>
      <c r="B1184" t="s">
        <v>2384</v>
      </c>
      <c r="C1184" t="s">
        <v>268</v>
      </c>
      <c r="D1184">
        <v>119.75</v>
      </c>
      <c r="E1184" t="s">
        <v>243</v>
      </c>
    </row>
    <row r="1185" spans="1:5" x14ac:dyDescent="0.2">
      <c r="A1185" t="s">
        <v>2385</v>
      </c>
      <c r="B1185" t="s">
        <v>2386</v>
      </c>
      <c r="C1185" t="s">
        <v>268</v>
      </c>
      <c r="D1185">
        <v>266.45999999999998</v>
      </c>
      <c r="E1185" t="s">
        <v>243</v>
      </c>
    </row>
    <row r="1186" spans="1:5" x14ac:dyDescent="0.2">
      <c r="A1186" t="s">
        <v>2387</v>
      </c>
      <c r="B1186" t="s">
        <v>2388</v>
      </c>
      <c r="C1186" t="s">
        <v>268</v>
      </c>
      <c r="D1186">
        <v>87.48</v>
      </c>
      <c r="E1186" t="s">
        <v>243</v>
      </c>
    </row>
    <row r="1187" spans="1:5" x14ac:dyDescent="0.2">
      <c r="A1187" t="s">
        <v>2389</v>
      </c>
      <c r="B1187" t="s">
        <v>2390</v>
      </c>
      <c r="C1187" t="s">
        <v>268</v>
      </c>
      <c r="D1187">
        <v>103.66</v>
      </c>
      <c r="E1187" t="s">
        <v>243</v>
      </c>
    </row>
    <row r="1188" spans="1:5" x14ac:dyDescent="0.2">
      <c r="A1188" t="s">
        <v>2391</v>
      </c>
      <c r="B1188" t="s">
        <v>2392</v>
      </c>
      <c r="C1188" t="s">
        <v>268</v>
      </c>
      <c r="D1188">
        <v>185.62</v>
      </c>
      <c r="E1188" t="s">
        <v>243</v>
      </c>
    </row>
    <row r="1189" spans="1:5" x14ac:dyDescent="0.2">
      <c r="A1189" t="s">
        <v>2393</v>
      </c>
      <c r="B1189" t="s">
        <v>2394</v>
      </c>
      <c r="C1189" t="s">
        <v>268</v>
      </c>
      <c r="D1189">
        <v>137.58000000000001</v>
      </c>
      <c r="E1189" t="s">
        <v>243</v>
      </c>
    </row>
    <row r="1190" spans="1:5" x14ac:dyDescent="0.2">
      <c r="A1190" t="s">
        <v>2395</v>
      </c>
      <c r="B1190" t="s">
        <v>2396</v>
      </c>
      <c r="C1190" t="s">
        <v>268</v>
      </c>
      <c r="D1190">
        <v>69.42</v>
      </c>
      <c r="E1190" t="s">
        <v>243</v>
      </c>
    </row>
    <row r="1191" spans="1:5" x14ac:dyDescent="0.2">
      <c r="A1191" t="s">
        <v>2397</v>
      </c>
      <c r="B1191" t="s">
        <v>2398</v>
      </c>
      <c r="C1191" t="s">
        <v>268</v>
      </c>
      <c r="D1191">
        <v>211.99</v>
      </c>
      <c r="E1191" t="s">
        <v>243</v>
      </c>
    </row>
    <row r="1192" spans="1:5" x14ac:dyDescent="0.2">
      <c r="A1192" t="s">
        <v>2399</v>
      </c>
      <c r="B1192" t="s">
        <v>2400</v>
      </c>
      <c r="C1192" t="s">
        <v>268</v>
      </c>
      <c r="D1192">
        <v>19.899999999999999</v>
      </c>
      <c r="E1192" t="s">
        <v>243</v>
      </c>
    </row>
    <row r="1193" spans="1:5" x14ac:dyDescent="0.2">
      <c r="A1193">
        <v>8890</v>
      </c>
      <c r="B1193" t="s">
        <v>2401</v>
      </c>
      <c r="E1193" t="s">
        <v>243</v>
      </c>
    </row>
    <row r="1194" spans="1:5" x14ac:dyDescent="0.2">
      <c r="A1194" t="s">
        <v>2402</v>
      </c>
      <c r="B1194" t="s">
        <v>2403</v>
      </c>
      <c r="C1194" t="s">
        <v>268</v>
      </c>
      <c r="D1194">
        <v>18.920000000000002</v>
      </c>
      <c r="E1194" t="s">
        <v>243</v>
      </c>
    </row>
    <row r="1195" spans="1:5" x14ac:dyDescent="0.2">
      <c r="A1195" t="s">
        <v>2404</v>
      </c>
      <c r="B1195" t="s">
        <v>2405</v>
      </c>
      <c r="C1195" t="s">
        <v>268</v>
      </c>
      <c r="D1195">
        <v>57.51</v>
      </c>
      <c r="E1195" t="s">
        <v>243</v>
      </c>
    </row>
    <row r="1196" spans="1:5" x14ac:dyDescent="0.2">
      <c r="A1196">
        <v>8891</v>
      </c>
      <c r="B1196" t="s">
        <v>2406</v>
      </c>
      <c r="E1196" t="s">
        <v>243</v>
      </c>
    </row>
    <row r="1197" spans="1:5" x14ac:dyDescent="0.2">
      <c r="A1197" t="s">
        <v>2407</v>
      </c>
      <c r="B1197" t="s">
        <v>2408</v>
      </c>
      <c r="C1197" t="s">
        <v>268</v>
      </c>
      <c r="D1197">
        <v>37.57</v>
      </c>
      <c r="E1197" t="s">
        <v>243</v>
      </c>
    </row>
    <row r="1198" spans="1:5" x14ac:dyDescent="0.2">
      <c r="A1198" t="s">
        <v>2409</v>
      </c>
      <c r="B1198" t="s">
        <v>2410</v>
      </c>
      <c r="C1198" t="s">
        <v>268</v>
      </c>
      <c r="D1198">
        <v>91.1</v>
      </c>
      <c r="E1198" t="s">
        <v>243</v>
      </c>
    </row>
    <row r="1199" spans="1:5" x14ac:dyDescent="0.2">
      <c r="A1199" t="s">
        <v>2411</v>
      </c>
      <c r="B1199" t="s">
        <v>2412</v>
      </c>
      <c r="C1199" t="s">
        <v>268</v>
      </c>
      <c r="D1199">
        <v>78.55</v>
      </c>
      <c r="E1199" t="s">
        <v>243</v>
      </c>
    </row>
    <row r="1200" spans="1:5" x14ac:dyDescent="0.2">
      <c r="A1200" t="s">
        <v>2413</v>
      </c>
      <c r="B1200" t="s">
        <v>2414</v>
      </c>
      <c r="C1200" t="s">
        <v>268</v>
      </c>
      <c r="D1200">
        <v>82.05</v>
      </c>
      <c r="E1200" t="s">
        <v>243</v>
      </c>
    </row>
    <row r="1201" spans="1:5" x14ac:dyDescent="0.2">
      <c r="A1201">
        <v>8892</v>
      </c>
      <c r="B1201" t="s">
        <v>2415</v>
      </c>
      <c r="E1201" t="s">
        <v>243</v>
      </c>
    </row>
    <row r="1202" spans="1:5" x14ac:dyDescent="0.2">
      <c r="A1202" t="s">
        <v>2416</v>
      </c>
      <c r="B1202" t="s">
        <v>2417</v>
      </c>
      <c r="C1202" t="s">
        <v>268</v>
      </c>
      <c r="D1202">
        <v>198.44</v>
      </c>
      <c r="E1202" t="s">
        <v>243</v>
      </c>
    </row>
    <row r="1203" spans="1:5" x14ac:dyDescent="0.2">
      <c r="A1203" t="s">
        <v>2418</v>
      </c>
      <c r="B1203" t="s">
        <v>2419</v>
      </c>
      <c r="C1203" t="s">
        <v>268</v>
      </c>
      <c r="D1203">
        <v>240.44</v>
      </c>
      <c r="E1203" t="s">
        <v>243</v>
      </c>
    </row>
    <row r="1204" spans="1:5" x14ac:dyDescent="0.2">
      <c r="A1204">
        <v>8893</v>
      </c>
      <c r="B1204" t="s">
        <v>2420</v>
      </c>
      <c r="E1204" t="s">
        <v>243</v>
      </c>
    </row>
    <row r="1205" spans="1:5" x14ac:dyDescent="0.2">
      <c r="A1205" t="s">
        <v>2421</v>
      </c>
      <c r="B1205" t="s">
        <v>2422</v>
      </c>
      <c r="C1205" t="s">
        <v>268</v>
      </c>
      <c r="D1205">
        <v>1005.2</v>
      </c>
      <c r="E1205" t="s">
        <v>243</v>
      </c>
    </row>
    <row r="1206" spans="1:5" x14ac:dyDescent="0.2">
      <c r="A1206" t="s">
        <v>2423</v>
      </c>
      <c r="B1206" t="s">
        <v>2424</v>
      </c>
      <c r="C1206" t="s">
        <v>268</v>
      </c>
      <c r="D1206">
        <v>580.03</v>
      </c>
      <c r="E1206" t="s">
        <v>243</v>
      </c>
    </row>
    <row r="1207" spans="1:5" x14ac:dyDescent="0.2">
      <c r="A1207" t="s">
        <v>2425</v>
      </c>
      <c r="B1207" t="s">
        <v>2426</v>
      </c>
      <c r="C1207" t="s">
        <v>268</v>
      </c>
      <c r="D1207">
        <v>606.34</v>
      </c>
      <c r="E1207" t="s">
        <v>243</v>
      </c>
    </row>
    <row r="1208" spans="1:5" x14ac:dyDescent="0.2">
      <c r="A1208" t="s">
        <v>2427</v>
      </c>
      <c r="B1208" t="s">
        <v>2428</v>
      </c>
      <c r="C1208" t="s">
        <v>268</v>
      </c>
      <c r="D1208">
        <v>1314.62</v>
      </c>
      <c r="E1208" t="s">
        <v>243</v>
      </c>
    </row>
    <row r="1209" spans="1:5" x14ac:dyDescent="0.2">
      <c r="A1209" t="s">
        <v>2429</v>
      </c>
      <c r="B1209" t="s">
        <v>2430</v>
      </c>
      <c r="C1209" t="s">
        <v>268</v>
      </c>
      <c r="D1209">
        <v>1102.68</v>
      </c>
      <c r="E1209" t="s">
        <v>243</v>
      </c>
    </row>
    <row r="1210" spans="1:5" x14ac:dyDescent="0.2">
      <c r="A1210" t="s">
        <v>2431</v>
      </c>
      <c r="B1210" t="s">
        <v>2432</v>
      </c>
      <c r="C1210" t="s">
        <v>268</v>
      </c>
      <c r="D1210">
        <v>373.52</v>
      </c>
      <c r="E1210" t="s">
        <v>243</v>
      </c>
    </row>
    <row r="1211" spans="1:5" x14ac:dyDescent="0.2">
      <c r="A1211" t="s">
        <v>2433</v>
      </c>
      <c r="B1211" t="s">
        <v>2434</v>
      </c>
      <c r="C1211" t="s">
        <v>268</v>
      </c>
      <c r="D1211">
        <v>1081.8</v>
      </c>
      <c r="E1211" t="s">
        <v>243</v>
      </c>
    </row>
    <row r="1212" spans="1:5" x14ac:dyDescent="0.2">
      <c r="A1212" t="s">
        <v>2435</v>
      </c>
      <c r="B1212" t="s">
        <v>2436</v>
      </c>
      <c r="C1212" t="s">
        <v>268</v>
      </c>
      <c r="D1212">
        <v>1185.0999999999999</v>
      </c>
      <c r="E1212" t="s">
        <v>243</v>
      </c>
    </row>
    <row r="1213" spans="1:5" x14ac:dyDescent="0.2">
      <c r="A1213">
        <v>8894</v>
      </c>
      <c r="B1213" t="s">
        <v>2437</v>
      </c>
      <c r="E1213" t="s">
        <v>243</v>
      </c>
    </row>
    <row r="1214" spans="1:5" x14ac:dyDescent="0.2">
      <c r="A1214" t="s">
        <v>2438</v>
      </c>
      <c r="B1214" t="s">
        <v>2439</v>
      </c>
      <c r="C1214" t="s">
        <v>268</v>
      </c>
      <c r="D1214">
        <v>1096.19</v>
      </c>
      <c r="E1214" t="s">
        <v>243</v>
      </c>
    </row>
    <row r="1215" spans="1:5" x14ac:dyDescent="0.2">
      <c r="A1215" t="s">
        <v>2440</v>
      </c>
      <c r="B1215" t="s">
        <v>2441</v>
      </c>
      <c r="C1215" t="s">
        <v>268</v>
      </c>
      <c r="D1215">
        <v>1382.23</v>
      </c>
      <c r="E1215" t="s">
        <v>243</v>
      </c>
    </row>
    <row r="1216" spans="1:5" x14ac:dyDescent="0.2">
      <c r="A1216" t="s">
        <v>2442</v>
      </c>
      <c r="B1216" t="s">
        <v>2443</v>
      </c>
      <c r="C1216" t="s">
        <v>268</v>
      </c>
      <c r="D1216">
        <v>526.95000000000005</v>
      </c>
      <c r="E1216" t="s">
        <v>243</v>
      </c>
    </row>
    <row r="1217" spans="1:5" x14ac:dyDescent="0.2">
      <c r="A1217">
        <v>8895</v>
      </c>
      <c r="B1217" t="s">
        <v>2444</v>
      </c>
      <c r="E1217" t="s">
        <v>243</v>
      </c>
    </row>
    <row r="1218" spans="1:5" x14ac:dyDescent="0.2">
      <c r="A1218" t="s">
        <v>2445</v>
      </c>
      <c r="B1218" t="s">
        <v>2446</v>
      </c>
      <c r="C1218" t="s">
        <v>268</v>
      </c>
      <c r="D1218">
        <v>667.55</v>
      </c>
      <c r="E1218" t="s">
        <v>243</v>
      </c>
    </row>
    <row r="1219" spans="1:5" x14ac:dyDescent="0.2">
      <c r="A1219" t="s">
        <v>2447</v>
      </c>
      <c r="B1219" t="s">
        <v>2448</v>
      </c>
      <c r="C1219" t="s">
        <v>268</v>
      </c>
      <c r="D1219">
        <v>158.83000000000001</v>
      </c>
      <c r="E1219" t="s">
        <v>243</v>
      </c>
    </row>
    <row r="1220" spans="1:5" x14ac:dyDescent="0.2">
      <c r="A1220" t="s">
        <v>2449</v>
      </c>
      <c r="B1220" t="s">
        <v>2450</v>
      </c>
      <c r="C1220" t="s">
        <v>268</v>
      </c>
      <c r="D1220">
        <v>476.74</v>
      </c>
      <c r="E1220" t="s">
        <v>243</v>
      </c>
    </row>
    <row r="1221" spans="1:5" x14ac:dyDescent="0.2">
      <c r="A1221" t="s">
        <v>2451</v>
      </c>
      <c r="B1221" t="s">
        <v>2452</v>
      </c>
      <c r="C1221" t="s">
        <v>268</v>
      </c>
      <c r="D1221">
        <v>1074.48</v>
      </c>
      <c r="E1221" t="s">
        <v>243</v>
      </c>
    </row>
    <row r="1222" spans="1:5" x14ac:dyDescent="0.2">
      <c r="A1222" t="s">
        <v>2453</v>
      </c>
      <c r="B1222" t="s">
        <v>2454</v>
      </c>
      <c r="C1222" t="s">
        <v>268</v>
      </c>
      <c r="D1222">
        <v>169.22</v>
      </c>
      <c r="E1222" t="s">
        <v>243</v>
      </c>
    </row>
    <row r="1223" spans="1:5" x14ac:dyDescent="0.2">
      <c r="A1223" t="s">
        <v>2455</v>
      </c>
      <c r="B1223" t="s">
        <v>2456</v>
      </c>
      <c r="C1223" t="s">
        <v>268</v>
      </c>
      <c r="D1223">
        <v>519.91999999999996</v>
      </c>
      <c r="E1223" t="s">
        <v>243</v>
      </c>
    </row>
    <row r="1224" spans="1:5" x14ac:dyDescent="0.2">
      <c r="A1224" t="s">
        <v>2457</v>
      </c>
      <c r="B1224" t="s">
        <v>2458</v>
      </c>
      <c r="C1224" t="s">
        <v>268</v>
      </c>
      <c r="D1224">
        <v>394.93</v>
      </c>
      <c r="E1224" t="s">
        <v>243</v>
      </c>
    </row>
    <row r="1225" spans="1:5" x14ac:dyDescent="0.2">
      <c r="A1225" t="s">
        <v>2459</v>
      </c>
      <c r="B1225" t="s">
        <v>2460</v>
      </c>
      <c r="C1225" t="s">
        <v>268</v>
      </c>
      <c r="D1225">
        <v>284.23</v>
      </c>
      <c r="E1225" t="s">
        <v>243</v>
      </c>
    </row>
    <row r="1226" spans="1:5" x14ac:dyDescent="0.2">
      <c r="A1226">
        <v>8896</v>
      </c>
      <c r="B1226" t="s">
        <v>2461</v>
      </c>
      <c r="E1226" t="s">
        <v>243</v>
      </c>
    </row>
    <row r="1227" spans="1:5" x14ac:dyDescent="0.2">
      <c r="A1227" t="s">
        <v>2462</v>
      </c>
      <c r="B1227" t="s">
        <v>2463</v>
      </c>
      <c r="C1227" t="s">
        <v>268</v>
      </c>
      <c r="D1227">
        <v>1486.04</v>
      </c>
      <c r="E1227" t="s">
        <v>243</v>
      </c>
    </row>
    <row r="1228" spans="1:5" x14ac:dyDescent="0.2">
      <c r="A1228" t="s">
        <v>2464</v>
      </c>
      <c r="B1228" t="s">
        <v>2465</v>
      </c>
      <c r="C1228" t="s">
        <v>268</v>
      </c>
      <c r="D1228">
        <v>1696.9</v>
      </c>
      <c r="E1228" t="s">
        <v>243</v>
      </c>
    </row>
    <row r="1229" spans="1:5" x14ac:dyDescent="0.2">
      <c r="A1229" t="s">
        <v>2466</v>
      </c>
      <c r="B1229" t="s">
        <v>2467</v>
      </c>
      <c r="C1229" t="s">
        <v>268</v>
      </c>
      <c r="D1229">
        <v>1430.59</v>
      </c>
      <c r="E1229" t="s">
        <v>243</v>
      </c>
    </row>
    <row r="1230" spans="1:5" x14ac:dyDescent="0.2">
      <c r="A1230" t="s">
        <v>2468</v>
      </c>
      <c r="B1230" t="s">
        <v>2469</v>
      </c>
      <c r="C1230" t="s">
        <v>268</v>
      </c>
      <c r="D1230">
        <v>1036.98</v>
      </c>
      <c r="E1230" t="s">
        <v>243</v>
      </c>
    </row>
    <row r="1231" spans="1:5" x14ac:dyDescent="0.2">
      <c r="A1231" t="s">
        <v>2470</v>
      </c>
      <c r="B1231" t="s">
        <v>2471</v>
      </c>
      <c r="C1231" t="s">
        <v>268</v>
      </c>
      <c r="D1231">
        <v>946.04</v>
      </c>
      <c r="E1231" t="s">
        <v>243</v>
      </c>
    </row>
    <row r="1232" spans="1:5" x14ac:dyDescent="0.2">
      <c r="A1232" t="s">
        <v>2472</v>
      </c>
      <c r="B1232" t="s">
        <v>2473</v>
      </c>
      <c r="C1232" t="s">
        <v>268</v>
      </c>
      <c r="D1232">
        <v>176.87</v>
      </c>
      <c r="E1232" t="s">
        <v>243</v>
      </c>
    </row>
    <row r="1233" spans="1:5" x14ac:dyDescent="0.2">
      <c r="A1233">
        <v>8897</v>
      </c>
      <c r="B1233" t="s">
        <v>2474</v>
      </c>
      <c r="E1233" t="s">
        <v>243</v>
      </c>
    </row>
    <row r="1234" spans="1:5" x14ac:dyDescent="0.2">
      <c r="A1234" t="s">
        <v>2475</v>
      </c>
      <c r="B1234" t="s">
        <v>2476</v>
      </c>
      <c r="C1234" t="s">
        <v>268</v>
      </c>
      <c r="D1234">
        <v>156.81</v>
      </c>
      <c r="E1234" t="s">
        <v>243</v>
      </c>
    </row>
    <row r="1235" spans="1:5" x14ac:dyDescent="0.2">
      <c r="A1235">
        <v>8898</v>
      </c>
      <c r="B1235" t="s">
        <v>2477</v>
      </c>
      <c r="E1235" t="s">
        <v>243</v>
      </c>
    </row>
    <row r="1236" spans="1:5" x14ac:dyDescent="0.2">
      <c r="A1236" t="s">
        <v>2478</v>
      </c>
      <c r="B1236" t="s">
        <v>2479</v>
      </c>
      <c r="C1236" t="s">
        <v>268</v>
      </c>
      <c r="D1236">
        <v>27.31</v>
      </c>
      <c r="E1236" t="s">
        <v>243</v>
      </c>
    </row>
    <row r="1237" spans="1:5" x14ac:dyDescent="0.2">
      <c r="A1237" t="s">
        <v>2480</v>
      </c>
      <c r="B1237" t="s">
        <v>2481</v>
      </c>
      <c r="C1237" t="s">
        <v>268</v>
      </c>
      <c r="D1237">
        <v>134.13999999999999</v>
      </c>
      <c r="E1237" t="s">
        <v>243</v>
      </c>
    </row>
    <row r="1238" spans="1:5" x14ac:dyDescent="0.2">
      <c r="A1238" t="s">
        <v>2482</v>
      </c>
      <c r="B1238" t="s">
        <v>2483</v>
      </c>
      <c r="C1238" t="s">
        <v>268</v>
      </c>
      <c r="D1238">
        <v>230.33</v>
      </c>
      <c r="E1238" t="s">
        <v>243</v>
      </c>
    </row>
    <row r="1239" spans="1:5" x14ac:dyDescent="0.2">
      <c r="A1239" t="s">
        <v>2484</v>
      </c>
      <c r="B1239" t="s">
        <v>2485</v>
      </c>
      <c r="C1239" t="s">
        <v>268</v>
      </c>
      <c r="D1239">
        <v>285.23</v>
      </c>
      <c r="E1239" t="s">
        <v>243</v>
      </c>
    </row>
    <row r="1240" spans="1:5" x14ac:dyDescent="0.2">
      <c r="A1240" t="s">
        <v>2486</v>
      </c>
      <c r="B1240" t="s">
        <v>2487</v>
      </c>
      <c r="C1240" t="s">
        <v>268</v>
      </c>
      <c r="D1240">
        <v>26.62</v>
      </c>
      <c r="E1240" t="s">
        <v>243</v>
      </c>
    </row>
    <row r="1241" spans="1:5" x14ac:dyDescent="0.2">
      <c r="A1241">
        <v>8899</v>
      </c>
      <c r="B1241" t="s">
        <v>2488</v>
      </c>
      <c r="E1241" t="s">
        <v>243</v>
      </c>
    </row>
    <row r="1242" spans="1:5" x14ac:dyDescent="0.2">
      <c r="A1242" t="s">
        <v>2489</v>
      </c>
      <c r="B1242" t="s">
        <v>2490</v>
      </c>
      <c r="C1242" t="s">
        <v>268</v>
      </c>
      <c r="D1242">
        <v>40.299999999999997</v>
      </c>
      <c r="E1242" t="s">
        <v>243</v>
      </c>
    </row>
    <row r="1243" spans="1:5" x14ac:dyDescent="0.2">
      <c r="A1243" t="s">
        <v>2491</v>
      </c>
      <c r="B1243" t="s">
        <v>2492</v>
      </c>
      <c r="C1243" t="s">
        <v>268</v>
      </c>
      <c r="D1243">
        <v>24.49</v>
      </c>
      <c r="E1243" t="s">
        <v>243</v>
      </c>
    </row>
    <row r="1244" spans="1:5" x14ac:dyDescent="0.2">
      <c r="A1244" t="s">
        <v>2493</v>
      </c>
      <c r="B1244" t="s">
        <v>2494</v>
      </c>
      <c r="C1244" t="s">
        <v>268</v>
      </c>
      <c r="D1244">
        <v>46</v>
      </c>
      <c r="E1244" t="s">
        <v>243</v>
      </c>
    </row>
    <row r="1245" spans="1:5" x14ac:dyDescent="0.2">
      <c r="A1245" t="s">
        <v>2495</v>
      </c>
      <c r="B1245" t="s">
        <v>2496</v>
      </c>
      <c r="C1245" t="s">
        <v>268</v>
      </c>
      <c r="D1245">
        <v>28.26</v>
      </c>
      <c r="E1245" t="s">
        <v>243</v>
      </c>
    </row>
    <row r="1246" spans="1:5" x14ac:dyDescent="0.2">
      <c r="A1246" t="s">
        <v>2497</v>
      </c>
      <c r="B1246" t="s">
        <v>2498</v>
      </c>
      <c r="C1246" t="s">
        <v>268</v>
      </c>
      <c r="D1246">
        <v>141.66</v>
      </c>
      <c r="E1246" t="s">
        <v>243</v>
      </c>
    </row>
    <row r="1247" spans="1:5" x14ac:dyDescent="0.2">
      <c r="A1247" t="s">
        <v>2499</v>
      </c>
      <c r="B1247" t="s">
        <v>2500</v>
      </c>
      <c r="C1247" t="s">
        <v>268</v>
      </c>
      <c r="D1247">
        <v>48.76</v>
      </c>
      <c r="E1247" t="s">
        <v>243</v>
      </c>
    </row>
    <row r="1248" spans="1:5" x14ac:dyDescent="0.2">
      <c r="A1248" t="s">
        <v>2501</v>
      </c>
      <c r="B1248" t="s">
        <v>2502</v>
      </c>
      <c r="C1248" t="s">
        <v>268</v>
      </c>
      <c r="D1248">
        <v>70.17</v>
      </c>
      <c r="E1248" t="s">
        <v>243</v>
      </c>
    </row>
    <row r="1249" spans="1:5" x14ac:dyDescent="0.2">
      <c r="A1249" t="s">
        <v>2503</v>
      </c>
      <c r="B1249" t="s">
        <v>2504</v>
      </c>
      <c r="C1249" t="s">
        <v>268</v>
      </c>
      <c r="D1249">
        <v>7.14</v>
      </c>
      <c r="E1249" t="s">
        <v>243</v>
      </c>
    </row>
    <row r="1250" spans="1:5" x14ac:dyDescent="0.2">
      <c r="A1250" t="s">
        <v>2505</v>
      </c>
      <c r="B1250" t="s">
        <v>2506</v>
      </c>
      <c r="C1250" t="s">
        <v>268</v>
      </c>
      <c r="D1250">
        <v>52.14</v>
      </c>
      <c r="E1250" t="s">
        <v>243</v>
      </c>
    </row>
    <row r="1251" spans="1:5" x14ac:dyDescent="0.2">
      <c r="A1251" t="s">
        <v>2507</v>
      </c>
      <c r="B1251" t="s">
        <v>2508</v>
      </c>
      <c r="C1251" t="s">
        <v>268</v>
      </c>
      <c r="D1251">
        <v>52.78</v>
      </c>
      <c r="E1251" t="s">
        <v>243</v>
      </c>
    </row>
    <row r="1252" spans="1:5" x14ac:dyDescent="0.2">
      <c r="A1252" t="s">
        <v>2509</v>
      </c>
      <c r="B1252" t="s">
        <v>2510</v>
      </c>
      <c r="C1252" t="s">
        <v>268</v>
      </c>
      <c r="D1252">
        <v>102.25</v>
      </c>
      <c r="E1252" t="s">
        <v>243</v>
      </c>
    </row>
    <row r="1253" spans="1:5" x14ac:dyDescent="0.2">
      <c r="A1253" t="s">
        <v>2511</v>
      </c>
      <c r="B1253" t="s">
        <v>2512</v>
      </c>
      <c r="C1253" t="s">
        <v>268</v>
      </c>
      <c r="D1253">
        <v>43.33</v>
      </c>
      <c r="E1253" t="s">
        <v>243</v>
      </c>
    </row>
    <row r="1254" spans="1:5" x14ac:dyDescent="0.2">
      <c r="A1254" t="s">
        <v>2513</v>
      </c>
      <c r="B1254" t="s">
        <v>2514</v>
      </c>
      <c r="C1254" t="s">
        <v>268</v>
      </c>
      <c r="D1254">
        <v>158.06</v>
      </c>
      <c r="E1254" t="s">
        <v>243</v>
      </c>
    </row>
    <row r="1255" spans="1:5" x14ac:dyDescent="0.2">
      <c r="A1255" t="s">
        <v>2515</v>
      </c>
      <c r="B1255" t="s">
        <v>2516</v>
      </c>
      <c r="C1255" t="s">
        <v>268</v>
      </c>
      <c r="D1255">
        <v>188.44</v>
      </c>
      <c r="E1255" t="s">
        <v>243</v>
      </c>
    </row>
    <row r="1256" spans="1:5" x14ac:dyDescent="0.2">
      <c r="A1256" t="s">
        <v>2517</v>
      </c>
      <c r="B1256" t="s">
        <v>2518</v>
      </c>
      <c r="C1256" t="s">
        <v>268</v>
      </c>
      <c r="D1256">
        <v>43.23</v>
      </c>
      <c r="E1256" t="s">
        <v>243</v>
      </c>
    </row>
    <row r="1257" spans="1:5" x14ac:dyDescent="0.2">
      <c r="A1257" t="s">
        <v>2519</v>
      </c>
      <c r="B1257" t="s">
        <v>2520</v>
      </c>
      <c r="C1257" t="s">
        <v>268</v>
      </c>
      <c r="D1257">
        <v>58.07</v>
      </c>
      <c r="E1257" t="s">
        <v>243</v>
      </c>
    </row>
    <row r="1258" spans="1:5" x14ac:dyDescent="0.2">
      <c r="A1258">
        <v>8900</v>
      </c>
      <c r="B1258" t="s">
        <v>2521</v>
      </c>
      <c r="E1258" t="s">
        <v>243</v>
      </c>
    </row>
    <row r="1259" spans="1:5" x14ac:dyDescent="0.2">
      <c r="A1259" t="s">
        <v>2522</v>
      </c>
      <c r="B1259" t="s">
        <v>2523</v>
      </c>
      <c r="C1259" t="s">
        <v>268</v>
      </c>
      <c r="D1259">
        <v>219.21</v>
      </c>
      <c r="E1259" t="s">
        <v>243</v>
      </c>
    </row>
    <row r="1260" spans="1:5" x14ac:dyDescent="0.2">
      <c r="A1260" t="s">
        <v>2524</v>
      </c>
      <c r="B1260" t="s">
        <v>2525</v>
      </c>
      <c r="C1260" t="s">
        <v>268</v>
      </c>
      <c r="D1260">
        <v>94.19</v>
      </c>
      <c r="E1260" t="s">
        <v>243</v>
      </c>
    </row>
    <row r="1261" spans="1:5" x14ac:dyDescent="0.2">
      <c r="A1261" t="s">
        <v>2526</v>
      </c>
      <c r="B1261" t="s">
        <v>2527</v>
      </c>
      <c r="C1261" t="s">
        <v>268</v>
      </c>
      <c r="D1261">
        <v>62.78</v>
      </c>
      <c r="E1261" t="s">
        <v>243</v>
      </c>
    </row>
    <row r="1262" spans="1:5" x14ac:dyDescent="0.2">
      <c r="A1262" t="s">
        <v>2528</v>
      </c>
      <c r="B1262" t="s">
        <v>2527</v>
      </c>
      <c r="C1262" t="s">
        <v>268</v>
      </c>
      <c r="D1262">
        <v>62.78</v>
      </c>
      <c r="E1262" t="s">
        <v>243</v>
      </c>
    </row>
    <row r="1263" spans="1:5" x14ac:dyDescent="0.2">
      <c r="A1263" t="s">
        <v>2529</v>
      </c>
      <c r="B1263" t="s">
        <v>2530</v>
      </c>
      <c r="C1263" t="s">
        <v>268</v>
      </c>
      <c r="D1263">
        <v>73.83</v>
      </c>
      <c r="E1263" t="s">
        <v>243</v>
      </c>
    </row>
    <row r="1264" spans="1:5" x14ac:dyDescent="0.2">
      <c r="A1264" t="s">
        <v>2531</v>
      </c>
      <c r="B1264" t="s">
        <v>2532</v>
      </c>
      <c r="C1264" t="s">
        <v>268</v>
      </c>
      <c r="D1264">
        <v>151.15</v>
      </c>
      <c r="E1264" t="s">
        <v>243</v>
      </c>
    </row>
    <row r="1265" spans="1:5" x14ac:dyDescent="0.2">
      <c r="A1265" t="s">
        <v>2533</v>
      </c>
      <c r="B1265" t="s">
        <v>2534</v>
      </c>
      <c r="C1265" t="s">
        <v>268</v>
      </c>
      <c r="D1265">
        <v>72.86</v>
      </c>
      <c r="E1265" t="s">
        <v>243</v>
      </c>
    </row>
    <row r="1266" spans="1:5" x14ac:dyDescent="0.2">
      <c r="A1266">
        <v>8901</v>
      </c>
      <c r="B1266" t="s">
        <v>2535</v>
      </c>
      <c r="E1266" t="s">
        <v>243</v>
      </c>
    </row>
    <row r="1267" spans="1:5" x14ac:dyDescent="0.2">
      <c r="A1267" t="s">
        <v>2536</v>
      </c>
      <c r="B1267" t="s">
        <v>2537</v>
      </c>
      <c r="C1267" t="s">
        <v>268</v>
      </c>
      <c r="D1267">
        <v>512.72</v>
      </c>
      <c r="E1267" t="s">
        <v>243</v>
      </c>
    </row>
    <row r="1268" spans="1:5" x14ac:dyDescent="0.2">
      <c r="A1268" t="s">
        <v>2538</v>
      </c>
      <c r="B1268" t="s">
        <v>2539</v>
      </c>
      <c r="C1268" t="s">
        <v>268</v>
      </c>
      <c r="D1268">
        <v>298.07</v>
      </c>
      <c r="E1268" t="s">
        <v>243</v>
      </c>
    </row>
    <row r="1269" spans="1:5" x14ac:dyDescent="0.2">
      <c r="A1269" t="s">
        <v>2540</v>
      </c>
      <c r="B1269" t="s">
        <v>2541</v>
      </c>
      <c r="C1269" t="s">
        <v>268</v>
      </c>
      <c r="D1269">
        <v>183.13</v>
      </c>
      <c r="E1269" t="s">
        <v>243</v>
      </c>
    </row>
    <row r="1270" spans="1:5" x14ac:dyDescent="0.2">
      <c r="A1270" t="s">
        <v>2542</v>
      </c>
      <c r="B1270" t="s">
        <v>2543</v>
      </c>
      <c r="C1270" t="s">
        <v>268</v>
      </c>
      <c r="D1270">
        <v>232.64</v>
      </c>
      <c r="E1270" t="s">
        <v>243</v>
      </c>
    </row>
    <row r="1271" spans="1:5" x14ac:dyDescent="0.2">
      <c r="A1271" t="s">
        <v>2544</v>
      </c>
      <c r="B1271" t="s">
        <v>2545</v>
      </c>
      <c r="C1271" t="s">
        <v>268</v>
      </c>
      <c r="D1271">
        <v>267.18</v>
      </c>
      <c r="E1271" t="s">
        <v>243</v>
      </c>
    </row>
    <row r="1272" spans="1:5" x14ac:dyDescent="0.2">
      <c r="A1272" t="s">
        <v>2546</v>
      </c>
      <c r="B1272" t="s">
        <v>2547</v>
      </c>
      <c r="C1272" t="s">
        <v>268</v>
      </c>
      <c r="D1272">
        <v>140.76</v>
      </c>
      <c r="E1272" t="s">
        <v>243</v>
      </c>
    </row>
    <row r="1273" spans="1:5" x14ac:dyDescent="0.2">
      <c r="A1273" t="s">
        <v>2548</v>
      </c>
      <c r="B1273" t="s">
        <v>2549</v>
      </c>
      <c r="C1273" t="s">
        <v>268</v>
      </c>
      <c r="D1273">
        <v>239.43</v>
      </c>
      <c r="E1273" t="s">
        <v>243</v>
      </c>
    </row>
    <row r="1274" spans="1:5" x14ac:dyDescent="0.2">
      <c r="A1274" t="s">
        <v>2550</v>
      </c>
      <c r="B1274" t="s">
        <v>2551</v>
      </c>
      <c r="C1274" t="s">
        <v>268</v>
      </c>
      <c r="D1274">
        <v>199.64</v>
      </c>
      <c r="E1274" t="s">
        <v>243</v>
      </c>
    </row>
    <row r="1275" spans="1:5" x14ac:dyDescent="0.2">
      <c r="A1275" t="s">
        <v>2552</v>
      </c>
      <c r="B1275" t="s">
        <v>2553</v>
      </c>
      <c r="C1275" t="s">
        <v>268</v>
      </c>
      <c r="D1275">
        <v>166.1</v>
      </c>
      <c r="E1275" t="s">
        <v>243</v>
      </c>
    </row>
    <row r="1276" spans="1:5" x14ac:dyDescent="0.2">
      <c r="A1276">
        <v>8680</v>
      </c>
      <c r="B1276" t="s">
        <v>2554</v>
      </c>
      <c r="E1276" t="s">
        <v>243</v>
      </c>
    </row>
    <row r="1277" spans="1:5" x14ac:dyDescent="0.2">
      <c r="A1277">
        <v>8902</v>
      </c>
      <c r="B1277" t="s">
        <v>2555</v>
      </c>
      <c r="E1277" t="s">
        <v>243</v>
      </c>
    </row>
    <row r="1278" spans="1:5" x14ac:dyDescent="0.2">
      <c r="A1278" t="s">
        <v>2556</v>
      </c>
      <c r="B1278" t="s">
        <v>2557</v>
      </c>
      <c r="C1278" t="s">
        <v>265</v>
      </c>
      <c r="D1278">
        <v>1642.4</v>
      </c>
      <c r="E1278" t="s">
        <v>243</v>
      </c>
    </row>
    <row r="1279" spans="1:5" x14ac:dyDescent="0.2">
      <c r="A1279">
        <v>8903</v>
      </c>
      <c r="B1279" t="s">
        <v>2558</v>
      </c>
      <c r="E1279" t="s">
        <v>243</v>
      </c>
    </row>
    <row r="1280" spans="1:5" x14ac:dyDescent="0.2">
      <c r="A1280" t="s">
        <v>2559</v>
      </c>
      <c r="B1280" t="s">
        <v>2560</v>
      </c>
      <c r="C1280" t="s">
        <v>265</v>
      </c>
      <c r="D1280">
        <v>346.84</v>
      </c>
      <c r="E1280" t="s">
        <v>243</v>
      </c>
    </row>
    <row r="1281" spans="1:5" x14ac:dyDescent="0.2">
      <c r="A1281" t="s">
        <v>2561</v>
      </c>
      <c r="B1281" t="s">
        <v>2562</v>
      </c>
      <c r="C1281" t="s">
        <v>265</v>
      </c>
      <c r="D1281">
        <v>381.92</v>
      </c>
      <c r="E1281" t="s">
        <v>243</v>
      </c>
    </row>
    <row r="1282" spans="1:5" x14ac:dyDescent="0.2">
      <c r="A1282">
        <v>8904</v>
      </c>
      <c r="B1282" t="s">
        <v>2563</v>
      </c>
      <c r="E1282" t="s">
        <v>243</v>
      </c>
    </row>
    <row r="1283" spans="1:5" x14ac:dyDescent="0.2">
      <c r="A1283" t="s">
        <v>2564</v>
      </c>
      <c r="B1283" t="s">
        <v>2565</v>
      </c>
      <c r="C1283" t="s">
        <v>265</v>
      </c>
      <c r="D1283">
        <v>386.75</v>
      </c>
      <c r="E1283" t="s">
        <v>243</v>
      </c>
    </row>
    <row r="1284" spans="1:5" x14ac:dyDescent="0.2">
      <c r="A1284" t="s">
        <v>2566</v>
      </c>
      <c r="B1284" t="s">
        <v>2567</v>
      </c>
      <c r="C1284" t="s">
        <v>265</v>
      </c>
      <c r="D1284">
        <v>421.83</v>
      </c>
      <c r="E1284" t="s">
        <v>243</v>
      </c>
    </row>
    <row r="1285" spans="1:5" x14ac:dyDescent="0.2">
      <c r="A1285" t="s">
        <v>2568</v>
      </c>
      <c r="B1285" t="s">
        <v>2569</v>
      </c>
      <c r="C1285" t="s">
        <v>265</v>
      </c>
      <c r="D1285">
        <v>375.59</v>
      </c>
      <c r="E1285" t="s">
        <v>243</v>
      </c>
    </row>
    <row r="1286" spans="1:5" x14ac:dyDescent="0.2">
      <c r="A1286" t="s">
        <v>2570</v>
      </c>
      <c r="B1286" t="s">
        <v>2571</v>
      </c>
      <c r="C1286" t="s">
        <v>265</v>
      </c>
      <c r="D1286">
        <v>410.66</v>
      </c>
      <c r="E1286" t="s">
        <v>243</v>
      </c>
    </row>
    <row r="1287" spans="1:5" x14ac:dyDescent="0.2">
      <c r="A1287">
        <v>8905</v>
      </c>
      <c r="B1287" t="s">
        <v>2572</v>
      </c>
      <c r="E1287" t="s">
        <v>243</v>
      </c>
    </row>
    <row r="1288" spans="1:5" x14ac:dyDescent="0.2">
      <c r="A1288" t="s">
        <v>2573</v>
      </c>
      <c r="B1288" t="s">
        <v>2574</v>
      </c>
      <c r="C1288" t="s">
        <v>265</v>
      </c>
      <c r="D1288">
        <v>389.53</v>
      </c>
      <c r="E1288" t="s">
        <v>243</v>
      </c>
    </row>
    <row r="1289" spans="1:5" x14ac:dyDescent="0.2">
      <c r="A1289" t="s">
        <v>2575</v>
      </c>
      <c r="B1289" t="s">
        <v>2576</v>
      </c>
      <c r="C1289" t="s">
        <v>265</v>
      </c>
      <c r="D1289">
        <v>424.61</v>
      </c>
      <c r="E1289" t="s">
        <v>243</v>
      </c>
    </row>
    <row r="1290" spans="1:5" x14ac:dyDescent="0.2">
      <c r="A1290" t="s">
        <v>2577</v>
      </c>
      <c r="B1290" t="s">
        <v>2578</v>
      </c>
      <c r="C1290" t="s">
        <v>265</v>
      </c>
      <c r="D1290">
        <v>460.76</v>
      </c>
      <c r="E1290" t="s">
        <v>243</v>
      </c>
    </row>
    <row r="1291" spans="1:5" x14ac:dyDescent="0.2">
      <c r="A1291" t="s">
        <v>2579</v>
      </c>
      <c r="B1291" t="s">
        <v>2580</v>
      </c>
      <c r="C1291" t="s">
        <v>265</v>
      </c>
      <c r="D1291">
        <v>495.83</v>
      </c>
      <c r="E1291" t="s">
        <v>243</v>
      </c>
    </row>
    <row r="1292" spans="1:5" x14ac:dyDescent="0.2">
      <c r="A1292">
        <v>8906</v>
      </c>
      <c r="B1292" t="s">
        <v>2581</v>
      </c>
      <c r="E1292" t="s">
        <v>243</v>
      </c>
    </row>
    <row r="1293" spans="1:5" x14ac:dyDescent="0.2">
      <c r="A1293" t="s">
        <v>2582</v>
      </c>
      <c r="B1293" t="s">
        <v>2583</v>
      </c>
      <c r="C1293" t="s">
        <v>268</v>
      </c>
      <c r="D1293">
        <v>127.89</v>
      </c>
      <c r="E1293" t="s">
        <v>243</v>
      </c>
    </row>
    <row r="1294" spans="1:5" x14ac:dyDescent="0.2">
      <c r="A1294">
        <v>11687</v>
      </c>
      <c r="B1294" t="s">
        <v>2584</v>
      </c>
      <c r="E1294" t="s">
        <v>243</v>
      </c>
    </row>
    <row r="1295" spans="1:5" x14ac:dyDescent="0.2">
      <c r="A1295" t="s">
        <v>2585</v>
      </c>
      <c r="B1295" t="s">
        <v>2586</v>
      </c>
      <c r="C1295" t="s">
        <v>286</v>
      </c>
      <c r="D1295">
        <v>140.38</v>
      </c>
      <c r="E1295" t="s">
        <v>243</v>
      </c>
    </row>
    <row r="1296" spans="1:5" x14ac:dyDescent="0.2">
      <c r="A1296" t="s">
        <v>2587</v>
      </c>
      <c r="B1296" t="s">
        <v>2588</v>
      </c>
      <c r="C1296" t="s">
        <v>286</v>
      </c>
      <c r="D1296">
        <v>124.06</v>
      </c>
      <c r="E1296" t="s">
        <v>243</v>
      </c>
    </row>
    <row r="1297" spans="1:5" x14ac:dyDescent="0.2">
      <c r="A1297" t="s">
        <v>2589</v>
      </c>
      <c r="B1297" t="s">
        <v>2590</v>
      </c>
      <c r="C1297" t="s">
        <v>286</v>
      </c>
      <c r="D1297">
        <v>128.72999999999999</v>
      </c>
      <c r="E1297" t="s">
        <v>243</v>
      </c>
    </row>
    <row r="1298" spans="1:5" x14ac:dyDescent="0.2">
      <c r="A1298" t="s">
        <v>2591</v>
      </c>
      <c r="B1298" t="s">
        <v>2592</v>
      </c>
      <c r="C1298" t="s">
        <v>286</v>
      </c>
      <c r="D1298">
        <v>50.37</v>
      </c>
      <c r="E1298" t="s">
        <v>243</v>
      </c>
    </row>
    <row r="1299" spans="1:5" x14ac:dyDescent="0.2">
      <c r="A1299" t="s">
        <v>2593</v>
      </c>
      <c r="B1299" t="s">
        <v>2594</v>
      </c>
      <c r="C1299" t="s">
        <v>286</v>
      </c>
      <c r="D1299">
        <v>43.18</v>
      </c>
      <c r="E1299" t="s">
        <v>243</v>
      </c>
    </row>
    <row r="1300" spans="1:5" x14ac:dyDescent="0.2">
      <c r="A1300" t="s">
        <v>2595</v>
      </c>
      <c r="B1300" t="s">
        <v>2596</v>
      </c>
      <c r="C1300" t="s">
        <v>286</v>
      </c>
      <c r="D1300">
        <v>219.25</v>
      </c>
      <c r="E1300" t="s">
        <v>243</v>
      </c>
    </row>
    <row r="1301" spans="1:5" x14ac:dyDescent="0.2">
      <c r="A1301" t="s">
        <v>2597</v>
      </c>
      <c r="B1301" t="s">
        <v>2598</v>
      </c>
      <c r="C1301" t="s">
        <v>286</v>
      </c>
      <c r="D1301">
        <v>202.93</v>
      </c>
      <c r="E1301" t="s">
        <v>243</v>
      </c>
    </row>
    <row r="1302" spans="1:5" x14ac:dyDescent="0.2">
      <c r="A1302" t="s">
        <v>2599</v>
      </c>
      <c r="B1302" t="s">
        <v>2600</v>
      </c>
      <c r="C1302" t="s">
        <v>286</v>
      </c>
      <c r="D1302">
        <v>207.6</v>
      </c>
      <c r="E1302" t="s">
        <v>243</v>
      </c>
    </row>
    <row r="1303" spans="1:5" x14ac:dyDescent="0.2">
      <c r="A1303">
        <v>8907</v>
      </c>
      <c r="B1303" t="s">
        <v>2601</v>
      </c>
      <c r="E1303" t="s">
        <v>243</v>
      </c>
    </row>
    <row r="1304" spans="1:5" x14ac:dyDescent="0.2">
      <c r="A1304" t="s">
        <v>2602</v>
      </c>
      <c r="B1304" t="s">
        <v>2603</v>
      </c>
      <c r="C1304" t="s">
        <v>286</v>
      </c>
      <c r="D1304">
        <v>144.06</v>
      </c>
      <c r="E1304" t="s">
        <v>243</v>
      </c>
    </row>
    <row r="1305" spans="1:5" x14ac:dyDescent="0.2">
      <c r="A1305" t="s">
        <v>2604</v>
      </c>
      <c r="B1305" t="s">
        <v>2605</v>
      </c>
      <c r="C1305" t="s">
        <v>286</v>
      </c>
      <c r="D1305">
        <v>125.17</v>
      </c>
      <c r="E1305" t="s">
        <v>243</v>
      </c>
    </row>
    <row r="1306" spans="1:5" x14ac:dyDescent="0.2">
      <c r="A1306" t="s">
        <v>2606</v>
      </c>
      <c r="B1306" t="s">
        <v>2607</v>
      </c>
      <c r="C1306" t="s">
        <v>286</v>
      </c>
      <c r="D1306">
        <v>130.57</v>
      </c>
      <c r="E1306" t="s">
        <v>243</v>
      </c>
    </row>
    <row r="1307" spans="1:5" x14ac:dyDescent="0.2">
      <c r="A1307" t="s">
        <v>2608</v>
      </c>
      <c r="B1307" t="s">
        <v>2609</v>
      </c>
      <c r="C1307" t="s">
        <v>286</v>
      </c>
      <c r="D1307">
        <v>54.05</v>
      </c>
      <c r="E1307" t="s">
        <v>243</v>
      </c>
    </row>
    <row r="1308" spans="1:5" x14ac:dyDescent="0.2">
      <c r="A1308" t="s">
        <v>2610</v>
      </c>
      <c r="B1308" t="s">
        <v>2611</v>
      </c>
      <c r="C1308" t="s">
        <v>286</v>
      </c>
      <c r="D1308">
        <v>45.75</v>
      </c>
      <c r="E1308" t="s">
        <v>243</v>
      </c>
    </row>
    <row r="1309" spans="1:5" x14ac:dyDescent="0.2">
      <c r="A1309" t="s">
        <v>2612</v>
      </c>
      <c r="B1309" t="s">
        <v>2613</v>
      </c>
      <c r="C1309" t="s">
        <v>286</v>
      </c>
      <c r="D1309">
        <v>222.93</v>
      </c>
      <c r="E1309" t="s">
        <v>243</v>
      </c>
    </row>
    <row r="1310" spans="1:5" x14ac:dyDescent="0.2">
      <c r="A1310" t="s">
        <v>2614</v>
      </c>
      <c r="B1310" t="s">
        <v>2615</v>
      </c>
      <c r="C1310" t="s">
        <v>286</v>
      </c>
      <c r="D1310">
        <v>204.04</v>
      </c>
      <c r="E1310" t="s">
        <v>243</v>
      </c>
    </row>
    <row r="1311" spans="1:5" x14ac:dyDescent="0.2">
      <c r="A1311" t="s">
        <v>2616</v>
      </c>
      <c r="B1311" t="s">
        <v>2617</v>
      </c>
      <c r="C1311" t="s">
        <v>286</v>
      </c>
      <c r="D1311">
        <v>209.44</v>
      </c>
      <c r="E1311" t="s">
        <v>243</v>
      </c>
    </row>
    <row r="1312" spans="1:5" x14ac:dyDescent="0.2">
      <c r="A1312">
        <v>8908</v>
      </c>
      <c r="B1312" t="s">
        <v>2618</v>
      </c>
      <c r="E1312" t="s">
        <v>243</v>
      </c>
    </row>
    <row r="1313" spans="1:5" x14ac:dyDescent="0.2">
      <c r="A1313" t="s">
        <v>2619</v>
      </c>
      <c r="B1313" t="s">
        <v>2620</v>
      </c>
      <c r="C1313" t="s">
        <v>286</v>
      </c>
      <c r="D1313">
        <v>144.34</v>
      </c>
      <c r="E1313" t="s">
        <v>243</v>
      </c>
    </row>
    <row r="1314" spans="1:5" x14ac:dyDescent="0.2">
      <c r="A1314" t="s">
        <v>2621</v>
      </c>
      <c r="B1314" t="s">
        <v>2622</v>
      </c>
      <c r="C1314" t="s">
        <v>286</v>
      </c>
      <c r="D1314">
        <v>125.25</v>
      </c>
      <c r="E1314" t="s">
        <v>243</v>
      </c>
    </row>
    <row r="1315" spans="1:5" x14ac:dyDescent="0.2">
      <c r="A1315" t="s">
        <v>2623</v>
      </c>
      <c r="B1315" t="s">
        <v>2624</v>
      </c>
      <c r="C1315" t="s">
        <v>286</v>
      </c>
      <c r="D1315">
        <v>130.69999999999999</v>
      </c>
      <c r="E1315" t="s">
        <v>243</v>
      </c>
    </row>
    <row r="1316" spans="1:5" x14ac:dyDescent="0.2">
      <c r="A1316" t="s">
        <v>2625</v>
      </c>
      <c r="B1316" t="s">
        <v>2626</v>
      </c>
      <c r="C1316" t="s">
        <v>286</v>
      </c>
      <c r="D1316">
        <v>54.33</v>
      </c>
      <c r="E1316" t="s">
        <v>243</v>
      </c>
    </row>
    <row r="1317" spans="1:5" x14ac:dyDescent="0.2">
      <c r="A1317" t="s">
        <v>2627</v>
      </c>
      <c r="B1317" t="s">
        <v>2628</v>
      </c>
      <c r="C1317" t="s">
        <v>286</v>
      </c>
      <c r="D1317">
        <v>45.95</v>
      </c>
      <c r="E1317" t="s">
        <v>243</v>
      </c>
    </row>
    <row r="1318" spans="1:5" x14ac:dyDescent="0.2">
      <c r="A1318" t="s">
        <v>2629</v>
      </c>
      <c r="B1318" t="s">
        <v>2630</v>
      </c>
      <c r="C1318" t="s">
        <v>286</v>
      </c>
      <c r="D1318">
        <v>223.21</v>
      </c>
      <c r="E1318" t="s">
        <v>243</v>
      </c>
    </row>
    <row r="1319" spans="1:5" x14ac:dyDescent="0.2">
      <c r="A1319" t="s">
        <v>2631</v>
      </c>
      <c r="B1319" t="s">
        <v>2632</v>
      </c>
      <c r="C1319" t="s">
        <v>286</v>
      </c>
      <c r="D1319">
        <v>204.12</v>
      </c>
      <c r="E1319" t="s">
        <v>243</v>
      </c>
    </row>
    <row r="1320" spans="1:5" x14ac:dyDescent="0.2">
      <c r="A1320" t="s">
        <v>2633</v>
      </c>
      <c r="B1320" t="s">
        <v>2634</v>
      </c>
      <c r="C1320" t="s">
        <v>286</v>
      </c>
      <c r="D1320">
        <v>209.57</v>
      </c>
      <c r="E1320" t="s">
        <v>243</v>
      </c>
    </row>
    <row r="1321" spans="1:5" x14ac:dyDescent="0.2">
      <c r="A1321">
        <v>8909</v>
      </c>
      <c r="B1321" t="s">
        <v>2635</v>
      </c>
      <c r="E1321" t="s">
        <v>243</v>
      </c>
    </row>
    <row r="1322" spans="1:5" x14ac:dyDescent="0.2">
      <c r="A1322" t="s">
        <v>2636</v>
      </c>
      <c r="B1322" t="s">
        <v>2637</v>
      </c>
      <c r="C1322" t="s">
        <v>265</v>
      </c>
      <c r="D1322">
        <v>273.63</v>
      </c>
      <c r="E1322" t="s">
        <v>243</v>
      </c>
    </row>
    <row r="1323" spans="1:5" x14ac:dyDescent="0.2">
      <c r="A1323" t="s">
        <v>2638</v>
      </c>
      <c r="B1323" t="s">
        <v>2639</v>
      </c>
      <c r="C1323" t="s">
        <v>265</v>
      </c>
      <c r="D1323">
        <v>314.12</v>
      </c>
      <c r="E1323" t="s">
        <v>243</v>
      </c>
    </row>
    <row r="1324" spans="1:5" x14ac:dyDescent="0.2">
      <c r="A1324">
        <v>8910</v>
      </c>
      <c r="B1324" t="s">
        <v>2640</v>
      </c>
      <c r="E1324" t="s">
        <v>243</v>
      </c>
    </row>
    <row r="1325" spans="1:5" x14ac:dyDescent="0.2">
      <c r="A1325" t="s">
        <v>2641</v>
      </c>
      <c r="B1325" t="s">
        <v>2642</v>
      </c>
      <c r="C1325" t="s">
        <v>265</v>
      </c>
      <c r="D1325">
        <v>313.70999999999998</v>
      </c>
      <c r="E1325" t="s">
        <v>243</v>
      </c>
    </row>
    <row r="1326" spans="1:5" x14ac:dyDescent="0.2">
      <c r="A1326" t="s">
        <v>2643</v>
      </c>
      <c r="B1326" t="s">
        <v>2644</v>
      </c>
      <c r="C1326" t="s">
        <v>265</v>
      </c>
      <c r="D1326">
        <v>350.61</v>
      </c>
      <c r="E1326" t="s">
        <v>243</v>
      </c>
    </row>
    <row r="1327" spans="1:5" x14ac:dyDescent="0.2">
      <c r="A1327">
        <v>8911</v>
      </c>
      <c r="B1327" t="s">
        <v>2645</v>
      </c>
      <c r="E1327" t="s">
        <v>243</v>
      </c>
    </row>
    <row r="1328" spans="1:5" x14ac:dyDescent="0.2">
      <c r="A1328" t="s">
        <v>2646</v>
      </c>
      <c r="B1328" t="s">
        <v>2647</v>
      </c>
      <c r="C1328" t="s">
        <v>265</v>
      </c>
      <c r="D1328">
        <v>350.48</v>
      </c>
      <c r="E1328" t="s">
        <v>243</v>
      </c>
    </row>
    <row r="1329" spans="1:5" x14ac:dyDescent="0.2">
      <c r="A1329" t="s">
        <v>2648</v>
      </c>
      <c r="B1329" t="s">
        <v>2649</v>
      </c>
      <c r="C1329" t="s">
        <v>265</v>
      </c>
      <c r="D1329">
        <v>387.38</v>
      </c>
      <c r="E1329" t="s">
        <v>243</v>
      </c>
    </row>
    <row r="1330" spans="1:5" x14ac:dyDescent="0.2">
      <c r="A1330">
        <v>8912</v>
      </c>
      <c r="B1330" t="s">
        <v>2650</v>
      </c>
      <c r="E1330" t="s">
        <v>243</v>
      </c>
    </row>
    <row r="1331" spans="1:5" x14ac:dyDescent="0.2">
      <c r="A1331" t="s">
        <v>2651</v>
      </c>
      <c r="B1331" t="s">
        <v>2652</v>
      </c>
      <c r="C1331" t="s">
        <v>265</v>
      </c>
      <c r="D1331">
        <v>353.26</v>
      </c>
      <c r="E1331" t="s">
        <v>243</v>
      </c>
    </row>
    <row r="1332" spans="1:5" x14ac:dyDescent="0.2">
      <c r="A1332" t="s">
        <v>2653</v>
      </c>
      <c r="B1332" t="s">
        <v>2654</v>
      </c>
      <c r="C1332" t="s">
        <v>265</v>
      </c>
      <c r="D1332">
        <v>390.16</v>
      </c>
      <c r="E1332" t="s">
        <v>243</v>
      </c>
    </row>
    <row r="1333" spans="1:5" x14ac:dyDescent="0.2">
      <c r="A1333">
        <v>8913</v>
      </c>
      <c r="B1333" t="s">
        <v>2655</v>
      </c>
      <c r="E1333" t="s">
        <v>243</v>
      </c>
    </row>
    <row r="1334" spans="1:5" x14ac:dyDescent="0.2">
      <c r="A1334" t="s">
        <v>2656</v>
      </c>
      <c r="B1334" t="s">
        <v>2657</v>
      </c>
      <c r="C1334" t="s">
        <v>265</v>
      </c>
      <c r="D1334">
        <v>267.83999999999997</v>
      </c>
      <c r="E1334" t="s">
        <v>243</v>
      </c>
    </row>
    <row r="1335" spans="1:5" x14ac:dyDescent="0.2">
      <c r="A1335" t="s">
        <v>2658</v>
      </c>
      <c r="B1335" t="s">
        <v>2659</v>
      </c>
      <c r="C1335" t="s">
        <v>265</v>
      </c>
      <c r="D1335">
        <v>291.76</v>
      </c>
      <c r="E1335" t="s">
        <v>243</v>
      </c>
    </row>
    <row r="1336" spans="1:5" x14ac:dyDescent="0.2">
      <c r="A1336">
        <v>8914</v>
      </c>
      <c r="B1336" t="s">
        <v>2660</v>
      </c>
      <c r="E1336" t="s">
        <v>243</v>
      </c>
    </row>
    <row r="1337" spans="1:5" x14ac:dyDescent="0.2">
      <c r="A1337" t="s">
        <v>2661</v>
      </c>
      <c r="B1337" t="s">
        <v>2662</v>
      </c>
      <c r="C1337" t="s">
        <v>265</v>
      </c>
      <c r="D1337">
        <v>176.51</v>
      </c>
      <c r="E1337" t="s">
        <v>243</v>
      </c>
    </row>
    <row r="1338" spans="1:5" x14ac:dyDescent="0.2">
      <c r="A1338" t="s">
        <v>2663</v>
      </c>
      <c r="B1338" t="s">
        <v>2664</v>
      </c>
      <c r="C1338" t="s">
        <v>265</v>
      </c>
      <c r="D1338">
        <v>222.49</v>
      </c>
      <c r="E1338" t="s">
        <v>243</v>
      </c>
    </row>
    <row r="1339" spans="1:5" x14ac:dyDescent="0.2">
      <c r="A1339">
        <v>8681</v>
      </c>
      <c r="B1339" t="s">
        <v>2665</v>
      </c>
      <c r="E1339" t="s">
        <v>243</v>
      </c>
    </row>
    <row r="1340" spans="1:5" x14ac:dyDescent="0.2">
      <c r="A1340">
        <v>8915</v>
      </c>
      <c r="B1340" t="s">
        <v>2666</v>
      </c>
      <c r="E1340" t="s">
        <v>243</v>
      </c>
    </row>
    <row r="1341" spans="1:5" x14ac:dyDescent="0.2">
      <c r="A1341" t="s">
        <v>2667</v>
      </c>
      <c r="B1341" t="s">
        <v>2668</v>
      </c>
      <c r="C1341" t="s">
        <v>286</v>
      </c>
      <c r="D1341">
        <v>15.33</v>
      </c>
      <c r="E1341" t="s">
        <v>243</v>
      </c>
    </row>
    <row r="1342" spans="1:5" x14ac:dyDescent="0.2">
      <c r="A1342" t="s">
        <v>2669</v>
      </c>
      <c r="B1342" t="s">
        <v>2670</v>
      </c>
      <c r="C1342" t="s">
        <v>286</v>
      </c>
      <c r="D1342">
        <v>3.12</v>
      </c>
      <c r="E1342" t="s">
        <v>243</v>
      </c>
    </row>
    <row r="1343" spans="1:5" x14ac:dyDescent="0.2">
      <c r="A1343" t="s">
        <v>2671</v>
      </c>
      <c r="B1343" t="s">
        <v>2672</v>
      </c>
      <c r="C1343" t="s">
        <v>286</v>
      </c>
      <c r="D1343">
        <v>20.97</v>
      </c>
      <c r="E1343" t="s">
        <v>243</v>
      </c>
    </row>
    <row r="1344" spans="1:5" x14ac:dyDescent="0.2">
      <c r="A1344" t="s">
        <v>2673</v>
      </c>
      <c r="B1344" t="s">
        <v>2674</v>
      </c>
      <c r="C1344" t="s">
        <v>286</v>
      </c>
      <c r="D1344">
        <v>4.5999999999999996</v>
      </c>
      <c r="E1344" t="s">
        <v>243</v>
      </c>
    </row>
    <row r="1345" spans="1:5" x14ac:dyDescent="0.2">
      <c r="A1345" t="s">
        <v>2675</v>
      </c>
      <c r="B1345" t="s">
        <v>2676</v>
      </c>
      <c r="C1345" t="s">
        <v>286</v>
      </c>
      <c r="D1345">
        <v>33.700000000000003</v>
      </c>
      <c r="E1345" t="s">
        <v>243</v>
      </c>
    </row>
    <row r="1346" spans="1:5" x14ac:dyDescent="0.2">
      <c r="A1346" t="s">
        <v>2677</v>
      </c>
      <c r="B1346" t="s">
        <v>2678</v>
      </c>
      <c r="C1346" t="s">
        <v>286</v>
      </c>
      <c r="D1346">
        <v>39.18</v>
      </c>
      <c r="E1346" t="s">
        <v>243</v>
      </c>
    </row>
    <row r="1347" spans="1:5" x14ac:dyDescent="0.2">
      <c r="A1347" t="s">
        <v>2679</v>
      </c>
      <c r="B1347" t="s">
        <v>2680</v>
      </c>
      <c r="C1347" t="s">
        <v>286</v>
      </c>
      <c r="D1347">
        <v>6.3</v>
      </c>
      <c r="E1347" t="s">
        <v>243</v>
      </c>
    </row>
    <row r="1348" spans="1:5" x14ac:dyDescent="0.2">
      <c r="A1348" t="s">
        <v>2681</v>
      </c>
      <c r="B1348" t="s">
        <v>2682</v>
      </c>
      <c r="C1348" t="s">
        <v>286</v>
      </c>
      <c r="D1348">
        <v>8.7899999999999991</v>
      </c>
      <c r="E1348" t="s">
        <v>243</v>
      </c>
    </row>
    <row r="1349" spans="1:5" x14ac:dyDescent="0.2">
      <c r="A1349">
        <v>8916</v>
      </c>
      <c r="B1349" t="s">
        <v>2683</v>
      </c>
      <c r="E1349" t="s">
        <v>243</v>
      </c>
    </row>
    <row r="1350" spans="1:5" x14ac:dyDescent="0.2">
      <c r="A1350" t="s">
        <v>2684</v>
      </c>
      <c r="B1350" t="s">
        <v>2685</v>
      </c>
      <c r="C1350" t="s">
        <v>286</v>
      </c>
      <c r="D1350">
        <v>5.81</v>
      </c>
      <c r="E1350" t="s">
        <v>243</v>
      </c>
    </row>
    <row r="1351" spans="1:5" x14ac:dyDescent="0.2">
      <c r="A1351" t="s">
        <v>2686</v>
      </c>
      <c r="B1351" t="s">
        <v>2687</v>
      </c>
      <c r="C1351" t="s">
        <v>286</v>
      </c>
      <c r="D1351">
        <v>18.579999999999998</v>
      </c>
      <c r="E1351" t="s">
        <v>243</v>
      </c>
    </row>
    <row r="1352" spans="1:5" x14ac:dyDescent="0.2">
      <c r="A1352" t="s">
        <v>2688</v>
      </c>
      <c r="B1352" t="s">
        <v>2689</v>
      </c>
      <c r="C1352" t="s">
        <v>286</v>
      </c>
      <c r="D1352">
        <v>139.44</v>
      </c>
      <c r="E1352" t="s">
        <v>243</v>
      </c>
    </row>
    <row r="1353" spans="1:5" x14ac:dyDescent="0.2">
      <c r="A1353" t="s">
        <v>2690</v>
      </c>
      <c r="B1353" t="s">
        <v>2691</v>
      </c>
      <c r="C1353" t="s">
        <v>286</v>
      </c>
      <c r="D1353">
        <v>3.94</v>
      </c>
      <c r="E1353" t="s">
        <v>243</v>
      </c>
    </row>
    <row r="1354" spans="1:5" x14ac:dyDescent="0.2">
      <c r="A1354" t="s">
        <v>2692</v>
      </c>
      <c r="B1354" t="s">
        <v>2693</v>
      </c>
      <c r="C1354" t="s">
        <v>286</v>
      </c>
      <c r="D1354">
        <v>169.88</v>
      </c>
      <c r="E1354" t="s">
        <v>243</v>
      </c>
    </row>
    <row r="1355" spans="1:5" x14ac:dyDescent="0.2">
      <c r="A1355" t="s">
        <v>2694</v>
      </c>
      <c r="B1355" t="s">
        <v>2695</v>
      </c>
      <c r="C1355" t="s">
        <v>286</v>
      </c>
      <c r="D1355">
        <v>22.63</v>
      </c>
      <c r="E1355" t="s">
        <v>243</v>
      </c>
    </row>
    <row r="1356" spans="1:5" x14ac:dyDescent="0.2">
      <c r="A1356" t="s">
        <v>2696</v>
      </c>
      <c r="B1356" t="s">
        <v>2697</v>
      </c>
      <c r="C1356" t="s">
        <v>286</v>
      </c>
      <c r="D1356">
        <v>206.9</v>
      </c>
      <c r="E1356" t="s">
        <v>243</v>
      </c>
    </row>
    <row r="1357" spans="1:5" x14ac:dyDescent="0.2">
      <c r="A1357" t="s">
        <v>2698</v>
      </c>
      <c r="B1357" t="s">
        <v>2699</v>
      </c>
      <c r="C1357" t="s">
        <v>286</v>
      </c>
      <c r="D1357">
        <v>266.82</v>
      </c>
      <c r="E1357" t="s">
        <v>243</v>
      </c>
    </row>
    <row r="1358" spans="1:5" x14ac:dyDescent="0.2">
      <c r="A1358" t="s">
        <v>2700</v>
      </c>
      <c r="B1358" t="s">
        <v>2701</v>
      </c>
      <c r="C1358" t="s">
        <v>286</v>
      </c>
      <c r="D1358">
        <v>5.36</v>
      </c>
      <c r="E1358" t="s">
        <v>243</v>
      </c>
    </row>
    <row r="1359" spans="1:5" x14ac:dyDescent="0.2">
      <c r="A1359" t="s">
        <v>2702</v>
      </c>
      <c r="B1359" t="s">
        <v>2703</v>
      </c>
      <c r="C1359" t="s">
        <v>286</v>
      </c>
      <c r="D1359">
        <v>33.5</v>
      </c>
      <c r="E1359" t="s">
        <v>243</v>
      </c>
    </row>
    <row r="1360" spans="1:5" x14ac:dyDescent="0.2">
      <c r="A1360" t="s">
        <v>2704</v>
      </c>
      <c r="B1360" t="s">
        <v>2705</v>
      </c>
      <c r="C1360" t="s">
        <v>286</v>
      </c>
      <c r="D1360">
        <v>335.05</v>
      </c>
      <c r="E1360" t="s">
        <v>243</v>
      </c>
    </row>
    <row r="1361" spans="1:5" x14ac:dyDescent="0.2">
      <c r="A1361" t="s">
        <v>2706</v>
      </c>
      <c r="B1361" t="s">
        <v>2707</v>
      </c>
      <c r="C1361" t="s">
        <v>286</v>
      </c>
      <c r="D1361">
        <v>45.01</v>
      </c>
      <c r="E1361" t="s">
        <v>243</v>
      </c>
    </row>
    <row r="1362" spans="1:5" x14ac:dyDescent="0.2">
      <c r="A1362" t="s">
        <v>2708</v>
      </c>
      <c r="B1362" t="s">
        <v>2709</v>
      </c>
      <c r="C1362" t="s">
        <v>286</v>
      </c>
      <c r="D1362">
        <v>7.82</v>
      </c>
      <c r="E1362" t="s">
        <v>243</v>
      </c>
    </row>
    <row r="1363" spans="1:5" x14ac:dyDescent="0.2">
      <c r="A1363" t="s">
        <v>2710</v>
      </c>
      <c r="B1363" t="s">
        <v>2711</v>
      </c>
      <c r="C1363" t="s">
        <v>286</v>
      </c>
      <c r="D1363">
        <v>53.08</v>
      </c>
      <c r="E1363" t="s">
        <v>243</v>
      </c>
    </row>
    <row r="1364" spans="1:5" x14ac:dyDescent="0.2">
      <c r="A1364" t="s">
        <v>2712</v>
      </c>
      <c r="B1364" t="s">
        <v>2713</v>
      </c>
      <c r="C1364" t="s">
        <v>286</v>
      </c>
      <c r="D1364">
        <v>10.31</v>
      </c>
      <c r="E1364" t="s">
        <v>243</v>
      </c>
    </row>
    <row r="1365" spans="1:5" x14ac:dyDescent="0.2">
      <c r="A1365" t="s">
        <v>2714</v>
      </c>
      <c r="B1365" t="s">
        <v>2715</v>
      </c>
      <c r="C1365" t="s">
        <v>286</v>
      </c>
      <c r="D1365">
        <v>88.14</v>
      </c>
      <c r="E1365" t="s">
        <v>243</v>
      </c>
    </row>
    <row r="1366" spans="1:5" x14ac:dyDescent="0.2">
      <c r="A1366" t="s">
        <v>2716</v>
      </c>
      <c r="B1366" t="s">
        <v>2717</v>
      </c>
      <c r="C1366" t="s">
        <v>286</v>
      </c>
      <c r="D1366">
        <v>113.13</v>
      </c>
      <c r="E1366" t="s">
        <v>243</v>
      </c>
    </row>
    <row r="1367" spans="1:5" x14ac:dyDescent="0.2">
      <c r="A1367">
        <v>8917</v>
      </c>
      <c r="B1367" t="s">
        <v>2718</v>
      </c>
      <c r="E1367" t="s">
        <v>243</v>
      </c>
    </row>
    <row r="1368" spans="1:5" x14ac:dyDescent="0.2">
      <c r="A1368" t="s">
        <v>2719</v>
      </c>
      <c r="B1368" t="s">
        <v>2720</v>
      </c>
      <c r="C1368" t="s">
        <v>286</v>
      </c>
      <c r="D1368">
        <v>13.25</v>
      </c>
      <c r="E1368" t="s">
        <v>243</v>
      </c>
    </row>
    <row r="1369" spans="1:5" x14ac:dyDescent="0.2">
      <c r="A1369" t="s">
        <v>2721</v>
      </c>
      <c r="B1369" t="s">
        <v>2722</v>
      </c>
      <c r="C1369" t="s">
        <v>286</v>
      </c>
      <c r="D1369">
        <v>18.899999999999999</v>
      </c>
      <c r="E1369" t="s">
        <v>243</v>
      </c>
    </row>
    <row r="1370" spans="1:5" x14ac:dyDescent="0.2">
      <c r="A1370" t="s">
        <v>2723</v>
      </c>
      <c r="B1370" t="s">
        <v>2724</v>
      </c>
      <c r="C1370" t="s">
        <v>286</v>
      </c>
      <c r="D1370">
        <v>26.03</v>
      </c>
      <c r="E1370" t="s">
        <v>243</v>
      </c>
    </row>
    <row r="1371" spans="1:5" x14ac:dyDescent="0.2">
      <c r="A1371" t="s">
        <v>2725</v>
      </c>
      <c r="B1371" t="s">
        <v>2726</v>
      </c>
      <c r="C1371" t="s">
        <v>286</v>
      </c>
      <c r="D1371">
        <v>40.869999999999997</v>
      </c>
      <c r="E1371" t="s">
        <v>243</v>
      </c>
    </row>
    <row r="1372" spans="1:5" x14ac:dyDescent="0.2">
      <c r="A1372" t="s">
        <v>2727</v>
      </c>
      <c r="B1372" t="s">
        <v>2728</v>
      </c>
      <c r="C1372" t="s">
        <v>286</v>
      </c>
      <c r="D1372">
        <v>56.5</v>
      </c>
      <c r="E1372" t="s">
        <v>243</v>
      </c>
    </row>
    <row r="1373" spans="1:5" x14ac:dyDescent="0.2">
      <c r="A1373" t="s">
        <v>2729</v>
      </c>
      <c r="B1373" t="s">
        <v>2730</v>
      </c>
      <c r="C1373" t="s">
        <v>286</v>
      </c>
      <c r="D1373">
        <v>79.91</v>
      </c>
      <c r="E1373" t="s">
        <v>243</v>
      </c>
    </row>
    <row r="1374" spans="1:5" x14ac:dyDescent="0.2">
      <c r="A1374" t="s">
        <v>2731</v>
      </c>
      <c r="B1374" t="s">
        <v>2732</v>
      </c>
      <c r="C1374" t="s">
        <v>286</v>
      </c>
      <c r="D1374">
        <v>108.88</v>
      </c>
      <c r="E1374" t="s">
        <v>243</v>
      </c>
    </row>
    <row r="1375" spans="1:5" x14ac:dyDescent="0.2">
      <c r="A1375">
        <v>8918</v>
      </c>
      <c r="B1375" t="s">
        <v>2733</v>
      </c>
      <c r="E1375" t="s">
        <v>243</v>
      </c>
    </row>
    <row r="1376" spans="1:5" x14ac:dyDescent="0.2">
      <c r="A1376" t="s">
        <v>2734</v>
      </c>
      <c r="B1376" t="s">
        <v>2735</v>
      </c>
      <c r="C1376" t="s">
        <v>268</v>
      </c>
      <c r="D1376">
        <v>17.97</v>
      </c>
      <c r="E1376" t="s">
        <v>243</v>
      </c>
    </row>
    <row r="1377" spans="1:5" x14ac:dyDescent="0.2">
      <c r="A1377" t="s">
        <v>2736</v>
      </c>
      <c r="B1377" t="s">
        <v>2737</v>
      </c>
      <c r="C1377" t="s">
        <v>268</v>
      </c>
      <c r="D1377">
        <v>10.97</v>
      </c>
      <c r="E1377" t="s">
        <v>243</v>
      </c>
    </row>
    <row r="1378" spans="1:5" x14ac:dyDescent="0.2">
      <c r="A1378" t="s">
        <v>2738</v>
      </c>
      <c r="B1378" t="s">
        <v>2739</v>
      </c>
      <c r="C1378" t="s">
        <v>268</v>
      </c>
      <c r="D1378">
        <v>14.21</v>
      </c>
      <c r="E1378" t="s">
        <v>243</v>
      </c>
    </row>
    <row r="1379" spans="1:5" x14ac:dyDescent="0.2">
      <c r="A1379" t="s">
        <v>2740</v>
      </c>
      <c r="B1379" t="s">
        <v>2741</v>
      </c>
      <c r="C1379" t="s">
        <v>268</v>
      </c>
      <c r="D1379">
        <v>14.78</v>
      </c>
      <c r="E1379" t="s">
        <v>243</v>
      </c>
    </row>
    <row r="1380" spans="1:5" x14ac:dyDescent="0.2">
      <c r="A1380" t="s">
        <v>2742</v>
      </c>
      <c r="B1380" t="s">
        <v>2743</v>
      </c>
      <c r="C1380" t="s">
        <v>268</v>
      </c>
      <c r="D1380">
        <v>16.329999999999998</v>
      </c>
      <c r="E1380" t="s">
        <v>243</v>
      </c>
    </row>
    <row r="1381" spans="1:5" x14ac:dyDescent="0.2">
      <c r="A1381" t="s">
        <v>2744</v>
      </c>
      <c r="B1381" t="s">
        <v>2745</v>
      </c>
      <c r="C1381" t="s">
        <v>268</v>
      </c>
      <c r="D1381">
        <v>12.61</v>
      </c>
      <c r="E1381" t="s">
        <v>243</v>
      </c>
    </row>
    <row r="1382" spans="1:5" x14ac:dyDescent="0.2">
      <c r="A1382" t="s">
        <v>2746</v>
      </c>
      <c r="B1382" t="s">
        <v>2747</v>
      </c>
      <c r="C1382" t="s">
        <v>268</v>
      </c>
      <c r="D1382">
        <v>12.55</v>
      </c>
      <c r="E1382" t="s">
        <v>243</v>
      </c>
    </row>
    <row r="1383" spans="1:5" x14ac:dyDescent="0.2">
      <c r="A1383" t="s">
        <v>2748</v>
      </c>
      <c r="B1383" t="s">
        <v>2749</v>
      </c>
      <c r="C1383" t="s">
        <v>268</v>
      </c>
      <c r="D1383">
        <v>11.14</v>
      </c>
      <c r="E1383" t="s">
        <v>243</v>
      </c>
    </row>
    <row r="1384" spans="1:5" x14ac:dyDescent="0.2">
      <c r="A1384" t="s">
        <v>2750</v>
      </c>
      <c r="B1384" t="s">
        <v>2751</v>
      </c>
      <c r="C1384" t="s">
        <v>268</v>
      </c>
      <c r="D1384">
        <v>11.06</v>
      </c>
      <c r="E1384" t="s">
        <v>243</v>
      </c>
    </row>
    <row r="1385" spans="1:5" x14ac:dyDescent="0.2">
      <c r="A1385" t="s">
        <v>2752</v>
      </c>
      <c r="B1385" t="s">
        <v>2753</v>
      </c>
      <c r="C1385" t="s">
        <v>268</v>
      </c>
      <c r="D1385">
        <v>14.91</v>
      </c>
      <c r="E1385" t="s">
        <v>243</v>
      </c>
    </row>
    <row r="1386" spans="1:5" x14ac:dyDescent="0.2">
      <c r="A1386" t="s">
        <v>2754</v>
      </c>
      <c r="B1386" t="s">
        <v>2755</v>
      </c>
      <c r="C1386" t="s">
        <v>268</v>
      </c>
      <c r="D1386">
        <v>84.76</v>
      </c>
      <c r="E1386" t="s">
        <v>243</v>
      </c>
    </row>
    <row r="1387" spans="1:5" x14ac:dyDescent="0.2">
      <c r="A1387">
        <v>8919</v>
      </c>
      <c r="B1387" t="s">
        <v>2756</v>
      </c>
      <c r="E1387" t="s">
        <v>243</v>
      </c>
    </row>
    <row r="1388" spans="1:5" x14ac:dyDescent="0.2">
      <c r="A1388" t="s">
        <v>2757</v>
      </c>
      <c r="B1388" t="s">
        <v>2758</v>
      </c>
      <c r="C1388" t="s">
        <v>268</v>
      </c>
      <c r="D1388">
        <v>249.66</v>
      </c>
      <c r="E1388" t="s">
        <v>243</v>
      </c>
    </row>
    <row r="1389" spans="1:5" x14ac:dyDescent="0.2">
      <c r="A1389" t="s">
        <v>2759</v>
      </c>
      <c r="B1389" t="s">
        <v>2760</v>
      </c>
      <c r="C1389" t="s">
        <v>268</v>
      </c>
      <c r="D1389">
        <v>946.54</v>
      </c>
      <c r="E1389" t="s">
        <v>243</v>
      </c>
    </row>
    <row r="1390" spans="1:5" x14ac:dyDescent="0.2">
      <c r="A1390" t="s">
        <v>2761</v>
      </c>
      <c r="B1390" t="s">
        <v>2762</v>
      </c>
      <c r="C1390" t="s">
        <v>268</v>
      </c>
      <c r="D1390">
        <v>852.45</v>
      </c>
      <c r="E1390" t="s">
        <v>243</v>
      </c>
    </row>
    <row r="1391" spans="1:5" x14ac:dyDescent="0.2">
      <c r="A1391" t="s">
        <v>2763</v>
      </c>
      <c r="B1391" t="s">
        <v>2764</v>
      </c>
      <c r="C1391" t="s">
        <v>268</v>
      </c>
      <c r="D1391">
        <v>1432.45</v>
      </c>
      <c r="E1391" t="s">
        <v>243</v>
      </c>
    </row>
    <row r="1392" spans="1:5" x14ac:dyDescent="0.2">
      <c r="A1392" t="s">
        <v>2765</v>
      </c>
      <c r="B1392" t="s">
        <v>2766</v>
      </c>
      <c r="C1392" t="s">
        <v>268</v>
      </c>
      <c r="D1392">
        <v>1350.33</v>
      </c>
      <c r="E1392" t="s">
        <v>243</v>
      </c>
    </row>
    <row r="1393" spans="1:5" x14ac:dyDescent="0.2">
      <c r="A1393" t="s">
        <v>2767</v>
      </c>
      <c r="B1393" t="s">
        <v>2768</v>
      </c>
      <c r="C1393" t="s">
        <v>268</v>
      </c>
      <c r="D1393">
        <v>8511.74</v>
      </c>
      <c r="E1393" t="s">
        <v>243</v>
      </c>
    </row>
    <row r="1394" spans="1:5" x14ac:dyDescent="0.2">
      <c r="A1394" t="s">
        <v>2769</v>
      </c>
      <c r="B1394" t="s">
        <v>2770</v>
      </c>
      <c r="C1394" t="s">
        <v>268</v>
      </c>
      <c r="D1394">
        <v>50.57</v>
      </c>
      <c r="E1394" t="s">
        <v>243</v>
      </c>
    </row>
    <row r="1395" spans="1:5" x14ac:dyDescent="0.2">
      <c r="A1395" t="s">
        <v>2771</v>
      </c>
      <c r="B1395" t="s">
        <v>2772</v>
      </c>
      <c r="C1395" t="s">
        <v>268</v>
      </c>
      <c r="D1395">
        <v>92.7</v>
      </c>
      <c r="E1395" t="s">
        <v>243</v>
      </c>
    </row>
    <row r="1396" spans="1:5" x14ac:dyDescent="0.2">
      <c r="A1396" t="s">
        <v>2773</v>
      </c>
      <c r="B1396" t="s">
        <v>2774</v>
      </c>
      <c r="C1396" t="s">
        <v>268</v>
      </c>
      <c r="D1396">
        <v>64.489999999999995</v>
      </c>
      <c r="E1396" t="s">
        <v>243</v>
      </c>
    </row>
    <row r="1397" spans="1:5" x14ac:dyDescent="0.2">
      <c r="A1397" t="s">
        <v>2775</v>
      </c>
      <c r="B1397" t="s">
        <v>2776</v>
      </c>
      <c r="C1397" t="s">
        <v>268</v>
      </c>
      <c r="D1397">
        <v>137.29</v>
      </c>
      <c r="E1397" t="s">
        <v>243</v>
      </c>
    </row>
    <row r="1398" spans="1:5" x14ac:dyDescent="0.2">
      <c r="A1398" t="s">
        <v>2777</v>
      </c>
      <c r="B1398" t="s">
        <v>2778</v>
      </c>
      <c r="C1398" t="s">
        <v>268</v>
      </c>
      <c r="D1398">
        <v>96.95</v>
      </c>
      <c r="E1398" t="s">
        <v>243</v>
      </c>
    </row>
    <row r="1399" spans="1:5" x14ac:dyDescent="0.2">
      <c r="A1399" t="s">
        <v>2779</v>
      </c>
      <c r="B1399" t="s">
        <v>2780</v>
      </c>
      <c r="C1399" t="s">
        <v>268</v>
      </c>
      <c r="D1399">
        <v>120.97</v>
      </c>
      <c r="E1399" t="s">
        <v>243</v>
      </c>
    </row>
    <row r="1400" spans="1:5" x14ac:dyDescent="0.2">
      <c r="A1400" t="s">
        <v>2781</v>
      </c>
      <c r="B1400" t="s">
        <v>2782</v>
      </c>
      <c r="C1400" t="s">
        <v>268</v>
      </c>
      <c r="D1400">
        <v>213.78</v>
      </c>
      <c r="E1400" t="s">
        <v>243</v>
      </c>
    </row>
    <row r="1401" spans="1:5" x14ac:dyDescent="0.2">
      <c r="A1401" t="s">
        <v>2783</v>
      </c>
      <c r="B1401" t="s">
        <v>2784</v>
      </c>
      <c r="C1401" t="s">
        <v>268</v>
      </c>
      <c r="D1401">
        <v>182.96</v>
      </c>
      <c r="E1401" t="s">
        <v>243</v>
      </c>
    </row>
    <row r="1402" spans="1:5" x14ac:dyDescent="0.2">
      <c r="A1402" t="s">
        <v>2785</v>
      </c>
      <c r="B1402" t="s">
        <v>2786</v>
      </c>
      <c r="C1402" t="s">
        <v>268</v>
      </c>
      <c r="D1402">
        <v>99.28</v>
      </c>
      <c r="E1402" t="s">
        <v>243</v>
      </c>
    </row>
    <row r="1403" spans="1:5" x14ac:dyDescent="0.2">
      <c r="A1403" t="s">
        <v>2787</v>
      </c>
      <c r="B1403" t="s">
        <v>2788</v>
      </c>
      <c r="C1403" t="s">
        <v>268</v>
      </c>
      <c r="D1403">
        <v>164.67</v>
      </c>
      <c r="E1403" t="s">
        <v>243</v>
      </c>
    </row>
    <row r="1404" spans="1:5" x14ac:dyDescent="0.2">
      <c r="A1404" t="s">
        <v>2789</v>
      </c>
      <c r="B1404" t="s">
        <v>2790</v>
      </c>
      <c r="C1404" t="s">
        <v>268</v>
      </c>
      <c r="D1404">
        <v>275.95999999999998</v>
      </c>
      <c r="E1404" t="s">
        <v>243</v>
      </c>
    </row>
    <row r="1405" spans="1:5" x14ac:dyDescent="0.2">
      <c r="A1405" t="s">
        <v>2791</v>
      </c>
      <c r="B1405" t="s">
        <v>2792</v>
      </c>
      <c r="C1405" t="s">
        <v>268</v>
      </c>
      <c r="D1405">
        <v>631.03</v>
      </c>
      <c r="E1405" t="s">
        <v>243</v>
      </c>
    </row>
    <row r="1406" spans="1:5" x14ac:dyDescent="0.2">
      <c r="A1406">
        <v>8920</v>
      </c>
      <c r="B1406" t="s">
        <v>2793</v>
      </c>
      <c r="E1406" t="s">
        <v>243</v>
      </c>
    </row>
    <row r="1407" spans="1:5" x14ac:dyDescent="0.2">
      <c r="A1407" t="s">
        <v>2794</v>
      </c>
      <c r="B1407" t="s">
        <v>2795</v>
      </c>
      <c r="C1407" t="s">
        <v>268</v>
      </c>
      <c r="D1407">
        <v>211.44</v>
      </c>
      <c r="E1407" t="s">
        <v>243</v>
      </c>
    </row>
    <row r="1408" spans="1:5" x14ac:dyDescent="0.2">
      <c r="A1408" t="s">
        <v>2796</v>
      </c>
      <c r="B1408" t="s">
        <v>2797</v>
      </c>
      <c r="C1408" t="s">
        <v>268</v>
      </c>
      <c r="D1408">
        <v>208.25</v>
      </c>
      <c r="E1408" t="s">
        <v>243</v>
      </c>
    </row>
    <row r="1409" spans="1:5" x14ac:dyDescent="0.2">
      <c r="A1409" t="s">
        <v>2798</v>
      </c>
      <c r="B1409" t="s">
        <v>2799</v>
      </c>
      <c r="C1409" t="s">
        <v>268</v>
      </c>
      <c r="D1409">
        <v>369.5</v>
      </c>
      <c r="E1409" t="s">
        <v>243</v>
      </c>
    </row>
    <row r="1410" spans="1:5" x14ac:dyDescent="0.2">
      <c r="A1410" t="s">
        <v>2800</v>
      </c>
      <c r="B1410" t="s">
        <v>2801</v>
      </c>
      <c r="C1410" t="s">
        <v>268</v>
      </c>
      <c r="D1410">
        <v>459.73</v>
      </c>
      <c r="E1410" t="s">
        <v>243</v>
      </c>
    </row>
    <row r="1411" spans="1:5" x14ac:dyDescent="0.2">
      <c r="A1411">
        <v>8921</v>
      </c>
      <c r="B1411" t="s">
        <v>2802</v>
      </c>
      <c r="E1411" t="s">
        <v>243</v>
      </c>
    </row>
    <row r="1412" spans="1:5" x14ac:dyDescent="0.2">
      <c r="A1412" t="s">
        <v>2803</v>
      </c>
      <c r="B1412" t="s">
        <v>2804</v>
      </c>
      <c r="C1412" t="s">
        <v>268</v>
      </c>
      <c r="D1412">
        <v>1546.68</v>
      </c>
      <c r="E1412" t="s">
        <v>243</v>
      </c>
    </row>
    <row r="1413" spans="1:5" x14ac:dyDescent="0.2">
      <c r="A1413" t="s">
        <v>2805</v>
      </c>
      <c r="B1413" t="s">
        <v>2806</v>
      </c>
      <c r="C1413" t="s">
        <v>268</v>
      </c>
      <c r="D1413">
        <v>1969.36</v>
      </c>
      <c r="E1413" t="s">
        <v>243</v>
      </c>
    </row>
    <row r="1414" spans="1:5" x14ac:dyDescent="0.2">
      <c r="A1414" t="s">
        <v>2807</v>
      </c>
      <c r="B1414" t="s">
        <v>2808</v>
      </c>
      <c r="C1414" t="s">
        <v>268</v>
      </c>
      <c r="D1414">
        <v>3062.46</v>
      </c>
      <c r="E1414" t="s">
        <v>243</v>
      </c>
    </row>
    <row r="1415" spans="1:5" x14ac:dyDescent="0.2">
      <c r="A1415" t="s">
        <v>2809</v>
      </c>
      <c r="B1415" t="s">
        <v>2810</v>
      </c>
      <c r="C1415" t="s">
        <v>268</v>
      </c>
      <c r="D1415">
        <v>138.35</v>
      </c>
      <c r="E1415" t="s">
        <v>243</v>
      </c>
    </row>
    <row r="1416" spans="1:5" x14ac:dyDescent="0.2">
      <c r="A1416" t="s">
        <v>2811</v>
      </c>
      <c r="B1416" t="s">
        <v>2812</v>
      </c>
      <c r="C1416" t="s">
        <v>268</v>
      </c>
      <c r="D1416">
        <v>156.22</v>
      </c>
      <c r="E1416" t="s">
        <v>243</v>
      </c>
    </row>
    <row r="1417" spans="1:5" x14ac:dyDescent="0.2">
      <c r="A1417" t="s">
        <v>2813</v>
      </c>
      <c r="B1417" t="s">
        <v>2814</v>
      </c>
      <c r="C1417" t="s">
        <v>268</v>
      </c>
      <c r="D1417">
        <v>314.17</v>
      </c>
      <c r="E1417" t="s">
        <v>243</v>
      </c>
    </row>
    <row r="1418" spans="1:5" x14ac:dyDescent="0.2">
      <c r="A1418" t="s">
        <v>2815</v>
      </c>
      <c r="B1418" t="s">
        <v>2816</v>
      </c>
      <c r="C1418" t="s">
        <v>268</v>
      </c>
      <c r="D1418">
        <v>246.77</v>
      </c>
      <c r="E1418" t="s">
        <v>243</v>
      </c>
    </row>
    <row r="1419" spans="1:5" x14ac:dyDescent="0.2">
      <c r="A1419" t="s">
        <v>2817</v>
      </c>
      <c r="B1419" t="s">
        <v>2818</v>
      </c>
      <c r="C1419" t="s">
        <v>268</v>
      </c>
      <c r="D1419">
        <v>539.59</v>
      </c>
      <c r="E1419" t="s">
        <v>243</v>
      </c>
    </row>
    <row r="1420" spans="1:5" x14ac:dyDescent="0.2">
      <c r="A1420" t="s">
        <v>2819</v>
      </c>
      <c r="B1420" t="s">
        <v>2820</v>
      </c>
      <c r="C1420" t="s">
        <v>268</v>
      </c>
      <c r="D1420">
        <v>397.17</v>
      </c>
      <c r="E1420" t="s">
        <v>243</v>
      </c>
    </row>
    <row r="1421" spans="1:5" x14ac:dyDescent="0.2">
      <c r="A1421" t="s">
        <v>2821</v>
      </c>
      <c r="B1421" t="s">
        <v>2822</v>
      </c>
      <c r="C1421" t="s">
        <v>268</v>
      </c>
      <c r="D1421">
        <v>852.13</v>
      </c>
      <c r="E1421" t="s">
        <v>243</v>
      </c>
    </row>
    <row r="1422" spans="1:5" x14ac:dyDescent="0.2">
      <c r="A1422" t="s">
        <v>2823</v>
      </c>
      <c r="B1422" t="s">
        <v>2824</v>
      </c>
      <c r="C1422" t="s">
        <v>268</v>
      </c>
      <c r="D1422">
        <v>697.8</v>
      </c>
      <c r="E1422" t="s">
        <v>243</v>
      </c>
    </row>
    <row r="1423" spans="1:5" x14ac:dyDescent="0.2">
      <c r="A1423" t="s">
        <v>2825</v>
      </c>
      <c r="B1423" t="s">
        <v>2826</v>
      </c>
      <c r="C1423" t="s">
        <v>268</v>
      </c>
      <c r="D1423">
        <v>635.22</v>
      </c>
      <c r="E1423" t="s">
        <v>243</v>
      </c>
    </row>
    <row r="1424" spans="1:5" x14ac:dyDescent="0.2">
      <c r="A1424" t="s">
        <v>2827</v>
      </c>
      <c r="B1424" t="s">
        <v>2828</v>
      </c>
      <c r="C1424" t="s">
        <v>268</v>
      </c>
      <c r="D1424">
        <v>1185.06</v>
      </c>
      <c r="E1424" t="s">
        <v>243</v>
      </c>
    </row>
    <row r="1425" spans="1:5" x14ac:dyDescent="0.2">
      <c r="A1425" t="s">
        <v>2829</v>
      </c>
      <c r="B1425" t="s">
        <v>2830</v>
      </c>
      <c r="C1425" t="s">
        <v>268</v>
      </c>
      <c r="D1425">
        <v>364.28</v>
      </c>
      <c r="E1425" t="s">
        <v>243</v>
      </c>
    </row>
    <row r="1426" spans="1:5" x14ac:dyDescent="0.2">
      <c r="A1426">
        <v>8922</v>
      </c>
      <c r="B1426" t="s">
        <v>2831</v>
      </c>
      <c r="E1426" t="s">
        <v>243</v>
      </c>
    </row>
    <row r="1427" spans="1:5" x14ac:dyDescent="0.2">
      <c r="A1427" t="s">
        <v>2832</v>
      </c>
      <c r="B1427" t="s">
        <v>2833</v>
      </c>
      <c r="C1427" t="s">
        <v>268</v>
      </c>
      <c r="D1427">
        <v>100.52</v>
      </c>
      <c r="E1427" t="s">
        <v>243</v>
      </c>
    </row>
    <row r="1428" spans="1:5" x14ac:dyDescent="0.2">
      <c r="A1428" t="s">
        <v>2834</v>
      </c>
      <c r="B1428" t="s">
        <v>2835</v>
      </c>
      <c r="C1428" t="s">
        <v>268</v>
      </c>
      <c r="D1428">
        <v>76.34</v>
      </c>
      <c r="E1428" t="s">
        <v>243</v>
      </c>
    </row>
    <row r="1429" spans="1:5" x14ac:dyDescent="0.2">
      <c r="A1429" t="s">
        <v>2836</v>
      </c>
      <c r="B1429" t="s">
        <v>2837</v>
      </c>
      <c r="C1429" t="s">
        <v>268</v>
      </c>
      <c r="D1429">
        <v>69.08</v>
      </c>
      <c r="E1429" t="s">
        <v>243</v>
      </c>
    </row>
    <row r="1430" spans="1:5" x14ac:dyDescent="0.2">
      <c r="A1430" t="s">
        <v>2838</v>
      </c>
      <c r="B1430" t="s">
        <v>2839</v>
      </c>
      <c r="C1430" t="s">
        <v>268</v>
      </c>
      <c r="D1430">
        <v>77.45</v>
      </c>
      <c r="E1430" t="s">
        <v>243</v>
      </c>
    </row>
    <row r="1431" spans="1:5" x14ac:dyDescent="0.2">
      <c r="A1431" t="s">
        <v>2840</v>
      </c>
      <c r="B1431" t="s">
        <v>2841</v>
      </c>
      <c r="C1431" t="s">
        <v>268</v>
      </c>
      <c r="D1431">
        <v>120.98</v>
      </c>
      <c r="E1431" t="s">
        <v>243</v>
      </c>
    </row>
    <row r="1432" spans="1:5" x14ac:dyDescent="0.2">
      <c r="A1432" t="s">
        <v>2842</v>
      </c>
      <c r="B1432" t="s">
        <v>2843</v>
      </c>
      <c r="C1432" t="s">
        <v>268</v>
      </c>
      <c r="D1432">
        <v>92.62</v>
      </c>
      <c r="E1432" t="s">
        <v>243</v>
      </c>
    </row>
    <row r="1433" spans="1:5" x14ac:dyDescent="0.2">
      <c r="A1433" t="s">
        <v>2844</v>
      </c>
      <c r="B1433" t="s">
        <v>2845</v>
      </c>
      <c r="C1433" t="s">
        <v>268</v>
      </c>
      <c r="D1433">
        <v>85.79</v>
      </c>
      <c r="E1433" t="s">
        <v>243</v>
      </c>
    </row>
    <row r="1434" spans="1:5" x14ac:dyDescent="0.2">
      <c r="A1434" t="s">
        <v>2846</v>
      </c>
      <c r="B1434" t="s">
        <v>2847</v>
      </c>
      <c r="C1434" t="s">
        <v>268</v>
      </c>
      <c r="D1434">
        <v>88.4</v>
      </c>
      <c r="E1434" t="s">
        <v>243</v>
      </c>
    </row>
    <row r="1435" spans="1:5" x14ac:dyDescent="0.2">
      <c r="A1435" t="s">
        <v>2848</v>
      </c>
      <c r="B1435" t="s">
        <v>2849</v>
      </c>
      <c r="C1435" t="s">
        <v>268</v>
      </c>
      <c r="D1435">
        <v>75.25</v>
      </c>
      <c r="E1435" t="s">
        <v>243</v>
      </c>
    </row>
    <row r="1436" spans="1:5" x14ac:dyDescent="0.2">
      <c r="A1436" t="s">
        <v>2850</v>
      </c>
      <c r="B1436" t="s">
        <v>2851</v>
      </c>
      <c r="C1436" t="s">
        <v>268</v>
      </c>
      <c r="D1436">
        <v>77.86</v>
      </c>
      <c r="E1436" t="s">
        <v>243</v>
      </c>
    </row>
    <row r="1437" spans="1:5" x14ac:dyDescent="0.2">
      <c r="A1437" t="s">
        <v>2852</v>
      </c>
      <c r="B1437" t="s">
        <v>2853</v>
      </c>
      <c r="C1437" t="s">
        <v>268</v>
      </c>
      <c r="D1437">
        <v>58.54</v>
      </c>
      <c r="E1437" t="s">
        <v>243</v>
      </c>
    </row>
    <row r="1438" spans="1:5" x14ac:dyDescent="0.2">
      <c r="A1438" t="s">
        <v>2854</v>
      </c>
      <c r="B1438" t="s">
        <v>2855</v>
      </c>
      <c r="C1438" t="s">
        <v>268</v>
      </c>
      <c r="D1438">
        <v>47.84</v>
      </c>
      <c r="E1438" t="s">
        <v>243</v>
      </c>
    </row>
    <row r="1439" spans="1:5" x14ac:dyDescent="0.2">
      <c r="A1439" t="s">
        <v>2856</v>
      </c>
      <c r="B1439" t="s">
        <v>2857</v>
      </c>
      <c r="C1439" t="s">
        <v>268</v>
      </c>
      <c r="D1439">
        <v>56.21</v>
      </c>
      <c r="E1439" t="s">
        <v>243</v>
      </c>
    </row>
    <row r="1440" spans="1:5" x14ac:dyDescent="0.2">
      <c r="A1440" t="s">
        <v>2858</v>
      </c>
      <c r="B1440" t="s">
        <v>2859</v>
      </c>
      <c r="C1440" t="s">
        <v>268</v>
      </c>
      <c r="D1440">
        <v>99.74</v>
      </c>
      <c r="E1440" t="s">
        <v>243</v>
      </c>
    </row>
    <row r="1441" spans="1:5" x14ac:dyDescent="0.2">
      <c r="A1441" t="s">
        <v>2860</v>
      </c>
      <c r="B1441" t="s">
        <v>2861</v>
      </c>
      <c r="C1441" t="s">
        <v>268</v>
      </c>
      <c r="D1441">
        <v>71.38</v>
      </c>
      <c r="E1441" t="s">
        <v>243</v>
      </c>
    </row>
    <row r="1442" spans="1:5" x14ac:dyDescent="0.2">
      <c r="A1442" t="s">
        <v>2862</v>
      </c>
      <c r="B1442" t="s">
        <v>2863</v>
      </c>
      <c r="C1442" t="s">
        <v>268</v>
      </c>
      <c r="D1442">
        <v>64.55</v>
      </c>
      <c r="E1442" t="s">
        <v>243</v>
      </c>
    </row>
    <row r="1443" spans="1:5" x14ac:dyDescent="0.2">
      <c r="A1443" t="s">
        <v>2864</v>
      </c>
      <c r="B1443" t="s">
        <v>2865</v>
      </c>
      <c r="C1443" t="s">
        <v>268</v>
      </c>
      <c r="D1443">
        <v>67.16</v>
      </c>
      <c r="E1443" t="s">
        <v>243</v>
      </c>
    </row>
    <row r="1444" spans="1:5" x14ac:dyDescent="0.2">
      <c r="A1444" t="s">
        <v>2866</v>
      </c>
      <c r="B1444" t="s">
        <v>2867</v>
      </c>
      <c r="C1444" t="s">
        <v>268</v>
      </c>
      <c r="D1444">
        <v>28.35</v>
      </c>
      <c r="E1444" t="s">
        <v>243</v>
      </c>
    </row>
    <row r="1445" spans="1:5" x14ac:dyDescent="0.2">
      <c r="A1445" t="s">
        <v>2868</v>
      </c>
      <c r="B1445" t="s">
        <v>2869</v>
      </c>
      <c r="C1445" t="s">
        <v>268</v>
      </c>
      <c r="D1445">
        <v>44.88</v>
      </c>
      <c r="E1445" t="s">
        <v>243</v>
      </c>
    </row>
    <row r="1446" spans="1:5" x14ac:dyDescent="0.2">
      <c r="A1446" t="s">
        <v>2870</v>
      </c>
      <c r="B1446" t="s">
        <v>2871</v>
      </c>
      <c r="C1446" t="s">
        <v>268</v>
      </c>
      <c r="D1446">
        <v>53.25</v>
      </c>
      <c r="E1446" t="s">
        <v>243</v>
      </c>
    </row>
    <row r="1447" spans="1:5" x14ac:dyDescent="0.2">
      <c r="A1447" t="s">
        <v>2872</v>
      </c>
      <c r="B1447" t="s">
        <v>2873</v>
      </c>
      <c r="C1447" t="s">
        <v>268</v>
      </c>
      <c r="D1447">
        <v>50.1</v>
      </c>
      <c r="E1447" t="s">
        <v>243</v>
      </c>
    </row>
    <row r="1448" spans="1:5" x14ac:dyDescent="0.2">
      <c r="A1448" t="s">
        <v>2874</v>
      </c>
      <c r="B1448" t="s">
        <v>2875</v>
      </c>
      <c r="C1448" t="s">
        <v>268</v>
      </c>
      <c r="D1448">
        <v>58.47</v>
      </c>
      <c r="E1448" t="s">
        <v>243</v>
      </c>
    </row>
    <row r="1449" spans="1:5" x14ac:dyDescent="0.2">
      <c r="A1449" t="s">
        <v>2876</v>
      </c>
      <c r="B1449" t="s">
        <v>2877</v>
      </c>
      <c r="C1449" t="s">
        <v>268</v>
      </c>
      <c r="D1449">
        <v>58</v>
      </c>
      <c r="E1449" t="s">
        <v>243</v>
      </c>
    </row>
    <row r="1450" spans="1:5" x14ac:dyDescent="0.2">
      <c r="A1450" t="s">
        <v>2878</v>
      </c>
      <c r="B1450" t="s">
        <v>2879</v>
      </c>
      <c r="C1450" t="s">
        <v>268</v>
      </c>
      <c r="D1450">
        <v>66.37</v>
      </c>
      <c r="E1450" t="s">
        <v>243</v>
      </c>
    </row>
    <row r="1451" spans="1:5" x14ac:dyDescent="0.2">
      <c r="A1451" t="s">
        <v>2880</v>
      </c>
      <c r="B1451" t="s">
        <v>2881</v>
      </c>
      <c r="C1451" t="s">
        <v>268</v>
      </c>
      <c r="D1451">
        <v>178.22</v>
      </c>
      <c r="E1451" t="s">
        <v>243</v>
      </c>
    </row>
    <row r="1452" spans="1:5" x14ac:dyDescent="0.2">
      <c r="A1452" t="s">
        <v>2882</v>
      </c>
      <c r="B1452" t="s">
        <v>2883</v>
      </c>
      <c r="C1452" t="s">
        <v>268</v>
      </c>
      <c r="D1452">
        <v>131.52000000000001</v>
      </c>
      <c r="E1452" t="s">
        <v>243</v>
      </c>
    </row>
    <row r="1453" spans="1:5" x14ac:dyDescent="0.2">
      <c r="A1453" t="s">
        <v>2884</v>
      </c>
      <c r="B1453" t="s">
        <v>2885</v>
      </c>
      <c r="C1453" t="s">
        <v>268</v>
      </c>
      <c r="D1453">
        <v>89.04</v>
      </c>
      <c r="E1453" t="s">
        <v>243</v>
      </c>
    </row>
    <row r="1454" spans="1:5" x14ac:dyDescent="0.2">
      <c r="A1454" t="s">
        <v>2886</v>
      </c>
      <c r="B1454" t="s">
        <v>2887</v>
      </c>
      <c r="C1454" t="s">
        <v>268</v>
      </c>
      <c r="D1454">
        <v>125.92</v>
      </c>
      <c r="E1454" t="s">
        <v>243</v>
      </c>
    </row>
    <row r="1455" spans="1:5" x14ac:dyDescent="0.2">
      <c r="A1455" t="s">
        <v>2888</v>
      </c>
      <c r="B1455" t="s">
        <v>2889</v>
      </c>
      <c r="C1455" t="s">
        <v>268</v>
      </c>
      <c r="D1455">
        <v>97.89</v>
      </c>
      <c r="E1455" t="s">
        <v>243</v>
      </c>
    </row>
    <row r="1456" spans="1:5" x14ac:dyDescent="0.2">
      <c r="A1456" t="s">
        <v>2890</v>
      </c>
      <c r="B1456" t="s">
        <v>2891</v>
      </c>
      <c r="C1456" t="s">
        <v>268</v>
      </c>
      <c r="D1456">
        <v>66.03</v>
      </c>
      <c r="E1456" t="s">
        <v>243</v>
      </c>
    </row>
    <row r="1457" spans="1:5" x14ac:dyDescent="0.2">
      <c r="A1457" t="s">
        <v>2892</v>
      </c>
      <c r="B1457" t="s">
        <v>2893</v>
      </c>
      <c r="C1457" t="s">
        <v>268</v>
      </c>
      <c r="D1457">
        <v>43.5</v>
      </c>
      <c r="E1457" t="s">
        <v>243</v>
      </c>
    </row>
    <row r="1458" spans="1:5" x14ac:dyDescent="0.2">
      <c r="A1458" t="s">
        <v>2894</v>
      </c>
      <c r="B1458" t="s">
        <v>2895</v>
      </c>
      <c r="C1458" t="s">
        <v>268</v>
      </c>
      <c r="D1458">
        <v>63.81</v>
      </c>
      <c r="E1458" t="s">
        <v>243</v>
      </c>
    </row>
    <row r="1459" spans="1:5" x14ac:dyDescent="0.2">
      <c r="A1459" t="s">
        <v>2896</v>
      </c>
      <c r="B1459" t="s">
        <v>2897</v>
      </c>
      <c r="C1459" t="s">
        <v>268</v>
      </c>
      <c r="D1459">
        <v>56.98</v>
      </c>
      <c r="E1459" t="s">
        <v>243</v>
      </c>
    </row>
    <row r="1460" spans="1:5" x14ac:dyDescent="0.2">
      <c r="A1460" t="s">
        <v>2898</v>
      </c>
      <c r="B1460" t="s">
        <v>2899</v>
      </c>
      <c r="C1460" t="s">
        <v>268</v>
      </c>
      <c r="D1460">
        <v>59.59</v>
      </c>
      <c r="E1460" t="s">
        <v>243</v>
      </c>
    </row>
    <row r="1461" spans="1:5" x14ac:dyDescent="0.2">
      <c r="A1461" t="s">
        <v>2900</v>
      </c>
      <c r="B1461" t="s">
        <v>2901</v>
      </c>
      <c r="C1461" t="s">
        <v>268</v>
      </c>
      <c r="D1461">
        <v>45.47</v>
      </c>
      <c r="E1461" t="s">
        <v>243</v>
      </c>
    </row>
    <row r="1462" spans="1:5" x14ac:dyDescent="0.2">
      <c r="A1462" t="s">
        <v>2902</v>
      </c>
      <c r="B1462" t="s">
        <v>2903</v>
      </c>
      <c r="C1462" t="s">
        <v>268</v>
      </c>
      <c r="D1462">
        <v>38.229999999999997</v>
      </c>
      <c r="E1462" t="s">
        <v>243</v>
      </c>
    </row>
    <row r="1463" spans="1:5" x14ac:dyDescent="0.2">
      <c r="A1463" t="s">
        <v>2904</v>
      </c>
      <c r="B1463" t="s">
        <v>2905</v>
      </c>
      <c r="C1463" t="s">
        <v>268</v>
      </c>
      <c r="D1463">
        <v>51.71</v>
      </c>
      <c r="E1463" t="s">
        <v>243</v>
      </c>
    </row>
    <row r="1464" spans="1:5" x14ac:dyDescent="0.2">
      <c r="A1464" t="s">
        <v>2906</v>
      </c>
      <c r="B1464" t="s">
        <v>2907</v>
      </c>
      <c r="C1464" t="s">
        <v>268</v>
      </c>
      <c r="D1464">
        <v>54.32</v>
      </c>
      <c r="E1464" t="s">
        <v>243</v>
      </c>
    </row>
    <row r="1465" spans="1:5" x14ac:dyDescent="0.2">
      <c r="A1465" t="s">
        <v>2908</v>
      </c>
      <c r="B1465" t="s">
        <v>2909</v>
      </c>
      <c r="C1465" t="s">
        <v>268</v>
      </c>
      <c r="D1465">
        <v>38.67</v>
      </c>
      <c r="E1465" t="s">
        <v>243</v>
      </c>
    </row>
    <row r="1466" spans="1:5" x14ac:dyDescent="0.2">
      <c r="A1466" t="s">
        <v>2910</v>
      </c>
      <c r="B1466" t="s">
        <v>2911</v>
      </c>
      <c r="C1466" t="s">
        <v>268</v>
      </c>
      <c r="D1466">
        <v>32.880000000000003</v>
      </c>
      <c r="E1466" t="s">
        <v>243</v>
      </c>
    </row>
    <row r="1467" spans="1:5" x14ac:dyDescent="0.2">
      <c r="A1467" t="s">
        <v>2912</v>
      </c>
      <c r="B1467" t="s">
        <v>2913</v>
      </c>
      <c r="C1467" t="s">
        <v>268</v>
      </c>
      <c r="D1467">
        <v>53.19</v>
      </c>
      <c r="E1467" t="s">
        <v>243</v>
      </c>
    </row>
    <row r="1468" spans="1:5" x14ac:dyDescent="0.2">
      <c r="A1468" t="s">
        <v>2914</v>
      </c>
      <c r="B1468" t="s">
        <v>2915</v>
      </c>
      <c r="C1468" t="s">
        <v>268</v>
      </c>
      <c r="D1468">
        <v>46.36</v>
      </c>
      <c r="E1468" t="s">
        <v>243</v>
      </c>
    </row>
    <row r="1469" spans="1:5" x14ac:dyDescent="0.2">
      <c r="A1469" t="s">
        <v>2916</v>
      </c>
      <c r="B1469" t="s">
        <v>2917</v>
      </c>
      <c r="C1469" t="s">
        <v>268</v>
      </c>
      <c r="D1469">
        <v>48.97</v>
      </c>
      <c r="E1469" t="s">
        <v>243</v>
      </c>
    </row>
    <row r="1470" spans="1:5" x14ac:dyDescent="0.2">
      <c r="A1470" t="s">
        <v>2918</v>
      </c>
      <c r="B1470" t="s">
        <v>2919</v>
      </c>
      <c r="C1470" t="s">
        <v>268</v>
      </c>
      <c r="D1470">
        <v>80.52</v>
      </c>
      <c r="E1470" t="s">
        <v>243</v>
      </c>
    </row>
    <row r="1471" spans="1:5" x14ac:dyDescent="0.2">
      <c r="A1471" t="s">
        <v>2920</v>
      </c>
      <c r="B1471" t="s">
        <v>2921</v>
      </c>
      <c r="C1471" t="s">
        <v>268</v>
      </c>
      <c r="D1471">
        <v>83.13</v>
      </c>
      <c r="E1471" t="s">
        <v>243</v>
      </c>
    </row>
    <row r="1472" spans="1:5" x14ac:dyDescent="0.2">
      <c r="A1472" t="s">
        <v>2922</v>
      </c>
      <c r="B1472" t="s">
        <v>2923</v>
      </c>
      <c r="C1472" t="s">
        <v>268</v>
      </c>
      <c r="D1472">
        <v>69.900000000000006</v>
      </c>
      <c r="E1472" t="s">
        <v>243</v>
      </c>
    </row>
    <row r="1473" spans="1:5" x14ac:dyDescent="0.2">
      <c r="A1473" t="s">
        <v>2924</v>
      </c>
      <c r="B1473" t="s">
        <v>2925</v>
      </c>
      <c r="C1473" t="s">
        <v>268</v>
      </c>
      <c r="D1473">
        <v>72.510000000000005</v>
      </c>
      <c r="E1473" t="s">
        <v>243</v>
      </c>
    </row>
    <row r="1474" spans="1:5" x14ac:dyDescent="0.2">
      <c r="A1474" t="s">
        <v>2926</v>
      </c>
      <c r="B1474" t="s">
        <v>2927</v>
      </c>
      <c r="C1474" t="s">
        <v>268</v>
      </c>
      <c r="D1474">
        <v>18.95</v>
      </c>
      <c r="E1474" t="s">
        <v>243</v>
      </c>
    </row>
    <row r="1475" spans="1:5" x14ac:dyDescent="0.2">
      <c r="A1475" t="s">
        <v>2928</v>
      </c>
      <c r="B1475" t="s">
        <v>2929</v>
      </c>
      <c r="C1475" t="s">
        <v>268</v>
      </c>
      <c r="D1475">
        <v>6.99</v>
      </c>
      <c r="E1475" t="s">
        <v>243</v>
      </c>
    </row>
    <row r="1476" spans="1:5" x14ac:dyDescent="0.2">
      <c r="A1476" t="s">
        <v>2930</v>
      </c>
      <c r="B1476" t="s">
        <v>2931</v>
      </c>
      <c r="C1476" t="s">
        <v>268</v>
      </c>
      <c r="D1476">
        <v>14.44</v>
      </c>
      <c r="E1476" t="s">
        <v>243</v>
      </c>
    </row>
    <row r="1477" spans="1:5" x14ac:dyDescent="0.2">
      <c r="A1477" t="s">
        <v>2932</v>
      </c>
      <c r="B1477" t="s">
        <v>2933</v>
      </c>
      <c r="C1477" t="s">
        <v>268</v>
      </c>
      <c r="D1477">
        <v>21.96</v>
      </c>
      <c r="E1477" t="s">
        <v>243</v>
      </c>
    </row>
    <row r="1478" spans="1:5" x14ac:dyDescent="0.2">
      <c r="A1478" t="s">
        <v>2934</v>
      </c>
      <c r="B1478" t="s">
        <v>2935</v>
      </c>
      <c r="C1478" t="s">
        <v>268</v>
      </c>
      <c r="D1478">
        <v>35.97</v>
      </c>
      <c r="E1478" t="s">
        <v>243</v>
      </c>
    </row>
    <row r="1479" spans="1:5" x14ac:dyDescent="0.2">
      <c r="A1479" t="s">
        <v>2936</v>
      </c>
      <c r="B1479" t="s">
        <v>2937</v>
      </c>
      <c r="C1479" t="s">
        <v>268</v>
      </c>
      <c r="D1479">
        <v>31.4</v>
      </c>
      <c r="E1479" t="s">
        <v>243</v>
      </c>
    </row>
    <row r="1480" spans="1:5" x14ac:dyDescent="0.2">
      <c r="A1480" t="s">
        <v>2938</v>
      </c>
      <c r="B1480" t="s">
        <v>2939</v>
      </c>
      <c r="C1480" t="s">
        <v>268</v>
      </c>
      <c r="D1480">
        <v>47.49</v>
      </c>
      <c r="E1480" t="s">
        <v>243</v>
      </c>
    </row>
    <row r="1481" spans="1:5" x14ac:dyDescent="0.2">
      <c r="A1481" t="s">
        <v>2940</v>
      </c>
      <c r="B1481" t="s">
        <v>2941</v>
      </c>
      <c r="C1481" t="s">
        <v>268</v>
      </c>
      <c r="D1481">
        <v>55.86</v>
      </c>
      <c r="E1481" t="s">
        <v>243</v>
      </c>
    </row>
    <row r="1482" spans="1:5" x14ac:dyDescent="0.2">
      <c r="A1482" t="s">
        <v>2942</v>
      </c>
      <c r="B1482" t="s">
        <v>2943</v>
      </c>
      <c r="C1482" t="s">
        <v>268</v>
      </c>
      <c r="D1482">
        <v>111.55</v>
      </c>
      <c r="E1482" t="s">
        <v>243</v>
      </c>
    </row>
    <row r="1483" spans="1:5" x14ac:dyDescent="0.2">
      <c r="A1483" t="s">
        <v>2944</v>
      </c>
      <c r="B1483" t="s">
        <v>2945</v>
      </c>
      <c r="C1483" t="s">
        <v>268</v>
      </c>
      <c r="D1483">
        <v>119.92</v>
      </c>
      <c r="E1483" t="s">
        <v>243</v>
      </c>
    </row>
    <row r="1484" spans="1:5" x14ac:dyDescent="0.2">
      <c r="A1484" t="s">
        <v>2946</v>
      </c>
      <c r="B1484" t="s">
        <v>2947</v>
      </c>
      <c r="C1484" t="s">
        <v>268</v>
      </c>
      <c r="D1484">
        <v>34.01</v>
      </c>
      <c r="E1484" t="s">
        <v>243</v>
      </c>
    </row>
    <row r="1485" spans="1:5" x14ac:dyDescent="0.2">
      <c r="A1485" t="s">
        <v>2948</v>
      </c>
      <c r="B1485" t="s">
        <v>2949</v>
      </c>
      <c r="C1485" t="s">
        <v>268</v>
      </c>
      <c r="D1485">
        <v>37.96</v>
      </c>
      <c r="E1485" t="s">
        <v>243</v>
      </c>
    </row>
    <row r="1486" spans="1:5" x14ac:dyDescent="0.2">
      <c r="A1486" t="s">
        <v>2950</v>
      </c>
      <c r="B1486" t="s">
        <v>2951</v>
      </c>
      <c r="C1486" t="s">
        <v>268</v>
      </c>
      <c r="D1486">
        <v>98.07</v>
      </c>
      <c r="E1486" t="s">
        <v>243</v>
      </c>
    </row>
    <row r="1487" spans="1:5" x14ac:dyDescent="0.2">
      <c r="A1487" t="s">
        <v>2952</v>
      </c>
      <c r="B1487" t="s">
        <v>2953</v>
      </c>
      <c r="C1487" t="s">
        <v>268</v>
      </c>
      <c r="D1487">
        <v>2.61</v>
      </c>
      <c r="E1487" t="s">
        <v>243</v>
      </c>
    </row>
    <row r="1488" spans="1:5" x14ac:dyDescent="0.2">
      <c r="A1488" t="s">
        <v>2954</v>
      </c>
      <c r="B1488" t="s">
        <v>2955</v>
      </c>
      <c r="C1488" t="s">
        <v>268</v>
      </c>
      <c r="D1488">
        <v>3.06</v>
      </c>
      <c r="E1488" t="s">
        <v>243</v>
      </c>
    </row>
    <row r="1489" spans="1:5" x14ac:dyDescent="0.2">
      <c r="A1489" t="s">
        <v>2956</v>
      </c>
      <c r="B1489" t="s">
        <v>2957</v>
      </c>
      <c r="C1489" t="s">
        <v>268</v>
      </c>
      <c r="D1489">
        <v>27.61</v>
      </c>
      <c r="E1489" t="s">
        <v>243</v>
      </c>
    </row>
    <row r="1490" spans="1:5" x14ac:dyDescent="0.2">
      <c r="A1490" t="s">
        <v>2958</v>
      </c>
      <c r="B1490" t="s">
        <v>2959</v>
      </c>
      <c r="C1490" t="s">
        <v>268</v>
      </c>
      <c r="D1490">
        <v>29.58</v>
      </c>
      <c r="E1490" t="s">
        <v>243</v>
      </c>
    </row>
    <row r="1491" spans="1:5" x14ac:dyDescent="0.2">
      <c r="A1491" t="s">
        <v>2960</v>
      </c>
      <c r="B1491" t="s">
        <v>2961</v>
      </c>
      <c r="C1491" t="s">
        <v>268</v>
      </c>
      <c r="D1491">
        <v>22.34</v>
      </c>
      <c r="E1491" t="s">
        <v>243</v>
      </c>
    </row>
    <row r="1492" spans="1:5" x14ac:dyDescent="0.2">
      <c r="A1492" t="s">
        <v>2962</v>
      </c>
      <c r="B1492" t="s">
        <v>2963</v>
      </c>
      <c r="C1492" t="s">
        <v>268</v>
      </c>
      <c r="D1492">
        <v>16.989999999999998</v>
      </c>
      <c r="E1492" t="s">
        <v>243</v>
      </c>
    </row>
    <row r="1493" spans="1:5" x14ac:dyDescent="0.2">
      <c r="A1493" t="s">
        <v>2964</v>
      </c>
      <c r="B1493" t="s">
        <v>2965</v>
      </c>
      <c r="C1493" t="s">
        <v>268</v>
      </c>
      <c r="D1493">
        <v>20.079999999999998</v>
      </c>
      <c r="E1493" t="s">
        <v>243</v>
      </c>
    </row>
    <row r="1494" spans="1:5" x14ac:dyDescent="0.2">
      <c r="A1494" t="s">
        <v>2966</v>
      </c>
      <c r="B1494" t="s">
        <v>2967</v>
      </c>
      <c r="C1494" t="s">
        <v>268</v>
      </c>
      <c r="D1494">
        <v>22.78</v>
      </c>
      <c r="E1494" t="s">
        <v>243</v>
      </c>
    </row>
    <row r="1495" spans="1:5" x14ac:dyDescent="0.2">
      <c r="A1495" t="s">
        <v>2968</v>
      </c>
      <c r="B1495" t="s">
        <v>2969</v>
      </c>
      <c r="C1495" t="s">
        <v>268</v>
      </c>
      <c r="D1495">
        <v>15.51</v>
      </c>
      <c r="E1495" t="s">
        <v>243</v>
      </c>
    </row>
    <row r="1496" spans="1:5" x14ac:dyDescent="0.2">
      <c r="A1496" t="s">
        <v>2970</v>
      </c>
      <c r="B1496" t="s">
        <v>2971</v>
      </c>
      <c r="C1496" t="s">
        <v>268</v>
      </c>
      <c r="D1496">
        <v>18.12</v>
      </c>
      <c r="E1496" t="s">
        <v>243</v>
      </c>
    </row>
    <row r="1497" spans="1:5" x14ac:dyDescent="0.2">
      <c r="A1497" t="s">
        <v>2972</v>
      </c>
      <c r="B1497" t="s">
        <v>2973</v>
      </c>
      <c r="C1497" t="s">
        <v>268</v>
      </c>
      <c r="D1497">
        <v>22.07</v>
      </c>
      <c r="E1497" t="s">
        <v>243</v>
      </c>
    </row>
    <row r="1498" spans="1:5" x14ac:dyDescent="0.2">
      <c r="A1498" t="s">
        <v>2974</v>
      </c>
      <c r="B1498" t="s">
        <v>2975</v>
      </c>
      <c r="C1498" t="s">
        <v>268</v>
      </c>
      <c r="D1498">
        <v>82.18</v>
      </c>
      <c r="E1498" t="s">
        <v>243</v>
      </c>
    </row>
    <row r="1499" spans="1:5" x14ac:dyDescent="0.2">
      <c r="A1499" t="s">
        <v>2976</v>
      </c>
      <c r="B1499" t="s">
        <v>2977</v>
      </c>
      <c r="C1499" t="s">
        <v>268</v>
      </c>
      <c r="D1499">
        <v>5.39</v>
      </c>
      <c r="E1499" t="s">
        <v>243</v>
      </c>
    </row>
    <row r="1500" spans="1:5" x14ac:dyDescent="0.2">
      <c r="A1500" t="s">
        <v>2978</v>
      </c>
      <c r="B1500" t="s">
        <v>2979</v>
      </c>
      <c r="C1500" t="s">
        <v>268</v>
      </c>
      <c r="D1500">
        <v>4.8099999999999996</v>
      </c>
      <c r="E1500" t="s">
        <v>243</v>
      </c>
    </row>
    <row r="1501" spans="1:5" x14ac:dyDescent="0.2">
      <c r="A1501" t="s">
        <v>2980</v>
      </c>
      <c r="B1501" t="s">
        <v>2981</v>
      </c>
      <c r="C1501" t="s">
        <v>268</v>
      </c>
      <c r="D1501">
        <v>6.01</v>
      </c>
      <c r="E1501" t="s">
        <v>243</v>
      </c>
    </row>
    <row r="1502" spans="1:5" x14ac:dyDescent="0.2">
      <c r="A1502" t="s">
        <v>2982</v>
      </c>
      <c r="B1502" t="s">
        <v>2983</v>
      </c>
      <c r="C1502" t="s">
        <v>268</v>
      </c>
      <c r="D1502">
        <v>6.84</v>
      </c>
      <c r="E1502" t="s">
        <v>243</v>
      </c>
    </row>
    <row r="1503" spans="1:5" x14ac:dyDescent="0.2">
      <c r="A1503" t="s">
        <v>2984</v>
      </c>
      <c r="B1503" t="s">
        <v>2985</v>
      </c>
      <c r="C1503" t="s">
        <v>268</v>
      </c>
      <c r="D1503">
        <v>11.82</v>
      </c>
      <c r="E1503" t="s">
        <v>243</v>
      </c>
    </row>
    <row r="1504" spans="1:5" x14ac:dyDescent="0.2">
      <c r="A1504" t="s">
        <v>2986</v>
      </c>
      <c r="B1504" t="s">
        <v>2987</v>
      </c>
      <c r="C1504" t="s">
        <v>268</v>
      </c>
      <c r="D1504">
        <v>12.09</v>
      </c>
      <c r="E1504" t="s">
        <v>243</v>
      </c>
    </row>
    <row r="1505" spans="1:5" x14ac:dyDescent="0.2">
      <c r="A1505" t="s">
        <v>2988</v>
      </c>
      <c r="B1505" t="s">
        <v>2989</v>
      </c>
      <c r="C1505" t="s">
        <v>268</v>
      </c>
      <c r="D1505">
        <v>10.94</v>
      </c>
      <c r="E1505" t="s">
        <v>243</v>
      </c>
    </row>
    <row r="1506" spans="1:5" x14ac:dyDescent="0.2">
      <c r="A1506" t="s">
        <v>2990</v>
      </c>
      <c r="B1506" t="s">
        <v>2991</v>
      </c>
      <c r="C1506" t="s">
        <v>268</v>
      </c>
      <c r="D1506">
        <v>13.84</v>
      </c>
      <c r="E1506" t="s">
        <v>243</v>
      </c>
    </row>
    <row r="1507" spans="1:5" x14ac:dyDescent="0.2">
      <c r="A1507" t="s">
        <v>2992</v>
      </c>
      <c r="B1507" t="s">
        <v>2993</v>
      </c>
      <c r="C1507" t="s">
        <v>268</v>
      </c>
      <c r="D1507">
        <v>9.0500000000000007</v>
      </c>
      <c r="E1507" t="s">
        <v>243</v>
      </c>
    </row>
    <row r="1508" spans="1:5" x14ac:dyDescent="0.2">
      <c r="A1508" t="s">
        <v>2994</v>
      </c>
      <c r="B1508" t="s">
        <v>2995</v>
      </c>
      <c r="C1508" t="s">
        <v>268</v>
      </c>
      <c r="D1508">
        <v>10.14</v>
      </c>
      <c r="E1508" t="s">
        <v>243</v>
      </c>
    </row>
    <row r="1509" spans="1:5" x14ac:dyDescent="0.2">
      <c r="A1509">
        <v>8924</v>
      </c>
      <c r="B1509" t="s">
        <v>2996</v>
      </c>
      <c r="E1509" t="s">
        <v>243</v>
      </c>
    </row>
    <row r="1510" spans="1:5" x14ac:dyDescent="0.2">
      <c r="A1510" t="s">
        <v>2997</v>
      </c>
      <c r="B1510" t="s">
        <v>2998</v>
      </c>
      <c r="C1510" t="s">
        <v>268</v>
      </c>
      <c r="D1510">
        <v>44.88</v>
      </c>
      <c r="E1510" t="s">
        <v>243</v>
      </c>
    </row>
    <row r="1511" spans="1:5" x14ac:dyDescent="0.2">
      <c r="A1511" t="s">
        <v>2999</v>
      </c>
      <c r="B1511" t="s">
        <v>3000</v>
      </c>
      <c r="C1511" t="s">
        <v>268</v>
      </c>
      <c r="D1511">
        <v>57.67</v>
      </c>
      <c r="E1511" t="s">
        <v>243</v>
      </c>
    </row>
    <row r="1512" spans="1:5" x14ac:dyDescent="0.2">
      <c r="A1512" t="s">
        <v>3001</v>
      </c>
      <c r="B1512" t="s">
        <v>3002</v>
      </c>
      <c r="C1512" t="s">
        <v>268</v>
      </c>
      <c r="D1512">
        <v>51</v>
      </c>
      <c r="E1512" t="s">
        <v>243</v>
      </c>
    </row>
    <row r="1513" spans="1:5" x14ac:dyDescent="0.2">
      <c r="A1513" t="s">
        <v>3003</v>
      </c>
      <c r="B1513" t="s">
        <v>3004</v>
      </c>
      <c r="C1513" t="s">
        <v>268</v>
      </c>
      <c r="D1513">
        <v>85.85</v>
      </c>
      <c r="E1513" t="s">
        <v>243</v>
      </c>
    </row>
    <row r="1514" spans="1:5" x14ac:dyDescent="0.2">
      <c r="A1514" t="s">
        <v>3005</v>
      </c>
      <c r="B1514" t="s">
        <v>3006</v>
      </c>
      <c r="C1514" t="s">
        <v>268</v>
      </c>
      <c r="D1514">
        <v>34.520000000000003</v>
      </c>
      <c r="E1514" t="s">
        <v>243</v>
      </c>
    </row>
    <row r="1515" spans="1:5" x14ac:dyDescent="0.2">
      <c r="A1515" t="s">
        <v>3007</v>
      </c>
      <c r="B1515" t="s">
        <v>3008</v>
      </c>
      <c r="C1515" t="s">
        <v>268</v>
      </c>
      <c r="D1515">
        <v>47.7</v>
      </c>
      <c r="E1515" t="s">
        <v>243</v>
      </c>
    </row>
    <row r="1516" spans="1:5" x14ac:dyDescent="0.2">
      <c r="A1516" t="s">
        <v>3009</v>
      </c>
      <c r="B1516" t="s">
        <v>3010</v>
      </c>
      <c r="C1516" t="s">
        <v>268</v>
      </c>
      <c r="D1516">
        <v>66.05</v>
      </c>
      <c r="E1516" t="s">
        <v>243</v>
      </c>
    </row>
    <row r="1517" spans="1:5" x14ac:dyDescent="0.2">
      <c r="A1517" t="s">
        <v>3011</v>
      </c>
      <c r="B1517" t="s">
        <v>3012</v>
      </c>
      <c r="C1517" t="s">
        <v>268</v>
      </c>
      <c r="D1517">
        <v>57.19</v>
      </c>
      <c r="E1517" t="s">
        <v>243</v>
      </c>
    </row>
    <row r="1518" spans="1:5" x14ac:dyDescent="0.2">
      <c r="A1518" t="s">
        <v>3013</v>
      </c>
      <c r="B1518" t="s">
        <v>3014</v>
      </c>
      <c r="C1518" t="s">
        <v>268</v>
      </c>
      <c r="D1518">
        <v>94.95</v>
      </c>
      <c r="E1518" t="s">
        <v>243</v>
      </c>
    </row>
    <row r="1519" spans="1:5" x14ac:dyDescent="0.2">
      <c r="A1519" t="s">
        <v>3015</v>
      </c>
      <c r="B1519" t="s">
        <v>3016</v>
      </c>
      <c r="C1519" t="s">
        <v>268</v>
      </c>
      <c r="D1519">
        <v>36.5</v>
      </c>
      <c r="E1519" t="s">
        <v>243</v>
      </c>
    </row>
    <row r="1520" spans="1:5" x14ac:dyDescent="0.2">
      <c r="A1520" t="s">
        <v>3017</v>
      </c>
      <c r="B1520" t="s">
        <v>3018</v>
      </c>
      <c r="C1520" t="s">
        <v>268</v>
      </c>
      <c r="D1520">
        <v>44.88</v>
      </c>
      <c r="E1520" t="s">
        <v>243</v>
      </c>
    </row>
    <row r="1521" spans="1:5" x14ac:dyDescent="0.2">
      <c r="A1521" t="s">
        <v>3019</v>
      </c>
      <c r="B1521" t="s">
        <v>3020</v>
      </c>
      <c r="C1521" t="s">
        <v>268</v>
      </c>
      <c r="D1521">
        <v>57.67</v>
      </c>
      <c r="E1521" t="s">
        <v>243</v>
      </c>
    </row>
    <row r="1522" spans="1:5" x14ac:dyDescent="0.2">
      <c r="A1522" t="s">
        <v>3021</v>
      </c>
      <c r="B1522" t="s">
        <v>3022</v>
      </c>
      <c r="C1522" t="s">
        <v>268</v>
      </c>
      <c r="D1522">
        <v>51</v>
      </c>
      <c r="E1522" t="s">
        <v>243</v>
      </c>
    </row>
    <row r="1523" spans="1:5" x14ac:dyDescent="0.2">
      <c r="A1523" t="s">
        <v>3023</v>
      </c>
      <c r="B1523" t="s">
        <v>3024</v>
      </c>
      <c r="C1523" t="s">
        <v>268</v>
      </c>
      <c r="D1523">
        <v>85.85</v>
      </c>
      <c r="E1523" t="s">
        <v>243</v>
      </c>
    </row>
    <row r="1524" spans="1:5" x14ac:dyDescent="0.2">
      <c r="A1524" t="s">
        <v>3025</v>
      </c>
      <c r="B1524" t="s">
        <v>3026</v>
      </c>
      <c r="C1524" t="s">
        <v>268</v>
      </c>
      <c r="D1524">
        <v>34.520000000000003</v>
      </c>
      <c r="E1524" t="s">
        <v>243</v>
      </c>
    </row>
    <row r="1525" spans="1:5" x14ac:dyDescent="0.2">
      <c r="A1525" t="s">
        <v>3027</v>
      </c>
      <c r="B1525" t="s">
        <v>3028</v>
      </c>
      <c r="C1525" t="s">
        <v>268</v>
      </c>
      <c r="D1525">
        <v>47.7</v>
      </c>
      <c r="E1525" t="s">
        <v>243</v>
      </c>
    </row>
    <row r="1526" spans="1:5" x14ac:dyDescent="0.2">
      <c r="A1526" t="s">
        <v>3029</v>
      </c>
      <c r="B1526" t="s">
        <v>3030</v>
      </c>
      <c r="C1526" t="s">
        <v>268</v>
      </c>
      <c r="D1526">
        <v>66.05</v>
      </c>
      <c r="E1526" t="s">
        <v>243</v>
      </c>
    </row>
    <row r="1527" spans="1:5" x14ac:dyDescent="0.2">
      <c r="A1527" t="s">
        <v>3031</v>
      </c>
      <c r="B1527" t="s">
        <v>3032</v>
      </c>
      <c r="C1527" t="s">
        <v>268</v>
      </c>
      <c r="D1527">
        <v>57.19</v>
      </c>
      <c r="E1527" t="s">
        <v>243</v>
      </c>
    </row>
    <row r="1528" spans="1:5" x14ac:dyDescent="0.2">
      <c r="A1528" t="s">
        <v>3033</v>
      </c>
      <c r="B1528" t="s">
        <v>3034</v>
      </c>
      <c r="C1528" t="s">
        <v>268</v>
      </c>
      <c r="D1528">
        <v>94.95</v>
      </c>
      <c r="E1528" t="s">
        <v>243</v>
      </c>
    </row>
    <row r="1529" spans="1:5" x14ac:dyDescent="0.2">
      <c r="A1529" t="s">
        <v>3035</v>
      </c>
      <c r="B1529" t="s">
        <v>3036</v>
      </c>
      <c r="C1529" t="s">
        <v>268</v>
      </c>
      <c r="D1529">
        <v>36.5</v>
      </c>
      <c r="E1529" t="s">
        <v>243</v>
      </c>
    </row>
    <row r="1530" spans="1:5" x14ac:dyDescent="0.2">
      <c r="A1530" t="s">
        <v>3037</v>
      </c>
      <c r="B1530" t="s">
        <v>3038</v>
      </c>
      <c r="C1530" t="s">
        <v>268</v>
      </c>
      <c r="D1530">
        <v>47.7</v>
      </c>
      <c r="E1530" t="s">
        <v>243</v>
      </c>
    </row>
    <row r="1531" spans="1:5" x14ac:dyDescent="0.2">
      <c r="A1531" t="s">
        <v>3039</v>
      </c>
      <c r="B1531" t="s">
        <v>3040</v>
      </c>
      <c r="C1531" t="s">
        <v>268</v>
      </c>
      <c r="D1531">
        <v>66.05</v>
      </c>
      <c r="E1531" t="s">
        <v>243</v>
      </c>
    </row>
    <row r="1532" spans="1:5" x14ac:dyDescent="0.2">
      <c r="A1532" t="s">
        <v>3041</v>
      </c>
      <c r="B1532" t="s">
        <v>3042</v>
      </c>
      <c r="C1532" t="s">
        <v>268</v>
      </c>
      <c r="D1532">
        <v>57.19</v>
      </c>
      <c r="E1532" t="s">
        <v>243</v>
      </c>
    </row>
    <row r="1533" spans="1:5" x14ac:dyDescent="0.2">
      <c r="A1533" t="s">
        <v>3043</v>
      </c>
      <c r="B1533" t="s">
        <v>3044</v>
      </c>
      <c r="C1533" t="s">
        <v>268</v>
      </c>
      <c r="D1533">
        <v>94.95</v>
      </c>
      <c r="E1533" t="s">
        <v>243</v>
      </c>
    </row>
    <row r="1534" spans="1:5" x14ac:dyDescent="0.2">
      <c r="A1534" t="s">
        <v>3045</v>
      </c>
      <c r="B1534" t="s">
        <v>3046</v>
      </c>
      <c r="C1534" t="s">
        <v>268</v>
      </c>
      <c r="D1534">
        <v>36.5</v>
      </c>
      <c r="E1534" t="s">
        <v>243</v>
      </c>
    </row>
    <row r="1535" spans="1:5" x14ac:dyDescent="0.2">
      <c r="A1535" t="s">
        <v>3047</v>
      </c>
      <c r="B1535" t="s">
        <v>3048</v>
      </c>
      <c r="C1535" t="s">
        <v>268</v>
      </c>
      <c r="D1535">
        <v>47.7</v>
      </c>
      <c r="E1535" t="s">
        <v>243</v>
      </c>
    </row>
    <row r="1536" spans="1:5" x14ac:dyDescent="0.2">
      <c r="A1536" t="s">
        <v>3049</v>
      </c>
      <c r="B1536" t="s">
        <v>3050</v>
      </c>
      <c r="C1536" t="s">
        <v>268</v>
      </c>
      <c r="D1536">
        <v>66.05</v>
      </c>
      <c r="E1536" t="s">
        <v>243</v>
      </c>
    </row>
    <row r="1537" spans="1:5" x14ac:dyDescent="0.2">
      <c r="A1537" t="s">
        <v>3051</v>
      </c>
      <c r="B1537" t="s">
        <v>3052</v>
      </c>
      <c r="C1537" t="s">
        <v>268</v>
      </c>
      <c r="D1537">
        <v>57.19</v>
      </c>
      <c r="E1537" t="s">
        <v>243</v>
      </c>
    </row>
    <row r="1538" spans="1:5" x14ac:dyDescent="0.2">
      <c r="A1538" t="s">
        <v>3053</v>
      </c>
      <c r="B1538" t="s">
        <v>3054</v>
      </c>
      <c r="C1538" t="s">
        <v>268</v>
      </c>
      <c r="D1538">
        <v>94.95</v>
      </c>
      <c r="E1538" t="s">
        <v>243</v>
      </c>
    </row>
    <row r="1539" spans="1:5" x14ac:dyDescent="0.2">
      <c r="A1539" t="s">
        <v>3055</v>
      </c>
      <c r="B1539" t="s">
        <v>3056</v>
      </c>
      <c r="C1539" t="s">
        <v>268</v>
      </c>
      <c r="D1539">
        <v>36.5</v>
      </c>
      <c r="E1539" t="s">
        <v>243</v>
      </c>
    </row>
    <row r="1540" spans="1:5" x14ac:dyDescent="0.2">
      <c r="A1540" t="s">
        <v>3057</v>
      </c>
      <c r="B1540" t="s">
        <v>3058</v>
      </c>
      <c r="C1540" t="s">
        <v>268</v>
      </c>
      <c r="D1540">
        <v>50.52</v>
      </c>
      <c r="E1540" t="s">
        <v>243</v>
      </c>
    </row>
    <row r="1541" spans="1:5" x14ac:dyDescent="0.2">
      <c r="A1541" t="s">
        <v>3059</v>
      </c>
      <c r="B1541" t="s">
        <v>3060</v>
      </c>
      <c r="C1541" t="s">
        <v>268</v>
      </c>
      <c r="D1541">
        <v>74.430000000000007</v>
      </c>
      <c r="E1541" t="s">
        <v>243</v>
      </c>
    </row>
    <row r="1542" spans="1:5" x14ac:dyDescent="0.2">
      <c r="A1542" t="s">
        <v>3061</v>
      </c>
      <c r="B1542" t="s">
        <v>3062</v>
      </c>
      <c r="C1542" t="s">
        <v>268</v>
      </c>
      <c r="D1542">
        <v>63.38</v>
      </c>
      <c r="E1542" t="s">
        <v>243</v>
      </c>
    </row>
    <row r="1543" spans="1:5" x14ac:dyDescent="0.2">
      <c r="A1543" t="s">
        <v>3063</v>
      </c>
      <c r="B1543" t="s">
        <v>3064</v>
      </c>
      <c r="C1543" t="s">
        <v>268</v>
      </c>
      <c r="D1543">
        <v>104.05</v>
      </c>
      <c r="E1543" t="s">
        <v>243</v>
      </c>
    </row>
    <row r="1544" spans="1:5" x14ac:dyDescent="0.2">
      <c r="A1544" t="s">
        <v>3065</v>
      </c>
      <c r="B1544" t="s">
        <v>3066</v>
      </c>
      <c r="C1544" t="s">
        <v>268</v>
      </c>
      <c r="D1544">
        <v>38.479999999999997</v>
      </c>
      <c r="E1544" t="s">
        <v>243</v>
      </c>
    </row>
    <row r="1545" spans="1:5" x14ac:dyDescent="0.2">
      <c r="A1545" t="s">
        <v>3067</v>
      </c>
      <c r="B1545" t="s">
        <v>3068</v>
      </c>
      <c r="C1545" t="s">
        <v>268</v>
      </c>
      <c r="D1545">
        <v>50.52</v>
      </c>
      <c r="E1545" t="s">
        <v>243</v>
      </c>
    </row>
    <row r="1546" spans="1:5" x14ac:dyDescent="0.2">
      <c r="A1546" t="s">
        <v>3069</v>
      </c>
      <c r="B1546" t="s">
        <v>3070</v>
      </c>
      <c r="C1546" t="s">
        <v>268</v>
      </c>
      <c r="D1546">
        <v>74.430000000000007</v>
      </c>
      <c r="E1546" t="s">
        <v>243</v>
      </c>
    </row>
    <row r="1547" spans="1:5" x14ac:dyDescent="0.2">
      <c r="A1547" t="s">
        <v>3071</v>
      </c>
      <c r="B1547" t="s">
        <v>3072</v>
      </c>
      <c r="C1547" t="s">
        <v>268</v>
      </c>
      <c r="D1547">
        <v>63.38</v>
      </c>
      <c r="E1547" t="s">
        <v>243</v>
      </c>
    </row>
    <row r="1548" spans="1:5" x14ac:dyDescent="0.2">
      <c r="A1548" t="s">
        <v>3073</v>
      </c>
      <c r="B1548" t="s">
        <v>3074</v>
      </c>
      <c r="C1548" t="s">
        <v>268</v>
      </c>
      <c r="D1548">
        <v>104.05</v>
      </c>
      <c r="E1548" t="s">
        <v>243</v>
      </c>
    </row>
    <row r="1549" spans="1:5" x14ac:dyDescent="0.2">
      <c r="A1549" t="s">
        <v>3075</v>
      </c>
      <c r="B1549" t="s">
        <v>3076</v>
      </c>
      <c r="C1549" t="s">
        <v>268</v>
      </c>
      <c r="D1549">
        <v>38.479999999999997</v>
      </c>
      <c r="E1549" t="s">
        <v>243</v>
      </c>
    </row>
    <row r="1550" spans="1:5" x14ac:dyDescent="0.2">
      <c r="A1550" t="s">
        <v>3077</v>
      </c>
      <c r="B1550" t="s">
        <v>3078</v>
      </c>
      <c r="C1550" t="s">
        <v>268</v>
      </c>
      <c r="D1550">
        <v>53.34</v>
      </c>
      <c r="E1550" t="s">
        <v>243</v>
      </c>
    </row>
    <row r="1551" spans="1:5" x14ac:dyDescent="0.2">
      <c r="A1551" t="s">
        <v>3079</v>
      </c>
      <c r="B1551" t="s">
        <v>3080</v>
      </c>
      <c r="C1551" t="s">
        <v>268</v>
      </c>
      <c r="D1551">
        <v>82.81</v>
      </c>
      <c r="E1551" t="s">
        <v>243</v>
      </c>
    </row>
    <row r="1552" spans="1:5" x14ac:dyDescent="0.2">
      <c r="A1552" t="s">
        <v>3081</v>
      </c>
      <c r="B1552" t="s">
        <v>3082</v>
      </c>
      <c r="C1552" t="s">
        <v>268</v>
      </c>
      <c r="D1552">
        <v>69.569999999999993</v>
      </c>
      <c r="E1552" t="s">
        <v>243</v>
      </c>
    </row>
    <row r="1553" spans="1:5" x14ac:dyDescent="0.2">
      <c r="A1553" t="s">
        <v>3083</v>
      </c>
      <c r="B1553" t="s">
        <v>3084</v>
      </c>
      <c r="C1553" t="s">
        <v>268</v>
      </c>
      <c r="D1553">
        <v>113.15</v>
      </c>
      <c r="E1553" t="s">
        <v>243</v>
      </c>
    </row>
    <row r="1554" spans="1:5" x14ac:dyDescent="0.2">
      <c r="A1554" t="s">
        <v>3085</v>
      </c>
      <c r="B1554" t="s">
        <v>3086</v>
      </c>
      <c r="C1554" t="s">
        <v>268</v>
      </c>
      <c r="D1554">
        <v>40.46</v>
      </c>
      <c r="E1554" t="s">
        <v>243</v>
      </c>
    </row>
    <row r="1555" spans="1:5" x14ac:dyDescent="0.2">
      <c r="A1555" t="s">
        <v>3087</v>
      </c>
      <c r="B1555" t="s">
        <v>3088</v>
      </c>
      <c r="C1555" t="s">
        <v>268</v>
      </c>
      <c r="D1555">
        <v>36.83</v>
      </c>
      <c r="E1555" t="s">
        <v>243</v>
      </c>
    </row>
    <row r="1556" spans="1:5" x14ac:dyDescent="0.2">
      <c r="A1556" t="s">
        <v>3089</v>
      </c>
      <c r="B1556" t="s">
        <v>3090</v>
      </c>
      <c r="C1556" t="s">
        <v>268</v>
      </c>
      <c r="D1556">
        <v>28.36</v>
      </c>
      <c r="E1556" t="s">
        <v>243</v>
      </c>
    </row>
    <row r="1557" spans="1:5" x14ac:dyDescent="0.2">
      <c r="A1557" t="s">
        <v>3091</v>
      </c>
      <c r="B1557" t="s">
        <v>3092</v>
      </c>
      <c r="C1557" t="s">
        <v>268</v>
      </c>
      <c r="D1557">
        <v>27.26</v>
      </c>
      <c r="E1557" t="s">
        <v>243</v>
      </c>
    </row>
    <row r="1558" spans="1:5" x14ac:dyDescent="0.2">
      <c r="A1558" t="s">
        <v>3093</v>
      </c>
      <c r="B1558" t="s">
        <v>3094</v>
      </c>
      <c r="C1558" t="s">
        <v>268</v>
      </c>
      <c r="D1558">
        <v>30.86</v>
      </c>
      <c r="E1558" t="s">
        <v>243</v>
      </c>
    </row>
    <row r="1559" spans="1:5" x14ac:dyDescent="0.2">
      <c r="A1559" t="s">
        <v>3095</v>
      </c>
      <c r="B1559" t="s">
        <v>3096</v>
      </c>
      <c r="C1559" t="s">
        <v>268</v>
      </c>
      <c r="D1559">
        <v>35.869999999999997</v>
      </c>
      <c r="E1559" t="s">
        <v>243</v>
      </c>
    </row>
    <row r="1560" spans="1:5" x14ac:dyDescent="0.2">
      <c r="A1560" t="s">
        <v>3097</v>
      </c>
      <c r="B1560" t="s">
        <v>3098</v>
      </c>
      <c r="C1560" t="s">
        <v>268</v>
      </c>
      <c r="D1560">
        <v>27.4</v>
      </c>
      <c r="E1560" t="s">
        <v>243</v>
      </c>
    </row>
    <row r="1561" spans="1:5" x14ac:dyDescent="0.2">
      <c r="A1561" t="s">
        <v>3099</v>
      </c>
      <c r="B1561" t="s">
        <v>3100</v>
      </c>
      <c r="C1561" t="s">
        <v>268</v>
      </c>
      <c r="D1561">
        <v>24.69</v>
      </c>
      <c r="E1561" t="s">
        <v>243</v>
      </c>
    </row>
    <row r="1562" spans="1:5" x14ac:dyDescent="0.2">
      <c r="A1562" t="s">
        <v>3101</v>
      </c>
      <c r="B1562" t="s">
        <v>3102</v>
      </c>
      <c r="C1562" t="s">
        <v>268</v>
      </c>
      <c r="D1562">
        <v>28.29</v>
      </c>
      <c r="E1562" t="s">
        <v>243</v>
      </c>
    </row>
    <row r="1563" spans="1:5" x14ac:dyDescent="0.2">
      <c r="A1563" t="s">
        <v>3103</v>
      </c>
      <c r="B1563" t="s">
        <v>3104</v>
      </c>
      <c r="C1563" t="s">
        <v>268</v>
      </c>
      <c r="D1563">
        <v>6.74</v>
      </c>
      <c r="E1563" t="s">
        <v>243</v>
      </c>
    </row>
    <row r="1564" spans="1:5" x14ac:dyDescent="0.2">
      <c r="A1564" t="s">
        <v>3105</v>
      </c>
      <c r="B1564" t="s">
        <v>3106</v>
      </c>
      <c r="C1564" t="s">
        <v>268</v>
      </c>
      <c r="D1564">
        <v>10.75</v>
      </c>
      <c r="E1564" t="s">
        <v>243</v>
      </c>
    </row>
    <row r="1565" spans="1:5" x14ac:dyDescent="0.2">
      <c r="A1565" t="s">
        <v>3107</v>
      </c>
      <c r="B1565" t="s">
        <v>3108</v>
      </c>
      <c r="C1565" t="s">
        <v>268</v>
      </c>
      <c r="D1565">
        <v>10.08</v>
      </c>
      <c r="E1565" t="s">
        <v>243</v>
      </c>
    </row>
    <row r="1566" spans="1:5" x14ac:dyDescent="0.2">
      <c r="A1566" t="s">
        <v>3109</v>
      </c>
      <c r="B1566" t="s">
        <v>3110</v>
      </c>
      <c r="C1566" t="s">
        <v>268</v>
      </c>
      <c r="D1566">
        <v>11.92</v>
      </c>
      <c r="E1566" t="s">
        <v>243</v>
      </c>
    </row>
    <row r="1567" spans="1:5" x14ac:dyDescent="0.2">
      <c r="A1567" t="s">
        <v>3111</v>
      </c>
      <c r="B1567" t="s">
        <v>3112</v>
      </c>
      <c r="C1567" t="s">
        <v>268</v>
      </c>
      <c r="D1567">
        <v>6.6</v>
      </c>
      <c r="E1567" t="s">
        <v>243</v>
      </c>
    </row>
    <row r="1568" spans="1:5" x14ac:dyDescent="0.2">
      <c r="A1568">
        <v>8925</v>
      </c>
      <c r="B1568" t="s">
        <v>3113</v>
      </c>
      <c r="E1568" t="s">
        <v>243</v>
      </c>
    </row>
    <row r="1569" spans="1:5" x14ac:dyDescent="0.2">
      <c r="A1569" t="s">
        <v>3114</v>
      </c>
      <c r="B1569" t="s">
        <v>3115</v>
      </c>
      <c r="C1569" t="s">
        <v>286</v>
      </c>
      <c r="D1569">
        <v>4.96</v>
      </c>
      <c r="E1569" t="s">
        <v>243</v>
      </c>
    </row>
    <row r="1570" spans="1:5" x14ac:dyDescent="0.2">
      <c r="A1570" t="s">
        <v>3116</v>
      </c>
      <c r="B1570" t="s">
        <v>3117</v>
      </c>
      <c r="C1570" t="s">
        <v>286</v>
      </c>
      <c r="D1570">
        <v>8.9700000000000006</v>
      </c>
      <c r="E1570" t="s">
        <v>243</v>
      </c>
    </row>
    <row r="1571" spans="1:5" x14ac:dyDescent="0.2">
      <c r="A1571" t="s">
        <v>3118</v>
      </c>
      <c r="B1571" t="s">
        <v>3119</v>
      </c>
      <c r="C1571" t="s">
        <v>286</v>
      </c>
      <c r="D1571">
        <v>5.51</v>
      </c>
      <c r="E1571" t="s">
        <v>243</v>
      </c>
    </row>
    <row r="1572" spans="1:5" x14ac:dyDescent="0.2">
      <c r="A1572" t="s">
        <v>3120</v>
      </c>
      <c r="B1572" t="s">
        <v>3121</v>
      </c>
      <c r="C1572" t="s">
        <v>286</v>
      </c>
      <c r="D1572">
        <v>9.52</v>
      </c>
      <c r="E1572" t="s">
        <v>243</v>
      </c>
    </row>
    <row r="1573" spans="1:5" x14ac:dyDescent="0.2">
      <c r="A1573" t="s">
        <v>3122</v>
      </c>
      <c r="B1573" t="s">
        <v>3123</v>
      </c>
      <c r="C1573" t="s">
        <v>286</v>
      </c>
      <c r="D1573">
        <v>6.8</v>
      </c>
      <c r="E1573" t="s">
        <v>243</v>
      </c>
    </row>
    <row r="1574" spans="1:5" x14ac:dyDescent="0.2">
      <c r="A1574" t="s">
        <v>3124</v>
      </c>
      <c r="B1574" t="s">
        <v>3125</v>
      </c>
      <c r="C1574" t="s">
        <v>286</v>
      </c>
      <c r="D1574">
        <v>13.04</v>
      </c>
      <c r="E1574" t="s">
        <v>243</v>
      </c>
    </row>
    <row r="1575" spans="1:5" x14ac:dyDescent="0.2">
      <c r="A1575" t="s">
        <v>3126</v>
      </c>
      <c r="B1575" t="s">
        <v>3127</v>
      </c>
      <c r="C1575" t="s">
        <v>286</v>
      </c>
      <c r="D1575">
        <v>17.53</v>
      </c>
      <c r="E1575" t="s">
        <v>243</v>
      </c>
    </row>
    <row r="1576" spans="1:5" x14ac:dyDescent="0.2">
      <c r="A1576" t="s">
        <v>3128</v>
      </c>
      <c r="B1576" t="s">
        <v>3129</v>
      </c>
      <c r="C1576" t="s">
        <v>286</v>
      </c>
      <c r="D1576">
        <v>21.03</v>
      </c>
      <c r="E1576" t="s">
        <v>243</v>
      </c>
    </row>
    <row r="1577" spans="1:5" x14ac:dyDescent="0.2">
      <c r="A1577" t="s">
        <v>3130</v>
      </c>
      <c r="B1577" t="s">
        <v>3131</v>
      </c>
      <c r="C1577" t="s">
        <v>286</v>
      </c>
      <c r="D1577">
        <v>24.9</v>
      </c>
      <c r="E1577" t="s">
        <v>243</v>
      </c>
    </row>
    <row r="1578" spans="1:5" x14ac:dyDescent="0.2">
      <c r="A1578" t="s">
        <v>3132</v>
      </c>
      <c r="B1578" t="s">
        <v>3133</v>
      </c>
      <c r="C1578" t="s">
        <v>286</v>
      </c>
      <c r="D1578">
        <v>32.28</v>
      </c>
      <c r="E1578" t="s">
        <v>243</v>
      </c>
    </row>
    <row r="1579" spans="1:5" x14ac:dyDescent="0.2">
      <c r="A1579" t="s">
        <v>3134</v>
      </c>
      <c r="B1579" t="s">
        <v>3135</v>
      </c>
      <c r="C1579" t="s">
        <v>286</v>
      </c>
      <c r="D1579">
        <v>43.29</v>
      </c>
      <c r="E1579" t="s">
        <v>243</v>
      </c>
    </row>
    <row r="1580" spans="1:5" x14ac:dyDescent="0.2">
      <c r="A1580" t="s">
        <v>3136</v>
      </c>
      <c r="B1580" t="s">
        <v>3137</v>
      </c>
      <c r="C1580" t="s">
        <v>286</v>
      </c>
      <c r="D1580">
        <v>64.94</v>
      </c>
      <c r="E1580" t="s">
        <v>243</v>
      </c>
    </row>
    <row r="1581" spans="1:5" x14ac:dyDescent="0.2">
      <c r="A1581">
        <v>8926</v>
      </c>
      <c r="B1581" t="s">
        <v>3138</v>
      </c>
      <c r="E1581" t="s">
        <v>243</v>
      </c>
    </row>
    <row r="1582" spans="1:5" x14ac:dyDescent="0.2">
      <c r="A1582" t="s">
        <v>3139</v>
      </c>
      <c r="B1582" t="s">
        <v>3140</v>
      </c>
      <c r="C1582" t="s">
        <v>286</v>
      </c>
      <c r="D1582">
        <v>92.38</v>
      </c>
      <c r="E1582" t="s">
        <v>243</v>
      </c>
    </row>
    <row r="1583" spans="1:5" x14ac:dyDescent="0.2">
      <c r="A1583" t="s">
        <v>3141</v>
      </c>
      <c r="B1583" t="s">
        <v>3142</v>
      </c>
      <c r="C1583" t="s">
        <v>286</v>
      </c>
      <c r="D1583">
        <v>20.72</v>
      </c>
      <c r="E1583" t="s">
        <v>243</v>
      </c>
    </row>
    <row r="1584" spans="1:5" x14ac:dyDescent="0.2">
      <c r="A1584" t="s">
        <v>3143</v>
      </c>
      <c r="B1584" t="s">
        <v>3144</v>
      </c>
      <c r="C1584" t="s">
        <v>286</v>
      </c>
      <c r="D1584">
        <v>21.93</v>
      </c>
      <c r="E1584" t="s">
        <v>243</v>
      </c>
    </row>
    <row r="1585" spans="1:5" x14ac:dyDescent="0.2">
      <c r="A1585" t="s">
        <v>3145</v>
      </c>
      <c r="B1585" t="s">
        <v>3146</v>
      </c>
      <c r="C1585" t="s">
        <v>286</v>
      </c>
      <c r="D1585">
        <v>23.47</v>
      </c>
      <c r="E1585" t="s">
        <v>243</v>
      </c>
    </row>
    <row r="1586" spans="1:5" x14ac:dyDescent="0.2">
      <c r="A1586" t="s">
        <v>3147</v>
      </c>
      <c r="B1586" t="s">
        <v>3148</v>
      </c>
      <c r="C1586" t="s">
        <v>286</v>
      </c>
      <c r="D1586">
        <v>35.31</v>
      </c>
      <c r="E1586" t="s">
        <v>243</v>
      </c>
    </row>
    <row r="1587" spans="1:5" x14ac:dyDescent="0.2">
      <c r="A1587" t="s">
        <v>3149</v>
      </c>
      <c r="B1587" t="s">
        <v>3150</v>
      </c>
      <c r="C1587" t="s">
        <v>286</v>
      </c>
      <c r="D1587">
        <v>36.950000000000003</v>
      </c>
      <c r="E1587" t="s">
        <v>243</v>
      </c>
    </row>
    <row r="1588" spans="1:5" x14ac:dyDescent="0.2">
      <c r="A1588" t="s">
        <v>3151</v>
      </c>
      <c r="B1588" t="s">
        <v>3152</v>
      </c>
      <c r="C1588" t="s">
        <v>286</v>
      </c>
      <c r="D1588">
        <v>41.62</v>
      </c>
      <c r="E1588" t="s">
        <v>243</v>
      </c>
    </row>
    <row r="1589" spans="1:5" x14ac:dyDescent="0.2">
      <c r="A1589" t="s">
        <v>3153</v>
      </c>
      <c r="B1589" t="s">
        <v>3154</v>
      </c>
      <c r="C1589" t="s">
        <v>286</v>
      </c>
      <c r="D1589">
        <v>60.1</v>
      </c>
      <c r="E1589" t="s">
        <v>243</v>
      </c>
    </row>
    <row r="1590" spans="1:5" x14ac:dyDescent="0.2">
      <c r="A1590" t="s">
        <v>3155</v>
      </c>
      <c r="B1590" t="s">
        <v>3156</v>
      </c>
      <c r="C1590" t="s">
        <v>286</v>
      </c>
      <c r="D1590">
        <v>68.06</v>
      </c>
      <c r="E1590" t="s">
        <v>243</v>
      </c>
    </row>
    <row r="1591" spans="1:5" x14ac:dyDescent="0.2">
      <c r="A1591" t="s">
        <v>3157</v>
      </c>
      <c r="B1591" t="s">
        <v>3158</v>
      </c>
      <c r="C1591" t="s">
        <v>286</v>
      </c>
      <c r="D1591">
        <v>1.02</v>
      </c>
      <c r="E1591" t="s">
        <v>243</v>
      </c>
    </row>
    <row r="1592" spans="1:5" x14ac:dyDescent="0.2">
      <c r="A1592">
        <v>8927</v>
      </c>
      <c r="B1592" t="s">
        <v>3159</v>
      </c>
      <c r="E1592" t="s">
        <v>243</v>
      </c>
    </row>
    <row r="1593" spans="1:5" x14ac:dyDescent="0.2">
      <c r="A1593" t="s">
        <v>3160</v>
      </c>
      <c r="B1593" t="s">
        <v>3161</v>
      </c>
      <c r="C1593" t="s">
        <v>286</v>
      </c>
      <c r="D1593">
        <v>133.03</v>
      </c>
      <c r="E1593" t="s">
        <v>243</v>
      </c>
    </row>
    <row r="1594" spans="1:5" x14ac:dyDescent="0.2">
      <c r="A1594" t="s">
        <v>3162</v>
      </c>
      <c r="B1594" t="s">
        <v>3163</v>
      </c>
      <c r="C1594" t="s">
        <v>286</v>
      </c>
      <c r="D1594">
        <v>22.18</v>
      </c>
      <c r="E1594" t="s">
        <v>243</v>
      </c>
    </row>
    <row r="1595" spans="1:5" x14ac:dyDescent="0.2">
      <c r="A1595" t="s">
        <v>3164</v>
      </c>
      <c r="B1595" t="s">
        <v>3165</v>
      </c>
      <c r="C1595" t="s">
        <v>286</v>
      </c>
      <c r="D1595">
        <v>22.29</v>
      </c>
      <c r="E1595" t="s">
        <v>243</v>
      </c>
    </row>
    <row r="1596" spans="1:5" x14ac:dyDescent="0.2">
      <c r="A1596" t="s">
        <v>3166</v>
      </c>
      <c r="B1596" t="s">
        <v>3167</v>
      </c>
      <c r="C1596" t="s">
        <v>286</v>
      </c>
      <c r="D1596">
        <v>31.11</v>
      </c>
      <c r="E1596" t="s">
        <v>243</v>
      </c>
    </row>
    <row r="1597" spans="1:5" x14ac:dyDescent="0.2">
      <c r="A1597" t="s">
        <v>3168</v>
      </c>
      <c r="B1597" t="s">
        <v>3169</v>
      </c>
      <c r="C1597" t="s">
        <v>286</v>
      </c>
      <c r="D1597">
        <v>51.63</v>
      </c>
      <c r="E1597" t="s">
        <v>243</v>
      </c>
    </row>
    <row r="1598" spans="1:5" x14ac:dyDescent="0.2">
      <c r="A1598" t="s">
        <v>3170</v>
      </c>
      <c r="B1598" t="s">
        <v>3171</v>
      </c>
      <c r="C1598" t="s">
        <v>286</v>
      </c>
      <c r="D1598">
        <v>51.69</v>
      </c>
      <c r="E1598" t="s">
        <v>243</v>
      </c>
    </row>
    <row r="1599" spans="1:5" x14ac:dyDescent="0.2">
      <c r="A1599" t="s">
        <v>3172</v>
      </c>
      <c r="B1599" t="s">
        <v>3173</v>
      </c>
      <c r="C1599" t="s">
        <v>286</v>
      </c>
      <c r="D1599">
        <v>48.69</v>
      </c>
      <c r="E1599" t="s">
        <v>243</v>
      </c>
    </row>
    <row r="1600" spans="1:5" x14ac:dyDescent="0.2">
      <c r="A1600" t="s">
        <v>3174</v>
      </c>
      <c r="B1600" t="s">
        <v>3175</v>
      </c>
      <c r="C1600" t="s">
        <v>286</v>
      </c>
      <c r="D1600">
        <v>83.57</v>
      </c>
      <c r="E1600" t="s">
        <v>243</v>
      </c>
    </row>
    <row r="1601" spans="1:5" x14ac:dyDescent="0.2">
      <c r="A1601" t="s">
        <v>3176</v>
      </c>
      <c r="B1601" t="s">
        <v>3177</v>
      </c>
      <c r="C1601" t="s">
        <v>286</v>
      </c>
      <c r="D1601">
        <v>124.63</v>
      </c>
      <c r="E1601" t="s">
        <v>243</v>
      </c>
    </row>
    <row r="1602" spans="1:5" x14ac:dyDescent="0.2">
      <c r="A1602" t="s">
        <v>3178</v>
      </c>
      <c r="B1602" t="s">
        <v>3179</v>
      </c>
      <c r="C1602" t="s">
        <v>286</v>
      </c>
      <c r="D1602">
        <v>159.02000000000001</v>
      </c>
      <c r="E1602" t="s">
        <v>243</v>
      </c>
    </row>
    <row r="1603" spans="1:5" x14ac:dyDescent="0.2">
      <c r="A1603" t="s">
        <v>3180</v>
      </c>
      <c r="B1603" t="s">
        <v>3181</v>
      </c>
      <c r="C1603" t="s">
        <v>286</v>
      </c>
      <c r="D1603">
        <v>31.43</v>
      </c>
      <c r="E1603" t="s">
        <v>243</v>
      </c>
    </row>
    <row r="1604" spans="1:5" x14ac:dyDescent="0.2">
      <c r="A1604" t="s">
        <v>3182</v>
      </c>
      <c r="B1604" t="s">
        <v>3183</v>
      </c>
      <c r="C1604" t="s">
        <v>286</v>
      </c>
      <c r="D1604">
        <v>34.85</v>
      </c>
      <c r="E1604" t="s">
        <v>243</v>
      </c>
    </row>
    <row r="1605" spans="1:5" x14ac:dyDescent="0.2">
      <c r="A1605" t="s">
        <v>3184</v>
      </c>
      <c r="B1605" t="s">
        <v>3185</v>
      </c>
      <c r="C1605" t="s">
        <v>286</v>
      </c>
      <c r="D1605">
        <v>76.84</v>
      </c>
      <c r="E1605" t="s">
        <v>243</v>
      </c>
    </row>
    <row r="1606" spans="1:5" x14ac:dyDescent="0.2">
      <c r="A1606" t="s">
        <v>3186</v>
      </c>
      <c r="B1606" t="s">
        <v>3187</v>
      </c>
      <c r="C1606" t="s">
        <v>286</v>
      </c>
      <c r="D1606">
        <v>68.569999999999993</v>
      </c>
      <c r="E1606" t="s">
        <v>243</v>
      </c>
    </row>
    <row r="1607" spans="1:5" x14ac:dyDescent="0.2">
      <c r="A1607" t="s">
        <v>3188</v>
      </c>
      <c r="B1607" t="s">
        <v>3189</v>
      </c>
      <c r="C1607" t="s">
        <v>286</v>
      </c>
      <c r="D1607">
        <v>90.68</v>
      </c>
      <c r="E1607" t="s">
        <v>243</v>
      </c>
    </row>
    <row r="1608" spans="1:5" x14ac:dyDescent="0.2">
      <c r="A1608" t="s">
        <v>3190</v>
      </c>
      <c r="B1608" t="s">
        <v>3191</v>
      </c>
      <c r="C1608" t="s">
        <v>286</v>
      </c>
      <c r="D1608">
        <v>117.4</v>
      </c>
      <c r="E1608" t="s">
        <v>243</v>
      </c>
    </row>
    <row r="1609" spans="1:5" x14ac:dyDescent="0.2">
      <c r="A1609" t="s">
        <v>3192</v>
      </c>
      <c r="B1609" t="s">
        <v>3193</v>
      </c>
      <c r="C1609" t="s">
        <v>286</v>
      </c>
      <c r="D1609">
        <v>154.47999999999999</v>
      </c>
      <c r="E1609" t="s">
        <v>243</v>
      </c>
    </row>
    <row r="1610" spans="1:5" x14ac:dyDescent="0.2">
      <c r="A1610" t="s">
        <v>3194</v>
      </c>
      <c r="B1610" t="s">
        <v>3195</v>
      </c>
      <c r="C1610" t="s">
        <v>286</v>
      </c>
      <c r="D1610">
        <v>47</v>
      </c>
      <c r="E1610" t="s">
        <v>243</v>
      </c>
    </row>
    <row r="1611" spans="1:5" x14ac:dyDescent="0.2">
      <c r="A1611">
        <v>8928</v>
      </c>
      <c r="B1611" t="s">
        <v>3196</v>
      </c>
      <c r="E1611" t="s">
        <v>243</v>
      </c>
    </row>
    <row r="1612" spans="1:5" x14ac:dyDescent="0.2">
      <c r="A1612" t="s">
        <v>3197</v>
      </c>
      <c r="B1612" t="s">
        <v>3198</v>
      </c>
      <c r="C1612" t="s">
        <v>268</v>
      </c>
      <c r="D1612">
        <v>33.83</v>
      </c>
      <c r="E1612" t="s">
        <v>243</v>
      </c>
    </row>
    <row r="1613" spans="1:5" x14ac:dyDescent="0.2">
      <c r="A1613" t="s">
        <v>3199</v>
      </c>
      <c r="B1613" t="s">
        <v>3200</v>
      </c>
      <c r="C1613" t="s">
        <v>268</v>
      </c>
      <c r="D1613">
        <v>37.83</v>
      </c>
      <c r="E1613" t="s">
        <v>243</v>
      </c>
    </row>
    <row r="1614" spans="1:5" x14ac:dyDescent="0.2">
      <c r="A1614" t="s">
        <v>3201</v>
      </c>
      <c r="B1614" t="s">
        <v>3202</v>
      </c>
      <c r="C1614" t="s">
        <v>268</v>
      </c>
      <c r="D1614">
        <v>33.83</v>
      </c>
      <c r="E1614" t="s">
        <v>243</v>
      </c>
    </row>
    <row r="1615" spans="1:5" x14ac:dyDescent="0.2">
      <c r="A1615" t="s">
        <v>3203</v>
      </c>
      <c r="B1615" t="s">
        <v>3204</v>
      </c>
      <c r="C1615" t="s">
        <v>268</v>
      </c>
      <c r="D1615">
        <v>33.83</v>
      </c>
      <c r="E1615" t="s">
        <v>243</v>
      </c>
    </row>
    <row r="1616" spans="1:5" x14ac:dyDescent="0.2">
      <c r="A1616" t="s">
        <v>3205</v>
      </c>
      <c r="B1616" t="s">
        <v>3206</v>
      </c>
      <c r="C1616" t="s">
        <v>268</v>
      </c>
      <c r="D1616">
        <v>33.83</v>
      </c>
      <c r="E1616" t="s">
        <v>243</v>
      </c>
    </row>
    <row r="1617" spans="1:5" x14ac:dyDescent="0.2">
      <c r="A1617" t="s">
        <v>3207</v>
      </c>
      <c r="B1617" t="s">
        <v>3208</v>
      </c>
      <c r="C1617" t="s">
        <v>286</v>
      </c>
      <c r="D1617">
        <v>46.9</v>
      </c>
      <c r="E1617" t="s">
        <v>243</v>
      </c>
    </row>
    <row r="1618" spans="1:5" x14ac:dyDescent="0.2">
      <c r="A1618" t="s">
        <v>3209</v>
      </c>
      <c r="B1618" t="s">
        <v>3210</v>
      </c>
      <c r="C1618" t="s">
        <v>286</v>
      </c>
      <c r="D1618">
        <v>58.96</v>
      </c>
      <c r="E1618" t="s">
        <v>243</v>
      </c>
    </row>
    <row r="1619" spans="1:5" x14ac:dyDescent="0.2">
      <c r="A1619" t="s">
        <v>3211</v>
      </c>
      <c r="B1619" t="s">
        <v>3212</v>
      </c>
      <c r="C1619" t="s">
        <v>286</v>
      </c>
      <c r="D1619">
        <v>67.709999999999994</v>
      </c>
      <c r="E1619" t="s">
        <v>243</v>
      </c>
    </row>
    <row r="1620" spans="1:5" x14ac:dyDescent="0.2">
      <c r="A1620" t="s">
        <v>3213</v>
      </c>
      <c r="B1620" t="s">
        <v>3214</v>
      </c>
      <c r="C1620" t="s">
        <v>286</v>
      </c>
      <c r="D1620">
        <v>56.8</v>
      </c>
      <c r="E1620" t="s">
        <v>243</v>
      </c>
    </row>
    <row r="1621" spans="1:5" x14ac:dyDescent="0.2">
      <c r="A1621" t="s">
        <v>3215</v>
      </c>
      <c r="B1621" t="s">
        <v>3216</v>
      </c>
      <c r="C1621" t="s">
        <v>286</v>
      </c>
      <c r="D1621">
        <v>65.55</v>
      </c>
      <c r="E1621" t="s">
        <v>243</v>
      </c>
    </row>
    <row r="1622" spans="1:5" x14ac:dyDescent="0.2">
      <c r="A1622" t="s">
        <v>3217</v>
      </c>
      <c r="B1622" t="s">
        <v>3218</v>
      </c>
      <c r="C1622" t="s">
        <v>268</v>
      </c>
      <c r="D1622">
        <v>8</v>
      </c>
      <c r="E1622" t="s">
        <v>243</v>
      </c>
    </row>
    <row r="1623" spans="1:5" x14ac:dyDescent="0.2">
      <c r="A1623" t="s">
        <v>3219</v>
      </c>
      <c r="B1623" t="s">
        <v>3220</v>
      </c>
      <c r="C1623" t="s">
        <v>268</v>
      </c>
      <c r="D1623">
        <v>9.85</v>
      </c>
      <c r="E1623" t="s">
        <v>243</v>
      </c>
    </row>
    <row r="1624" spans="1:5" x14ac:dyDescent="0.2">
      <c r="A1624">
        <v>8929</v>
      </c>
      <c r="B1624" t="s">
        <v>3221</v>
      </c>
      <c r="E1624" t="s">
        <v>243</v>
      </c>
    </row>
    <row r="1625" spans="1:5" x14ac:dyDescent="0.2">
      <c r="A1625" t="s">
        <v>3222</v>
      </c>
      <c r="B1625" t="s">
        <v>3223</v>
      </c>
      <c r="C1625" t="s">
        <v>286</v>
      </c>
      <c r="D1625">
        <v>110.14</v>
      </c>
      <c r="E1625" t="s">
        <v>243</v>
      </c>
    </row>
    <row r="1626" spans="1:5" x14ac:dyDescent="0.2">
      <c r="A1626" t="s">
        <v>3224</v>
      </c>
      <c r="B1626" t="s">
        <v>3225</v>
      </c>
      <c r="C1626" t="s">
        <v>286</v>
      </c>
      <c r="D1626">
        <v>94.95</v>
      </c>
      <c r="E1626" t="s">
        <v>243</v>
      </c>
    </row>
    <row r="1627" spans="1:5" x14ac:dyDescent="0.2">
      <c r="A1627" t="s">
        <v>3226</v>
      </c>
      <c r="B1627" t="s">
        <v>3227</v>
      </c>
      <c r="C1627" t="s">
        <v>286</v>
      </c>
      <c r="D1627">
        <v>109.65</v>
      </c>
      <c r="E1627" t="s">
        <v>243</v>
      </c>
    </row>
    <row r="1628" spans="1:5" x14ac:dyDescent="0.2">
      <c r="A1628" t="s">
        <v>3228</v>
      </c>
      <c r="B1628" t="s">
        <v>3229</v>
      </c>
      <c r="C1628" t="s">
        <v>286</v>
      </c>
      <c r="D1628">
        <v>99.54</v>
      </c>
      <c r="E1628" t="s">
        <v>243</v>
      </c>
    </row>
    <row r="1629" spans="1:5" x14ac:dyDescent="0.2">
      <c r="A1629" t="s">
        <v>3230</v>
      </c>
      <c r="B1629" t="s">
        <v>3231</v>
      </c>
      <c r="C1629" t="s">
        <v>286</v>
      </c>
      <c r="D1629">
        <v>135.94999999999999</v>
      </c>
      <c r="E1629" t="s">
        <v>243</v>
      </c>
    </row>
    <row r="1630" spans="1:5" x14ac:dyDescent="0.2">
      <c r="A1630" t="s">
        <v>3232</v>
      </c>
      <c r="B1630" t="s">
        <v>3233</v>
      </c>
      <c r="C1630" t="s">
        <v>286</v>
      </c>
      <c r="D1630">
        <v>117.18</v>
      </c>
      <c r="E1630" t="s">
        <v>243</v>
      </c>
    </row>
    <row r="1631" spans="1:5" x14ac:dyDescent="0.2">
      <c r="A1631" t="s">
        <v>3234</v>
      </c>
      <c r="B1631" t="s">
        <v>3235</v>
      </c>
      <c r="C1631" t="s">
        <v>286</v>
      </c>
      <c r="D1631">
        <v>161.56</v>
      </c>
      <c r="E1631" t="s">
        <v>243</v>
      </c>
    </row>
    <row r="1632" spans="1:5" x14ac:dyDescent="0.2">
      <c r="A1632" t="s">
        <v>3236</v>
      </c>
      <c r="B1632" t="s">
        <v>3237</v>
      </c>
      <c r="C1632" t="s">
        <v>286</v>
      </c>
      <c r="D1632">
        <v>145.28</v>
      </c>
      <c r="E1632" t="s">
        <v>243</v>
      </c>
    </row>
    <row r="1633" spans="1:5" x14ac:dyDescent="0.2">
      <c r="A1633" t="s">
        <v>3238</v>
      </c>
      <c r="B1633" t="s">
        <v>3239</v>
      </c>
      <c r="C1633" t="s">
        <v>286</v>
      </c>
      <c r="D1633">
        <v>196.53</v>
      </c>
      <c r="E1633" t="s">
        <v>243</v>
      </c>
    </row>
    <row r="1634" spans="1:5" x14ac:dyDescent="0.2">
      <c r="A1634">
        <v>8930</v>
      </c>
      <c r="B1634" t="s">
        <v>3240</v>
      </c>
      <c r="E1634" t="s">
        <v>243</v>
      </c>
    </row>
    <row r="1635" spans="1:5" x14ac:dyDescent="0.2">
      <c r="A1635" t="s">
        <v>3241</v>
      </c>
      <c r="B1635" t="s">
        <v>3242</v>
      </c>
      <c r="C1635" t="s">
        <v>286</v>
      </c>
      <c r="D1635">
        <v>110.9</v>
      </c>
      <c r="E1635" t="s">
        <v>243</v>
      </c>
    </row>
    <row r="1636" spans="1:5" x14ac:dyDescent="0.2">
      <c r="A1636" t="s">
        <v>3243</v>
      </c>
      <c r="B1636" t="s">
        <v>3244</v>
      </c>
      <c r="C1636" t="s">
        <v>286</v>
      </c>
      <c r="D1636">
        <v>92.27</v>
      </c>
      <c r="E1636" t="s">
        <v>243</v>
      </c>
    </row>
    <row r="1637" spans="1:5" x14ac:dyDescent="0.2">
      <c r="A1637" t="s">
        <v>3245</v>
      </c>
      <c r="B1637" t="s">
        <v>3246</v>
      </c>
      <c r="C1637" t="s">
        <v>286</v>
      </c>
      <c r="D1637">
        <v>119.72</v>
      </c>
      <c r="E1637" t="s">
        <v>243</v>
      </c>
    </row>
    <row r="1638" spans="1:5" x14ac:dyDescent="0.2">
      <c r="A1638" t="s">
        <v>3247</v>
      </c>
      <c r="B1638" t="s">
        <v>3248</v>
      </c>
      <c r="C1638" t="s">
        <v>286</v>
      </c>
      <c r="D1638">
        <v>102.3</v>
      </c>
      <c r="E1638" t="s">
        <v>243</v>
      </c>
    </row>
    <row r="1639" spans="1:5" x14ac:dyDescent="0.2">
      <c r="A1639" t="s">
        <v>3249</v>
      </c>
      <c r="B1639" t="s">
        <v>3250</v>
      </c>
      <c r="C1639" t="s">
        <v>286</v>
      </c>
      <c r="D1639">
        <v>136.30000000000001</v>
      </c>
      <c r="E1639" t="s">
        <v>243</v>
      </c>
    </row>
    <row r="1640" spans="1:5" x14ac:dyDescent="0.2">
      <c r="A1640" t="s">
        <v>3251</v>
      </c>
      <c r="B1640" t="s">
        <v>3252</v>
      </c>
      <c r="C1640" t="s">
        <v>286</v>
      </c>
      <c r="D1640">
        <v>123.81</v>
      </c>
      <c r="E1640" t="s">
        <v>243</v>
      </c>
    </row>
    <row r="1641" spans="1:5" x14ac:dyDescent="0.2">
      <c r="A1641" t="s">
        <v>3253</v>
      </c>
      <c r="B1641" t="s">
        <v>3254</v>
      </c>
      <c r="C1641" t="s">
        <v>286</v>
      </c>
      <c r="D1641">
        <v>171</v>
      </c>
      <c r="E1641" t="s">
        <v>243</v>
      </c>
    </row>
    <row r="1642" spans="1:5" x14ac:dyDescent="0.2">
      <c r="A1642" t="s">
        <v>3255</v>
      </c>
      <c r="B1642" t="s">
        <v>3256</v>
      </c>
      <c r="C1642" t="s">
        <v>286</v>
      </c>
      <c r="D1642">
        <v>161.66</v>
      </c>
      <c r="E1642" t="s">
        <v>243</v>
      </c>
    </row>
    <row r="1643" spans="1:5" x14ac:dyDescent="0.2">
      <c r="A1643" t="s">
        <v>3257</v>
      </c>
      <c r="B1643" t="s">
        <v>3258</v>
      </c>
      <c r="C1643" t="s">
        <v>286</v>
      </c>
      <c r="D1643">
        <v>203.64</v>
      </c>
      <c r="E1643" t="s">
        <v>243</v>
      </c>
    </row>
    <row r="1644" spans="1:5" x14ac:dyDescent="0.2">
      <c r="A1644">
        <v>8931</v>
      </c>
      <c r="B1644" t="s">
        <v>3259</v>
      </c>
      <c r="E1644" t="s">
        <v>243</v>
      </c>
    </row>
    <row r="1645" spans="1:5" x14ac:dyDescent="0.2">
      <c r="A1645" t="s">
        <v>3260</v>
      </c>
      <c r="B1645" t="s">
        <v>3261</v>
      </c>
      <c r="C1645" t="s">
        <v>286</v>
      </c>
      <c r="D1645">
        <v>11</v>
      </c>
      <c r="E1645" t="s">
        <v>243</v>
      </c>
    </row>
    <row r="1646" spans="1:5" x14ac:dyDescent="0.2">
      <c r="A1646" t="s">
        <v>3262</v>
      </c>
      <c r="B1646" t="s">
        <v>3263</v>
      </c>
      <c r="C1646" t="s">
        <v>286</v>
      </c>
      <c r="D1646">
        <v>9.52</v>
      </c>
      <c r="E1646" t="s">
        <v>243</v>
      </c>
    </row>
    <row r="1647" spans="1:5" x14ac:dyDescent="0.2">
      <c r="A1647" t="s">
        <v>3264</v>
      </c>
      <c r="B1647" t="s">
        <v>3265</v>
      </c>
      <c r="C1647" t="s">
        <v>286</v>
      </c>
      <c r="D1647">
        <v>15.28</v>
      </c>
      <c r="E1647" t="s">
        <v>243</v>
      </c>
    </row>
    <row r="1648" spans="1:5" x14ac:dyDescent="0.2">
      <c r="A1648" t="s">
        <v>3266</v>
      </c>
      <c r="B1648" t="s">
        <v>3267</v>
      </c>
      <c r="C1648" t="s">
        <v>286</v>
      </c>
      <c r="D1648">
        <v>21.14</v>
      </c>
      <c r="E1648" t="s">
        <v>243</v>
      </c>
    </row>
    <row r="1649" spans="1:5" x14ac:dyDescent="0.2">
      <c r="A1649" t="s">
        <v>3268</v>
      </c>
      <c r="B1649" t="s">
        <v>3269</v>
      </c>
      <c r="C1649" t="s">
        <v>286</v>
      </c>
      <c r="D1649">
        <v>19.38</v>
      </c>
      <c r="E1649" t="s">
        <v>243</v>
      </c>
    </row>
    <row r="1650" spans="1:5" x14ac:dyDescent="0.2">
      <c r="A1650">
        <v>8932</v>
      </c>
      <c r="B1650" t="s">
        <v>3270</v>
      </c>
      <c r="E1650" t="s">
        <v>243</v>
      </c>
    </row>
    <row r="1651" spans="1:5" x14ac:dyDescent="0.2">
      <c r="A1651" t="s">
        <v>3271</v>
      </c>
      <c r="B1651" t="s">
        <v>3272</v>
      </c>
      <c r="C1651" t="s">
        <v>268</v>
      </c>
      <c r="D1651">
        <v>63.43</v>
      </c>
      <c r="E1651" t="s">
        <v>243</v>
      </c>
    </row>
    <row r="1652" spans="1:5" x14ac:dyDescent="0.2">
      <c r="A1652" t="s">
        <v>3273</v>
      </c>
      <c r="B1652" t="s">
        <v>3274</v>
      </c>
      <c r="C1652" t="s">
        <v>268</v>
      </c>
      <c r="D1652">
        <v>70.459999999999994</v>
      </c>
      <c r="E1652" t="s">
        <v>243</v>
      </c>
    </row>
    <row r="1653" spans="1:5" x14ac:dyDescent="0.2">
      <c r="A1653" t="s">
        <v>3275</v>
      </c>
      <c r="B1653" t="s">
        <v>3276</v>
      </c>
      <c r="C1653" t="s">
        <v>268</v>
      </c>
      <c r="D1653">
        <v>59.55</v>
      </c>
      <c r="E1653" t="s">
        <v>243</v>
      </c>
    </row>
    <row r="1654" spans="1:5" x14ac:dyDescent="0.2">
      <c r="A1654" t="s">
        <v>3277</v>
      </c>
      <c r="B1654" t="s">
        <v>3278</v>
      </c>
      <c r="C1654" t="s">
        <v>268</v>
      </c>
      <c r="D1654">
        <v>52.25</v>
      </c>
      <c r="E1654" t="s">
        <v>243</v>
      </c>
    </row>
    <row r="1655" spans="1:5" x14ac:dyDescent="0.2">
      <c r="A1655" t="s">
        <v>3279</v>
      </c>
      <c r="B1655" t="s">
        <v>3280</v>
      </c>
      <c r="C1655" t="s">
        <v>268</v>
      </c>
      <c r="D1655">
        <v>93.87</v>
      </c>
      <c r="E1655" t="s">
        <v>243</v>
      </c>
    </row>
    <row r="1656" spans="1:5" x14ac:dyDescent="0.2">
      <c r="A1656" t="s">
        <v>3281</v>
      </c>
      <c r="B1656" t="s">
        <v>3282</v>
      </c>
      <c r="C1656" t="s">
        <v>268</v>
      </c>
      <c r="D1656">
        <v>41.31</v>
      </c>
      <c r="E1656" t="s">
        <v>243</v>
      </c>
    </row>
    <row r="1657" spans="1:5" x14ac:dyDescent="0.2">
      <c r="A1657" t="s">
        <v>3283</v>
      </c>
      <c r="B1657" t="s">
        <v>3284</v>
      </c>
      <c r="C1657" t="s">
        <v>268</v>
      </c>
      <c r="D1657">
        <v>177.99</v>
      </c>
      <c r="E1657" t="s">
        <v>243</v>
      </c>
    </row>
    <row r="1658" spans="1:5" x14ac:dyDescent="0.2">
      <c r="A1658" t="s">
        <v>3285</v>
      </c>
      <c r="B1658" t="s">
        <v>3286</v>
      </c>
      <c r="C1658" t="s">
        <v>268</v>
      </c>
      <c r="D1658">
        <v>177.39</v>
      </c>
      <c r="E1658" t="s">
        <v>243</v>
      </c>
    </row>
    <row r="1659" spans="1:5" x14ac:dyDescent="0.2">
      <c r="A1659" t="s">
        <v>3287</v>
      </c>
      <c r="B1659" t="s">
        <v>3288</v>
      </c>
      <c r="C1659" t="s">
        <v>268</v>
      </c>
      <c r="D1659">
        <v>298.94</v>
      </c>
      <c r="E1659" t="s">
        <v>243</v>
      </c>
    </row>
    <row r="1660" spans="1:5" x14ac:dyDescent="0.2">
      <c r="A1660" t="s">
        <v>3289</v>
      </c>
      <c r="B1660" t="s">
        <v>3290</v>
      </c>
      <c r="C1660" t="s">
        <v>268</v>
      </c>
      <c r="D1660">
        <v>278.05</v>
      </c>
      <c r="E1660" t="s">
        <v>243</v>
      </c>
    </row>
    <row r="1661" spans="1:5" x14ac:dyDescent="0.2">
      <c r="A1661" t="s">
        <v>3291</v>
      </c>
      <c r="B1661" t="s">
        <v>3292</v>
      </c>
      <c r="C1661" t="s">
        <v>268</v>
      </c>
      <c r="D1661">
        <v>126.67</v>
      </c>
      <c r="E1661" t="s">
        <v>243</v>
      </c>
    </row>
    <row r="1662" spans="1:5" x14ac:dyDescent="0.2">
      <c r="A1662" t="s">
        <v>3293</v>
      </c>
      <c r="B1662" t="s">
        <v>3294</v>
      </c>
      <c r="C1662" t="s">
        <v>268</v>
      </c>
      <c r="D1662">
        <v>119.08</v>
      </c>
      <c r="E1662" t="s">
        <v>243</v>
      </c>
    </row>
    <row r="1663" spans="1:5" x14ac:dyDescent="0.2">
      <c r="A1663" t="s">
        <v>3295</v>
      </c>
      <c r="B1663" t="s">
        <v>3296</v>
      </c>
      <c r="C1663" t="s">
        <v>268</v>
      </c>
      <c r="D1663">
        <v>295.86</v>
      </c>
      <c r="E1663" t="s">
        <v>243</v>
      </c>
    </row>
    <row r="1664" spans="1:5" x14ac:dyDescent="0.2">
      <c r="A1664" t="s">
        <v>3297</v>
      </c>
      <c r="B1664" t="s">
        <v>3298</v>
      </c>
      <c r="C1664" t="s">
        <v>268</v>
      </c>
      <c r="D1664">
        <v>247.96</v>
      </c>
      <c r="E1664" t="s">
        <v>243</v>
      </c>
    </row>
    <row r="1665" spans="1:5" x14ac:dyDescent="0.2">
      <c r="A1665" t="s">
        <v>3299</v>
      </c>
      <c r="B1665" t="s">
        <v>3300</v>
      </c>
      <c r="C1665" t="s">
        <v>268</v>
      </c>
      <c r="D1665">
        <v>579.83000000000004</v>
      </c>
      <c r="E1665" t="s">
        <v>243</v>
      </c>
    </row>
    <row r="1666" spans="1:5" x14ac:dyDescent="0.2">
      <c r="A1666" t="s">
        <v>3301</v>
      </c>
      <c r="B1666" t="s">
        <v>3302</v>
      </c>
      <c r="C1666" t="s">
        <v>268</v>
      </c>
      <c r="D1666">
        <v>440.5</v>
      </c>
      <c r="E1666" t="s">
        <v>243</v>
      </c>
    </row>
    <row r="1667" spans="1:5" x14ac:dyDescent="0.2">
      <c r="A1667" t="s">
        <v>3303</v>
      </c>
      <c r="B1667" t="s">
        <v>3304</v>
      </c>
      <c r="C1667" t="s">
        <v>268</v>
      </c>
      <c r="D1667">
        <v>209.16</v>
      </c>
      <c r="E1667" t="s">
        <v>243</v>
      </c>
    </row>
    <row r="1668" spans="1:5" x14ac:dyDescent="0.2">
      <c r="A1668" t="s">
        <v>3305</v>
      </c>
      <c r="B1668" t="s">
        <v>3306</v>
      </c>
      <c r="C1668" t="s">
        <v>268</v>
      </c>
      <c r="D1668">
        <v>160.5</v>
      </c>
      <c r="E1668" t="s">
        <v>243</v>
      </c>
    </row>
    <row r="1669" spans="1:5" x14ac:dyDescent="0.2">
      <c r="A1669" t="s">
        <v>3307</v>
      </c>
      <c r="B1669" t="s">
        <v>3308</v>
      </c>
      <c r="C1669" t="s">
        <v>268</v>
      </c>
      <c r="D1669">
        <v>406.43</v>
      </c>
      <c r="E1669" t="s">
        <v>243</v>
      </c>
    </row>
    <row r="1670" spans="1:5" x14ac:dyDescent="0.2">
      <c r="A1670" t="s">
        <v>3309</v>
      </c>
      <c r="B1670" t="s">
        <v>3310</v>
      </c>
      <c r="C1670" t="s">
        <v>268</v>
      </c>
      <c r="D1670">
        <v>265.58</v>
      </c>
      <c r="E1670" t="s">
        <v>243</v>
      </c>
    </row>
    <row r="1671" spans="1:5" x14ac:dyDescent="0.2">
      <c r="A1671" t="s">
        <v>3311</v>
      </c>
      <c r="B1671" t="s">
        <v>3312</v>
      </c>
      <c r="C1671" t="s">
        <v>268</v>
      </c>
      <c r="D1671">
        <v>302.25</v>
      </c>
      <c r="E1671" t="s">
        <v>243</v>
      </c>
    </row>
    <row r="1672" spans="1:5" x14ac:dyDescent="0.2">
      <c r="A1672" t="s">
        <v>3313</v>
      </c>
      <c r="B1672" t="s">
        <v>3314</v>
      </c>
      <c r="C1672" t="s">
        <v>268</v>
      </c>
      <c r="D1672">
        <v>245.73</v>
      </c>
      <c r="E1672" t="s">
        <v>243</v>
      </c>
    </row>
    <row r="1673" spans="1:5" x14ac:dyDescent="0.2">
      <c r="A1673" t="s">
        <v>3315</v>
      </c>
      <c r="B1673" t="s">
        <v>3316</v>
      </c>
      <c r="C1673" t="s">
        <v>268</v>
      </c>
      <c r="D1673">
        <v>623.04</v>
      </c>
      <c r="E1673" t="s">
        <v>243</v>
      </c>
    </row>
    <row r="1674" spans="1:5" x14ac:dyDescent="0.2">
      <c r="A1674" t="s">
        <v>3317</v>
      </c>
      <c r="B1674" t="s">
        <v>3318</v>
      </c>
      <c r="C1674" t="s">
        <v>268</v>
      </c>
      <c r="D1674">
        <v>447.99</v>
      </c>
      <c r="E1674" t="s">
        <v>243</v>
      </c>
    </row>
    <row r="1675" spans="1:5" x14ac:dyDescent="0.2">
      <c r="A1675" t="s">
        <v>3319</v>
      </c>
      <c r="B1675" t="s">
        <v>3320</v>
      </c>
      <c r="C1675" t="s">
        <v>268</v>
      </c>
      <c r="D1675">
        <v>215.55</v>
      </c>
      <c r="E1675" t="s">
        <v>243</v>
      </c>
    </row>
    <row r="1676" spans="1:5" x14ac:dyDescent="0.2">
      <c r="A1676" t="s">
        <v>3321</v>
      </c>
      <c r="B1676" t="s">
        <v>3322</v>
      </c>
      <c r="C1676" t="s">
        <v>268</v>
      </c>
      <c r="D1676">
        <v>158.27000000000001</v>
      </c>
      <c r="E1676" t="s">
        <v>243</v>
      </c>
    </row>
    <row r="1677" spans="1:5" x14ac:dyDescent="0.2">
      <c r="A1677" t="s">
        <v>3323</v>
      </c>
      <c r="B1677" t="s">
        <v>3324</v>
      </c>
      <c r="C1677" t="s">
        <v>268</v>
      </c>
      <c r="D1677">
        <v>449.64</v>
      </c>
      <c r="E1677" t="s">
        <v>243</v>
      </c>
    </row>
    <row r="1678" spans="1:5" x14ac:dyDescent="0.2">
      <c r="A1678" t="s">
        <v>3325</v>
      </c>
      <c r="B1678" t="s">
        <v>3326</v>
      </c>
      <c r="C1678" t="s">
        <v>268</v>
      </c>
      <c r="D1678">
        <v>273.07</v>
      </c>
      <c r="E1678" t="s">
        <v>243</v>
      </c>
    </row>
    <row r="1679" spans="1:5" x14ac:dyDescent="0.2">
      <c r="A1679" t="s">
        <v>3327</v>
      </c>
      <c r="B1679" t="s">
        <v>3328</v>
      </c>
      <c r="C1679" t="s">
        <v>268</v>
      </c>
      <c r="D1679">
        <v>292.36</v>
      </c>
      <c r="E1679" t="s">
        <v>243</v>
      </c>
    </row>
    <row r="1680" spans="1:5" x14ac:dyDescent="0.2">
      <c r="A1680" t="s">
        <v>3329</v>
      </c>
      <c r="B1680" t="s">
        <v>3330</v>
      </c>
      <c r="C1680" t="s">
        <v>268</v>
      </c>
      <c r="D1680">
        <v>244.68</v>
      </c>
      <c r="E1680" t="s">
        <v>243</v>
      </c>
    </row>
    <row r="1681" spans="1:5" x14ac:dyDescent="0.2">
      <c r="A1681" t="s">
        <v>3331</v>
      </c>
      <c r="B1681" t="s">
        <v>3332</v>
      </c>
      <c r="C1681" t="s">
        <v>268</v>
      </c>
      <c r="D1681">
        <v>439.55</v>
      </c>
      <c r="E1681" t="s">
        <v>243</v>
      </c>
    </row>
    <row r="1682" spans="1:5" x14ac:dyDescent="0.2">
      <c r="A1682" t="s">
        <v>3333</v>
      </c>
      <c r="B1682" t="s">
        <v>3334</v>
      </c>
      <c r="C1682" t="s">
        <v>268</v>
      </c>
      <c r="D1682">
        <v>205.66</v>
      </c>
      <c r="E1682" t="s">
        <v>243</v>
      </c>
    </row>
    <row r="1683" spans="1:5" x14ac:dyDescent="0.2">
      <c r="A1683" t="s">
        <v>3335</v>
      </c>
      <c r="B1683" t="s">
        <v>3336</v>
      </c>
      <c r="C1683" t="s">
        <v>268</v>
      </c>
      <c r="D1683">
        <v>157.22</v>
      </c>
      <c r="E1683" t="s">
        <v>243</v>
      </c>
    </row>
    <row r="1684" spans="1:5" x14ac:dyDescent="0.2">
      <c r="A1684" t="s">
        <v>3337</v>
      </c>
      <c r="B1684" t="s">
        <v>3338</v>
      </c>
      <c r="C1684" t="s">
        <v>268</v>
      </c>
      <c r="D1684">
        <v>264.63</v>
      </c>
      <c r="E1684" t="s">
        <v>243</v>
      </c>
    </row>
    <row r="1685" spans="1:5" x14ac:dyDescent="0.2">
      <c r="A1685" t="s">
        <v>3339</v>
      </c>
      <c r="B1685" t="s">
        <v>3340</v>
      </c>
      <c r="C1685" t="s">
        <v>268</v>
      </c>
      <c r="D1685">
        <v>294.76</v>
      </c>
      <c r="E1685" t="s">
        <v>243</v>
      </c>
    </row>
    <row r="1686" spans="1:5" x14ac:dyDescent="0.2">
      <c r="A1686" t="s">
        <v>3341</v>
      </c>
      <c r="B1686" t="s">
        <v>3342</v>
      </c>
      <c r="C1686" t="s">
        <v>268</v>
      </c>
      <c r="D1686">
        <v>251.16</v>
      </c>
      <c r="E1686" t="s">
        <v>243</v>
      </c>
    </row>
    <row r="1687" spans="1:5" x14ac:dyDescent="0.2">
      <c r="A1687" t="s">
        <v>3343</v>
      </c>
      <c r="B1687" t="s">
        <v>3344</v>
      </c>
      <c r="C1687" t="s">
        <v>268</v>
      </c>
      <c r="D1687">
        <v>482.34</v>
      </c>
      <c r="E1687" t="s">
        <v>243</v>
      </c>
    </row>
    <row r="1688" spans="1:5" x14ac:dyDescent="0.2">
      <c r="A1688" t="s">
        <v>3345</v>
      </c>
      <c r="B1688" t="s">
        <v>3346</v>
      </c>
      <c r="C1688" t="s">
        <v>268</v>
      </c>
      <c r="D1688">
        <v>207.28</v>
      </c>
      <c r="E1688" t="s">
        <v>243</v>
      </c>
    </row>
    <row r="1689" spans="1:5" x14ac:dyDescent="0.2">
      <c r="A1689" t="s">
        <v>3347</v>
      </c>
      <c r="B1689" t="s">
        <v>3348</v>
      </c>
      <c r="C1689" t="s">
        <v>268</v>
      </c>
      <c r="D1689">
        <v>169.18</v>
      </c>
      <c r="E1689" t="s">
        <v>243</v>
      </c>
    </row>
    <row r="1690" spans="1:5" x14ac:dyDescent="0.2">
      <c r="A1690" t="s">
        <v>3349</v>
      </c>
      <c r="B1690" t="s">
        <v>3350</v>
      </c>
      <c r="C1690" t="s">
        <v>268</v>
      </c>
      <c r="D1690">
        <v>208.06</v>
      </c>
      <c r="E1690" t="s">
        <v>243</v>
      </c>
    </row>
    <row r="1691" spans="1:5" x14ac:dyDescent="0.2">
      <c r="A1691" t="s">
        <v>3351</v>
      </c>
      <c r="B1691" t="s">
        <v>3352</v>
      </c>
      <c r="C1691" t="s">
        <v>268</v>
      </c>
      <c r="D1691">
        <v>163.69999999999999</v>
      </c>
      <c r="E1691" t="s">
        <v>243</v>
      </c>
    </row>
    <row r="1692" spans="1:5" x14ac:dyDescent="0.2">
      <c r="A1692" t="s">
        <v>3353</v>
      </c>
      <c r="B1692" t="s">
        <v>3354</v>
      </c>
      <c r="C1692" t="s">
        <v>268</v>
      </c>
      <c r="D1692">
        <v>307.42</v>
      </c>
      <c r="E1692" t="s">
        <v>243</v>
      </c>
    </row>
    <row r="1693" spans="1:5" x14ac:dyDescent="0.2">
      <c r="A1693" t="s">
        <v>3355</v>
      </c>
      <c r="B1693" t="s">
        <v>3356</v>
      </c>
      <c r="C1693" t="s">
        <v>268</v>
      </c>
      <c r="D1693">
        <v>163.93</v>
      </c>
      <c r="E1693" t="s">
        <v>243</v>
      </c>
    </row>
    <row r="1694" spans="1:5" x14ac:dyDescent="0.2">
      <c r="A1694" t="s">
        <v>3357</v>
      </c>
      <c r="B1694" t="s">
        <v>3358</v>
      </c>
      <c r="C1694" t="s">
        <v>268</v>
      </c>
      <c r="D1694">
        <v>125.45</v>
      </c>
      <c r="E1694" t="s">
        <v>243</v>
      </c>
    </row>
    <row r="1695" spans="1:5" x14ac:dyDescent="0.2">
      <c r="A1695" t="s">
        <v>3359</v>
      </c>
      <c r="B1695" t="s">
        <v>3360</v>
      </c>
      <c r="C1695" t="s">
        <v>268</v>
      </c>
      <c r="D1695">
        <v>64.27</v>
      </c>
      <c r="E1695" t="s">
        <v>243</v>
      </c>
    </row>
    <row r="1696" spans="1:5" x14ac:dyDescent="0.2">
      <c r="A1696" t="s">
        <v>3361</v>
      </c>
      <c r="B1696" t="s">
        <v>3362</v>
      </c>
      <c r="C1696" t="s">
        <v>268</v>
      </c>
      <c r="D1696">
        <v>60.39</v>
      </c>
      <c r="E1696" t="s">
        <v>243</v>
      </c>
    </row>
    <row r="1697" spans="1:5" x14ac:dyDescent="0.2">
      <c r="A1697" t="s">
        <v>3363</v>
      </c>
      <c r="B1697" t="s">
        <v>3364</v>
      </c>
      <c r="C1697" t="s">
        <v>268</v>
      </c>
      <c r="D1697">
        <v>53.09</v>
      </c>
      <c r="E1697" t="s">
        <v>243</v>
      </c>
    </row>
    <row r="1698" spans="1:5" x14ac:dyDescent="0.2">
      <c r="A1698" t="s">
        <v>3365</v>
      </c>
      <c r="B1698" t="s">
        <v>3366</v>
      </c>
      <c r="C1698" t="s">
        <v>268</v>
      </c>
      <c r="D1698">
        <v>138.75</v>
      </c>
      <c r="E1698" t="s">
        <v>243</v>
      </c>
    </row>
    <row r="1699" spans="1:5" x14ac:dyDescent="0.2">
      <c r="A1699" t="s">
        <v>3367</v>
      </c>
      <c r="B1699" t="s">
        <v>3368</v>
      </c>
      <c r="C1699" t="s">
        <v>268</v>
      </c>
      <c r="D1699">
        <v>210.14</v>
      </c>
      <c r="E1699" t="s">
        <v>243</v>
      </c>
    </row>
    <row r="1700" spans="1:5" x14ac:dyDescent="0.2">
      <c r="A1700" t="s">
        <v>3369</v>
      </c>
      <c r="B1700" t="s">
        <v>3370</v>
      </c>
      <c r="C1700" t="s">
        <v>268</v>
      </c>
      <c r="D1700">
        <v>98.33</v>
      </c>
      <c r="E1700" t="s">
        <v>243</v>
      </c>
    </row>
    <row r="1701" spans="1:5" x14ac:dyDescent="0.2">
      <c r="A1701" t="s">
        <v>3371</v>
      </c>
      <c r="B1701" t="s">
        <v>3372</v>
      </c>
      <c r="C1701" t="s">
        <v>268</v>
      </c>
      <c r="D1701">
        <v>94.45</v>
      </c>
      <c r="E1701" t="s">
        <v>243</v>
      </c>
    </row>
    <row r="1702" spans="1:5" x14ac:dyDescent="0.2">
      <c r="A1702" t="s">
        <v>3373</v>
      </c>
      <c r="B1702" t="s">
        <v>3374</v>
      </c>
      <c r="C1702" t="s">
        <v>268</v>
      </c>
      <c r="D1702">
        <v>72.91</v>
      </c>
      <c r="E1702" t="s">
        <v>243</v>
      </c>
    </row>
    <row r="1703" spans="1:5" x14ac:dyDescent="0.2">
      <c r="A1703" t="s">
        <v>3375</v>
      </c>
      <c r="B1703" t="s">
        <v>3376</v>
      </c>
      <c r="C1703" t="s">
        <v>268</v>
      </c>
      <c r="D1703">
        <v>107.61</v>
      </c>
      <c r="E1703" t="s">
        <v>243</v>
      </c>
    </row>
    <row r="1704" spans="1:5" x14ac:dyDescent="0.2">
      <c r="A1704" t="s">
        <v>3377</v>
      </c>
      <c r="B1704" t="s">
        <v>3378</v>
      </c>
      <c r="C1704" t="s">
        <v>268</v>
      </c>
      <c r="D1704">
        <v>133.28</v>
      </c>
      <c r="E1704" t="s">
        <v>243</v>
      </c>
    </row>
    <row r="1705" spans="1:5" x14ac:dyDescent="0.2">
      <c r="A1705">
        <v>8933</v>
      </c>
      <c r="B1705" t="s">
        <v>3379</v>
      </c>
      <c r="E1705" t="s">
        <v>243</v>
      </c>
    </row>
    <row r="1706" spans="1:5" x14ac:dyDescent="0.2">
      <c r="A1706" t="s">
        <v>3380</v>
      </c>
      <c r="B1706" t="s">
        <v>3381</v>
      </c>
      <c r="C1706" t="s">
        <v>268</v>
      </c>
      <c r="D1706">
        <v>61.95</v>
      </c>
      <c r="E1706" t="s">
        <v>243</v>
      </c>
    </row>
    <row r="1707" spans="1:5" x14ac:dyDescent="0.2">
      <c r="A1707" t="s">
        <v>3382</v>
      </c>
      <c r="B1707" t="s">
        <v>3383</v>
      </c>
      <c r="C1707" t="s">
        <v>268</v>
      </c>
      <c r="D1707">
        <v>62.36</v>
      </c>
      <c r="E1707" t="s">
        <v>243</v>
      </c>
    </row>
    <row r="1708" spans="1:5" x14ac:dyDescent="0.2">
      <c r="A1708" t="s">
        <v>3384</v>
      </c>
      <c r="B1708" t="s">
        <v>3385</v>
      </c>
      <c r="C1708" t="s">
        <v>268</v>
      </c>
      <c r="D1708">
        <v>61.99</v>
      </c>
      <c r="E1708" t="s">
        <v>243</v>
      </c>
    </row>
    <row r="1709" spans="1:5" x14ac:dyDescent="0.2">
      <c r="A1709" t="s">
        <v>3386</v>
      </c>
      <c r="B1709" t="s">
        <v>3387</v>
      </c>
      <c r="C1709" t="s">
        <v>268</v>
      </c>
      <c r="D1709">
        <v>62.34</v>
      </c>
      <c r="E1709" t="s">
        <v>243</v>
      </c>
    </row>
    <row r="1710" spans="1:5" x14ac:dyDescent="0.2">
      <c r="A1710" t="s">
        <v>3388</v>
      </c>
      <c r="B1710" t="s">
        <v>3389</v>
      </c>
      <c r="C1710" t="s">
        <v>268</v>
      </c>
      <c r="D1710">
        <v>64.930000000000007</v>
      </c>
      <c r="E1710" t="s">
        <v>243</v>
      </c>
    </row>
    <row r="1711" spans="1:5" x14ac:dyDescent="0.2">
      <c r="A1711" t="s">
        <v>3390</v>
      </c>
      <c r="B1711" t="s">
        <v>3391</v>
      </c>
      <c r="C1711" t="s">
        <v>268</v>
      </c>
      <c r="D1711">
        <v>64.97</v>
      </c>
      <c r="E1711" t="s">
        <v>243</v>
      </c>
    </row>
    <row r="1712" spans="1:5" x14ac:dyDescent="0.2">
      <c r="A1712" t="s">
        <v>3392</v>
      </c>
      <c r="B1712" t="s">
        <v>3393</v>
      </c>
      <c r="C1712" t="s">
        <v>268</v>
      </c>
      <c r="D1712">
        <v>56.24</v>
      </c>
      <c r="E1712" t="s">
        <v>243</v>
      </c>
    </row>
    <row r="1713" spans="1:5" x14ac:dyDescent="0.2">
      <c r="A1713" t="s">
        <v>3394</v>
      </c>
      <c r="B1713" t="s">
        <v>3395</v>
      </c>
      <c r="C1713" t="s">
        <v>268</v>
      </c>
      <c r="D1713">
        <v>65.349999999999994</v>
      </c>
      <c r="E1713" t="s">
        <v>243</v>
      </c>
    </row>
    <row r="1714" spans="1:5" x14ac:dyDescent="0.2">
      <c r="A1714">
        <v>8934</v>
      </c>
      <c r="B1714" t="s">
        <v>3396</v>
      </c>
      <c r="E1714" t="s">
        <v>243</v>
      </c>
    </row>
    <row r="1715" spans="1:5" x14ac:dyDescent="0.2">
      <c r="A1715" t="s">
        <v>3397</v>
      </c>
      <c r="B1715" t="s">
        <v>3398</v>
      </c>
      <c r="C1715" t="s">
        <v>268</v>
      </c>
      <c r="D1715">
        <v>11.18</v>
      </c>
      <c r="E1715" t="s">
        <v>243</v>
      </c>
    </row>
    <row r="1716" spans="1:5" x14ac:dyDescent="0.2">
      <c r="A1716" t="s">
        <v>3399</v>
      </c>
      <c r="B1716" t="s">
        <v>3400</v>
      </c>
      <c r="C1716" t="s">
        <v>268</v>
      </c>
      <c r="D1716">
        <v>18.21</v>
      </c>
      <c r="E1716" t="s">
        <v>243</v>
      </c>
    </row>
    <row r="1717" spans="1:5" x14ac:dyDescent="0.2">
      <c r="A1717" t="s">
        <v>3401</v>
      </c>
      <c r="B1717" t="s">
        <v>3402</v>
      </c>
      <c r="C1717" t="s">
        <v>268</v>
      </c>
      <c r="D1717">
        <v>7.3</v>
      </c>
      <c r="E1717" t="s">
        <v>243</v>
      </c>
    </row>
    <row r="1718" spans="1:5" x14ac:dyDescent="0.2">
      <c r="A1718" t="s">
        <v>3403</v>
      </c>
      <c r="B1718" t="s">
        <v>3404</v>
      </c>
      <c r="C1718" t="s">
        <v>268</v>
      </c>
      <c r="D1718">
        <v>30.22</v>
      </c>
      <c r="E1718" t="s">
        <v>243</v>
      </c>
    </row>
    <row r="1719" spans="1:5" x14ac:dyDescent="0.2">
      <c r="A1719" t="s">
        <v>3405</v>
      </c>
      <c r="B1719" t="s">
        <v>3406</v>
      </c>
      <c r="C1719" t="s">
        <v>268</v>
      </c>
      <c r="D1719">
        <v>40.72</v>
      </c>
      <c r="E1719" t="s">
        <v>243</v>
      </c>
    </row>
    <row r="1720" spans="1:5" x14ac:dyDescent="0.2">
      <c r="A1720" t="s">
        <v>3407</v>
      </c>
      <c r="B1720" t="s">
        <v>3408</v>
      </c>
      <c r="C1720" t="s">
        <v>268</v>
      </c>
      <c r="D1720">
        <v>18.02</v>
      </c>
      <c r="E1720" t="s">
        <v>243</v>
      </c>
    </row>
    <row r="1721" spans="1:5" x14ac:dyDescent="0.2">
      <c r="A1721" t="s">
        <v>3409</v>
      </c>
      <c r="B1721" t="s">
        <v>3410</v>
      </c>
      <c r="C1721" t="s">
        <v>268</v>
      </c>
      <c r="D1721">
        <v>49.04</v>
      </c>
      <c r="E1721" t="s">
        <v>243</v>
      </c>
    </row>
    <row r="1722" spans="1:5" x14ac:dyDescent="0.2">
      <c r="A1722" t="s">
        <v>3411</v>
      </c>
      <c r="B1722" t="s">
        <v>3412</v>
      </c>
      <c r="C1722" t="s">
        <v>268</v>
      </c>
      <c r="D1722">
        <v>18.399999999999999</v>
      </c>
      <c r="E1722" t="s">
        <v>243</v>
      </c>
    </row>
    <row r="1723" spans="1:5" x14ac:dyDescent="0.2">
      <c r="A1723" t="s">
        <v>3413</v>
      </c>
      <c r="B1723" t="s">
        <v>3414</v>
      </c>
      <c r="C1723" t="s">
        <v>268</v>
      </c>
      <c r="D1723">
        <v>14.24</v>
      </c>
      <c r="E1723" t="s">
        <v>243</v>
      </c>
    </row>
    <row r="1724" spans="1:5" x14ac:dyDescent="0.2">
      <c r="A1724">
        <v>8936</v>
      </c>
      <c r="B1724" t="s">
        <v>3415</v>
      </c>
      <c r="E1724" t="s">
        <v>243</v>
      </c>
    </row>
    <row r="1725" spans="1:5" x14ac:dyDescent="0.2">
      <c r="A1725" t="s">
        <v>3416</v>
      </c>
      <c r="B1725" t="s">
        <v>3417</v>
      </c>
      <c r="C1725" t="s">
        <v>286</v>
      </c>
      <c r="D1725">
        <v>70.05</v>
      </c>
      <c r="E1725" t="s">
        <v>243</v>
      </c>
    </row>
    <row r="1726" spans="1:5" x14ac:dyDescent="0.2">
      <c r="A1726" t="s">
        <v>3418</v>
      </c>
      <c r="B1726" t="s">
        <v>3419</v>
      </c>
      <c r="C1726" t="s">
        <v>286</v>
      </c>
      <c r="D1726">
        <v>96.75</v>
      </c>
      <c r="E1726" t="s">
        <v>243</v>
      </c>
    </row>
    <row r="1727" spans="1:5" x14ac:dyDescent="0.2">
      <c r="A1727" t="s">
        <v>3420</v>
      </c>
      <c r="B1727" t="s">
        <v>3421</v>
      </c>
      <c r="C1727" t="s">
        <v>286</v>
      </c>
      <c r="D1727">
        <v>118.55</v>
      </c>
      <c r="E1727" t="s">
        <v>243</v>
      </c>
    </row>
    <row r="1728" spans="1:5" x14ac:dyDescent="0.2">
      <c r="A1728" t="s">
        <v>3422</v>
      </c>
      <c r="B1728" t="s">
        <v>3423</v>
      </c>
      <c r="C1728" t="s">
        <v>286</v>
      </c>
      <c r="D1728">
        <v>29.94</v>
      </c>
      <c r="E1728" t="s">
        <v>243</v>
      </c>
    </row>
    <row r="1729" spans="1:5" x14ac:dyDescent="0.2">
      <c r="A1729" t="s">
        <v>3424</v>
      </c>
      <c r="B1729" t="s">
        <v>3425</v>
      </c>
      <c r="C1729" t="s">
        <v>286</v>
      </c>
      <c r="D1729">
        <v>31.34</v>
      </c>
      <c r="E1729" t="s">
        <v>243</v>
      </c>
    </row>
    <row r="1730" spans="1:5" x14ac:dyDescent="0.2">
      <c r="A1730" t="s">
        <v>3426</v>
      </c>
      <c r="B1730" t="s">
        <v>3427</v>
      </c>
      <c r="C1730" t="s">
        <v>286</v>
      </c>
      <c r="D1730">
        <v>32.119999999999997</v>
      </c>
      <c r="E1730" t="s">
        <v>243</v>
      </c>
    </row>
    <row r="1731" spans="1:5" x14ac:dyDescent="0.2">
      <c r="A1731" t="s">
        <v>3428</v>
      </c>
      <c r="B1731" t="s">
        <v>3429</v>
      </c>
      <c r="C1731" t="s">
        <v>286</v>
      </c>
      <c r="D1731">
        <v>50.95</v>
      </c>
      <c r="E1731" t="s">
        <v>243</v>
      </c>
    </row>
    <row r="1732" spans="1:5" x14ac:dyDescent="0.2">
      <c r="A1732">
        <v>8938</v>
      </c>
      <c r="B1732" t="s">
        <v>3430</v>
      </c>
      <c r="E1732" t="s">
        <v>243</v>
      </c>
    </row>
    <row r="1733" spans="1:5" x14ac:dyDescent="0.2">
      <c r="A1733" t="s">
        <v>3431</v>
      </c>
      <c r="B1733" t="s">
        <v>3432</v>
      </c>
      <c r="C1733" t="s">
        <v>268</v>
      </c>
      <c r="D1733">
        <v>36.81</v>
      </c>
      <c r="E1733" t="s">
        <v>243</v>
      </c>
    </row>
    <row r="1734" spans="1:5" x14ac:dyDescent="0.2">
      <c r="A1734" t="s">
        <v>3433</v>
      </c>
      <c r="B1734" t="s">
        <v>3434</v>
      </c>
      <c r="C1734" t="s">
        <v>268</v>
      </c>
      <c r="D1734">
        <v>2666.72</v>
      </c>
      <c r="E1734" t="s">
        <v>243</v>
      </c>
    </row>
    <row r="1735" spans="1:5" x14ac:dyDescent="0.2">
      <c r="A1735" t="s">
        <v>3435</v>
      </c>
      <c r="B1735" t="s">
        <v>3436</v>
      </c>
      <c r="C1735" t="s">
        <v>268</v>
      </c>
      <c r="D1735">
        <v>2746.9</v>
      </c>
      <c r="E1735" t="s">
        <v>243</v>
      </c>
    </row>
    <row r="1736" spans="1:5" x14ac:dyDescent="0.2">
      <c r="A1736" t="s">
        <v>3437</v>
      </c>
      <c r="B1736" t="s">
        <v>3438</v>
      </c>
      <c r="C1736" t="s">
        <v>268</v>
      </c>
      <c r="D1736">
        <v>2909.75</v>
      </c>
      <c r="E1736" t="s">
        <v>243</v>
      </c>
    </row>
    <row r="1737" spans="1:5" x14ac:dyDescent="0.2">
      <c r="A1737" t="s">
        <v>3439</v>
      </c>
      <c r="B1737" t="s">
        <v>3440</v>
      </c>
      <c r="C1737" t="s">
        <v>268</v>
      </c>
      <c r="D1737">
        <v>3007.28</v>
      </c>
      <c r="E1737" t="s">
        <v>243</v>
      </c>
    </row>
    <row r="1738" spans="1:5" x14ac:dyDescent="0.2">
      <c r="A1738" t="s">
        <v>3441</v>
      </c>
      <c r="B1738" t="s">
        <v>3442</v>
      </c>
      <c r="C1738" t="s">
        <v>268</v>
      </c>
      <c r="D1738">
        <v>3035.07</v>
      </c>
      <c r="E1738" t="s">
        <v>243</v>
      </c>
    </row>
    <row r="1739" spans="1:5" x14ac:dyDescent="0.2">
      <c r="A1739" t="s">
        <v>3443</v>
      </c>
      <c r="B1739" t="s">
        <v>3444</v>
      </c>
      <c r="C1739" t="s">
        <v>268</v>
      </c>
      <c r="D1739">
        <v>3606.9</v>
      </c>
      <c r="E1739" t="s">
        <v>243</v>
      </c>
    </row>
    <row r="1740" spans="1:5" x14ac:dyDescent="0.2">
      <c r="A1740" t="s">
        <v>3445</v>
      </c>
      <c r="B1740" t="s">
        <v>3446</v>
      </c>
      <c r="C1740" t="s">
        <v>268</v>
      </c>
      <c r="D1740">
        <v>3911.71</v>
      </c>
      <c r="E1740" t="s">
        <v>243</v>
      </c>
    </row>
    <row r="1741" spans="1:5" x14ac:dyDescent="0.2">
      <c r="A1741" t="s">
        <v>3447</v>
      </c>
      <c r="B1741" t="s">
        <v>3448</v>
      </c>
      <c r="C1741" t="s">
        <v>268</v>
      </c>
      <c r="D1741">
        <v>5139.17</v>
      </c>
      <c r="E1741" t="s">
        <v>243</v>
      </c>
    </row>
    <row r="1742" spans="1:5" x14ac:dyDescent="0.2">
      <c r="A1742" t="s">
        <v>3449</v>
      </c>
      <c r="B1742" t="s">
        <v>3450</v>
      </c>
      <c r="C1742" t="s">
        <v>268</v>
      </c>
      <c r="D1742">
        <v>5268.54</v>
      </c>
      <c r="E1742" t="s">
        <v>243</v>
      </c>
    </row>
    <row r="1743" spans="1:5" x14ac:dyDescent="0.2">
      <c r="A1743" t="s">
        <v>3451</v>
      </c>
      <c r="B1743" t="s">
        <v>3452</v>
      </c>
      <c r="C1743" t="s">
        <v>268</v>
      </c>
      <c r="D1743">
        <v>5135.6000000000004</v>
      </c>
      <c r="E1743" t="s">
        <v>243</v>
      </c>
    </row>
    <row r="1744" spans="1:5" x14ac:dyDescent="0.2">
      <c r="A1744" t="s">
        <v>3453</v>
      </c>
      <c r="B1744" t="s">
        <v>3454</v>
      </c>
      <c r="C1744" t="s">
        <v>268</v>
      </c>
      <c r="D1744">
        <v>9962.25</v>
      </c>
      <c r="E1744" t="s">
        <v>243</v>
      </c>
    </row>
    <row r="1745" spans="1:5" x14ac:dyDescent="0.2">
      <c r="A1745" t="s">
        <v>3455</v>
      </c>
      <c r="B1745" t="s">
        <v>3456</v>
      </c>
      <c r="C1745" t="s">
        <v>268</v>
      </c>
      <c r="D1745">
        <v>9995.7900000000009</v>
      </c>
      <c r="E1745" t="s">
        <v>243</v>
      </c>
    </row>
    <row r="1746" spans="1:5" x14ac:dyDescent="0.2">
      <c r="A1746" t="s">
        <v>3457</v>
      </c>
      <c r="B1746" t="s">
        <v>3458</v>
      </c>
      <c r="C1746" t="s">
        <v>268</v>
      </c>
      <c r="D1746">
        <v>10545.86</v>
      </c>
      <c r="E1746" t="s">
        <v>243</v>
      </c>
    </row>
    <row r="1747" spans="1:5" x14ac:dyDescent="0.2">
      <c r="A1747" t="s">
        <v>3459</v>
      </c>
      <c r="B1747" t="s">
        <v>3460</v>
      </c>
      <c r="C1747" t="s">
        <v>268</v>
      </c>
      <c r="D1747">
        <v>10684.86</v>
      </c>
      <c r="E1747" t="s">
        <v>243</v>
      </c>
    </row>
    <row r="1748" spans="1:5" x14ac:dyDescent="0.2">
      <c r="A1748" t="s">
        <v>3461</v>
      </c>
      <c r="B1748" t="s">
        <v>3462</v>
      </c>
      <c r="C1748" t="s">
        <v>268</v>
      </c>
      <c r="D1748">
        <v>11768.45</v>
      </c>
      <c r="E1748" t="s">
        <v>243</v>
      </c>
    </row>
    <row r="1749" spans="1:5" x14ac:dyDescent="0.2">
      <c r="A1749" t="s">
        <v>3463</v>
      </c>
      <c r="B1749" t="s">
        <v>3464</v>
      </c>
      <c r="C1749" t="s">
        <v>268</v>
      </c>
      <c r="D1749">
        <v>12510.32</v>
      </c>
      <c r="E1749" t="s">
        <v>243</v>
      </c>
    </row>
    <row r="1750" spans="1:5" x14ac:dyDescent="0.2">
      <c r="A1750" t="s">
        <v>3465</v>
      </c>
      <c r="B1750" t="s">
        <v>3466</v>
      </c>
      <c r="C1750" t="s">
        <v>268</v>
      </c>
      <c r="D1750">
        <v>12453.4</v>
      </c>
      <c r="E1750" t="s">
        <v>243</v>
      </c>
    </row>
    <row r="1751" spans="1:5" x14ac:dyDescent="0.2">
      <c r="A1751" t="s">
        <v>3467</v>
      </c>
      <c r="B1751" t="s">
        <v>3468</v>
      </c>
      <c r="C1751" t="s">
        <v>268</v>
      </c>
      <c r="D1751">
        <v>14114.6</v>
      </c>
      <c r="E1751" t="s">
        <v>243</v>
      </c>
    </row>
    <row r="1752" spans="1:5" x14ac:dyDescent="0.2">
      <c r="A1752" t="s">
        <v>3469</v>
      </c>
      <c r="B1752" t="s">
        <v>3470</v>
      </c>
      <c r="C1752" t="s">
        <v>268</v>
      </c>
      <c r="D1752">
        <v>15070.76</v>
      </c>
      <c r="E1752" t="s">
        <v>243</v>
      </c>
    </row>
    <row r="1753" spans="1:5" x14ac:dyDescent="0.2">
      <c r="A1753" t="s">
        <v>3471</v>
      </c>
      <c r="B1753" t="s">
        <v>3472</v>
      </c>
      <c r="C1753" t="s">
        <v>268</v>
      </c>
      <c r="D1753">
        <v>12.49</v>
      </c>
      <c r="E1753" t="s">
        <v>243</v>
      </c>
    </row>
    <row r="1754" spans="1:5" x14ac:dyDescent="0.2">
      <c r="A1754">
        <v>8939</v>
      </c>
      <c r="B1754" t="s">
        <v>3473</v>
      </c>
      <c r="E1754" t="s">
        <v>243</v>
      </c>
    </row>
    <row r="1755" spans="1:5" x14ac:dyDescent="0.2">
      <c r="A1755" t="s">
        <v>3474</v>
      </c>
      <c r="B1755" t="s">
        <v>3475</v>
      </c>
      <c r="C1755" t="s">
        <v>286</v>
      </c>
      <c r="D1755">
        <v>14.09</v>
      </c>
      <c r="E1755" t="s">
        <v>243</v>
      </c>
    </row>
    <row r="1756" spans="1:5" x14ac:dyDescent="0.2">
      <c r="A1756" t="s">
        <v>3476</v>
      </c>
      <c r="B1756" t="s">
        <v>3477</v>
      </c>
      <c r="C1756" t="s">
        <v>286</v>
      </c>
      <c r="D1756">
        <v>24.66</v>
      </c>
      <c r="E1756" t="s">
        <v>243</v>
      </c>
    </row>
    <row r="1757" spans="1:5" x14ac:dyDescent="0.2">
      <c r="A1757">
        <v>8942</v>
      </c>
      <c r="B1757" t="s">
        <v>3478</v>
      </c>
      <c r="E1757" t="s">
        <v>243</v>
      </c>
    </row>
    <row r="1758" spans="1:5" x14ac:dyDescent="0.2">
      <c r="A1758" t="s">
        <v>3479</v>
      </c>
      <c r="B1758" t="s">
        <v>3480</v>
      </c>
      <c r="C1758" t="s">
        <v>268</v>
      </c>
      <c r="D1758">
        <v>3932.7</v>
      </c>
      <c r="E1758" t="s">
        <v>243</v>
      </c>
    </row>
    <row r="1759" spans="1:5" x14ac:dyDescent="0.2">
      <c r="A1759" t="s">
        <v>3481</v>
      </c>
      <c r="B1759" t="s">
        <v>3482</v>
      </c>
      <c r="C1759" t="s">
        <v>268</v>
      </c>
      <c r="D1759">
        <v>297.22000000000003</v>
      </c>
      <c r="E1759" t="s">
        <v>243</v>
      </c>
    </row>
    <row r="1760" spans="1:5" x14ac:dyDescent="0.2">
      <c r="A1760" t="s">
        <v>3483</v>
      </c>
      <c r="B1760" t="s">
        <v>3484</v>
      </c>
      <c r="C1760" t="s">
        <v>268</v>
      </c>
      <c r="D1760">
        <v>4295.58</v>
      </c>
      <c r="E1760" t="s">
        <v>243</v>
      </c>
    </row>
    <row r="1761" spans="1:5" x14ac:dyDescent="0.2">
      <c r="A1761" t="s">
        <v>3485</v>
      </c>
      <c r="B1761" t="s">
        <v>3486</v>
      </c>
      <c r="C1761" t="s">
        <v>268</v>
      </c>
      <c r="D1761">
        <v>6205.74</v>
      </c>
      <c r="E1761" t="s">
        <v>243</v>
      </c>
    </row>
    <row r="1762" spans="1:5" x14ac:dyDescent="0.2">
      <c r="A1762" t="s">
        <v>3487</v>
      </c>
      <c r="B1762" t="s">
        <v>3488</v>
      </c>
      <c r="C1762" t="s">
        <v>268</v>
      </c>
      <c r="D1762">
        <v>5310.26</v>
      </c>
      <c r="E1762" t="s">
        <v>243</v>
      </c>
    </row>
    <row r="1763" spans="1:5" x14ac:dyDescent="0.2">
      <c r="A1763" t="s">
        <v>3489</v>
      </c>
      <c r="B1763" t="s">
        <v>3490</v>
      </c>
      <c r="C1763" t="s">
        <v>268</v>
      </c>
      <c r="D1763">
        <v>5771.75</v>
      </c>
      <c r="E1763" t="s">
        <v>243</v>
      </c>
    </row>
    <row r="1764" spans="1:5" x14ac:dyDescent="0.2">
      <c r="A1764" t="s">
        <v>3491</v>
      </c>
      <c r="B1764" t="s">
        <v>3492</v>
      </c>
      <c r="C1764" t="s">
        <v>268</v>
      </c>
      <c r="D1764">
        <v>543.32000000000005</v>
      </c>
      <c r="E1764" t="s">
        <v>243</v>
      </c>
    </row>
    <row r="1765" spans="1:5" x14ac:dyDescent="0.2">
      <c r="A1765" t="s">
        <v>3493</v>
      </c>
      <c r="B1765" t="s">
        <v>3494</v>
      </c>
      <c r="C1765" t="s">
        <v>268</v>
      </c>
      <c r="D1765">
        <v>264.32</v>
      </c>
      <c r="E1765" t="s">
        <v>243</v>
      </c>
    </row>
    <row r="1766" spans="1:5" x14ac:dyDescent="0.2">
      <c r="A1766" t="s">
        <v>3495</v>
      </c>
      <c r="B1766" t="s">
        <v>3496</v>
      </c>
      <c r="C1766" t="s">
        <v>268</v>
      </c>
      <c r="D1766">
        <v>500.5</v>
      </c>
      <c r="E1766" t="s">
        <v>243</v>
      </c>
    </row>
    <row r="1767" spans="1:5" x14ac:dyDescent="0.2">
      <c r="A1767" t="s">
        <v>3497</v>
      </c>
      <c r="B1767" t="s">
        <v>3498</v>
      </c>
      <c r="C1767" t="s">
        <v>268</v>
      </c>
      <c r="D1767">
        <v>706.96</v>
      </c>
      <c r="E1767" t="s">
        <v>243</v>
      </c>
    </row>
    <row r="1768" spans="1:5" x14ac:dyDescent="0.2">
      <c r="A1768" t="s">
        <v>3499</v>
      </c>
      <c r="B1768" t="s">
        <v>3500</v>
      </c>
      <c r="C1768" t="s">
        <v>268</v>
      </c>
      <c r="D1768">
        <v>3875.95</v>
      </c>
      <c r="E1768" t="s">
        <v>243</v>
      </c>
    </row>
    <row r="1769" spans="1:5" x14ac:dyDescent="0.2">
      <c r="A1769" t="s">
        <v>3501</v>
      </c>
      <c r="B1769" t="s">
        <v>3502</v>
      </c>
      <c r="C1769" t="s">
        <v>268</v>
      </c>
      <c r="D1769">
        <v>341.47</v>
      </c>
      <c r="E1769" t="s">
        <v>243</v>
      </c>
    </row>
    <row r="1770" spans="1:5" x14ac:dyDescent="0.2">
      <c r="A1770">
        <v>8943</v>
      </c>
      <c r="B1770" t="s">
        <v>3503</v>
      </c>
      <c r="E1770" t="s">
        <v>243</v>
      </c>
    </row>
    <row r="1771" spans="1:5" x14ac:dyDescent="0.2">
      <c r="A1771" t="s">
        <v>3504</v>
      </c>
      <c r="B1771" t="s">
        <v>3505</v>
      </c>
      <c r="C1771" t="s">
        <v>286</v>
      </c>
      <c r="D1771">
        <v>283.91000000000003</v>
      </c>
      <c r="E1771" t="s">
        <v>243</v>
      </c>
    </row>
    <row r="1772" spans="1:5" x14ac:dyDescent="0.2">
      <c r="A1772" t="s">
        <v>3506</v>
      </c>
      <c r="B1772" t="s">
        <v>3507</v>
      </c>
      <c r="C1772" t="s">
        <v>286</v>
      </c>
      <c r="D1772">
        <v>95</v>
      </c>
      <c r="E1772" t="s">
        <v>243</v>
      </c>
    </row>
    <row r="1773" spans="1:5" x14ac:dyDescent="0.2">
      <c r="A1773" t="s">
        <v>3508</v>
      </c>
      <c r="B1773" t="s">
        <v>3509</v>
      </c>
      <c r="C1773" t="s">
        <v>286</v>
      </c>
      <c r="D1773">
        <v>313.93</v>
      </c>
      <c r="E1773" t="s">
        <v>243</v>
      </c>
    </row>
    <row r="1774" spans="1:5" x14ac:dyDescent="0.2">
      <c r="A1774" t="s">
        <v>3510</v>
      </c>
      <c r="B1774" t="s">
        <v>3511</v>
      </c>
      <c r="C1774" t="s">
        <v>268</v>
      </c>
      <c r="D1774">
        <v>473.27</v>
      </c>
      <c r="E1774" t="s">
        <v>243</v>
      </c>
    </row>
    <row r="1775" spans="1:5" x14ac:dyDescent="0.2">
      <c r="A1775" t="s">
        <v>3512</v>
      </c>
      <c r="B1775" t="s">
        <v>3513</v>
      </c>
      <c r="C1775" t="s">
        <v>268</v>
      </c>
      <c r="D1775">
        <v>808.05</v>
      </c>
      <c r="E1775" t="s">
        <v>243</v>
      </c>
    </row>
    <row r="1776" spans="1:5" x14ac:dyDescent="0.2">
      <c r="A1776" t="s">
        <v>3514</v>
      </c>
      <c r="B1776" t="s">
        <v>3515</v>
      </c>
      <c r="C1776" t="s">
        <v>268</v>
      </c>
      <c r="D1776">
        <v>805.67</v>
      </c>
      <c r="E1776" t="s">
        <v>243</v>
      </c>
    </row>
    <row r="1777" spans="1:5" x14ac:dyDescent="0.2">
      <c r="A1777" t="s">
        <v>3516</v>
      </c>
      <c r="B1777" t="s">
        <v>3517</v>
      </c>
      <c r="C1777" t="s">
        <v>268</v>
      </c>
      <c r="D1777">
        <v>819.58</v>
      </c>
      <c r="E1777" t="s">
        <v>243</v>
      </c>
    </row>
    <row r="1778" spans="1:5" x14ac:dyDescent="0.2">
      <c r="A1778" t="s">
        <v>3518</v>
      </c>
      <c r="B1778" t="s">
        <v>3519</v>
      </c>
      <c r="C1778" t="s">
        <v>268</v>
      </c>
      <c r="D1778">
        <v>830.14</v>
      </c>
      <c r="E1778" t="s">
        <v>243</v>
      </c>
    </row>
    <row r="1779" spans="1:5" x14ac:dyDescent="0.2">
      <c r="A1779" t="s">
        <v>3520</v>
      </c>
      <c r="B1779" t="s">
        <v>3521</v>
      </c>
      <c r="C1779" t="s">
        <v>268</v>
      </c>
      <c r="D1779">
        <v>1385.47</v>
      </c>
      <c r="E1779" t="s">
        <v>243</v>
      </c>
    </row>
    <row r="1780" spans="1:5" x14ac:dyDescent="0.2">
      <c r="A1780" t="s">
        <v>3522</v>
      </c>
      <c r="B1780" t="s">
        <v>3523</v>
      </c>
      <c r="C1780" t="s">
        <v>268</v>
      </c>
      <c r="D1780">
        <v>1320.92</v>
      </c>
      <c r="E1780" t="s">
        <v>243</v>
      </c>
    </row>
    <row r="1781" spans="1:5" x14ac:dyDescent="0.2">
      <c r="A1781" t="s">
        <v>3524</v>
      </c>
      <c r="B1781" t="s">
        <v>3525</v>
      </c>
      <c r="C1781" t="s">
        <v>268</v>
      </c>
      <c r="D1781">
        <v>1593.08</v>
      </c>
      <c r="E1781" t="s">
        <v>243</v>
      </c>
    </row>
    <row r="1782" spans="1:5" x14ac:dyDescent="0.2">
      <c r="A1782" t="s">
        <v>3526</v>
      </c>
      <c r="B1782" t="s">
        <v>3527</v>
      </c>
      <c r="C1782" t="s">
        <v>268</v>
      </c>
      <c r="D1782">
        <v>187.74</v>
      </c>
      <c r="E1782" t="s">
        <v>243</v>
      </c>
    </row>
    <row r="1783" spans="1:5" x14ac:dyDescent="0.2">
      <c r="A1783" t="s">
        <v>3528</v>
      </c>
      <c r="B1783" t="s">
        <v>3529</v>
      </c>
      <c r="C1783" t="s">
        <v>268</v>
      </c>
      <c r="D1783">
        <v>225</v>
      </c>
      <c r="E1783" t="s">
        <v>243</v>
      </c>
    </row>
    <row r="1784" spans="1:5" x14ac:dyDescent="0.2">
      <c r="A1784" t="s">
        <v>3530</v>
      </c>
      <c r="B1784" t="s">
        <v>3531</v>
      </c>
      <c r="C1784" t="s">
        <v>268</v>
      </c>
      <c r="D1784">
        <v>88.18</v>
      </c>
      <c r="E1784" t="s">
        <v>243</v>
      </c>
    </row>
    <row r="1785" spans="1:5" x14ac:dyDescent="0.2">
      <c r="A1785" t="s">
        <v>3532</v>
      </c>
      <c r="B1785" t="s">
        <v>3533</v>
      </c>
      <c r="C1785" t="s">
        <v>268</v>
      </c>
      <c r="D1785">
        <v>113.13</v>
      </c>
      <c r="E1785" t="s">
        <v>243</v>
      </c>
    </row>
    <row r="1786" spans="1:5" x14ac:dyDescent="0.2">
      <c r="A1786" t="s">
        <v>3534</v>
      </c>
      <c r="B1786" t="s">
        <v>3535</v>
      </c>
      <c r="C1786" t="s">
        <v>268</v>
      </c>
      <c r="D1786">
        <v>403.37</v>
      </c>
      <c r="E1786" t="s">
        <v>243</v>
      </c>
    </row>
    <row r="1787" spans="1:5" x14ac:dyDescent="0.2">
      <c r="A1787" t="s">
        <v>3536</v>
      </c>
      <c r="B1787" t="s">
        <v>3537</v>
      </c>
      <c r="C1787" t="s">
        <v>268</v>
      </c>
      <c r="D1787">
        <v>519.62</v>
      </c>
      <c r="E1787" t="s">
        <v>243</v>
      </c>
    </row>
    <row r="1788" spans="1:5" x14ac:dyDescent="0.2">
      <c r="A1788" t="s">
        <v>3538</v>
      </c>
      <c r="B1788" t="s">
        <v>3539</v>
      </c>
      <c r="C1788" t="s">
        <v>268</v>
      </c>
      <c r="D1788">
        <v>726.39</v>
      </c>
      <c r="E1788" t="s">
        <v>243</v>
      </c>
    </row>
    <row r="1789" spans="1:5" x14ac:dyDescent="0.2">
      <c r="A1789" t="s">
        <v>3540</v>
      </c>
      <c r="B1789" t="s">
        <v>3541</v>
      </c>
      <c r="C1789" t="s">
        <v>268</v>
      </c>
      <c r="D1789">
        <v>699.13</v>
      </c>
      <c r="E1789" t="s">
        <v>243</v>
      </c>
    </row>
    <row r="1790" spans="1:5" x14ac:dyDescent="0.2">
      <c r="A1790" t="s">
        <v>3542</v>
      </c>
      <c r="B1790" t="s">
        <v>3543</v>
      </c>
      <c r="C1790" t="s">
        <v>268</v>
      </c>
      <c r="D1790">
        <v>990.02</v>
      </c>
      <c r="E1790" t="s">
        <v>243</v>
      </c>
    </row>
    <row r="1791" spans="1:5" x14ac:dyDescent="0.2">
      <c r="A1791" t="s">
        <v>3544</v>
      </c>
      <c r="B1791" t="s">
        <v>3545</v>
      </c>
      <c r="C1791" t="s">
        <v>268</v>
      </c>
      <c r="D1791">
        <v>844.16</v>
      </c>
      <c r="E1791" t="s">
        <v>243</v>
      </c>
    </row>
    <row r="1792" spans="1:5" x14ac:dyDescent="0.2">
      <c r="A1792" t="s">
        <v>3546</v>
      </c>
      <c r="B1792" t="s">
        <v>3547</v>
      </c>
      <c r="C1792" t="s">
        <v>268</v>
      </c>
      <c r="D1792">
        <v>1035.08</v>
      </c>
      <c r="E1792" t="s">
        <v>243</v>
      </c>
    </row>
    <row r="1793" spans="1:5" x14ac:dyDescent="0.2">
      <c r="A1793" t="s">
        <v>3548</v>
      </c>
      <c r="B1793" t="s">
        <v>3549</v>
      </c>
      <c r="C1793" t="s">
        <v>268</v>
      </c>
      <c r="D1793">
        <v>1321.69</v>
      </c>
      <c r="E1793" t="s">
        <v>243</v>
      </c>
    </row>
    <row r="1794" spans="1:5" x14ac:dyDescent="0.2">
      <c r="A1794" t="s">
        <v>3550</v>
      </c>
      <c r="B1794" t="s">
        <v>3551</v>
      </c>
      <c r="C1794" t="s">
        <v>268</v>
      </c>
      <c r="D1794">
        <v>1464</v>
      </c>
      <c r="E1794" t="s">
        <v>243</v>
      </c>
    </row>
    <row r="1795" spans="1:5" x14ac:dyDescent="0.2">
      <c r="A1795" t="s">
        <v>3552</v>
      </c>
      <c r="B1795" t="s">
        <v>3553</v>
      </c>
      <c r="C1795" t="s">
        <v>268</v>
      </c>
      <c r="D1795">
        <v>131.37</v>
      </c>
      <c r="E1795" t="s">
        <v>243</v>
      </c>
    </row>
    <row r="1796" spans="1:5" x14ac:dyDescent="0.2">
      <c r="A1796" t="s">
        <v>3554</v>
      </c>
      <c r="B1796" t="s">
        <v>3555</v>
      </c>
      <c r="C1796" t="s">
        <v>268</v>
      </c>
      <c r="D1796">
        <v>190.74</v>
      </c>
      <c r="E1796" t="s">
        <v>243</v>
      </c>
    </row>
    <row r="1797" spans="1:5" x14ac:dyDescent="0.2">
      <c r="A1797" t="s">
        <v>3556</v>
      </c>
      <c r="B1797" t="s">
        <v>3557</v>
      </c>
      <c r="C1797" t="s">
        <v>268</v>
      </c>
      <c r="D1797">
        <v>75.89</v>
      </c>
      <c r="E1797" t="s">
        <v>243</v>
      </c>
    </row>
    <row r="1798" spans="1:5" x14ac:dyDescent="0.2">
      <c r="A1798" t="s">
        <v>3558</v>
      </c>
      <c r="B1798" t="s">
        <v>3559</v>
      </c>
      <c r="C1798" t="s">
        <v>268</v>
      </c>
      <c r="D1798">
        <v>96.61</v>
      </c>
      <c r="E1798" t="s">
        <v>243</v>
      </c>
    </row>
    <row r="1799" spans="1:5" x14ac:dyDescent="0.2">
      <c r="A1799">
        <v>8944</v>
      </c>
      <c r="B1799" t="s">
        <v>3560</v>
      </c>
      <c r="E1799" t="s">
        <v>243</v>
      </c>
    </row>
    <row r="1800" spans="1:5" x14ac:dyDescent="0.2">
      <c r="A1800" t="s">
        <v>3561</v>
      </c>
      <c r="B1800" t="s">
        <v>3562</v>
      </c>
      <c r="C1800" t="s">
        <v>268</v>
      </c>
      <c r="D1800">
        <v>49.94</v>
      </c>
      <c r="E1800" t="s">
        <v>243</v>
      </c>
    </row>
    <row r="1801" spans="1:5" x14ac:dyDescent="0.2">
      <c r="A1801" t="s">
        <v>3563</v>
      </c>
      <c r="B1801" t="s">
        <v>3564</v>
      </c>
      <c r="C1801" t="s">
        <v>268</v>
      </c>
      <c r="D1801">
        <v>150.52000000000001</v>
      </c>
      <c r="E1801" t="s">
        <v>243</v>
      </c>
    </row>
    <row r="1802" spans="1:5" x14ac:dyDescent="0.2">
      <c r="A1802" t="s">
        <v>3565</v>
      </c>
      <c r="B1802" t="s">
        <v>3566</v>
      </c>
      <c r="C1802" t="s">
        <v>268</v>
      </c>
      <c r="D1802">
        <v>158.02000000000001</v>
      </c>
      <c r="E1802" t="s">
        <v>243</v>
      </c>
    </row>
    <row r="1803" spans="1:5" x14ac:dyDescent="0.2">
      <c r="A1803" t="s">
        <v>3567</v>
      </c>
      <c r="B1803" t="s">
        <v>3568</v>
      </c>
      <c r="C1803" t="s">
        <v>268</v>
      </c>
      <c r="D1803">
        <v>40.67</v>
      </c>
      <c r="E1803" t="s">
        <v>243</v>
      </c>
    </row>
    <row r="1804" spans="1:5" x14ac:dyDescent="0.2">
      <c r="A1804" t="s">
        <v>3569</v>
      </c>
      <c r="B1804" t="s">
        <v>3570</v>
      </c>
      <c r="C1804" t="s">
        <v>268</v>
      </c>
      <c r="D1804">
        <v>46.43</v>
      </c>
      <c r="E1804" t="s">
        <v>243</v>
      </c>
    </row>
    <row r="1805" spans="1:5" x14ac:dyDescent="0.2">
      <c r="A1805" t="s">
        <v>3571</v>
      </c>
      <c r="B1805" t="s">
        <v>3572</v>
      </c>
      <c r="C1805" t="s">
        <v>268</v>
      </c>
      <c r="D1805">
        <v>43.64</v>
      </c>
      <c r="E1805" t="s">
        <v>243</v>
      </c>
    </row>
    <row r="1806" spans="1:5" x14ac:dyDescent="0.2">
      <c r="A1806" t="s">
        <v>3573</v>
      </c>
      <c r="B1806" t="s">
        <v>3574</v>
      </c>
      <c r="C1806" t="s">
        <v>268</v>
      </c>
      <c r="D1806">
        <v>52.38</v>
      </c>
      <c r="E1806" t="s">
        <v>243</v>
      </c>
    </row>
    <row r="1807" spans="1:5" x14ac:dyDescent="0.2">
      <c r="A1807" t="s">
        <v>3575</v>
      </c>
      <c r="B1807" t="s">
        <v>3576</v>
      </c>
      <c r="C1807" t="s">
        <v>268</v>
      </c>
      <c r="D1807">
        <v>46.89</v>
      </c>
      <c r="E1807" t="s">
        <v>243</v>
      </c>
    </row>
    <row r="1808" spans="1:5" x14ac:dyDescent="0.2">
      <c r="A1808" t="s">
        <v>3577</v>
      </c>
      <c r="B1808" t="s">
        <v>3578</v>
      </c>
      <c r="C1808" t="s">
        <v>268</v>
      </c>
      <c r="D1808">
        <v>41.48</v>
      </c>
      <c r="E1808" t="s">
        <v>243</v>
      </c>
    </row>
    <row r="1809" spans="1:5" x14ac:dyDescent="0.2">
      <c r="A1809" t="s">
        <v>3579</v>
      </c>
      <c r="B1809" t="s">
        <v>3580</v>
      </c>
      <c r="C1809" t="s">
        <v>268</v>
      </c>
      <c r="D1809">
        <v>45.67</v>
      </c>
      <c r="E1809" t="s">
        <v>243</v>
      </c>
    </row>
    <row r="1810" spans="1:5" x14ac:dyDescent="0.2">
      <c r="A1810" t="s">
        <v>3581</v>
      </c>
      <c r="B1810" t="s">
        <v>3582</v>
      </c>
      <c r="C1810" t="s">
        <v>268</v>
      </c>
      <c r="D1810">
        <v>51.2</v>
      </c>
      <c r="E1810" t="s">
        <v>243</v>
      </c>
    </row>
    <row r="1811" spans="1:5" x14ac:dyDescent="0.2">
      <c r="A1811" t="s">
        <v>3583</v>
      </c>
      <c r="B1811" t="s">
        <v>3584</v>
      </c>
      <c r="C1811" t="s">
        <v>268</v>
      </c>
      <c r="D1811">
        <v>76.67</v>
      </c>
      <c r="E1811" t="s">
        <v>243</v>
      </c>
    </row>
    <row r="1812" spans="1:5" x14ac:dyDescent="0.2">
      <c r="A1812" t="s">
        <v>3585</v>
      </c>
      <c r="B1812" t="s">
        <v>3586</v>
      </c>
      <c r="C1812" t="s">
        <v>268</v>
      </c>
      <c r="D1812">
        <v>143.44999999999999</v>
      </c>
      <c r="E1812" t="s">
        <v>243</v>
      </c>
    </row>
    <row r="1813" spans="1:5" x14ac:dyDescent="0.2">
      <c r="A1813" t="s">
        <v>3587</v>
      </c>
      <c r="B1813" t="s">
        <v>3588</v>
      </c>
      <c r="C1813" t="s">
        <v>268</v>
      </c>
      <c r="D1813">
        <v>272.58999999999997</v>
      </c>
      <c r="E1813" t="s">
        <v>243</v>
      </c>
    </row>
    <row r="1814" spans="1:5" x14ac:dyDescent="0.2">
      <c r="A1814" t="s">
        <v>3589</v>
      </c>
      <c r="B1814" t="s">
        <v>3590</v>
      </c>
      <c r="C1814" t="s">
        <v>268</v>
      </c>
      <c r="D1814">
        <v>137.51</v>
      </c>
      <c r="E1814" t="s">
        <v>243</v>
      </c>
    </row>
    <row r="1815" spans="1:5" x14ac:dyDescent="0.2">
      <c r="A1815" t="s">
        <v>3591</v>
      </c>
      <c r="B1815" t="s">
        <v>3592</v>
      </c>
      <c r="C1815" t="s">
        <v>268</v>
      </c>
      <c r="D1815">
        <v>171.87</v>
      </c>
      <c r="E1815" t="s">
        <v>243</v>
      </c>
    </row>
    <row r="1816" spans="1:5" x14ac:dyDescent="0.2">
      <c r="A1816" t="s">
        <v>3593</v>
      </c>
      <c r="B1816" t="s">
        <v>3594</v>
      </c>
      <c r="C1816" t="s">
        <v>268</v>
      </c>
      <c r="D1816">
        <v>183.36</v>
      </c>
      <c r="E1816" t="s">
        <v>243</v>
      </c>
    </row>
    <row r="1817" spans="1:5" x14ac:dyDescent="0.2">
      <c r="A1817" t="s">
        <v>3595</v>
      </c>
      <c r="B1817" t="s">
        <v>3596</v>
      </c>
      <c r="C1817" t="s">
        <v>268</v>
      </c>
      <c r="D1817">
        <v>236.41</v>
      </c>
      <c r="E1817" t="s">
        <v>243</v>
      </c>
    </row>
    <row r="1818" spans="1:5" x14ac:dyDescent="0.2">
      <c r="A1818" t="s">
        <v>3597</v>
      </c>
      <c r="B1818" t="s">
        <v>3598</v>
      </c>
      <c r="C1818" t="s">
        <v>268</v>
      </c>
      <c r="D1818">
        <v>281.3</v>
      </c>
      <c r="E1818" t="s">
        <v>243</v>
      </c>
    </row>
    <row r="1819" spans="1:5" x14ac:dyDescent="0.2">
      <c r="A1819" t="s">
        <v>3599</v>
      </c>
      <c r="B1819" t="s">
        <v>3600</v>
      </c>
      <c r="C1819" t="s">
        <v>268</v>
      </c>
      <c r="D1819">
        <v>632.74</v>
      </c>
      <c r="E1819" t="s">
        <v>243</v>
      </c>
    </row>
    <row r="1820" spans="1:5" x14ac:dyDescent="0.2">
      <c r="A1820" t="s">
        <v>3601</v>
      </c>
      <c r="B1820" t="s">
        <v>3602</v>
      </c>
      <c r="C1820" t="s">
        <v>268</v>
      </c>
      <c r="D1820">
        <v>160.52000000000001</v>
      </c>
      <c r="E1820" t="s">
        <v>243</v>
      </c>
    </row>
    <row r="1821" spans="1:5" x14ac:dyDescent="0.2">
      <c r="A1821" t="s">
        <v>3603</v>
      </c>
      <c r="B1821" t="s">
        <v>3604</v>
      </c>
      <c r="C1821" t="s">
        <v>268</v>
      </c>
      <c r="D1821">
        <v>173.38</v>
      </c>
      <c r="E1821" t="s">
        <v>243</v>
      </c>
    </row>
    <row r="1822" spans="1:5" x14ac:dyDescent="0.2">
      <c r="A1822" t="s">
        <v>3605</v>
      </c>
      <c r="B1822" t="s">
        <v>3606</v>
      </c>
      <c r="C1822" t="s">
        <v>268</v>
      </c>
      <c r="D1822">
        <v>174.98</v>
      </c>
      <c r="E1822" t="s">
        <v>243</v>
      </c>
    </row>
    <row r="1823" spans="1:5" x14ac:dyDescent="0.2">
      <c r="A1823" t="s">
        <v>3607</v>
      </c>
      <c r="B1823" t="s">
        <v>3608</v>
      </c>
      <c r="C1823" t="s">
        <v>268</v>
      </c>
      <c r="D1823">
        <v>269.87</v>
      </c>
      <c r="E1823" t="s">
        <v>243</v>
      </c>
    </row>
    <row r="1824" spans="1:5" x14ac:dyDescent="0.2">
      <c r="A1824" t="s">
        <v>3609</v>
      </c>
      <c r="B1824" t="s">
        <v>3610</v>
      </c>
      <c r="C1824" t="s">
        <v>268</v>
      </c>
      <c r="D1824">
        <v>18.18</v>
      </c>
      <c r="E1824" t="s">
        <v>243</v>
      </c>
    </row>
    <row r="1825" spans="1:5" x14ac:dyDescent="0.2">
      <c r="A1825" t="s">
        <v>3611</v>
      </c>
      <c r="B1825" t="s">
        <v>3612</v>
      </c>
      <c r="C1825" t="s">
        <v>268</v>
      </c>
      <c r="D1825">
        <v>86.05</v>
      </c>
      <c r="E1825" t="s">
        <v>243</v>
      </c>
    </row>
    <row r="1826" spans="1:5" x14ac:dyDescent="0.2">
      <c r="A1826" t="s">
        <v>3613</v>
      </c>
      <c r="B1826" t="s">
        <v>3614</v>
      </c>
      <c r="C1826" t="s">
        <v>268</v>
      </c>
      <c r="D1826">
        <v>96</v>
      </c>
      <c r="E1826" t="s">
        <v>243</v>
      </c>
    </row>
    <row r="1827" spans="1:5" x14ac:dyDescent="0.2">
      <c r="A1827" t="s">
        <v>3615</v>
      </c>
      <c r="B1827" t="s">
        <v>3616</v>
      </c>
      <c r="C1827" t="s">
        <v>268</v>
      </c>
      <c r="D1827">
        <v>18.29</v>
      </c>
      <c r="E1827" t="s">
        <v>243</v>
      </c>
    </row>
    <row r="1828" spans="1:5" x14ac:dyDescent="0.2">
      <c r="A1828" t="s">
        <v>3617</v>
      </c>
      <c r="B1828" t="s">
        <v>3618</v>
      </c>
      <c r="C1828" t="s">
        <v>268</v>
      </c>
      <c r="D1828">
        <v>16.399999999999999</v>
      </c>
      <c r="E1828" t="s">
        <v>243</v>
      </c>
    </row>
    <row r="1829" spans="1:5" x14ac:dyDescent="0.2">
      <c r="A1829" t="s">
        <v>3619</v>
      </c>
      <c r="B1829" t="s">
        <v>3620</v>
      </c>
      <c r="C1829" t="s">
        <v>268</v>
      </c>
      <c r="D1829">
        <v>19.45</v>
      </c>
      <c r="E1829" t="s">
        <v>243</v>
      </c>
    </row>
    <row r="1830" spans="1:5" x14ac:dyDescent="0.2">
      <c r="A1830" t="s">
        <v>3621</v>
      </c>
      <c r="B1830" t="s">
        <v>3622</v>
      </c>
      <c r="C1830" t="s">
        <v>268</v>
      </c>
      <c r="D1830">
        <v>19.440000000000001</v>
      </c>
      <c r="E1830" t="s">
        <v>243</v>
      </c>
    </row>
    <row r="1831" spans="1:5" x14ac:dyDescent="0.2">
      <c r="A1831" t="s">
        <v>3623</v>
      </c>
      <c r="B1831" t="s">
        <v>3624</v>
      </c>
      <c r="C1831" t="s">
        <v>268</v>
      </c>
      <c r="D1831">
        <v>22.77</v>
      </c>
      <c r="E1831" t="s">
        <v>243</v>
      </c>
    </row>
    <row r="1832" spans="1:5" x14ac:dyDescent="0.2">
      <c r="A1832" t="s">
        <v>3625</v>
      </c>
      <c r="B1832" t="s">
        <v>3626</v>
      </c>
      <c r="C1832" t="s">
        <v>268</v>
      </c>
      <c r="D1832">
        <v>22.9</v>
      </c>
      <c r="E1832" t="s">
        <v>243</v>
      </c>
    </row>
    <row r="1833" spans="1:5" x14ac:dyDescent="0.2">
      <c r="A1833" t="s">
        <v>3627</v>
      </c>
      <c r="B1833" t="s">
        <v>3628</v>
      </c>
      <c r="C1833" t="s">
        <v>268</v>
      </c>
      <c r="D1833">
        <v>24.48</v>
      </c>
      <c r="E1833" t="s">
        <v>243</v>
      </c>
    </row>
    <row r="1834" spans="1:5" x14ac:dyDescent="0.2">
      <c r="A1834" t="s">
        <v>3629</v>
      </c>
      <c r="B1834" t="s">
        <v>3630</v>
      </c>
      <c r="C1834" t="s">
        <v>268</v>
      </c>
      <c r="D1834">
        <v>25.15</v>
      </c>
      <c r="E1834" t="s">
        <v>243</v>
      </c>
    </row>
    <row r="1835" spans="1:5" x14ac:dyDescent="0.2">
      <c r="A1835" t="s">
        <v>3631</v>
      </c>
      <c r="B1835" t="s">
        <v>3632</v>
      </c>
      <c r="C1835" t="s">
        <v>268</v>
      </c>
      <c r="D1835">
        <v>33.979999999999997</v>
      </c>
      <c r="E1835" t="s">
        <v>243</v>
      </c>
    </row>
    <row r="1836" spans="1:5" x14ac:dyDescent="0.2">
      <c r="A1836" t="s">
        <v>3633</v>
      </c>
      <c r="B1836" t="s">
        <v>3634</v>
      </c>
      <c r="C1836" t="s">
        <v>268</v>
      </c>
      <c r="D1836">
        <v>74.34</v>
      </c>
      <c r="E1836" t="s">
        <v>243</v>
      </c>
    </row>
    <row r="1837" spans="1:5" x14ac:dyDescent="0.2">
      <c r="A1837" t="s">
        <v>3635</v>
      </c>
      <c r="B1837" t="s">
        <v>3636</v>
      </c>
      <c r="C1837" t="s">
        <v>268</v>
      </c>
      <c r="D1837">
        <v>427.28</v>
      </c>
      <c r="E1837" t="s">
        <v>243</v>
      </c>
    </row>
    <row r="1838" spans="1:5" x14ac:dyDescent="0.2">
      <c r="A1838" t="s">
        <v>3637</v>
      </c>
      <c r="B1838" t="s">
        <v>3638</v>
      </c>
      <c r="C1838" t="s">
        <v>268</v>
      </c>
      <c r="D1838">
        <v>440.97</v>
      </c>
      <c r="E1838" t="s">
        <v>243</v>
      </c>
    </row>
    <row r="1839" spans="1:5" x14ac:dyDescent="0.2">
      <c r="A1839" t="s">
        <v>3639</v>
      </c>
      <c r="B1839" t="s">
        <v>3640</v>
      </c>
      <c r="C1839" t="s">
        <v>268</v>
      </c>
      <c r="D1839">
        <v>558.49</v>
      </c>
      <c r="E1839" t="s">
        <v>243</v>
      </c>
    </row>
    <row r="1840" spans="1:5" x14ac:dyDescent="0.2">
      <c r="A1840" t="s">
        <v>3641</v>
      </c>
      <c r="B1840" t="s">
        <v>3642</v>
      </c>
      <c r="C1840" t="s">
        <v>268</v>
      </c>
      <c r="D1840">
        <v>598.28</v>
      </c>
      <c r="E1840" t="s">
        <v>243</v>
      </c>
    </row>
    <row r="1841" spans="1:5" x14ac:dyDescent="0.2">
      <c r="A1841" t="s">
        <v>3643</v>
      </c>
      <c r="B1841" t="s">
        <v>3644</v>
      </c>
      <c r="C1841" t="s">
        <v>268</v>
      </c>
      <c r="D1841">
        <v>614.16</v>
      </c>
      <c r="E1841" t="s">
        <v>243</v>
      </c>
    </row>
    <row r="1842" spans="1:5" x14ac:dyDescent="0.2">
      <c r="A1842" t="s">
        <v>3645</v>
      </c>
      <c r="B1842" t="s">
        <v>3646</v>
      </c>
      <c r="C1842" t="s">
        <v>268</v>
      </c>
      <c r="D1842">
        <v>470.9</v>
      </c>
      <c r="E1842" t="s">
        <v>243</v>
      </c>
    </row>
    <row r="1843" spans="1:5" x14ac:dyDescent="0.2">
      <c r="A1843" t="s">
        <v>3647</v>
      </c>
      <c r="B1843" t="s">
        <v>3648</v>
      </c>
      <c r="C1843" t="s">
        <v>268</v>
      </c>
      <c r="D1843">
        <v>625.79</v>
      </c>
      <c r="E1843" t="s">
        <v>243</v>
      </c>
    </row>
    <row r="1844" spans="1:5" x14ac:dyDescent="0.2">
      <c r="A1844" t="s">
        <v>3649</v>
      </c>
      <c r="B1844" t="s">
        <v>3650</v>
      </c>
      <c r="C1844" t="s">
        <v>268</v>
      </c>
      <c r="D1844">
        <v>593.69000000000005</v>
      </c>
      <c r="E1844" t="s">
        <v>243</v>
      </c>
    </row>
    <row r="1845" spans="1:5" x14ac:dyDescent="0.2">
      <c r="A1845" t="s">
        <v>3651</v>
      </c>
      <c r="B1845" t="s">
        <v>3652</v>
      </c>
      <c r="C1845" t="s">
        <v>268</v>
      </c>
      <c r="D1845">
        <v>1443.77</v>
      </c>
      <c r="E1845" t="s">
        <v>243</v>
      </c>
    </row>
    <row r="1846" spans="1:5" x14ac:dyDescent="0.2">
      <c r="A1846" t="s">
        <v>3653</v>
      </c>
      <c r="B1846" t="s">
        <v>3654</v>
      </c>
      <c r="C1846" t="s">
        <v>268</v>
      </c>
      <c r="D1846">
        <v>1462.01</v>
      </c>
      <c r="E1846" t="s">
        <v>243</v>
      </c>
    </row>
    <row r="1847" spans="1:5" x14ac:dyDescent="0.2">
      <c r="A1847" t="s">
        <v>3655</v>
      </c>
      <c r="B1847" t="s">
        <v>3656</v>
      </c>
      <c r="C1847" t="s">
        <v>268</v>
      </c>
      <c r="D1847">
        <v>69.61</v>
      </c>
      <c r="E1847" t="s">
        <v>243</v>
      </c>
    </row>
    <row r="1848" spans="1:5" x14ac:dyDescent="0.2">
      <c r="A1848" t="s">
        <v>3657</v>
      </c>
      <c r="B1848" t="s">
        <v>3658</v>
      </c>
      <c r="C1848" t="s">
        <v>268</v>
      </c>
      <c r="D1848">
        <v>188.3</v>
      </c>
      <c r="E1848" t="s">
        <v>243</v>
      </c>
    </row>
    <row r="1849" spans="1:5" x14ac:dyDescent="0.2">
      <c r="A1849" t="s">
        <v>3659</v>
      </c>
      <c r="B1849" t="s">
        <v>3660</v>
      </c>
      <c r="C1849" t="s">
        <v>268</v>
      </c>
      <c r="D1849">
        <v>306.47000000000003</v>
      </c>
      <c r="E1849" t="s">
        <v>243</v>
      </c>
    </row>
    <row r="1850" spans="1:5" x14ac:dyDescent="0.2">
      <c r="A1850" t="s">
        <v>3661</v>
      </c>
      <c r="B1850" t="s">
        <v>3662</v>
      </c>
      <c r="C1850" t="s">
        <v>268</v>
      </c>
      <c r="D1850">
        <v>67.8</v>
      </c>
      <c r="E1850" t="s">
        <v>243</v>
      </c>
    </row>
    <row r="1851" spans="1:5" x14ac:dyDescent="0.2">
      <c r="A1851" t="s">
        <v>3663</v>
      </c>
      <c r="B1851" t="s">
        <v>3664</v>
      </c>
      <c r="C1851" t="s">
        <v>268</v>
      </c>
      <c r="D1851">
        <v>71.13</v>
      </c>
      <c r="E1851" t="s">
        <v>243</v>
      </c>
    </row>
    <row r="1852" spans="1:5" x14ac:dyDescent="0.2">
      <c r="A1852" t="s">
        <v>3665</v>
      </c>
      <c r="B1852" t="s">
        <v>3666</v>
      </c>
      <c r="C1852" t="s">
        <v>268</v>
      </c>
      <c r="D1852">
        <v>64.459999999999994</v>
      </c>
      <c r="E1852" t="s">
        <v>243</v>
      </c>
    </row>
    <row r="1853" spans="1:5" x14ac:dyDescent="0.2">
      <c r="A1853" t="s">
        <v>3667</v>
      </c>
      <c r="B1853" t="s">
        <v>3668</v>
      </c>
      <c r="C1853" t="s">
        <v>268</v>
      </c>
      <c r="D1853">
        <v>62.74</v>
      </c>
      <c r="E1853" t="s">
        <v>243</v>
      </c>
    </row>
    <row r="1854" spans="1:5" x14ac:dyDescent="0.2">
      <c r="A1854" t="s">
        <v>3669</v>
      </c>
      <c r="B1854" t="s">
        <v>3670</v>
      </c>
      <c r="C1854" t="s">
        <v>268</v>
      </c>
      <c r="D1854">
        <v>69.69</v>
      </c>
      <c r="E1854" t="s">
        <v>243</v>
      </c>
    </row>
    <row r="1855" spans="1:5" x14ac:dyDescent="0.2">
      <c r="A1855" t="s">
        <v>3671</v>
      </c>
      <c r="B1855" t="s">
        <v>3672</v>
      </c>
      <c r="C1855" t="s">
        <v>268</v>
      </c>
      <c r="D1855">
        <v>77.78</v>
      </c>
      <c r="E1855" t="s">
        <v>243</v>
      </c>
    </row>
    <row r="1856" spans="1:5" x14ac:dyDescent="0.2">
      <c r="A1856" t="s">
        <v>3673</v>
      </c>
      <c r="B1856" t="s">
        <v>3674</v>
      </c>
      <c r="C1856" t="s">
        <v>268</v>
      </c>
      <c r="D1856">
        <v>97.78</v>
      </c>
      <c r="E1856" t="s">
        <v>243</v>
      </c>
    </row>
    <row r="1857" spans="1:5" x14ac:dyDescent="0.2">
      <c r="A1857" t="s">
        <v>3675</v>
      </c>
      <c r="B1857" t="s">
        <v>3676</v>
      </c>
      <c r="C1857" t="s">
        <v>268</v>
      </c>
      <c r="D1857">
        <v>84.31</v>
      </c>
      <c r="E1857" t="s">
        <v>243</v>
      </c>
    </row>
    <row r="1858" spans="1:5" x14ac:dyDescent="0.2">
      <c r="A1858" t="s">
        <v>3677</v>
      </c>
      <c r="B1858" t="s">
        <v>3678</v>
      </c>
      <c r="C1858" t="s">
        <v>268</v>
      </c>
      <c r="D1858">
        <v>104.93</v>
      </c>
      <c r="E1858" t="s">
        <v>243</v>
      </c>
    </row>
    <row r="1859" spans="1:5" x14ac:dyDescent="0.2">
      <c r="A1859" t="s">
        <v>3679</v>
      </c>
      <c r="B1859" t="s">
        <v>3680</v>
      </c>
      <c r="C1859" t="s">
        <v>268</v>
      </c>
      <c r="D1859">
        <v>189.36</v>
      </c>
      <c r="E1859" t="s">
        <v>243</v>
      </c>
    </row>
    <row r="1860" spans="1:5" x14ac:dyDescent="0.2">
      <c r="A1860">
        <v>8945</v>
      </c>
      <c r="B1860" t="s">
        <v>3681</v>
      </c>
      <c r="E1860" t="s">
        <v>243</v>
      </c>
    </row>
    <row r="1861" spans="1:5" x14ac:dyDescent="0.2">
      <c r="A1861" t="s">
        <v>3682</v>
      </c>
      <c r="B1861" t="s">
        <v>3683</v>
      </c>
      <c r="C1861" t="s">
        <v>268</v>
      </c>
      <c r="D1861">
        <v>47.1</v>
      </c>
      <c r="E1861" t="s">
        <v>243</v>
      </c>
    </row>
    <row r="1862" spans="1:5" x14ac:dyDescent="0.2">
      <c r="A1862" t="s">
        <v>3684</v>
      </c>
      <c r="B1862" t="s">
        <v>3685</v>
      </c>
      <c r="C1862" t="s">
        <v>268</v>
      </c>
      <c r="D1862">
        <v>71.8</v>
      </c>
      <c r="E1862" t="s">
        <v>243</v>
      </c>
    </row>
    <row r="1863" spans="1:5" x14ac:dyDescent="0.2">
      <c r="A1863" t="s">
        <v>3686</v>
      </c>
      <c r="B1863" t="s">
        <v>3687</v>
      </c>
      <c r="C1863" t="s">
        <v>268</v>
      </c>
      <c r="D1863">
        <v>118.64</v>
      </c>
      <c r="E1863" t="s">
        <v>243</v>
      </c>
    </row>
    <row r="1864" spans="1:5" x14ac:dyDescent="0.2">
      <c r="A1864">
        <v>8947</v>
      </c>
      <c r="B1864" t="s">
        <v>3688</v>
      </c>
      <c r="E1864" t="s">
        <v>243</v>
      </c>
    </row>
    <row r="1865" spans="1:5" x14ac:dyDescent="0.2">
      <c r="A1865" t="s">
        <v>3689</v>
      </c>
      <c r="B1865" t="s">
        <v>3690</v>
      </c>
      <c r="C1865" t="s">
        <v>268</v>
      </c>
      <c r="D1865">
        <v>1005.1</v>
      </c>
      <c r="E1865" t="s">
        <v>243</v>
      </c>
    </row>
    <row r="1866" spans="1:5" x14ac:dyDescent="0.2">
      <c r="A1866" t="s">
        <v>3691</v>
      </c>
      <c r="B1866" t="s">
        <v>3692</v>
      </c>
      <c r="C1866" t="s">
        <v>268</v>
      </c>
      <c r="D1866">
        <v>1011.31</v>
      </c>
      <c r="E1866" t="s">
        <v>243</v>
      </c>
    </row>
    <row r="1867" spans="1:5" x14ac:dyDescent="0.2">
      <c r="A1867" t="s">
        <v>3693</v>
      </c>
      <c r="B1867" t="s">
        <v>3694</v>
      </c>
      <c r="C1867" t="s">
        <v>268</v>
      </c>
      <c r="D1867">
        <v>1034.33</v>
      </c>
      <c r="E1867" t="s">
        <v>243</v>
      </c>
    </row>
    <row r="1868" spans="1:5" x14ac:dyDescent="0.2">
      <c r="A1868" t="s">
        <v>3695</v>
      </c>
      <c r="B1868" t="s">
        <v>3696</v>
      </c>
      <c r="C1868" t="s">
        <v>268</v>
      </c>
      <c r="D1868">
        <v>1020.48</v>
      </c>
      <c r="E1868" t="s">
        <v>243</v>
      </c>
    </row>
    <row r="1869" spans="1:5" x14ac:dyDescent="0.2">
      <c r="A1869" t="s">
        <v>3697</v>
      </c>
      <c r="B1869" t="s">
        <v>3698</v>
      </c>
      <c r="C1869" t="s">
        <v>268</v>
      </c>
      <c r="D1869">
        <v>1040.07</v>
      </c>
      <c r="E1869" t="s">
        <v>243</v>
      </c>
    </row>
    <row r="1870" spans="1:5" x14ac:dyDescent="0.2">
      <c r="A1870" t="s">
        <v>3699</v>
      </c>
      <c r="B1870" t="s">
        <v>3700</v>
      </c>
      <c r="C1870" t="s">
        <v>268</v>
      </c>
      <c r="D1870">
        <v>1112.92</v>
      </c>
      <c r="E1870" t="s">
        <v>243</v>
      </c>
    </row>
    <row r="1871" spans="1:5" x14ac:dyDescent="0.2">
      <c r="A1871" t="s">
        <v>3701</v>
      </c>
      <c r="B1871" t="s">
        <v>3702</v>
      </c>
      <c r="C1871" t="s">
        <v>268</v>
      </c>
      <c r="D1871">
        <v>1120.32</v>
      </c>
      <c r="E1871" t="s">
        <v>243</v>
      </c>
    </row>
    <row r="1872" spans="1:5" x14ac:dyDescent="0.2">
      <c r="A1872" t="s">
        <v>3703</v>
      </c>
      <c r="B1872" t="s">
        <v>3704</v>
      </c>
      <c r="C1872" t="s">
        <v>268</v>
      </c>
      <c r="D1872">
        <v>1237.08</v>
      </c>
      <c r="E1872" t="s">
        <v>243</v>
      </c>
    </row>
    <row r="1873" spans="1:5" x14ac:dyDescent="0.2">
      <c r="A1873" t="s">
        <v>3705</v>
      </c>
      <c r="B1873" t="s">
        <v>3706</v>
      </c>
      <c r="C1873" t="s">
        <v>268</v>
      </c>
      <c r="D1873">
        <v>1458.9</v>
      </c>
      <c r="E1873" t="s">
        <v>243</v>
      </c>
    </row>
    <row r="1874" spans="1:5" x14ac:dyDescent="0.2">
      <c r="A1874">
        <v>8949</v>
      </c>
      <c r="B1874" t="s">
        <v>3707</v>
      </c>
      <c r="E1874" t="s">
        <v>243</v>
      </c>
    </row>
    <row r="1875" spans="1:5" x14ac:dyDescent="0.2">
      <c r="A1875" t="s">
        <v>3708</v>
      </c>
      <c r="B1875" t="s">
        <v>3709</v>
      </c>
      <c r="C1875" t="s">
        <v>268</v>
      </c>
      <c r="D1875">
        <v>3.19</v>
      </c>
      <c r="E1875" t="s">
        <v>243</v>
      </c>
    </row>
    <row r="1876" spans="1:5" x14ac:dyDescent="0.2">
      <c r="A1876" t="s">
        <v>3710</v>
      </c>
      <c r="B1876" t="s">
        <v>3711</v>
      </c>
      <c r="C1876" t="s">
        <v>268</v>
      </c>
      <c r="D1876">
        <v>2</v>
      </c>
      <c r="E1876" t="s">
        <v>243</v>
      </c>
    </row>
    <row r="1877" spans="1:5" x14ac:dyDescent="0.2">
      <c r="A1877" t="s">
        <v>3712</v>
      </c>
      <c r="B1877" t="s">
        <v>3713</v>
      </c>
      <c r="C1877" t="s">
        <v>268</v>
      </c>
      <c r="D1877">
        <v>3.36</v>
      </c>
      <c r="E1877" t="s">
        <v>243</v>
      </c>
    </row>
    <row r="1878" spans="1:5" x14ac:dyDescent="0.2">
      <c r="A1878" t="s">
        <v>3714</v>
      </c>
      <c r="B1878" t="s">
        <v>3715</v>
      </c>
      <c r="C1878" t="s">
        <v>268</v>
      </c>
      <c r="D1878">
        <v>2.04</v>
      </c>
      <c r="E1878" t="s">
        <v>243</v>
      </c>
    </row>
    <row r="1879" spans="1:5" x14ac:dyDescent="0.2">
      <c r="A1879" t="s">
        <v>3716</v>
      </c>
      <c r="B1879" t="s">
        <v>3717</v>
      </c>
      <c r="C1879" t="s">
        <v>268</v>
      </c>
      <c r="D1879">
        <v>4.5599999999999996</v>
      </c>
      <c r="E1879" t="s">
        <v>243</v>
      </c>
    </row>
    <row r="1880" spans="1:5" x14ac:dyDescent="0.2">
      <c r="A1880" t="s">
        <v>3718</v>
      </c>
      <c r="B1880" t="s">
        <v>3719</v>
      </c>
      <c r="C1880" t="s">
        <v>268</v>
      </c>
      <c r="D1880">
        <v>4.87</v>
      </c>
      <c r="E1880" t="s">
        <v>243</v>
      </c>
    </row>
    <row r="1881" spans="1:5" x14ac:dyDescent="0.2">
      <c r="A1881" t="s">
        <v>3720</v>
      </c>
      <c r="B1881" t="s">
        <v>3721</v>
      </c>
      <c r="C1881" t="s">
        <v>268</v>
      </c>
      <c r="D1881">
        <v>2.0699999999999998</v>
      </c>
      <c r="E1881" t="s">
        <v>243</v>
      </c>
    </row>
    <row r="1882" spans="1:5" x14ac:dyDescent="0.2">
      <c r="A1882" t="s">
        <v>3722</v>
      </c>
      <c r="B1882" t="s">
        <v>3723</v>
      </c>
      <c r="C1882" t="s">
        <v>268</v>
      </c>
      <c r="D1882">
        <v>2.09</v>
      </c>
      <c r="E1882" t="s">
        <v>243</v>
      </c>
    </row>
    <row r="1883" spans="1:5" x14ac:dyDescent="0.2">
      <c r="A1883">
        <v>8950</v>
      </c>
      <c r="B1883" t="s">
        <v>3724</v>
      </c>
      <c r="E1883" t="s">
        <v>243</v>
      </c>
    </row>
    <row r="1884" spans="1:5" x14ac:dyDescent="0.2">
      <c r="A1884" t="s">
        <v>3725</v>
      </c>
      <c r="B1884" t="s">
        <v>3726</v>
      </c>
      <c r="C1884" t="s">
        <v>268</v>
      </c>
      <c r="D1884">
        <v>1518.86</v>
      </c>
      <c r="E1884" t="s">
        <v>243</v>
      </c>
    </row>
    <row r="1885" spans="1:5" x14ac:dyDescent="0.2">
      <c r="A1885" t="s">
        <v>3727</v>
      </c>
      <c r="B1885" t="s">
        <v>3728</v>
      </c>
      <c r="C1885" t="s">
        <v>268</v>
      </c>
      <c r="D1885">
        <v>1743.84</v>
      </c>
      <c r="E1885" t="s">
        <v>243</v>
      </c>
    </row>
    <row r="1886" spans="1:5" x14ac:dyDescent="0.2">
      <c r="A1886" t="s">
        <v>3729</v>
      </c>
      <c r="B1886" t="s">
        <v>3730</v>
      </c>
      <c r="C1886" t="s">
        <v>268</v>
      </c>
      <c r="D1886">
        <v>2436.4699999999998</v>
      </c>
      <c r="E1886" t="s">
        <v>243</v>
      </c>
    </row>
    <row r="1887" spans="1:5" x14ac:dyDescent="0.2">
      <c r="A1887" t="s">
        <v>3731</v>
      </c>
      <c r="B1887" t="s">
        <v>3732</v>
      </c>
      <c r="C1887" t="s">
        <v>268</v>
      </c>
      <c r="D1887">
        <v>1865.59</v>
      </c>
      <c r="E1887" t="s">
        <v>243</v>
      </c>
    </row>
    <row r="1888" spans="1:5" x14ac:dyDescent="0.2">
      <c r="A1888" t="s">
        <v>3733</v>
      </c>
      <c r="B1888" t="s">
        <v>3734</v>
      </c>
      <c r="C1888" t="s">
        <v>268</v>
      </c>
      <c r="D1888">
        <v>1668.83</v>
      </c>
      <c r="E1888" t="s">
        <v>243</v>
      </c>
    </row>
    <row r="1889" spans="1:5" x14ac:dyDescent="0.2">
      <c r="A1889" t="s">
        <v>3735</v>
      </c>
      <c r="B1889" t="s">
        <v>3736</v>
      </c>
      <c r="C1889" t="s">
        <v>268</v>
      </c>
      <c r="D1889">
        <v>5351.95</v>
      </c>
      <c r="E1889" t="s">
        <v>243</v>
      </c>
    </row>
    <row r="1890" spans="1:5" x14ac:dyDescent="0.2">
      <c r="A1890" t="s">
        <v>3737</v>
      </c>
      <c r="B1890" t="s">
        <v>3738</v>
      </c>
      <c r="C1890" t="s">
        <v>268</v>
      </c>
      <c r="D1890">
        <v>4354.3</v>
      </c>
      <c r="E1890" t="s">
        <v>243</v>
      </c>
    </row>
    <row r="1891" spans="1:5" x14ac:dyDescent="0.2">
      <c r="A1891" t="s">
        <v>3739</v>
      </c>
      <c r="B1891" t="s">
        <v>3740</v>
      </c>
      <c r="C1891" t="s">
        <v>268</v>
      </c>
      <c r="D1891">
        <v>3178.78</v>
      </c>
      <c r="E1891" t="s">
        <v>243</v>
      </c>
    </row>
    <row r="1892" spans="1:5" x14ac:dyDescent="0.2">
      <c r="A1892" t="s">
        <v>3741</v>
      </c>
      <c r="B1892" t="s">
        <v>3742</v>
      </c>
      <c r="C1892" t="s">
        <v>268</v>
      </c>
      <c r="D1892">
        <v>2725.84</v>
      </c>
      <c r="E1892" t="s">
        <v>243</v>
      </c>
    </row>
    <row r="1893" spans="1:5" x14ac:dyDescent="0.2">
      <c r="A1893" t="s">
        <v>3743</v>
      </c>
      <c r="B1893" t="s">
        <v>3744</v>
      </c>
      <c r="C1893" t="s">
        <v>268</v>
      </c>
      <c r="D1893">
        <v>2061.96</v>
      </c>
      <c r="E1893" t="s">
        <v>243</v>
      </c>
    </row>
    <row r="1894" spans="1:5" x14ac:dyDescent="0.2">
      <c r="A1894" t="s">
        <v>3745</v>
      </c>
      <c r="B1894" t="s">
        <v>3746</v>
      </c>
      <c r="C1894" t="s">
        <v>268</v>
      </c>
      <c r="D1894">
        <v>51.54</v>
      </c>
      <c r="E1894" t="s">
        <v>243</v>
      </c>
    </row>
    <row r="1895" spans="1:5" x14ac:dyDescent="0.2">
      <c r="A1895" t="s">
        <v>3747</v>
      </c>
      <c r="B1895" t="s">
        <v>3748</v>
      </c>
      <c r="C1895" t="s">
        <v>268</v>
      </c>
      <c r="D1895">
        <v>51.74</v>
      </c>
      <c r="E1895" t="s">
        <v>243</v>
      </c>
    </row>
    <row r="1896" spans="1:5" x14ac:dyDescent="0.2">
      <c r="A1896">
        <v>8951</v>
      </c>
      <c r="B1896" t="s">
        <v>3749</v>
      </c>
      <c r="E1896" t="s">
        <v>243</v>
      </c>
    </row>
    <row r="1897" spans="1:5" x14ac:dyDescent="0.2">
      <c r="A1897" t="s">
        <v>3750</v>
      </c>
      <c r="B1897" t="s">
        <v>3751</v>
      </c>
      <c r="C1897" t="s">
        <v>268</v>
      </c>
      <c r="D1897">
        <v>395.73</v>
      </c>
      <c r="E1897" t="s">
        <v>243</v>
      </c>
    </row>
    <row r="1898" spans="1:5" x14ac:dyDescent="0.2">
      <c r="A1898" t="s">
        <v>3752</v>
      </c>
      <c r="B1898" t="s">
        <v>3753</v>
      </c>
      <c r="C1898" t="s">
        <v>268</v>
      </c>
      <c r="D1898">
        <v>468.22</v>
      </c>
      <c r="E1898" t="s">
        <v>243</v>
      </c>
    </row>
    <row r="1899" spans="1:5" x14ac:dyDescent="0.2">
      <c r="A1899" t="s">
        <v>3754</v>
      </c>
      <c r="B1899" t="s">
        <v>3755</v>
      </c>
      <c r="C1899" t="s">
        <v>268</v>
      </c>
      <c r="D1899">
        <v>71.28</v>
      </c>
      <c r="E1899" t="s">
        <v>243</v>
      </c>
    </row>
    <row r="1900" spans="1:5" x14ac:dyDescent="0.2">
      <c r="A1900" t="s">
        <v>3756</v>
      </c>
      <c r="B1900" t="s">
        <v>3757</v>
      </c>
      <c r="C1900" t="s">
        <v>268</v>
      </c>
      <c r="D1900">
        <v>1308.79</v>
      </c>
      <c r="E1900" t="s">
        <v>243</v>
      </c>
    </row>
    <row r="1901" spans="1:5" x14ac:dyDescent="0.2">
      <c r="A1901">
        <v>8952</v>
      </c>
      <c r="B1901" t="s">
        <v>3758</v>
      </c>
      <c r="E1901" t="s">
        <v>243</v>
      </c>
    </row>
    <row r="1902" spans="1:5" x14ac:dyDescent="0.2">
      <c r="A1902" t="s">
        <v>3759</v>
      </c>
      <c r="B1902" t="s">
        <v>3760</v>
      </c>
      <c r="C1902" t="s">
        <v>268</v>
      </c>
      <c r="D1902">
        <v>2107</v>
      </c>
      <c r="E1902" t="s">
        <v>243</v>
      </c>
    </row>
    <row r="1903" spans="1:5" x14ac:dyDescent="0.2">
      <c r="A1903">
        <v>10715</v>
      </c>
      <c r="B1903" t="s">
        <v>3761</v>
      </c>
      <c r="E1903" t="s">
        <v>243</v>
      </c>
    </row>
    <row r="1904" spans="1:5" x14ac:dyDescent="0.2">
      <c r="A1904" t="s">
        <v>3762</v>
      </c>
      <c r="B1904" t="s">
        <v>3763</v>
      </c>
      <c r="C1904" t="s">
        <v>268</v>
      </c>
      <c r="D1904">
        <v>23.43</v>
      </c>
      <c r="E1904" t="s">
        <v>243</v>
      </c>
    </row>
    <row r="1905" spans="1:5" x14ac:dyDescent="0.2">
      <c r="A1905" t="s">
        <v>3764</v>
      </c>
      <c r="B1905" t="s">
        <v>3765</v>
      </c>
      <c r="C1905" t="s">
        <v>268</v>
      </c>
      <c r="D1905">
        <v>19.98</v>
      </c>
      <c r="E1905" t="s">
        <v>243</v>
      </c>
    </row>
    <row r="1906" spans="1:5" x14ac:dyDescent="0.2">
      <c r="A1906">
        <v>10716</v>
      </c>
      <c r="B1906" t="s">
        <v>3766</v>
      </c>
      <c r="E1906" t="s">
        <v>243</v>
      </c>
    </row>
    <row r="1907" spans="1:5" x14ac:dyDescent="0.2">
      <c r="A1907" t="s">
        <v>3767</v>
      </c>
      <c r="B1907" t="s">
        <v>3768</v>
      </c>
      <c r="C1907" t="s">
        <v>286</v>
      </c>
      <c r="D1907">
        <v>6.14</v>
      </c>
      <c r="E1907" t="s">
        <v>243</v>
      </c>
    </row>
    <row r="1908" spans="1:5" x14ac:dyDescent="0.2">
      <c r="A1908">
        <v>8682</v>
      </c>
      <c r="B1908" t="s">
        <v>3769</v>
      </c>
      <c r="E1908" t="s">
        <v>243</v>
      </c>
    </row>
    <row r="1909" spans="1:5" x14ac:dyDescent="0.2">
      <c r="A1909">
        <v>8954</v>
      </c>
      <c r="B1909" t="s">
        <v>3770</v>
      </c>
      <c r="E1909" t="s">
        <v>243</v>
      </c>
    </row>
    <row r="1910" spans="1:5" x14ac:dyDescent="0.2">
      <c r="A1910" t="s">
        <v>3771</v>
      </c>
      <c r="B1910" t="s">
        <v>3772</v>
      </c>
      <c r="C1910" t="s">
        <v>286</v>
      </c>
      <c r="D1910">
        <v>6.12</v>
      </c>
      <c r="E1910" t="s">
        <v>243</v>
      </c>
    </row>
    <row r="1911" spans="1:5" x14ac:dyDescent="0.2">
      <c r="A1911" t="s">
        <v>3773</v>
      </c>
      <c r="B1911" t="s">
        <v>3774</v>
      </c>
      <c r="C1911" t="s">
        <v>268</v>
      </c>
      <c r="D1911">
        <v>2.4900000000000002</v>
      </c>
      <c r="E1911" t="s">
        <v>243</v>
      </c>
    </row>
    <row r="1912" spans="1:5" x14ac:dyDescent="0.2">
      <c r="A1912">
        <v>8955</v>
      </c>
      <c r="B1912" t="s">
        <v>3775</v>
      </c>
      <c r="E1912" t="s">
        <v>243</v>
      </c>
    </row>
    <row r="1913" spans="1:5" x14ac:dyDescent="0.2">
      <c r="A1913" t="s">
        <v>3776</v>
      </c>
      <c r="B1913" t="s">
        <v>3777</v>
      </c>
      <c r="C1913" t="s">
        <v>286</v>
      </c>
      <c r="D1913">
        <v>64.8</v>
      </c>
      <c r="E1913" t="s">
        <v>243</v>
      </c>
    </row>
    <row r="1914" spans="1:5" x14ac:dyDescent="0.2">
      <c r="A1914" t="s">
        <v>3778</v>
      </c>
      <c r="B1914" t="s">
        <v>3779</v>
      </c>
      <c r="C1914" t="s">
        <v>286</v>
      </c>
      <c r="D1914">
        <v>129.81</v>
      </c>
      <c r="E1914" t="s">
        <v>243</v>
      </c>
    </row>
    <row r="1915" spans="1:5" x14ac:dyDescent="0.2">
      <c r="A1915" t="s">
        <v>3780</v>
      </c>
      <c r="B1915" t="s">
        <v>3781</v>
      </c>
      <c r="C1915" t="s">
        <v>286</v>
      </c>
      <c r="D1915">
        <v>28.81</v>
      </c>
      <c r="E1915" t="s">
        <v>243</v>
      </c>
    </row>
    <row r="1916" spans="1:5" x14ac:dyDescent="0.2">
      <c r="A1916" t="s">
        <v>3782</v>
      </c>
      <c r="B1916" t="s">
        <v>3783</v>
      </c>
      <c r="C1916" t="s">
        <v>286</v>
      </c>
      <c r="D1916">
        <v>96.63</v>
      </c>
      <c r="E1916" t="s">
        <v>243</v>
      </c>
    </row>
    <row r="1917" spans="1:5" x14ac:dyDescent="0.2">
      <c r="A1917" t="s">
        <v>3784</v>
      </c>
      <c r="B1917" t="s">
        <v>3785</v>
      </c>
      <c r="C1917" t="s">
        <v>286</v>
      </c>
      <c r="D1917">
        <v>57.33</v>
      </c>
      <c r="E1917" t="s">
        <v>243</v>
      </c>
    </row>
    <row r="1918" spans="1:5" x14ac:dyDescent="0.2">
      <c r="A1918" t="s">
        <v>3786</v>
      </c>
      <c r="B1918" t="s">
        <v>3787</v>
      </c>
      <c r="C1918" t="s">
        <v>286</v>
      </c>
      <c r="D1918">
        <v>28.42</v>
      </c>
      <c r="E1918" t="s">
        <v>243</v>
      </c>
    </row>
    <row r="1919" spans="1:5" x14ac:dyDescent="0.2">
      <c r="A1919" t="s">
        <v>3788</v>
      </c>
      <c r="B1919" t="s">
        <v>3789</v>
      </c>
      <c r="C1919" t="s">
        <v>286</v>
      </c>
      <c r="D1919">
        <v>29.2</v>
      </c>
      <c r="E1919" t="s">
        <v>243</v>
      </c>
    </row>
    <row r="1920" spans="1:5" x14ac:dyDescent="0.2">
      <c r="A1920" t="s">
        <v>3790</v>
      </c>
      <c r="B1920" t="s">
        <v>3791</v>
      </c>
      <c r="C1920" t="s">
        <v>286</v>
      </c>
      <c r="D1920">
        <v>27.73</v>
      </c>
      <c r="E1920" t="s">
        <v>243</v>
      </c>
    </row>
    <row r="1921" spans="1:5" x14ac:dyDescent="0.2">
      <c r="A1921" t="s">
        <v>3792</v>
      </c>
      <c r="B1921" t="s">
        <v>3793</v>
      </c>
      <c r="C1921" t="s">
        <v>286</v>
      </c>
      <c r="D1921">
        <v>74.78</v>
      </c>
      <c r="E1921" t="s">
        <v>243</v>
      </c>
    </row>
    <row r="1922" spans="1:5" x14ac:dyDescent="0.2">
      <c r="A1922" t="s">
        <v>3794</v>
      </c>
      <c r="B1922" t="s">
        <v>3795</v>
      </c>
      <c r="C1922" t="s">
        <v>286</v>
      </c>
      <c r="D1922">
        <v>26.2</v>
      </c>
      <c r="E1922" t="s">
        <v>243</v>
      </c>
    </row>
    <row r="1923" spans="1:5" x14ac:dyDescent="0.2">
      <c r="A1923" t="s">
        <v>3796</v>
      </c>
      <c r="B1923" t="s">
        <v>3797</v>
      </c>
      <c r="C1923" t="s">
        <v>286</v>
      </c>
      <c r="D1923">
        <v>84.4</v>
      </c>
      <c r="E1923" t="s">
        <v>243</v>
      </c>
    </row>
    <row r="1924" spans="1:5" x14ac:dyDescent="0.2">
      <c r="A1924" t="s">
        <v>3798</v>
      </c>
      <c r="B1924" t="s">
        <v>3799</v>
      </c>
      <c r="C1924" t="s">
        <v>286</v>
      </c>
      <c r="D1924">
        <v>49.02</v>
      </c>
      <c r="E1924" t="s">
        <v>243</v>
      </c>
    </row>
    <row r="1925" spans="1:5" x14ac:dyDescent="0.2">
      <c r="A1925" t="s">
        <v>3800</v>
      </c>
      <c r="B1925" t="s">
        <v>3801</v>
      </c>
      <c r="C1925" t="s">
        <v>286</v>
      </c>
      <c r="D1925">
        <v>13.48</v>
      </c>
      <c r="E1925" t="s">
        <v>243</v>
      </c>
    </row>
    <row r="1926" spans="1:5" x14ac:dyDescent="0.2">
      <c r="A1926" t="s">
        <v>3802</v>
      </c>
      <c r="B1926" t="s">
        <v>3803</v>
      </c>
      <c r="C1926" t="s">
        <v>286</v>
      </c>
      <c r="D1926">
        <v>36.82</v>
      </c>
      <c r="E1926" t="s">
        <v>243</v>
      </c>
    </row>
    <row r="1927" spans="1:5" x14ac:dyDescent="0.2">
      <c r="A1927" t="s">
        <v>3804</v>
      </c>
      <c r="B1927" t="s">
        <v>3805</v>
      </c>
      <c r="C1927" t="s">
        <v>286</v>
      </c>
      <c r="D1927">
        <v>25.18</v>
      </c>
      <c r="E1927" t="s">
        <v>243</v>
      </c>
    </row>
    <row r="1928" spans="1:5" x14ac:dyDescent="0.2">
      <c r="A1928" t="s">
        <v>3806</v>
      </c>
      <c r="B1928" t="s">
        <v>3807</v>
      </c>
      <c r="C1928" t="s">
        <v>286</v>
      </c>
      <c r="D1928">
        <v>5.19</v>
      </c>
      <c r="E1928" t="s">
        <v>243</v>
      </c>
    </row>
    <row r="1929" spans="1:5" x14ac:dyDescent="0.2">
      <c r="A1929" t="s">
        <v>3808</v>
      </c>
      <c r="B1929" t="s">
        <v>3809</v>
      </c>
      <c r="C1929" t="s">
        <v>286</v>
      </c>
      <c r="D1929">
        <v>3.88</v>
      </c>
      <c r="E1929" t="s">
        <v>243</v>
      </c>
    </row>
    <row r="1930" spans="1:5" x14ac:dyDescent="0.2">
      <c r="A1930">
        <v>8956</v>
      </c>
      <c r="B1930" t="s">
        <v>3810</v>
      </c>
      <c r="E1930" t="s">
        <v>243</v>
      </c>
    </row>
    <row r="1931" spans="1:5" x14ac:dyDescent="0.2">
      <c r="A1931" t="s">
        <v>3811</v>
      </c>
      <c r="B1931" t="s">
        <v>3812</v>
      </c>
      <c r="C1931" t="s">
        <v>268</v>
      </c>
      <c r="D1931">
        <v>71.78</v>
      </c>
      <c r="E1931" t="s">
        <v>243</v>
      </c>
    </row>
    <row r="1932" spans="1:5" x14ac:dyDescent="0.2">
      <c r="A1932" t="s">
        <v>3813</v>
      </c>
      <c r="B1932" t="s">
        <v>3814</v>
      </c>
      <c r="C1932" t="s">
        <v>268</v>
      </c>
      <c r="D1932">
        <v>128.4</v>
      </c>
      <c r="E1932" t="s">
        <v>243</v>
      </c>
    </row>
    <row r="1933" spans="1:5" x14ac:dyDescent="0.2">
      <c r="A1933" t="s">
        <v>3815</v>
      </c>
      <c r="B1933" t="s">
        <v>3816</v>
      </c>
      <c r="C1933" t="s">
        <v>268</v>
      </c>
      <c r="D1933">
        <v>136.77000000000001</v>
      </c>
      <c r="E1933" t="s">
        <v>243</v>
      </c>
    </row>
    <row r="1934" spans="1:5" x14ac:dyDescent="0.2">
      <c r="A1934" t="s">
        <v>3817</v>
      </c>
      <c r="B1934" t="s">
        <v>3818</v>
      </c>
      <c r="C1934" t="s">
        <v>268</v>
      </c>
      <c r="D1934">
        <v>70.39</v>
      </c>
      <c r="E1934" t="s">
        <v>243</v>
      </c>
    </row>
    <row r="1935" spans="1:5" x14ac:dyDescent="0.2">
      <c r="A1935" t="s">
        <v>3819</v>
      </c>
      <c r="B1935" t="s">
        <v>3820</v>
      </c>
      <c r="C1935" t="s">
        <v>268</v>
      </c>
      <c r="D1935">
        <v>73.16</v>
      </c>
      <c r="E1935" t="s">
        <v>243</v>
      </c>
    </row>
    <row r="1936" spans="1:5" x14ac:dyDescent="0.2">
      <c r="A1936" t="s">
        <v>3821</v>
      </c>
      <c r="B1936" t="s">
        <v>3822</v>
      </c>
      <c r="C1936" t="s">
        <v>268</v>
      </c>
      <c r="D1936">
        <v>39.97</v>
      </c>
      <c r="E1936" t="s">
        <v>243</v>
      </c>
    </row>
    <row r="1937" spans="1:5" x14ac:dyDescent="0.2">
      <c r="A1937" t="s">
        <v>3823</v>
      </c>
      <c r="B1937" t="s">
        <v>3824</v>
      </c>
      <c r="C1937" t="s">
        <v>268</v>
      </c>
      <c r="D1937">
        <v>100.02</v>
      </c>
      <c r="E1937" t="s">
        <v>243</v>
      </c>
    </row>
    <row r="1938" spans="1:5" x14ac:dyDescent="0.2">
      <c r="A1938" t="s">
        <v>3825</v>
      </c>
      <c r="B1938" t="s">
        <v>3826</v>
      </c>
      <c r="C1938" t="s">
        <v>268</v>
      </c>
      <c r="D1938">
        <v>114.55</v>
      </c>
      <c r="E1938" t="s">
        <v>243</v>
      </c>
    </row>
    <row r="1939" spans="1:5" x14ac:dyDescent="0.2">
      <c r="A1939" t="s">
        <v>3827</v>
      </c>
      <c r="B1939" t="s">
        <v>3828</v>
      </c>
      <c r="C1939" t="s">
        <v>268</v>
      </c>
      <c r="D1939">
        <v>67.69</v>
      </c>
      <c r="E1939" t="s">
        <v>243</v>
      </c>
    </row>
    <row r="1940" spans="1:5" x14ac:dyDescent="0.2">
      <c r="A1940" t="s">
        <v>3829</v>
      </c>
      <c r="B1940" t="s">
        <v>3830</v>
      </c>
      <c r="C1940" t="s">
        <v>268</v>
      </c>
      <c r="D1940">
        <v>113.02</v>
      </c>
      <c r="E1940" t="s">
        <v>243</v>
      </c>
    </row>
    <row r="1941" spans="1:5" x14ac:dyDescent="0.2">
      <c r="A1941" t="s">
        <v>3831</v>
      </c>
      <c r="B1941" t="s">
        <v>3832</v>
      </c>
      <c r="C1941" t="s">
        <v>268</v>
      </c>
      <c r="D1941">
        <v>66.23</v>
      </c>
      <c r="E1941" t="s">
        <v>243</v>
      </c>
    </row>
    <row r="1942" spans="1:5" x14ac:dyDescent="0.2">
      <c r="A1942" t="s">
        <v>3833</v>
      </c>
      <c r="B1942" t="s">
        <v>3834</v>
      </c>
      <c r="C1942" t="s">
        <v>268</v>
      </c>
      <c r="D1942">
        <v>51.67</v>
      </c>
      <c r="E1942" t="s">
        <v>243</v>
      </c>
    </row>
    <row r="1943" spans="1:5" x14ac:dyDescent="0.2">
      <c r="A1943" t="s">
        <v>3835</v>
      </c>
      <c r="B1943" t="s">
        <v>3836</v>
      </c>
      <c r="C1943" t="s">
        <v>268</v>
      </c>
      <c r="D1943">
        <v>57.27</v>
      </c>
      <c r="E1943" t="s">
        <v>243</v>
      </c>
    </row>
    <row r="1944" spans="1:5" x14ac:dyDescent="0.2">
      <c r="A1944" t="s">
        <v>3837</v>
      </c>
      <c r="B1944" t="s">
        <v>3838</v>
      </c>
      <c r="C1944" t="s">
        <v>268</v>
      </c>
      <c r="D1944">
        <v>24.08</v>
      </c>
      <c r="E1944" t="s">
        <v>243</v>
      </c>
    </row>
    <row r="1945" spans="1:5" x14ac:dyDescent="0.2">
      <c r="A1945">
        <v>8957</v>
      </c>
      <c r="B1945" t="s">
        <v>3839</v>
      </c>
      <c r="E1945" t="s">
        <v>243</v>
      </c>
    </row>
    <row r="1946" spans="1:5" x14ac:dyDescent="0.2">
      <c r="A1946" t="s">
        <v>3840</v>
      </c>
      <c r="B1946" t="s">
        <v>3841</v>
      </c>
      <c r="C1946" t="s">
        <v>268</v>
      </c>
      <c r="D1946">
        <v>15.72</v>
      </c>
      <c r="E1946" t="s">
        <v>243</v>
      </c>
    </row>
    <row r="1947" spans="1:5" x14ac:dyDescent="0.2">
      <c r="A1947">
        <v>8958</v>
      </c>
      <c r="B1947" t="s">
        <v>3842</v>
      </c>
      <c r="E1947" t="s">
        <v>243</v>
      </c>
    </row>
    <row r="1948" spans="1:5" x14ac:dyDescent="0.2">
      <c r="A1948" t="s">
        <v>3843</v>
      </c>
      <c r="B1948" t="s">
        <v>3844</v>
      </c>
      <c r="C1948" t="s">
        <v>268</v>
      </c>
      <c r="D1948">
        <v>95.7</v>
      </c>
      <c r="E1948" t="s">
        <v>243</v>
      </c>
    </row>
    <row r="1949" spans="1:5" x14ac:dyDescent="0.2">
      <c r="A1949" t="s">
        <v>3845</v>
      </c>
      <c r="B1949" t="s">
        <v>3846</v>
      </c>
      <c r="C1949" t="s">
        <v>268</v>
      </c>
      <c r="D1949">
        <v>57.91</v>
      </c>
      <c r="E1949" t="s">
        <v>243</v>
      </c>
    </row>
    <row r="1950" spans="1:5" x14ac:dyDescent="0.2">
      <c r="A1950" t="s">
        <v>3847</v>
      </c>
      <c r="B1950" t="s">
        <v>3848</v>
      </c>
      <c r="C1950" t="s">
        <v>268</v>
      </c>
      <c r="D1950">
        <v>503</v>
      </c>
      <c r="E1950" t="s">
        <v>243</v>
      </c>
    </row>
    <row r="1951" spans="1:5" x14ac:dyDescent="0.2">
      <c r="A1951" t="s">
        <v>3849</v>
      </c>
      <c r="B1951" t="s">
        <v>3850</v>
      </c>
      <c r="C1951" t="s">
        <v>268</v>
      </c>
      <c r="D1951">
        <v>84.8</v>
      </c>
      <c r="E1951" t="s">
        <v>243</v>
      </c>
    </row>
    <row r="1952" spans="1:5" x14ac:dyDescent="0.2">
      <c r="A1952" t="s">
        <v>3851</v>
      </c>
      <c r="B1952" t="s">
        <v>3852</v>
      </c>
      <c r="C1952" t="s">
        <v>268</v>
      </c>
      <c r="D1952">
        <v>12.76</v>
      </c>
      <c r="E1952" t="s">
        <v>243</v>
      </c>
    </row>
    <row r="1953" spans="1:5" x14ac:dyDescent="0.2">
      <c r="A1953" t="s">
        <v>3853</v>
      </c>
      <c r="B1953" t="s">
        <v>3854</v>
      </c>
      <c r="C1953" t="s">
        <v>268</v>
      </c>
      <c r="D1953">
        <v>22.53</v>
      </c>
      <c r="E1953" t="s">
        <v>243</v>
      </c>
    </row>
    <row r="1954" spans="1:5" x14ac:dyDescent="0.2">
      <c r="A1954" t="s">
        <v>3855</v>
      </c>
      <c r="B1954" t="s">
        <v>3856</v>
      </c>
      <c r="C1954" t="s">
        <v>268</v>
      </c>
      <c r="D1954">
        <v>1794.9</v>
      </c>
      <c r="E1954" t="s">
        <v>243</v>
      </c>
    </row>
    <row r="1955" spans="1:5" x14ac:dyDescent="0.2">
      <c r="A1955" t="s">
        <v>3857</v>
      </c>
      <c r="B1955" t="s">
        <v>3858</v>
      </c>
      <c r="C1955" t="s">
        <v>268</v>
      </c>
      <c r="D1955">
        <v>1159.33</v>
      </c>
      <c r="E1955" t="s">
        <v>243</v>
      </c>
    </row>
    <row r="1956" spans="1:5" x14ac:dyDescent="0.2">
      <c r="A1956" t="s">
        <v>3859</v>
      </c>
      <c r="B1956" t="s">
        <v>3860</v>
      </c>
      <c r="C1956" t="s">
        <v>268</v>
      </c>
      <c r="D1956">
        <v>106.18</v>
      </c>
      <c r="E1956" t="s">
        <v>243</v>
      </c>
    </row>
    <row r="1957" spans="1:5" x14ac:dyDescent="0.2">
      <c r="A1957" t="s">
        <v>3861</v>
      </c>
      <c r="B1957" t="s">
        <v>3862</v>
      </c>
      <c r="C1957" t="s">
        <v>333</v>
      </c>
      <c r="D1957">
        <v>24.47</v>
      </c>
      <c r="E1957" t="s">
        <v>243</v>
      </c>
    </row>
    <row r="1958" spans="1:5" x14ac:dyDescent="0.2">
      <c r="A1958">
        <v>8683</v>
      </c>
      <c r="B1958" t="s">
        <v>3863</v>
      </c>
      <c r="E1958" t="s">
        <v>243</v>
      </c>
    </row>
    <row r="1959" spans="1:5" x14ac:dyDescent="0.2">
      <c r="A1959">
        <v>8960</v>
      </c>
      <c r="B1959" t="s">
        <v>3864</v>
      </c>
      <c r="E1959" t="s">
        <v>243</v>
      </c>
    </row>
    <row r="1960" spans="1:5" x14ac:dyDescent="0.2">
      <c r="A1960" t="s">
        <v>3865</v>
      </c>
      <c r="B1960" t="s">
        <v>3866</v>
      </c>
      <c r="C1960" t="s">
        <v>286</v>
      </c>
      <c r="D1960">
        <v>7.55</v>
      </c>
      <c r="E1960" t="s">
        <v>243</v>
      </c>
    </row>
    <row r="1961" spans="1:5" x14ac:dyDescent="0.2">
      <c r="A1961" t="s">
        <v>3867</v>
      </c>
      <c r="B1961" t="s">
        <v>3868</v>
      </c>
      <c r="C1961" t="s">
        <v>286</v>
      </c>
      <c r="D1961">
        <v>7.97</v>
      </c>
      <c r="E1961" t="s">
        <v>243</v>
      </c>
    </row>
    <row r="1962" spans="1:5" x14ac:dyDescent="0.2">
      <c r="A1962">
        <v>8684</v>
      </c>
      <c r="B1962" t="s">
        <v>3869</v>
      </c>
      <c r="E1962" t="s">
        <v>243</v>
      </c>
    </row>
    <row r="1963" spans="1:5" x14ac:dyDescent="0.2">
      <c r="A1963">
        <v>8961</v>
      </c>
      <c r="B1963" t="s">
        <v>3870</v>
      </c>
      <c r="E1963" t="s">
        <v>243</v>
      </c>
    </row>
    <row r="1964" spans="1:5" x14ac:dyDescent="0.2">
      <c r="A1964" t="s">
        <v>3871</v>
      </c>
      <c r="B1964" t="s">
        <v>3872</v>
      </c>
      <c r="C1964" t="s">
        <v>268</v>
      </c>
      <c r="D1964">
        <v>111.18</v>
      </c>
      <c r="E1964" t="s">
        <v>243</v>
      </c>
    </row>
    <row r="1965" spans="1:5" x14ac:dyDescent="0.2">
      <c r="A1965" t="s">
        <v>3873</v>
      </c>
      <c r="B1965" t="s">
        <v>3874</v>
      </c>
      <c r="C1965" t="s">
        <v>268</v>
      </c>
      <c r="D1965">
        <v>112.31</v>
      </c>
      <c r="E1965" t="s">
        <v>243</v>
      </c>
    </row>
    <row r="1966" spans="1:5" x14ac:dyDescent="0.2">
      <c r="A1966" t="s">
        <v>3875</v>
      </c>
      <c r="B1966" t="s">
        <v>3876</v>
      </c>
      <c r="C1966" t="s">
        <v>268</v>
      </c>
      <c r="D1966">
        <v>184.01</v>
      </c>
      <c r="E1966" t="s">
        <v>243</v>
      </c>
    </row>
    <row r="1967" spans="1:5" x14ac:dyDescent="0.2">
      <c r="A1967" t="s">
        <v>3877</v>
      </c>
      <c r="B1967" t="s">
        <v>3878</v>
      </c>
      <c r="C1967" t="s">
        <v>268</v>
      </c>
      <c r="D1967">
        <v>241</v>
      </c>
      <c r="E1967" t="s">
        <v>243</v>
      </c>
    </row>
    <row r="1968" spans="1:5" x14ac:dyDescent="0.2">
      <c r="A1968">
        <v>8962</v>
      </c>
      <c r="B1968" t="s">
        <v>3879</v>
      </c>
      <c r="E1968" t="s">
        <v>243</v>
      </c>
    </row>
    <row r="1969" spans="1:5" x14ac:dyDescent="0.2">
      <c r="A1969" t="s">
        <v>3880</v>
      </c>
      <c r="B1969" t="s">
        <v>3881</v>
      </c>
      <c r="C1969" t="s">
        <v>268</v>
      </c>
      <c r="D1969">
        <v>219.97</v>
      </c>
      <c r="E1969" t="s">
        <v>243</v>
      </c>
    </row>
    <row r="1970" spans="1:5" x14ac:dyDescent="0.2">
      <c r="A1970" t="s">
        <v>3882</v>
      </c>
      <c r="B1970" t="s">
        <v>3883</v>
      </c>
      <c r="C1970" t="s">
        <v>268</v>
      </c>
      <c r="D1970">
        <v>112.44</v>
      </c>
      <c r="E1970" t="s">
        <v>243</v>
      </c>
    </row>
    <row r="1971" spans="1:5" x14ac:dyDescent="0.2">
      <c r="A1971">
        <v>8963</v>
      </c>
      <c r="B1971" t="s">
        <v>3884</v>
      </c>
      <c r="E1971" t="s">
        <v>243</v>
      </c>
    </row>
    <row r="1972" spans="1:5" x14ac:dyDescent="0.2">
      <c r="A1972" t="s">
        <v>3885</v>
      </c>
      <c r="B1972" t="s">
        <v>3886</v>
      </c>
      <c r="C1972" t="s">
        <v>268</v>
      </c>
      <c r="D1972">
        <v>145.08000000000001</v>
      </c>
      <c r="E1972" t="s">
        <v>243</v>
      </c>
    </row>
    <row r="1973" spans="1:5" x14ac:dyDescent="0.2">
      <c r="A1973">
        <v>8964</v>
      </c>
      <c r="B1973" t="s">
        <v>3887</v>
      </c>
      <c r="E1973" t="s">
        <v>243</v>
      </c>
    </row>
    <row r="1974" spans="1:5" x14ac:dyDescent="0.2">
      <c r="A1974" t="s">
        <v>3888</v>
      </c>
      <c r="B1974" t="s">
        <v>3889</v>
      </c>
      <c r="C1974" t="s">
        <v>268</v>
      </c>
      <c r="D1974">
        <v>615.34</v>
      </c>
      <c r="E1974" t="s">
        <v>243</v>
      </c>
    </row>
    <row r="1975" spans="1:5" x14ac:dyDescent="0.2">
      <c r="A1975">
        <v>8966</v>
      </c>
      <c r="B1975" t="s">
        <v>3890</v>
      </c>
      <c r="E1975" t="s">
        <v>243</v>
      </c>
    </row>
    <row r="1976" spans="1:5" x14ac:dyDescent="0.2">
      <c r="A1976" t="s">
        <v>3891</v>
      </c>
      <c r="B1976" t="s">
        <v>3892</v>
      </c>
      <c r="C1976" t="s">
        <v>97</v>
      </c>
      <c r="D1976">
        <v>25.48</v>
      </c>
      <c r="E1976" t="s">
        <v>243</v>
      </c>
    </row>
    <row r="1977" spans="1:5" x14ac:dyDescent="0.2">
      <c r="A1977" t="s">
        <v>3893</v>
      </c>
      <c r="B1977" t="s">
        <v>3894</v>
      </c>
      <c r="C1977" t="s">
        <v>97</v>
      </c>
      <c r="D1977">
        <v>30.42</v>
      </c>
      <c r="E1977" t="s">
        <v>243</v>
      </c>
    </row>
    <row r="1978" spans="1:5" x14ac:dyDescent="0.2">
      <c r="A1978" t="s">
        <v>3895</v>
      </c>
      <c r="B1978" t="s">
        <v>3896</v>
      </c>
      <c r="C1978" t="s">
        <v>268</v>
      </c>
      <c r="D1978">
        <v>10.35</v>
      </c>
      <c r="E1978" t="s">
        <v>243</v>
      </c>
    </row>
    <row r="1979" spans="1:5" x14ac:dyDescent="0.2">
      <c r="A1979" t="s">
        <v>3897</v>
      </c>
      <c r="B1979" t="s">
        <v>3898</v>
      </c>
      <c r="C1979" t="s">
        <v>268</v>
      </c>
      <c r="D1979">
        <v>8.61</v>
      </c>
      <c r="E1979" t="s">
        <v>243</v>
      </c>
    </row>
    <row r="1980" spans="1:5" x14ac:dyDescent="0.2">
      <c r="A1980" t="s">
        <v>3899</v>
      </c>
      <c r="B1980" t="s">
        <v>3900</v>
      </c>
      <c r="C1980" t="s">
        <v>268</v>
      </c>
      <c r="D1980">
        <v>39.14</v>
      </c>
      <c r="E1980" t="s">
        <v>243</v>
      </c>
    </row>
    <row r="1981" spans="1:5" x14ac:dyDescent="0.2">
      <c r="A1981">
        <v>8967</v>
      </c>
      <c r="B1981" t="s">
        <v>3901</v>
      </c>
      <c r="E1981" t="s">
        <v>243</v>
      </c>
    </row>
    <row r="1982" spans="1:5" x14ac:dyDescent="0.2">
      <c r="A1982" t="s">
        <v>3902</v>
      </c>
      <c r="B1982" t="s">
        <v>3903</v>
      </c>
      <c r="C1982" t="s">
        <v>268</v>
      </c>
      <c r="D1982">
        <v>71.819999999999993</v>
      </c>
      <c r="E1982" t="s">
        <v>243</v>
      </c>
    </row>
    <row r="1983" spans="1:5" x14ac:dyDescent="0.2">
      <c r="A1983" t="s">
        <v>3904</v>
      </c>
      <c r="B1983" t="s">
        <v>3905</v>
      </c>
      <c r="C1983" t="s">
        <v>268</v>
      </c>
      <c r="D1983">
        <v>58.49</v>
      </c>
      <c r="E1983" t="s">
        <v>243</v>
      </c>
    </row>
    <row r="1984" spans="1:5" x14ac:dyDescent="0.2">
      <c r="A1984" t="s">
        <v>3906</v>
      </c>
      <c r="B1984" t="s">
        <v>3907</v>
      </c>
      <c r="C1984" t="s">
        <v>268</v>
      </c>
      <c r="D1984">
        <v>59</v>
      </c>
      <c r="E1984" t="s">
        <v>243</v>
      </c>
    </row>
    <row r="1985" spans="1:5" x14ac:dyDescent="0.2">
      <c r="A1985">
        <v>8968</v>
      </c>
      <c r="B1985" t="s">
        <v>3908</v>
      </c>
      <c r="E1985" t="s">
        <v>243</v>
      </c>
    </row>
    <row r="1986" spans="1:5" x14ac:dyDescent="0.2">
      <c r="A1986" t="s">
        <v>3909</v>
      </c>
      <c r="B1986" t="s">
        <v>3910</v>
      </c>
      <c r="C1986" t="s">
        <v>286</v>
      </c>
      <c r="D1986">
        <v>22.24</v>
      </c>
      <c r="E1986" t="s">
        <v>243</v>
      </c>
    </row>
    <row r="1987" spans="1:5" x14ac:dyDescent="0.2">
      <c r="A1987" t="s">
        <v>3911</v>
      </c>
      <c r="B1987" t="s">
        <v>3912</v>
      </c>
      <c r="C1987" t="s">
        <v>286</v>
      </c>
      <c r="D1987">
        <v>18.11</v>
      </c>
      <c r="E1987" t="s">
        <v>243</v>
      </c>
    </row>
    <row r="1988" spans="1:5" x14ac:dyDescent="0.2">
      <c r="A1988">
        <v>8969</v>
      </c>
      <c r="B1988" t="s">
        <v>3913</v>
      </c>
      <c r="E1988" t="s">
        <v>243</v>
      </c>
    </row>
    <row r="1989" spans="1:5" x14ac:dyDescent="0.2">
      <c r="A1989" t="s">
        <v>3914</v>
      </c>
      <c r="B1989" t="s">
        <v>3915</v>
      </c>
      <c r="C1989" t="s">
        <v>286</v>
      </c>
      <c r="D1989">
        <v>26.29</v>
      </c>
      <c r="E1989" t="s">
        <v>243</v>
      </c>
    </row>
    <row r="1990" spans="1:5" x14ac:dyDescent="0.2">
      <c r="A1990" t="s">
        <v>3916</v>
      </c>
      <c r="B1990" t="s">
        <v>3917</v>
      </c>
      <c r="C1990" t="s">
        <v>286</v>
      </c>
      <c r="D1990">
        <v>22.46</v>
      </c>
      <c r="E1990" t="s">
        <v>243</v>
      </c>
    </row>
    <row r="1991" spans="1:5" x14ac:dyDescent="0.2">
      <c r="A1991" t="s">
        <v>3918</v>
      </c>
      <c r="B1991" t="s">
        <v>3919</v>
      </c>
      <c r="C1991" t="s">
        <v>286</v>
      </c>
      <c r="D1991">
        <v>33.35</v>
      </c>
      <c r="E1991" t="s">
        <v>243</v>
      </c>
    </row>
    <row r="1992" spans="1:5" x14ac:dyDescent="0.2">
      <c r="A1992" t="s">
        <v>3920</v>
      </c>
      <c r="B1992" t="s">
        <v>3921</v>
      </c>
      <c r="C1992" t="s">
        <v>286</v>
      </c>
      <c r="D1992">
        <v>29.51</v>
      </c>
      <c r="E1992" t="s">
        <v>243</v>
      </c>
    </row>
    <row r="1993" spans="1:5" x14ac:dyDescent="0.2">
      <c r="A1993" t="s">
        <v>3922</v>
      </c>
      <c r="B1993" t="s">
        <v>3923</v>
      </c>
      <c r="C1993" t="s">
        <v>286</v>
      </c>
      <c r="D1993">
        <v>49.39</v>
      </c>
      <c r="E1993" t="s">
        <v>243</v>
      </c>
    </row>
    <row r="1994" spans="1:5" x14ac:dyDescent="0.2">
      <c r="A1994" t="s">
        <v>3924</v>
      </c>
      <c r="B1994" t="s">
        <v>3925</v>
      </c>
      <c r="C1994" t="s">
        <v>286</v>
      </c>
      <c r="D1994">
        <v>45.69</v>
      </c>
      <c r="E1994" t="s">
        <v>243</v>
      </c>
    </row>
    <row r="1995" spans="1:5" x14ac:dyDescent="0.2">
      <c r="A1995" t="s">
        <v>3926</v>
      </c>
      <c r="B1995" t="s">
        <v>3927</v>
      </c>
      <c r="C1995" t="s">
        <v>286</v>
      </c>
      <c r="D1995">
        <v>61.09</v>
      </c>
      <c r="E1995" t="s">
        <v>243</v>
      </c>
    </row>
    <row r="1996" spans="1:5" x14ac:dyDescent="0.2">
      <c r="A1996" t="s">
        <v>3928</v>
      </c>
      <c r="B1996" t="s">
        <v>3929</v>
      </c>
      <c r="C1996" t="s">
        <v>286</v>
      </c>
      <c r="D1996">
        <v>64.790000000000006</v>
      </c>
      <c r="E1996" t="s">
        <v>243</v>
      </c>
    </row>
    <row r="1997" spans="1:5" x14ac:dyDescent="0.2">
      <c r="A1997">
        <v>8970</v>
      </c>
      <c r="B1997" t="s">
        <v>3930</v>
      </c>
      <c r="E1997" t="s">
        <v>243</v>
      </c>
    </row>
    <row r="1998" spans="1:5" x14ac:dyDescent="0.2">
      <c r="A1998" t="s">
        <v>3931</v>
      </c>
      <c r="B1998" t="s">
        <v>3932</v>
      </c>
      <c r="C1998" t="s">
        <v>286</v>
      </c>
      <c r="D1998">
        <v>52</v>
      </c>
      <c r="E1998" t="s">
        <v>243</v>
      </c>
    </row>
    <row r="1999" spans="1:5" x14ac:dyDescent="0.2">
      <c r="A1999" t="s">
        <v>3933</v>
      </c>
      <c r="B1999" t="s">
        <v>3934</v>
      </c>
      <c r="C1999" t="s">
        <v>268</v>
      </c>
      <c r="D1999">
        <v>76.709999999999994</v>
      </c>
      <c r="E1999" t="s">
        <v>243</v>
      </c>
    </row>
    <row r="2000" spans="1:5" x14ac:dyDescent="0.2">
      <c r="A2000">
        <v>8971</v>
      </c>
      <c r="B2000" t="s">
        <v>3935</v>
      </c>
      <c r="E2000" t="s">
        <v>243</v>
      </c>
    </row>
    <row r="2001" spans="1:5" x14ac:dyDescent="0.2">
      <c r="A2001" t="s">
        <v>3936</v>
      </c>
      <c r="B2001" t="s">
        <v>3937</v>
      </c>
      <c r="C2001" t="s">
        <v>268</v>
      </c>
      <c r="D2001">
        <v>955.89</v>
      </c>
      <c r="E2001" t="s">
        <v>243</v>
      </c>
    </row>
    <row r="2002" spans="1:5" x14ac:dyDescent="0.2">
      <c r="A2002" t="s">
        <v>3938</v>
      </c>
      <c r="B2002" t="s">
        <v>3939</v>
      </c>
      <c r="C2002" t="s">
        <v>268</v>
      </c>
      <c r="D2002">
        <v>420.36</v>
      </c>
      <c r="E2002" t="s">
        <v>243</v>
      </c>
    </row>
    <row r="2003" spans="1:5" x14ac:dyDescent="0.2">
      <c r="A2003" t="s">
        <v>3940</v>
      </c>
      <c r="B2003" t="s">
        <v>3941</v>
      </c>
      <c r="C2003" t="s">
        <v>268</v>
      </c>
      <c r="D2003">
        <v>1169.5999999999999</v>
      </c>
      <c r="E2003" t="s">
        <v>243</v>
      </c>
    </row>
    <row r="2004" spans="1:5" x14ac:dyDescent="0.2">
      <c r="A2004">
        <v>8972</v>
      </c>
      <c r="B2004" t="s">
        <v>3942</v>
      </c>
      <c r="E2004" t="s">
        <v>243</v>
      </c>
    </row>
    <row r="2005" spans="1:5" x14ac:dyDescent="0.2">
      <c r="A2005" t="s">
        <v>3943</v>
      </c>
      <c r="B2005" t="s">
        <v>3944</v>
      </c>
      <c r="C2005" t="s">
        <v>268</v>
      </c>
      <c r="D2005">
        <v>19.690000000000001</v>
      </c>
      <c r="E2005" t="s">
        <v>243</v>
      </c>
    </row>
    <row r="2006" spans="1:5" x14ac:dyDescent="0.2">
      <c r="A2006" t="s">
        <v>3945</v>
      </c>
      <c r="B2006" t="s">
        <v>3946</v>
      </c>
      <c r="C2006" t="s">
        <v>268</v>
      </c>
      <c r="D2006">
        <v>20.03</v>
      </c>
      <c r="E2006" t="s">
        <v>243</v>
      </c>
    </row>
    <row r="2007" spans="1:5" x14ac:dyDescent="0.2">
      <c r="A2007" t="s">
        <v>3947</v>
      </c>
      <c r="B2007" t="s">
        <v>3948</v>
      </c>
      <c r="C2007" t="s">
        <v>268</v>
      </c>
      <c r="D2007">
        <v>20.57</v>
      </c>
      <c r="E2007" t="s">
        <v>243</v>
      </c>
    </row>
    <row r="2008" spans="1:5" x14ac:dyDescent="0.2">
      <c r="A2008" t="s">
        <v>3949</v>
      </c>
      <c r="B2008" t="s">
        <v>3950</v>
      </c>
      <c r="C2008" t="s">
        <v>268</v>
      </c>
      <c r="D2008">
        <v>26.42</v>
      </c>
      <c r="E2008" t="s">
        <v>243</v>
      </c>
    </row>
    <row r="2009" spans="1:5" x14ac:dyDescent="0.2">
      <c r="A2009" t="s">
        <v>3951</v>
      </c>
      <c r="B2009" t="s">
        <v>3952</v>
      </c>
      <c r="C2009" t="s">
        <v>268</v>
      </c>
      <c r="D2009">
        <v>19.41</v>
      </c>
      <c r="E2009" t="s">
        <v>243</v>
      </c>
    </row>
    <row r="2010" spans="1:5" x14ac:dyDescent="0.2">
      <c r="A2010" t="s">
        <v>3953</v>
      </c>
      <c r="B2010" t="s">
        <v>3954</v>
      </c>
      <c r="C2010" t="s">
        <v>268</v>
      </c>
      <c r="D2010">
        <v>23.01</v>
      </c>
      <c r="E2010" t="s">
        <v>243</v>
      </c>
    </row>
    <row r="2011" spans="1:5" x14ac:dyDescent="0.2">
      <c r="A2011" t="s">
        <v>3955</v>
      </c>
      <c r="B2011" t="s">
        <v>3956</v>
      </c>
      <c r="C2011" t="s">
        <v>268</v>
      </c>
      <c r="D2011">
        <v>4.87</v>
      </c>
      <c r="E2011" t="s">
        <v>243</v>
      </c>
    </row>
    <row r="2012" spans="1:5" x14ac:dyDescent="0.2">
      <c r="A2012" t="s">
        <v>3957</v>
      </c>
      <c r="B2012" t="s">
        <v>3958</v>
      </c>
      <c r="C2012" t="s">
        <v>268</v>
      </c>
      <c r="D2012">
        <v>34.28</v>
      </c>
      <c r="E2012" t="s">
        <v>243</v>
      </c>
    </row>
    <row r="2013" spans="1:5" x14ac:dyDescent="0.2">
      <c r="A2013" t="s">
        <v>3959</v>
      </c>
      <c r="B2013" t="s">
        <v>3960</v>
      </c>
      <c r="C2013" t="s">
        <v>268</v>
      </c>
      <c r="D2013">
        <v>6.13</v>
      </c>
      <c r="E2013" t="s">
        <v>243</v>
      </c>
    </row>
    <row r="2014" spans="1:5" x14ac:dyDescent="0.2">
      <c r="A2014" t="s">
        <v>3961</v>
      </c>
      <c r="B2014" t="s">
        <v>3962</v>
      </c>
      <c r="C2014" t="s">
        <v>268</v>
      </c>
      <c r="D2014">
        <v>53.52</v>
      </c>
      <c r="E2014" t="s">
        <v>243</v>
      </c>
    </row>
    <row r="2015" spans="1:5" x14ac:dyDescent="0.2">
      <c r="A2015" t="s">
        <v>3963</v>
      </c>
      <c r="B2015" t="s">
        <v>3964</v>
      </c>
      <c r="C2015" t="s">
        <v>268</v>
      </c>
      <c r="D2015">
        <v>7.07</v>
      </c>
      <c r="E2015" t="s">
        <v>243</v>
      </c>
    </row>
    <row r="2016" spans="1:5" x14ac:dyDescent="0.2">
      <c r="A2016" t="s">
        <v>3965</v>
      </c>
      <c r="B2016" t="s">
        <v>3966</v>
      </c>
      <c r="C2016" t="s">
        <v>268</v>
      </c>
      <c r="D2016">
        <v>9.06</v>
      </c>
      <c r="E2016" t="s">
        <v>243</v>
      </c>
    </row>
    <row r="2017" spans="1:5" x14ac:dyDescent="0.2">
      <c r="A2017" t="s">
        <v>3967</v>
      </c>
      <c r="B2017" t="s">
        <v>3968</v>
      </c>
      <c r="C2017" t="s">
        <v>268</v>
      </c>
      <c r="D2017">
        <v>13.85</v>
      </c>
      <c r="E2017" t="s">
        <v>243</v>
      </c>
    </row>
    <row r="2018" spans="1:5" x14ac:dyDescent="0.2">
      <c r="A2018" t="s">
        <v>3969</v>
      </c>
      <c r="B2018" t="s">
        <v>3970</v>
      </c>
      <c r="C2018" t="s">
        <v>268</v>
      </c>
      <c r="D2018">
        <v>18.77</v>
      </c>
      <c r="E2018" t="s">
        <v>243</v>
      </c>
    </row>
    <row r="2019" spans="1:5" x14ac:dyDescent="0.2">
      <c r="A2019" t="s">
        <v>3971</v>
      </c>
      <c r="B2019" t="s">
        <v>3972</v>
      </c>
      <c r="C2019" t="s">
        <v>268</v>
      </c>
      <c r="D2019">
        <v>2.86</v>
      </c>
      <c r="E2019" t="s">
        <v>243</v>
      </c>
    </row>
    <row r="2020" spans="1:5" x14ac:dyDescent="0.2">
      <c r="A2020" t="s">
        <v>3973</v>
      </c>
      <c r="B2020" t="s">
        <v>3974</v>
      </c>
      <c r="C2020" t="s">
        <v>268</v>
      </c>
      <c r="D2020">
        <v>13.05</v>
      </c>
      <c r="E2020" t="s">
        <v>243</v>
      </c>
    </row>
    <row r="2021" spans="1:5" x14ac:dyDescent="0.2">
      <c r="A2021">
        <v>8973</v>
      </c>
      <c r="B2021" t="s">
        <v>3975</v>
      </c>
      <c r="E2021" t="s">
        <v>243</v>
      </c>
    </row>
    <row r="2022" spans="1:5" x14ac:dyDescent="0.2">
      <c r="A2022" t="s">
        <v>3976</v>
      </c>
      <c r="B2022" t="s">
        <v>3977</v>
      </c>
      <c r="C2022" t="s">
        <v>268</v>
      </c>
      <c r="D2022">
        <v>27.21</v>
      </c>
      <c r="E2022" t="s">
        <v>243</v>
      </c>
    </row>
    <row r="2023" spans="1:5" x14ac:dyDescent="0.2">
      <c r="A2023" t="s">
        <v>3978</v>
      </c>
      <c r="B2023" t="s">
        <v>3979</v>
      </c>
      <c r="C2023" t="s">
        <v>268</v>
      </c>
      <c r="D2023">
        <v>24.6</v>
      </c>
      <c r="E2023" t="s">
        <v>243</v>
      </c>
    </row>
    <row r="2024" spans="1:5" x14ac:dyDescent="0.2">
      <c r="A2024" t="s">
        <v>3980</v>
      </c>
      <c r="B2024" t="s">
        <v>3981</v>
      </c>
      <c r="C2024" t="s">
        <v>268</v>
      </c>
      <c r="D2024">
        <v>43.55</v>
      </c>
      <c r="E2024" t="s">
        <v>243</v>
      </c>
    </row>
    <row r="2025" spans="1:5" x14ac:dyDescent="0.2">
      <c r="A2025" t="s">
        <v>3982</v>
      </c>
      <c r="B2025" t="s">
        <v>3983</v>
      </c>
      <c r="C2025" t="s">
        <v>268</v>
      </c>
      <c r="D2025">
        <v>29.62</v>
      </c>
      <c r="E2025" t="s">
        <v>243</v>
      </c>
    </row>
    <row r="2026" spans="1:5" x14ac:dyDescent="0.2">
      <c r="A2026">
        <v>8975</v>
      </c>
      <c r="B2026" t="s">
        <v>3984</v>
      </c>
      <c r="E2026" t="s">
        <v>243</v>
      </c>
    </row>
    <row r="2027" spans="1:5" x14ac:dyDescent="0.2">
      <c r="A2027" t="s">
        <v>3985</v>
      </c>
      <c r="B2027" t="s">
        <v>3986</v>
      </c>
      <c r="C2027" t="s">
        <v>97</v>
      </c>
      <c r="D2027">
        <v>285.87</v>
      </c>
      <c r="E2027" t="s">
        <v>243</v>
      </c>
    </row>
    <row r="2028" spans="1:5" x14ac:dyDescent="0.2">
      <c r="A2028" t="s">
        <v>3987</v>
      </c>
      <c r="B2028" t="s">
        <v>3988</v>
      </c>
      <c r="C2028" t="s">
        <v>268</v>
      </c>
      <c r="D2028">
        <v>129.30000000000001</v>
      </c>
      <c r="E2028" t="s">
        <v>243</v>
      </c>
    </row>
    <row r="2029" spans="1:5" x14ac:dyDescent="0.2">
      <c r="A2029">
        <v>8685</v>
      </c>
      <c r="B2029" t="s">
        <v>3989</v>
      </c>
      <c r="E2029" t="s">
        <v>243</v>
      </c>
    </row>
    <row r="2030" spans="1:5" x14ac:dyDescent="0.2">
      <c r="A2030">
        <v>8977</v>
      </c>
      <c r="B2030" t="s">
        <v>3990</v>
      </c>
      <c r="E2030" t="s">
        <v>243</v>
      </c>
    </row>
    <row r="2031" spans="1:5" x14ac:dyDescent="0.2">
      <c r="A2031" t="s">
        <v>3991</v>
      </c>
      <c r="B2031" t="s">
        <v>3992</v>
      </c>
      <c r="C2031" t="s">
        <v>268</v>
      </c>
      <c r="D2031">
        <v>462.11</v>
      </c>
      <c r="E2031" t="s">
        <v>243</v>
      </c>
    </row>
    <row r="2032" spans="1:5" x14ac:dyDescent="0.2">
      <c r="A2032" t="s">
        <v>3993</v>
      </c>
      <c r="B2032" t="s">
        <v>3994</v>
      </c>
      <c r="C2032" t="s">
        <v>268</v>
      </c>
      <c r="D2032">
        <v>554.71</v>
      </c>
      <c r="E2032" t="s">
        <v>243</v>
      </c>
    </row>
    <row r="2033" spans="1:5" x14ac:dyDescent="0.2">
      <c r="A2033" t="s">
        <v>3995</v>
      </c>
      <c r="B2033" t="s">
        <v>3996</v>
      </c>
      <c r="C2033" t="s">
        <v>268</v>
      </c>
      <c r="D2033">
        <v>386.09</v>
      </c>
      <c r="E2033" t="s">
        <v>243</v>
      </c>
    </row>
    <row r="2034" spans="1:5" x14ac:dyDescent="0.2">
      <c r="A2034" t="s">
        <v>3997</v>
      </c>
      <c r="B2034" t="s">
        <v>3998</v>
      </c>
      <c r="C2034" t="s">
        <v>268</v>
      </c>
      <c r="D2034">
        <v>434.9</v>
      </c>
      <c r="E2034" t="s">
        <v>243</v>
      </c>
    </row>
    <row r="2035" spans="1:5" x14ac:dyDescent="0.2">
      <c r="A2035">
        <v>8978</v>
      </c>
      <c r="B2035" t="s">
        <v>3999</v>
      </c>
      <c r="E2035" t="s">
        <v>243</v>
      </c>
    </row>
    <row r="2036" spans="1:5" x14ac:dyDescent="0.2">
      <c r="A2036" t="s">
        <v>4000</v>
      </c>
      <c r="B2036" t="s">
        <v>4001</v>
      </c>
      <c r="C2036" t="s">
        <v>286</v>
      </c>
      <c r="D2036">
        <v>38.85</v>
      </c>
      <c r="E2036" t="s">
        <v>243</v>
      </c>
    </row>
    <row r="2037" spans="1:5" x14ac:dyDescent="0.2">
      <c r="A2037" t="s">
        <v>4002</v>
      </c>
      <c r="B2037" t="s">
        <v>4003</v>
      </c>
      <c r="C2037" t="s">
        <v>286</v>
      </c>
      <c r="D2037">
        <v>71.42</v>
      </c>
      <c r="E2037" t="s">
        <v>243</v>
      </c>
    </row>
    <row r="2038" spans="1:5" x14ac:dyDescent="0.2">
      <c r="A2038" t="s">
        <v>4004</v>
      </c>
      <c r="B2038" t="s">
        <v>4005</v>
      </c>
      <c r="C2038" t="s">
        <v>286</v>
      </c>
      <c r="D2038">
        <v>112.06</v>
      </c>
      <c r="E2038" t="s">
        <v>243</v>
      </c>
    </row>
    <row r="2039" spans="1:5" x14ac:dyDescent="0.2">
      <c r="A2039" t="s">
        <v>4006</v>
      </c>
      <c r="B2039" t="s">
        <v>4007</v>
      </c>
      <c r="C2039" t="s">
        <v>286</v>
      </c>
      <c r="D2039">
        <v>210.6</v>
      </c>
      <c r="E2039" t="s">
        <v>243</v>
      </c>
    </row>
    <row r="2040" spans="1:5" x14ac:dyDescent="0.2">
      <c r="A2040" t="s">
        <v>4008</v>
      </c>
      <c r="B2040" t="s">
        <v>4009</v>
      </c>
      <c r="C2040" t="s">
        <v>286</v>
      </c>
      <c r="D2040">
        <v>300.5</v>
      </c>
      <c r="E2040" t="s">
        <v>243</v>
      </c>
    </row>
    <row r="2041" spans="1:5" x14ac:dyDescent="0.2">
      <c r="A2041" t="s">
        <v>4010</v>
      </c>
      <c r="B2041" t="s">
        <v>4011</v>
      </c>
      <c r="C2041" t="s">
        <v>286</v>
      </c>
      <c r="D2041">
        <v>353.29</v>
      </c>
      <c r="E2041" t="s">
        <v>243</v>
      </c>
    </row>
    <row r="2042" spans="1:5" x14ac:dyDescent="0.2">
      <c r="A2042" t="s">
        <v>4012</v>
      </c>
      <c r="B2042" t="s">
        <v>4013</v>
      </c>
      <c r="C2042" t="s">
        <v>286</v>
      </c>
      <c r="D2042">
        <v>552.19000000000005</v>
      </c>
      <c r="E2042" t="s">
        <v>243</v>
      </c>
    </row>
    <row r="2043" spans="1:5" x14ac:dyDescent="0.2">
      <c r="A2043" t="s">
        <v>4014</v>
      </c>
      <c r="B2043" t="s">
        <v>4015</v>
      </c>
      <c r="C2043" t="s">
        <v>286</v>
      </c>
      <c r="D2043">
        <v>24.77</v>
      </c>
      <c r="E2043" t="s">
        <v>243</v>
      </c>
    </row>
    <row r="2044" spans="1:5" x14ac:dyDescent="0.2">
      <c r="A2044" t="s">
        <v>4016</v>
      </c>
      <c r="B2044" t="s">
        <v>4017</v>
      </c>
      <c r="C2044" t="s">
        <v>286</v>
      </c>
      <c r="D2044">
        <v>27.33</v>
      </c>
      <c r="E2044" t="s">
        <v>243</v>
      </c>
    </row>
    <row r="2045" spans="1:5" x14ac:dyDescent="0.2">
      <c r="A2045" t="s">
        <v>4018</v>
      </c>
      <c r="B2045" t="s">
        <v>4019</v>
      </c>
      <c r="C2045" t="s">
        <v>286</v>
      </c>
      <c r="D2045">
        <v>44.56</v>
      </c>
      <c r="E2045" t="s">
        <v>243</v>
      </c>
    </row>
    <row r="2046" spans="1:5" x14ac:dyDescent="0.2">
      <c r="A2046" t="s">
        <v>4020</v>
      </c>
      <c r="B2046" t="s">
        <v>4021</v>
      </c>
      <c r="C2046" t="s">
        <v>286</v>
      </c>
      <c r="D2046">
        <v>64.760000000000005</v>
      </c>
      <c r="E2046" t="s">
        <v>243</v>
      </c>
    </row>
    <row r="2047" spans="1:5" x14ac:dyDescent="0.2">
      <c r="A2047" t="s">
        <v>4022</v>
      </c>
      <c r="B2047" t="s">
        <v>4023</v>
      </c>
      <c r="C2047" t="s">
        <v>286</v>
      </c>
      <c r="D2047">
        <v>133.9</v>
      </c>
      <c r="E2047" t="s">
        <v>243</v>
      </c>
    </row>
    <row r="2048" spans="1:5" x14ac:dyDescent="0.2">
      <c r="A2048" t="s">
        <v>4024</v>
      </c>
      <c r="B2048" t="s">
        <v>4025</v>
      </c>
      <c r="C2048" t="s">
        <v>286</v>
      </c>
      <c r="D2048">
        <v>30.54</v>
      </c>
      <c r="E2048" t="s">
        <v>243</v>
      </c>
    </row>
    <row r="2049" spans="1:5" x14ac:dyDescent="0.2">
      <c r="A2049" t="s">
        <v>4026</v>
      </c>
      <c r="B2049" t="s">
        <v>4027</v>
      </c>
      <c r="C2049" t="s">
        <v>286</v>
      </c>
      <c r="D2049">
        <v>41.09</v>
      </c>
      <c r="E2049" t="s">
        <v>243</v>
      </c>
    </row>
    <row r="2050" spans="1:5" x14ac:dyDescent="0.2">
      <c r="A2050" t="s">
        <v>4028</v>
      </c>
      <c r="B2050" t="s">
        <v>4029</v>
      </c>
      <c r="C2050" t="s">
        <v>286</v>
      </c>
      <c r="D2050">
        <v>57.96</v>
      </c>
      <c r="E2050" t="s">
        <v>243</v>
      </c>
    </row>
    <row r="2051" spans="1:5" x14ac:dyDescent="0.2">
      <c r="A2051" t="s">
        <v>4030</v>
      </c>
      <c r="B2051" t="s">
        <v>4031</v>
      </c>
      <c r="C2051" t="s">
        <v>286</v>
      </c>
      <c r="D2051">
        <v>97.37</v>
      </c>
      <c r="E2051" t="s">
        <v>243</v>
      </c>
    </row>
    <row r="2052" spans="1:5" x14ac:dyDescent="0.2">
      <c r="A2052" t="s">
        <v>4032</v>
      </c>
      <c r="B2052" t="s">
        <v>4033</v>
      </c>
      <c r="C2052" t="s">
        <v>286</v>
      </c>
      <c r="D2052">
        <v>32.880000000000003</v>
      </c>
      <c r="E2052" t="s">
        <v>243</v>
      </c>
    </row>
    <row r="2053" spans="1:5" x14ac:dyDescent="0.2">
      <c r="A2053" t="s">
        <v>4034</v>
      </c>
      <c r="B2053" t="s">
        <v>4035</v>
      </c>
      <c r="C2053" t="s">
        <v>286</v>
      </c>
      <c r="D2053">
        <v>46.69</v>
      </c>
      <c r="E2053" t="s">
        <v>243</v>
      </c>
    </row>
    <row r="2054" spans="1:5" x14ac:dyDescent="0.2">
      <c r="A2054" t="s">
        <v>4036</v>
      </c>
      <c r="B2054" t="s">
        <v>4037</v>
      </c>
      <c r="C2054" t="s">
        <v>286</v>
      </c>
      <c r="D2054">
        <v>33.42</v>
      </c>
      <c r="E2054" t="s">
        <v>243</v>
      </c>
    </row>
    <row r="2055" spans="1:5" x14ac:dyDescent="0.2">
      <c r="A2055" t="s">
        <v>4038</v>
      </c>
      <c r="B2055" t="s">
        <v>4039</v>
      </c>
      <c r="C2055" t="s">
        <v>286</v>
      </c>
      <c r="D2055">
        <v>24.49</v>
      </c>
      <c r="E2055" t="s">
        <v>243</v>
      </c>
    </row>
    <row r="2056" spans="1:5" x14ac:dyDescent="0.2">
      <c r="A2056" t="s">
        <v>4040</v>
      </c>
      <c r="B2056" t="s">
        <v>4041</v>
      </c>
      <c r="C2056" t="s">
        <v>286</v>
      </c>
      <c r="D2056">
        <v>34.229999999999997</v>
      </c>
      <c r="E2056" t="s">
        <v>243</v>
      </c>
    </row>
    <row r="2057" spans="1:5" x14ac:dyDescent="0.2">
      <c r="A2057">
        <v>8979</v>
      </c>
      <c r="B2057" t="s">
        <v>4042</v>
      </c>
      <c r="E2057" t="s">
        <v>243</v>
      </c>
    </row>
    <row r="2058" spans="1:5" x14ac:dyDescent="0.2">
      <c r="A2058" t="s">
        <v>4043</v>
      </c>
      <c r="B2058" t="s">
        <v>4044</v>
      </c>
      <c r="C2058" t="s">
        <v>268</v>
      </c>
      <c r="D2058">
        <v>19.46</v>
      </c>
      <c r="E2058" t="s">
        <v>243</v>
      </c>
    </row>
    <row r="2059" spans="1:5" x14ac:dyDescent="0.2">
      <c r="A2059" t="s">
        <v>4045</v>
      </c>
      <c r="B2059" t="s">
        <v>4046</v>
      </c>
      <c r="C2059" t="s">
        <v>268</v>
      </c>
      <c r="D2059">
        <v>23.16</v>
      </c>
      <c r="E2059" t="s">
        <v>243</v>
      </c>
    </row>
    <row r="2060" spans="1:5" x14ac:dyDescent="0.2">
      <c r="A2060" t="s">
        <v>4047</v>
      </c>
      <c r="B2060" t="s">
        <v>4048</v>
      </c>
      <c r="C2060" t="s">
        <v>268</v>
      </c>
      <c r="D2060">
        <v>31.83</v>
      </c>
      <c r="E2060" t="s">
        <v>243</v>
      </c>
    </row>
    <row r="2061" spans="1:5" x14ac:dyDescent="0.2">
      <c r="A2061" t="s">
        <v>4049</v>
      </c>
      <c r="B2061" t="s">
        <v>4050</v>
      </c>
      <c r="C2061" t="s">
        <v>268</v>
      </c>
      <c r="D2061">
        <v>48.04</v>
      </c>
      <c r="E2061" t="s">
        <v>243</v>
      </c>
    </row>
    <row r="2062" spans="1:5" x14ac:dyDescent="0.2">
      <c r="A2062" t="s">
        <v>4051</v>
      </c>
      <c r="B2062" t="s">
        <v>4052</v>
      </c>
      <c r="C2062" t="s">
        <v>268</v>
      </c>
      <c r="D2062">
        <v>54.62</v>
      </c>
      <c r="E2062" t="s">
        <v>243</v>
      </c>
    </row>
    <row r="2063" spans="1:5" x14ac:dyDescent="0.2">
      <c r="A2063" t="s">
        <v>4053</v>
      </c>
      <c r="B2063" t="s">
        <v>4054</v>
      </c>
      <c r="C2063" t="s">
        <v>268</v>
      </c>
      <c r="D2063">
        <v>72.819999999999993</v>
      </c>
      <c r="E2063" t="s">
        <v>243</v>
      </c>
    </row>
    <row r="2064" spans="1:5" x14ac:dyDescent="0.2">
      <c r="A2064" t="s">
        <v>4055</v>
      </c>
      <c r="B2064" t="s">
        <v>4056</v>
      </c>
      <c r="C2064" t="s">
        <v>286</v>
      </c>
      <c r="D2064">
        <v>132.61000000000001</v>
      </c>
      <c r="E2064" t="s">
        <v>243</v>
      </c>
    </row>
    <row r="2065" spans="1:5" x14ac:dyDescent="0.2">
      <c r="A2065" t="s">
        <v>4057</v>
      </c>
      <c r="B2065" t="s">
        <v>4058</v>
      </c>
      <c r="C2065" t="s">
        <v>286</v>
      </c>
      <c r="D2065">
        <v>22.67</v>
      </c>
      <c r="E2065" t="s">
        <v>243</v>
      </c>
    </row>
    <row r="2066" spans="1:5" x14ac:dyDescent="0.2">
      <c r="A2066" t="s">
        <v>4059</v>
      </c>
      <c r="B2066" t="s">
        <v>4060</v>
      </c>
      <c r="C2066" t="s">
        <v>286</v>
      </c>
      <c r="D2066">
        <v>25.01</v>
      </c>
      <c r="E2066" t="s">
        <v>243</v>
      </c>
    </row>
    <row r="2067" spans="1:5" x14ac:dyDescent="0.2">
      <c r="A2067" t="s">
        <v>4061</v>
      </c>
      <c r="B2067" t="s">
        <v>4062</v>
      </c>
      <c r="C2067" t="s">
        <v>286</v>
      </c>
      <c r="D2067">
        <v>31.95</v>
      </c>
      <c r="E2067" t="s">
        <v>243</v>
      </c>
    </row>
    <row r="2068" spans="1:5" x14ac:dyDescent="0.2">
      <c r="A2068" t="s">
        <v>4063</v>
      </c>
      <c r="B2068" t="s">
        <v>4064</v>
      </c>
      <c r="C2068" t="s">
        <v>286</v>
      </c>
      <c r="D2068">
        <v>39.31</v>
      </c>
      <c r="E2068" t="s">
        <v>243</v>
      </c>
    </row>
    <row r="2069" spans="1:5" x14ac:dyDescent="0.2">
      <c r="A2069" t="s">
        <v>4065</v>
      </c>
      <c r="B2069" t="s">
        <v>4066</v>
      </c>
      <c r="C2069" t="s">
        <v>286</v>
      </c>
      <c r="D2069">
        <v>37.36</v>
      </c>
      <c r="E2069" t="s">
        <v>243</v>
      </c>
    </row>
    <row r="2070" spans="1:5" x14ac:dyDescent="0.2">
      <c r="A2070" t="s">
        <v>4067</v>
      </c>
      <c r="B2070" t="s">
        <v>4068</v>
      </c>
      <c r="C2070" t="s">
        <v>286</v>
      </c>
      <c r="D2070">
        <v>57.11</v>
      </c>
      <c r="E2070" t="s">
        <v>243</v>
      </c>
    </row>
    <row r="2071" spans="1:5" x14ac:dyDescent="0.2">
      <c r="A2071" t="s">
        <v>4069</v>
      </c>
      <c r="B2071" t="s">
        <v>4070</v>
      </c>
      <c r="C2071" t="s">
        <v>286</v>
      </c>
      <c r="D2071">
        <v>80.55</v>
      </c>
      <c r="E2071" t="s">
        <v>243</v>
      </c>
    </row>
    <row r="2072" spans="1:5" x14ac:dyDescent="0.2">
      <c r="A2072" t="s">
        <v>4071</v>
      </c>
      <c r="B2072" t="s">
        <v>4072</v>
      </c>
      <c r="C2072" t="s">
        <v>286</v>
      </c>
      <c r="D2072">
        <v>96.87</v>
      </c>
      <c r="E2072" t="s">
        <v>243</v>
      </c>
    </row>
    <row r="2073" spans="1:5" x14ac:dyDescent="0.2">
      <c r="A2073">
        <v>8980</v>
      </c>
      <c r="B2073" t="s">
        <v>4073</v>
      </c>
      <c r="E2073" t="s">
        <v>243</v>
      </c>
    </row>
    <row r="2074" spans="1:5" x14ac:dyDescent="0.2">
      <c r="A2074" t="s">
        <v>4074</v>
      </c>
      <c r="B2074" t="s">
        <v>4075</v>
      </c>
      <c r="C2074" t="s">
        <v>286</v>
      </c>
      <c r="D2074">
        <v>57.72</v>
      </c>
      <c r="E2074" t="s">
        <v>243</v>
      </c>
    </row>
    <row r="2075" spans="1:5" x14ac:dyDescent="0.2">
      <c r="A2075" t="s">
        <v>4076</v>
      </c>
      <c r="B2075" t="s">
        <v>4077</v>
      </c>
      <c r="C2075" t="s">
        <v>286</v>
      </c>
      <c r="D2075">
        <v>73.849999999999994</v>
      </c>
      <c r="E2075" t="s">
        <v>243</v>
      </c>
    </row>
    <row r="2076" spans="1:5" x14ac:dyDescent="0.2">
      <c r="A2076" t="s">
        <v>4078</v>
      </c>
      <c r="B2076" t="s">
        <v>4079</v>
      </c>
      <c r="C2076" t="s">
        <v>286</v>
      </c>
      <c r="D2076">
        <v>65.17</v>
      </c>
      <c r="E2076" t="s">
        <v>243</v>
      </c>
    </row>
    <row r="2077" spans="1:5" x14ac:dyDescent="0.2">
      <c r="A2077" t="s">
        <v>4080</v>
      </c>
      <c r="B2077" t="s">
        <v>4081</v>
      </c>
      <c r="C2077" t="s">
        <v>286</v>
      </c>
      <c r="D2077">
        <v>33.57</v>
      </c>
      <c r="E2077" t="s">
        <v>243</v>
      </c>
    </row>
    <row r="2078" spans="1:5" x14ac:dyDescent="0.2">
      <c r="A2078" t="s">
        <v>4082</v>
      </c>
      <c r="B2078" t="s">
        <v>4083</v>
      </c>
      <c r="C2078" t="s">
        <v>286</v>
      </c>
      <c r="D2078">
        <v>110.29</v>
      </c>
      <c r="E2078" t="s">
        <v>243</v>
      </c>
    </row>
    <row r="2079" spans="1:5" x14ac:dyDescent="0.2">
      <c r="A2079" t="s">
        <v>4084</v>
      </c>
      <c r="B2079" t="s">
        <v>4085</v>
      </c>
      <c r="C2079" t="s">
        <v>286</v>
      </c>
      <c r="D2079">
        <v>153.63999999999999</v>
      </c>
      <c r="E2079" t="s">
        <v>243</v>
      </c>
    </row>
    <row r="2080" spans="1:5" x14ac:dyDescent="0.2">
      <c r="A2080" t="s">
        <v>4086</v>
      </c>
      <c r="B2080" t="s">
        <v>4087</v>
      </c>
      <c r="C2080" t="s">
        <v>286</v>
      </c>
      <c r="D2080">
        <v>167.47</v>
      </c>
      <c r="E2080" t="s">
        <v>243</v>
      </c>
    </row>
    <row r="2081" spans="1:5" x14ac:dyDescent="0.2">
      <c r="A2081" t="s">
        <v>4088</v>
      </c>
      <c r="B2081" t="s">
        <v>4089</v>
      </c>
      <c r="C2081" t="s">
        <v>286</v>
      </c>
      <c r="D2081">
        <v>40.4</v>
      </c>
      <c r="E2081" t="s">
        <v>243</v>
      </c>
    </row>
    <row r="2082" spans="1:5" x14ac:dyDescent="0.2">
      <c r="A2082" t="s">
        <v>4090</v>
      </c>
      <c r="B2082" t="s">
        <v>4091</v>
      </c>
      <c r="C2082" t="s">
        <v>286</v>
      </c>
      <c r="D2082">
        <v>237.08</v>
      </c>
      <c r="E2082" t="s">
        <v>243</v>
      </c>
    </row>
    <row r="2083" spans="1:5" x14ac:dyDescent="0.2">
      <c r="A2083">
        <v>8981</v>
      </c>
      <c r="B2083" t="s">
        <v>4092</v>
      </c>
      <c r="E2083" t="s">
        <v>243</v>
      </c>
    </row>
    <row r="2084" spans="1:5" x14ac:dyDescent="0.2">
      <c r="A2084" t="s">
        <v>4093</v>
      </c>
      <c r="B2084" t="s">
        <v>4094</v>
      </c>
      <c r="C2084" t="s">
        <v>286</v>
      </c>
      <c r="D2084">
        <v>217.23</v>
      </c>
      <c r="E2084" t="s">
        <v>243</v>
      </c>
    </row>
    <row r="2085" spans="1:5" x14ac:dyDescent="0.2">
      <c r="A2085" t="s">
        <v>4095</v>
      </c>
      <c r="B2085" t="s">
        <v>4096</v>
      </c>
      <c r="C2085" t="s">
        <v>286</v>
      </c>
      <c r="D2085">
        <v>27.02</v>
      </c>
      <c r="E2085" t="s">
        <v>243</v>
      </c>
    </row>
    <row r="2086" spans="1:5" x14ac:dyDescent="0.2">
      <c r="A2086" t="s">
        <v>4097</v>
      </c>
      <c r="B2086" t="s">
        <v>4098</v>
      </c>
      <c r="C2086" t="s">
        <v>286</v>
      </c>
      <c r="D2086">
        <v>35.979999999999997</v>
      </c>
      <c r="E2086" t="s">
        <v>243</v>
      </c>
    </row>
    <row r="2087" spans="1:5" x14ac:dyDescent="0.2">
      <c r="A2087" t="s">
        <v>4099</v>
      </c>
      <c r="B2087" t="s">
        <v>4100</v>
      </c>
      <c r="C2087" t="s">
        <v>286</v>
      </c>
      <c r="D2087">
        <v>54.05</v>
      </c>
      <c r="E2087" t="s">
        <v>243</v>
      </c>
    </row>
    <row r="2088" spans="1:5" x14ac:dyDescent="0.2">
      <c r="A2088" t="s">
        <v>4101</v>
      </c>
      <c r="B2088" t="s">
        <v>4102</v>
      </c>
      <c r="C2088" t="s">
        <v>286</v>
      </c>
      <c r="D2088">
        <v>78.69</v>
      </c>
      <c r="E2088" t="s">
        <v>243</v>
      </c>
    </row>
    <row r="2089" spans="1:5" x14ac:dyDescent="0.2">
      <c r="A2089" t="s">
        <v>4103</v>
      </c>
      <c r="B2089" t="s">
        <v>4104</v>
      </c>
      <c r="C2089" t="s">
        <v>286</v>
      </c>
      <c r="D2089">
        <v>109.25</v>
      </c>
      <c r="E2089" t="s">
        <v>243</v>
      </c>
    </row>
    <row r="2090" spans="1:5" x14ac:dyDescent="0.2">
      <c r="A2090" t="s">
        <v>4105</v>
      </c>
      <c r="B2090" t="s">
        <v>4106</v>
      </c>
      <c r="C2090" t="s">
        <v>286</v>
      </c>
      <c r="D2090">
        <v>143.94</v>
      </c>
      <c r="E2090" t="s">
        <v>243</v>
      </c>
    </row>
    <row r="2091" spans="1:5" x14ac:dyDescent="0.2">
      <c r="A2091" t="s">
        <v>4107</v>
      </c>
      <c r="B2091" t="s">
        <v>4108</v>
      </c>
      <c r="C2091" t="s">
        <v>286</v>
      </c>
      <c r="D2091">
        <v>297.25</v>
      </c>
      <c r="E2091" t="s">
        <v>243</v>
      </c>
    </row>
    <row r="2092" spans="1:5" x14ac:dyDescent="0.2">
      <c r="A2092" t="s">
        <v>4109</v>
      </c>
      <c r="B2092" t="s">
        <v>4110</v>
      </c>
      <c r="C2092" t="s">
        <v>286</v>
      </c>
      <c r="D2092">
        <v>25.02</v>
      </c>
      <c r="E2092" t="s">
        <v>243</v>
      </c>
    </row>
    <row r="2093" spans="1:5" x14ac:dyDescent="0.2">
      <c r="A2093" t="s">
        <v>4111</v>
      </c>
      <c r="B2093" t="s">
        <v>4112</v>
      </c>
      <c r="C2093" t="s">
        <v>286</v>
      </c>
      <c r="D2093">
        <v>38.94</v>
      </c>
      <c r="E2093" t="s">
        <v>243</v>
      </c>
    </row>
    <row r="2094" spans="1:5" x14ac:dyDescent="0.2">
      <c r="A2094" t="s">
        <v>4113</v>
      </c>
      <c r="B2094" t="s">
        <v>4114</v>
      </c>
      <c r="C2094" t="s">
        <v>286</v>
      </c>
      <c r="D2094">
        <v>50.47</v>
      </c>
      <c r="E2094" t="s">
        <v>243</v>
      </c>
    </row>
    <row r="2095" spans="1:5" x14ac:dyDescent="0.2">
      <c r="A2095" t="s">
        <v>4115</v>
      </c>
      <c r="B2095" t="s">
        <v>4116</v>
      </c>
      <c r="C2095" t="s">
        <v>286</v>
      </c>
      <c r="D2095">
        <v>63.92</v>
      </c>
      <c r="E2095" t="s">
        <v>243</v>
      </c>
    </row>
    <row r="2096" spans="1:5" x14ac:dyDescent="0.2">
      <c r="A2096" t="s">
        <v>4117</v>
      </c>
      <c r="B2096" t="s">
        <v>4118</v>
      </c>
      <c r="C2096" t="s">
        <v>286</v>
      </c>
      <c r="D2096">
        <v>96.77</v>
      </c>
      <c r="E2096" t="s">
        <v>243</v>
      </c>
    </row>
    <row r="2097" spans="1:5" x14ac:dyDescent="0.2">
      <c r="A2097" t="s">
        <v>4119</v>
      </c>
      <c r="B2097" t="s">
        <v>4120</v>
      </c>
      <c r="C2097" t="s">
        <v>286</v>
      </c>
      <c r="D2097">
        <v>151.25</v>
      </c>
      <c r="E2097" t="s">
        <v>243</v>
      </c>
    </row>
    <row r="2098" spans="1:5" x14ac:dyDescent="0.2">
      <c r="A2098" t="s">
        <v>4121</v>
      </c>
      <c r="B2098" t="s">
        <v>4122</v>
      </c>
      <c r="C2098" t="s">
        <v>286</v>
      </c>
      <c r="D2098">
        <v>208.32</v>
      </c>
      <c r="E2098" t="s">
        <v>243</v>
      </c>
    </row>
    <row r="2099" spans="1:5" x14ac:dyDescent="0.2">
      <c r="A2099" t="s">
        <v>4123</v>
      </c>
      <c r="B2099" t="s">
        <v>4124</v>
      </c>
      <c r="C2099" t="s">
        <v>286</v>
      </c>
      <c r="D2099">
        <v>337.65</v>
      </c>
      <c r="E2099" t="s">
        <v>243</v>
      </c>
    </row>
    <row r="2100" spans="1:5" x14ac:dyDescent="0.2">
      <c r="A2100" t="s">
        <v>4125</v>
      </c>
      <c r="B2100" t="s">
        <v>4126</v>
      </c>
      <c r="C2100" t="s">
        <v>286</v>
      </c>
      <c r="D2100">
        <v>28.19</v>
      </c>
      <c r="E2100" t="s">
        <v>243</v>
      </c>
    </row>
    <row r="2101" spans="1:5" x14ac:dyDescent="0.2">
      <c r="A2101" t="s">
        <v>4127</v>
      </c>
      <c r="B2101" t="s">
        <v>4128</v>
      </c>
      <c r="C2101" t="s">
        <v>286</v>
      </c>
      <c r="D2101">
        <v>37.49</v>
      </c>
      <c r="E2101" t="s">
        <v>243</v>
      </c>
    </row>
    <row r="2102" spans="1:5" x14ac:dyDescent="0.2">
      <c r="A2102" t="s">
        <v>4129</v>
      </c>
      <c r="B2102" t="s">
        <v>4130</v>
      </c>
      <c r="C2102" t="s">
        <v>286</v>
      </c>
      <c r="D2102">
        <v>65.819999999999993</v>
      </c>
      <c r="E2102" t="s">
        <v>243</v>
      </c>
    </row>
    <row r="2103" spans="1:5" x14ac:dyDescent="0.2">
      <c r="A2103" t="s">
        <v>4131</v>
      </c>
      <c r="B2103" t="s">
        <v>4132</v>
      </c>
      <c r="C2103" t="s">
        <v>286</v>
      </c>
      <c r="D2103">
        <v>84.68</v>
      </c>
      <c r="E2103" t="s">
        <v>243</v>
      </c>
    </row>
    <row r="2104" spans="1:5" x14ac:dyDescent="0.2">
      <c r="A2104" t="s">
        <v>4133</v>
      </c>
      <c r="B2104" t="s">
        <v>4134</v>
      </c>
      <c r="C2104" t="s">
        <v>286</v>
      </c>
      <c r="D2104">
        <v>122.09</v>
      </c>
      <c r="E2104" t="s">
        <v>243</v>
      </c>
    </row>
    <row r="2105" spans="1:5" x14ac:dyDescent="0.2">
      <c r="A2105" t="s">
        <v>4135</v>
      </c>
      <c r="B2105" t="s">
        <v>4136</v>
      </c>
      <c r="C2105" t="s">
        <v>286</v>
      </c>
      <c r="D2105">
        <v>164.24</v>
      </c>
      <c r="E2105" t="s">
        <v>243</v>
      </c>
    </row>
    <row r="2106" spans="1:5" x14ac:dyDescent="0.2">
      <c r="A2106" t="s">
        <v>4137</v>
      </c>
      <c r="B2106" t="s">
        <v>4138</v>
      </c>
      <c r="C2106" t="s">
        <v>286</v>
      </c>
      <c r="D2106">
        <v>278.01</v>
      </c>
      <c r="E2106" t="s">
        <v>243</v>
      </c>
    </row>
    <row r="2107" spans="1:5" x14ac:dyDescent="0.2">
      <c r="A2107">
        <v>8982</v>
      </c>
      <c r="B2107" t="s">
        <v>4139</v>
      </c>
      <c r="E2107" t="s">
        <v>243</v>
      </c>
    </row>
    <row r="2108" spans="1:5" x14ac:dyDescent="0.2">
      <c r="A2108" t="s">
        <v>4140</v>
      </c>
      <c r="B2108" t="s">
        <v>4141</v>
      </c>
      <c r="C2108" t="s">
        <v>286</v>
      </c>
      <c r="D2108">
        <v>10.199999999999999</v>
      </c>
      <c r="E2108" t="s">
        <v>243</v>
      </c>
    </row>
    <row r="2109" spans="1:5" x14ac:dyDescent="0.2">
      <c r="A2109" t="s">
        <v>4142</v>
      </c>
      <c r="B2109" t="s">
        <v>4143</v>
      </c>
      <c r="C2109" t="s">
        <v>286</v>
      </c>
      <c r="D2109">
        <v>13.15</v>
      </c>
      <c r="E2109" t="s">
        <v>243</v>
      </c>
    </row>
    <row r="2110" spans="1:5" x14ac:dyDescent="0.2">
      <c r="A2110" t="s">
        <v>4144</v>
      </c>
      <c r="B2110" t="s">
        <v>4145</v>
      </c>
      <c r="C2110" t="s">
        <v>286</v>
      </c>
      <c r="D2110">
        <v>16.86</v>
      </c>
      <c r="E2110" t="s">
        <v>243</v>
      </c>
    </row>
    <row r="2111" spans="1:5" x14ac:dyDescent="0.2">
      <c r="A2111" t="s">
        <v>4146</v>
      </c>
      <c r="B2111" t="s">
        <v>4147</v>
      </c>
      <c r="C2111" t="s">
        <v>286</v>
      </c>
      <c r="D2111">
        <v>24.89</v>
      </c>
      <c r="E2111" t="s">
        <v>243</v>
      </c>
    </row>
    <row r="2112" spans="1:5" x14ac:dyDescent="0.2">
      <c r="A2112">
        <v>8983</v>
      </c>
      <c r="B2112" t="s">
        <v>4148</v>
      </c>
      <c r="E2112" t="s">
        <v>243</v>
      </c>
    </row>
    <row r="2113" spans="1:5" x14ac:dyDescent="0.2">
      <c r="A2113" t="s">
        <v>4149</v>
      </c>
      <c r="B2113" t="s">
        <v>4150</v>
      </c>
      <c r="C2113" t="s">
        <v>286</v>
      </c>
      <c r="D2113">
        <v>418.16</v>
      </c>
      <c r="E2113" t="s">
        <v>243</v>
      </c>
    </row>
    <row r="2114" spans="1:5" x14ac:dyDescent="0.2">
      <c r="A2114" t="s">
        <v>4151</v>
      </c>
      <c r="B2114" t="s">
        <v>4152</v>
      </c>
      <c r="C2114" t="s">
        <v>286</v>
      </c>
      <c r="D2114">
        <v>19.63</v>
      </c>
      <c r="E2114" t="s">
        <v>243</v>
      </c>
    </row>
    <row r="2115" spans="1:5" x14ac:dyDescent="0.2">
      <c r="A2115" t="s">
        <v>4153</v>
      </c>
      <c r="B2115" t="s">
        <v>4154</v>
      </c>
      <c r="C2115" t="s">
        <v>286</v>
      </c>
      <c r="D2115">
        <v>30.02</v>
      </c>
      <c r="E2115" t="s">
        <v>243</v>
      </c>
    </row>
    <row r="2116" spans="1:5" x14ac:dyDescent="0.2">
      <c r="A2116" t="s">
        <v>4155</v>
      </c>
      <c r="B2116" t="s">
        <v>4156</v>
      </c>
      <c r="C2116" t="s">
        <v>286</v>
      </c>
      <c r="D2116">
        <v>44.57</v>
      </c>
      <c r="E2116" t="s">
        <v>243</v>
      </c>
    </row>
    <row r="2117" spans="1:5" x14ac:dyDescent="0.2">
      <c r="A2117" t="s">
        <v>4157</v>
      </c>
      <c r="B2117" t="s">
        <v>4158</v>
      </c>
      <c r="C2117" t="s">
        <v>286</v>
      </c>
      <c r="D2117">
        <v>56.41</v>
      </c>
      <c r="E2117" t="s">
        <v>243</v>
      </c>
    </row>
    <row r="2118" spans="1:5" x14ac:dyDescent="0.2">
      <c r="A2118" t="s">
        <v>4159</v>
      </c>
      <c r="B2118" t="s">
        <v>4160</v>
      </c>
      <c r="C2118" t="s">
        <v>286</v>
      </c>
      <c r="D2118">
        <v>71.16</v>
      </c>
      <c r="E2118" t="s">
        <v>243</v>
      </c>
    </row>
    <row r="2119" spans="1:5" x14ac:dyDescent="0.2">
      <c r="A2119" t="s">
        <v>4161</v>
      </c>
      <c r="B2119" t="s">
        <v>4162</v>
      </c>
      <c r="C2119" t="s">
        <v>286</v>
      </c>
      <c r="D2119">
        <v>103.96</v>
      </c>
      <c r="E2119" t="s">
        <v>243</v>
      </c>
    </row>
    <row r="2120" spans="1:5" x14ac:dyDescent="0.2">
      <c r="A2120" t="s">
        <v>4163</v>
      </c>
      <c r="B2120" t="s">
        <v>4164</v>
      </c>
      <c r="C2120" t="s">
        <v>286</v>
      </c>
      <c r="D2120">
        <v>167.16</v>
      </c>
      <c r="E2120" t="s">
        <v>243</v>
      </c>
    </row>
    <row r="2121" spans="1:5" x14ac:dyDescent="0.2">
      <c r="A2121" t="s">
        <v>4165</v>
      </c>
      <c r="B2121" t="s">
        <v>4166</v>
      </c>
      <c r="C2121" t="s">
        <v>286</v>
      </c>
      <c r="D2121">
        <v>240.57</v>
      </c>
      <c r="E2121" t="s">
        <v>243</v>
      </c>
    </row>
    <row r="2122" spans="1:5" x14ac:dyDescent="0.2">
      <c r="A2122">
        <v>8984</v>
      </c>
      <c r="B2122" t="s">
        <v>4167</v>
      </c>
      <c r="E2122" t="s">
        <v>243</v>
      </c>
    </row>
    <row r="2123" spans="1:5" x14ac:dyDescent="0.2">
      <c r="A2123" t="s">
        <v>4168</v>
      </c>
      <c r="B2123" t="s">
        <v>4169</v>
      </c>
      <c r="C2123" t="s">
        <v>286</v>
      </c>
      <c r="D2123">
        <v>631.75</v>
      </c>
      <c r="E2123" t="s">
        <v>243</v>
      </c>
    </row>
    <row r="2124" spans="1:5" x14ac:dyDescent="0.2">
      <c r="A2124" t="s">
        <v>4170</v>
      </c>
      <c r="B2124" t="s">
        <v>4171</v>
      </c>
      <c r="C2124" t="s">
        <v>286</v>
      </c>
      <c r="D2124">
        <v>123.75</v>
      </c>
      <c r="E2124" t="s">
        <v>243</v>
      </c>
    </row>
    <row r="2125" spans="1:5" x14ac:dyDescent="0.2">
      <c r="A2125" t="s">
        <v>4172</v>
      </c>
      <c r="B2125" t="s">
        <v>4173</v>
      </c>
      <c r="C2125" t="s">
        <v>286</v>
      </c>
      <c r="D2125">
        <v>174.05</v>
      </c>
      <c r="E2125" t="s">
        <v>243</v>
      </c>
    </row>
    <row r="2126" spans="1:5" x14ac:dyDescent="0.2">
      <c r="A2126" t="s">
        <v>4174</v>
      </c>
      <c r="B2126" t="s">
        <v>4175</v>
      </c>
      <c r="C2126" t="s">
        <v>286</v>
      </c>
      <c r="D2126">
        <v>223.36</v>
      </c>
      <c r="E2126" t="s">
        <v>243</v>
      </c>
    </row>
    <row r="2127" spans="1:5" x14ac:dyDescent="0.2">
      <c r="A2127" t="s">
        <v>4176</v>
      </c>
      <c r="B2127" t="s">
        <v>4177</v>
      </c>
      <c r="C2127" t="s">
        <v>286</v>
      </c>
      <c r="D2127">
        <v>328.97</v>
      </c>
      <c r="E2127" t="s">
        <v>243</v>
      </c>
    </row>
    <row r="2128" spans="1:5" x14ac:dyDescent="0.2">
      <c r="A2128" t="s">
        <v>4178</v>
      </c>
      <c r="B2128" t="s">
        <v>4179</v>
      </c>
      <c r="C2128" t="s">
        <v>286</v>
      </c>
      <c r="D2128">
        <v>349.14</v>
      </c>
      <c r="E2128" t="s">
        <v>243</v>
      </c>
    </row>
    <row r="2129" spans="1:5" x14ac:dyDescent="0.2">
      <c r="A2129" t="s">
        <v>4180</v>
      </c>
      <c r="B2129" t="s">
        <v>4181</v>
      </c>
      <c r="C2129" t="s">
        <v>286</v>
      </c>
      <c r="D2129">
        <v>495.77</v>
      </c>
      <c r="E2129" t="s">
        <v>243</v>
      </c>
    </row>
    <row r="2130" spans="1:5" x14ac:dyDescent="0.2">
      <c r="A2130" t="s">
        <v>4182</v>
      </c>
      <c r="B2130" t="s">
        <v>4183</v>
      </c>
      <c r="C2130" t="s">
        <v>286</v>
      </c>
      <c r="D2130">
        <v>669.06</v>
      </c>
      <c r="E2130" t="s">
        <v>243</v>
      </c>
    </row>
    <row r="2131" spans="1:5" x14ac:dyDescent="0.2">
      <c r="A2131" t="s">
        <v>4184</v>
      </c>
      <c r="B2131" t="s">
        <v>4185</v>
      </c>
      <c r="C2131" t="s">
        <v>286</v>
      </c>
      <c r="D2131">
        <v>557.54</v>
      </c>
      <c r="E2131" t="s">
        <v>243</v>
      </c>
    </row>
    <row r="2132" spans="1:5" x14ac:dyDescent="0.2">
      <c r="A2132" t="s">
        <v>4186</v>
      </c>
      <c r="B2132" t="s">
        <v>4187</v>
      </c>
      <c r="C2132" t="s">
        <v>286</v>
      </c>
      <c r="D2132">
        <v>631.75</v>
      </c>
      <c r="E2132" t="s">
        <v>243</v>
      </c>
    </row>
    <row r="2133" spans="1:5" x14ac:dyDescent="0.2">
      <c r="A2133" t="s">
        <v>4188</v>
      </c>
      <c r="B2133" t="s">
        <v>4189</v>
      </c>
      <c r="C2133" t="s">
        <v>286</v>
      </c>
      <c r="D2133">
        <v>86.13</v>
      </c>
      <c r="E2133" t="s">
        <v>243</v>
      </c>
    </row>
    <row r="2134" spans="1:5" x14ac:dyDescent="0.2">
      <c r="A2134" t="s">
        <v>4190</v>
      </c>
      <c r="B2134" t="s">
        <v>4191</v>
      </c>
      <c r="C2134" t="s">
        <v>286</v>
      </c>
      <c r="D2134">
        <v>130.77000000000001</v>
      </c>
      <c r="E2134" t="s">
        <v>243</v>
      </c>
    </row>
    <row r="2135" spans="1:5" x14ac:dyDescent="0.2">
      <c r="A2135" t="s">
        <v>4192</v>
      </c>
      <c r="B2135" t="s">
        <v>4193</v>
      </c>
      <c r="C2135" t="s">
        <v>286</v>
      </c>
      <c r="D2135">
        <v>152.32</v>
      </c>
      <c r="E2135" t="s">
        <v>243</v>
      </c>
    </row>
    <row r="2136" spans="1:5" x14ac:dyDescent="0.2">
      <c r="A2136" t="s">
        <v>4194</v>
      </c>
      <c r="B2136" t="s">
        <v>4195</v>
      </c>
      <c r="C2136" t="s">
        <v>286</v>
      </c>
      <c r="D2136">
        <v>196.1</v>
      </c>
      <c r="E2136" t="s">
        <v>243</v>
      </c>
    </row>
    <row r="2137" spans="1:5" x14ac:dyDescent="0.2">
      <c r="A2137" t="s">
        <v>4196</v>
      </c>
      <c r="B2137" t="s">
        <v>4197</v>
      </c>
      <c r="C2137" t="s">
        <v>286</v>
      </c>
      <c r="D2137">
        <v>297.48</v>
      </c>
      <c r="E2137" t="s">
        <v>243</v>
      </c>
    </row>
    <row r="2138" spans="1:5" x14ac:dyDescent="0.2">
      <c r="A2138" t="s">
        <v>4198</v>
      </c>
      <c r="B2138" t="s">
        <v>4199</v>
      </c>
      <c r="C2138" t="s">
        <v>286</v>
      </c>
      <c r="D2138">
        <v>338.15</v>
      </c>
      <c r="E2138" t="s">
        <v>243</v>
      </c>
    </row>
    <row r="2139" spans="1:5" x14ac:dyDescent="0.2">
      <c r="A2139" t="s">
        <v>4200</v>
      </c>
      <c r="B2139" t="s">
        <v>4201</v>
      </c>
      <c r="C2139" t="s">
        <v>286</v>
      </c>
      <c r="D2139">
        <v>493.61</v>
      </c>
      <c r="E2139" t="s">
        <v>243</v>
      </c>
    </row>
    <row r="2140" spans="1:5" x14ac:dyDescent="0.2">
      <c r="A2140" t="s">
        <v>4202</v>
      </c>
      <c r="B2140" t="s">
        <v>4203</v>
      </c>
      <c r="C2140" t="s">
        <v>286</v>
      </c>
      <c r="D2140">
        <v>557.54</v>
      </c>
      <c r="E2140" t="s">
        <v>243</v>
      </c>
    </row>
    <row r="2141" spans="1:5" x14ac:dyDescent="0.2">
      <c r="A2141">
        <v>8985</v>
      </c>
      <c r="B2141" t="s">
        <v>4204</v>
      </c>
      <c r="E2141" t="s">
        <v>243</v>
      </c>
    </row>
    <row r="2142" spans="1:5" x14ac:dyDescent="0.2">
      <c r="A2142" t="s">
        <v>4205</v>
      </c>
      <c r="B2142" t="s">
        <v>4206</v>
      </c>
      <c r="C2142" t="s">
        <v>286</v>
      </c>
      <c r="D2142">
        <v>104.22</v>
      </c>
      <c r="E2142" t="s">
        <v>243</v>
      </c>
    </row>
    <row r="2143" spans="1:5" x14ac:dyDescent="0.2">
      <c r="A2143" t="s">
        <v>4207</v>
      </c>
      <c r="B2143" t="s">
        <v>4208</v>
      </c>
      <c r="C2143" t="s">
        <v>286</v>
      </c>
      <c r="D2143">
        <v>148.83000000000001</v>
      </c>
      <c r="E2143" t="s">
        <v>243</v>
      </c>
    </row>
    <row r="2144" spans="1:5" x14ac:dyDescent="0.2">
      <c r="A2144" t="s">
        <v>4209</v>
      </c>
      <c r="B2144" t="s">
        <v>4210</v>
      </c>
      <c r="C2144" t="s">
        <v>286</v>
      </c>
      <c r="D2144">
        <v>126.28</v>
      </c>
      <c r="E2144" t="s">
        <v>243</v>
      </c>
    </row>
    <row r="2145" spans="1:5" x14ac:dyDescent="0.2">
      <c r="A2145" t="s">
        <v>4211</v>
      </c>
      <c r="B2145" t="s">
        <v>4212</v>
      </c>
      <c r="C2145" t="s">
        <v>286</v>
      </c>
      <c r="D2145">
        <v>61.47</v>
      </c>
      <c r="E2145" t="s">
        <v>243</v>
      </c>
    </row>
    <row r="2146" spans="1:5" x14ac:dyDescent="0.2">
      <c r="A2146" t="s">
        <v>4213</v>
      </c>
      <c r="B2146" t="s">
        <v>4214</v>
      </c>
      <c r="C2146" t="s">
        <v>286</v>
      </c>
      <c r="D2146">
        <v>178.92</v>
      </c>
      <c r="E2146" t="s">
        <v>243</v>
      </c>
    </row>
    <row r="2147" spans="1:5" x14ac:dyDescent="0.2">
      <c r="A2147" t="s">
        <v>4215</v>
      </c>
      <c r="B2147" t="s">
        <v>4216</v>
      </c>
      <c r="C2147" t="s">
        <v>286</v>
      </c>
      <c r="D2147">
        <v>227.41</v>
      </c>
      <c r="E2147" t="s">
        <v>243</v>
      </c>
    </row>
    <row r="2148" spans="1:5" x14ac:dyDescent="0.2">
      <c r="A2148" t="s">
        <v>4217</v>
      </c>
      <c r="B2148" t="s">
        <v>4218</v>
      </c>
      <c r="C2148" t="s">
        <v>286</v>
      </c>
      <c r="D2148">
        <v>73.7</v>
      </c>
      <c r="E2148" t="s">
        <v>243</v>
      </c>
    </row>
    <row r="2149" spans="1:5" x14ac:dyDescent="0.2">
      <c r="A2149">
        <v>8986</v>
      </c>
      <c r="B2149" t="s">
        <v>4219</v>
      </c>
      <c r="E2149" t="s">
        <v>243</v>
      </c>
    </row>
    <row r="2150" spans="1:5" x14ac:dyDescent="0.2">
      <c r="A2150" t="s">
        <v>4220</v>
      </c>
      <c r="B2150" t="s">
        <v>4221</v>
      </c>
      <c r="C2150" t="s">
        <v>268</v>
      </c>
      <c r="D2150">
        <v>24.94</v>
      </c>
      <c r="E2150" t="s">
        <v>243</v>
      </c>
    </row>
    <row r="2151" spans="1:5" x14ac:dyDescent="0.2">
      <c r="A2151" t="s">
        <v>4222</v>
      </c>
      <c r="B2151" t="s">
        <v>4223</v>
      </c>
      <c r="C2151" t="s">
        <v>268</v>
      </c>
      <c r="D2151">
        <v>25.06</v>
      </c>
      <c r="E2151" t="s">
        <v>243</v>
      </c>
    </row>
    <row r="2152" spans="1:5" x14ac:dyDescent="0.2">
      <c r="A2152" t="s">
        <v>4224</v>
      </c>
      <c r="B2152" t="s">
        <v>4225</v>
      </c>
      <c r="C2152" t="s">
        <v>268</v>
      </c>
      <c r="D2152">
        <v>36.24</v>
      </c>
      <c r="E2152" t="s">
        <v>243</v>
      </c>
    </row>
    <row r="2153" spans="1:5" x14ac:dyDescent="0.2">
      <c r="A2153" t="s">
        <v>4226</v>
      </c>
      <c r="B2153" t="s">
        <v>4227</v>
      </c>
      <c r="C2153" t="s">
        <v>268</v>
      </c>
      <c r="D2153">
        <v>41.44</v>
      </c>
      <c r="E2153" t="s">
        <v>243</v>
      </c>
    </row>
    <row r="2154" spans="1:5" x14ac:dyDescent="0.2">
      <c r="A2154" t="s">
        <v>4228</v>
      </c>
      <c r="B2154" t="s">
        <v>4229</v>
      </c>
      <c r="C2154" t="s">
        <v>268</v>
      </c>
      <c r="D2154">
        <v>43.38</v>
      </c>
      <c r="E2154" t="s">
        <v>243</v>
      </c>
    </row>
    <row r="2155" spans="1:5" x14ac:dyDescent="0.2">
      <c r="A2155" t="s">
        <v>4230</v>
      </c>
      <c r="B2155" t="s">
        <v>4231</v>
      </c>
      <c r="C2155" t="s">
        <v>268</v>
      </c>
      <c r="D2155">
        <v>67.739999999999995</v>
      </c>
      <c r="E2155" t="s">
        <v>243</v>
      </c>
    </row>
    <row r="2156" spans="1:5" x14ac:dyDescent="0.2">
      <c r="A2156" t="s">
        <v>4232</v>
      </c>
      <c r="B2156" t="s">
        <v>4233</v>
      </c>
      <c r="C2156" t="s">
        <v>268</v>
      </c>
      <c r="D2156">
        <v>136.12</v>
      </c>
      <c r="E2156" t="s">
        <v>243</v>
      </c>
    </row>
    <row r="2157" spans="1:5" x14ac:dyDescent="0.2">
      <c r="A2157" t="s">
        <v>4234</v>
      </c>
      <c r="B2157" t="s">
        <v>4235</v>
      </c>
      <c r="C2157" t="s">
        <v>268</v>
      </c>
      <c r="D2157">
        <v>131.65</v>
      </c>
      <c r="E2157" t="s">
        <v>243</v>
      </c>
    </row>
    <row r="2158" spans="1:5" x14ac:dyDescent="0.2">
      <c r="A2158" t="s">
        <v>4236</v>
      </c>
      <c r="B2158" t="s">
        <v>4237</v>
      </c>
      <c r="C2158" t="s">
        <v>268</v>
      </c>
      <c r="D2158">
        <v>197.64</v>
      </c>
      <c r="E2158" t="s">
        <v>243</v>
      </c>
    </row>
    <row r="2159" spans="1:5" x14ac:dyDescent="0.2">
      <c r="A2159" t="s">
        <v>4238</v>
      </c>
      <c r="B2159" t="s">
        <v>4239</v>
      </c>
      <c r="C2159" t="s">
        <v>268</v>
      </c>
      <c r="D2159">
        <v>192.82</v>
      </c>
      <c r="E2159" t="s">
        <v>243</v>
      </c>
    </row>
    <row r="2160" spans="1:5" x14ac:dyDescent="0.2">
      <c r="A2160" t="s">
        <v>4240</v>
      </c>
      <c r="B2160" t="s">
        <v>4241</v>
      </c>
      <c r="C2160" t="s">
        <v>268</v>
      </c>
      <c r="D2160">
        <v>163.32</v>
      </c>
      <c r="E2160" t="s">
        <v>243</v>
      </c>
    </row>
    <row r="2161" spans="1:5" x14ac:dyDescent="0.2">
      <c r="A2161" t="s">
        <v>4242</v>
      </c>
      <c r="B2161" t="s">
        <v>4243</v>
      </c>
      <c r="C2161" t="s">
        <v>268</v>
      </c>
      <c r="D2161">
        <v>158.5</v>
      </c>
      <c r="E2161" t="s">
        <v>243</v>
      </c>
    </row>
    <row r="2162" spans="1:5" x14ac:dyDescent="0.2">
      <c r="A2162" t="s">
        <v>4244</v>
      </c>
      <c r="B2162" t="s">
        <v>4245</v>
      </c>
      <c r="C2162" t="s">
        <v>268</v>
      </c>
      <c r="D2162">
        <v>101.61</v>
      </c>
      <c r="E2162" t="s">
        <v>243</v>
      </c>
    </row>
    <row r="2163" spans="1:5" x14ac:dyDescent="0.2">
      <c r="A2163" t="s">
        <v>4246</v>
      </c>
      <c r="B2163" t="s">
        <v>4247</v>
      </c>
      <c r="C2163" t="s">
        <v>268</v>
      </c>
      <c r="D2163">
        <v>97.14</v>
      </c>
      <c r="E2163" t="s">
        <v>243</v>
      </c>
    </row>
    <row r="2164" spans="1:5" x14ac:dyDescent="0.2">
      <c r="A2164" t="s">
        <v>4248</v>
      </c>
      <c r="B2164" t="s">
        <v>4249</v>
      </c>
      <c r="C2164" t="s">
        <v>268</v>
      </c>
      <c r="D2164">
        <v>98.43</v>
      </c>
      <c r="E2164" t="s">
        <v>243</v>
      </c>
    </row>
    <row r="2165" spans="1:5" x14ac:dyDescent="0.2">
      <c r="A2165" t="s">
        <v>4250</v>
      </c>
      <c r="B2165" t="s">
        <v>4251</v>
      </c>
      <c r="C2165" t="s">
        <v>268</v>
      </c>
      <c r="D2165">
        <v>93.94</v>
      </c>
      <c r="E2165" t="s">
        <v>243</v>
      </c>
    </row>
    <row r="2166" spans="1:5" x14ac:dyDescent="0.2">
      <c r="A2166" t="s">
        <v>4252</v>
      </c>
      <c r="B2166" t="s">
        <v>4253</v>
      </c>
      <c r="C2166" t="s">
        <v>268</v>
      </c>
      <c r="D2166">
        <v>92.98</v>
      </c>
      <c r="E2166" t="s">
        <v>243</v>
      </c>
    </row>
    <row r="2167" spans="1:5" x14ac:dyDescent="0.2">
      <c r="A2167" t="s">
        <v>4254</v>
      </c>
      <c r="B2167" t="s">
        <v>4255</v>
      </c>
      <c r="C2167" t="s">
        <v>268</v>
      </c>
      <c r="D2167">
        <v>131.88</v>
      </c>
      <c r="E2167" t="s">
        <v>243</v>
      </c>
    </row>
    <row r="2168" spans="1:5" x14ac:dyDescent="0.2">
      <c r="A2168" t="s">
        <v>4256</v>
      </c>
      <c r="B2168" t="s">
        <v>4257</v>
      </c>
      <c r="C2168" t="s">
        <v>268</v>
      </c>
      <c r="D2168">
        <v>118.16</v>
      </c>
      <c r="E2168" t="s">
        <v>243</v>
      </c>
    </row>
    <row r="2169" spans="1:5" x14ac:dyDescent="0.2">
      <c r="A2169" t="s">
        <v>4258</v>
      </c>
      <c r="B2169" t="s">
        <v>4259</v>
      </c>
      <c r="C2169" t="s">
        <v>268</v>
      </c>
      <c r="D2169">
        <v>59.66</v>
      </c>
      <c r="E2169" t="s">
        <v>243</v>
      </c>
    </row>
    <row r="2170" spans="1:5" x14ac:dyDescent="0.2">
      <c r="A2170" t="s">
        <v>4260</v>
      </c>
      <c r="B2170" t="s">
        <v>4261</v>
      </c>
      <c r="C2170" t="s">
        <v>268</v>
      </c>
      <c r="D2170">
        <v>223.13</v>
      </c>
      <c r="E2170" t="s">
        <v>243</v>
      </c>
    </row>
    <row r="2171" spans="1:5" x14ac:dyDescent="0.2">
      <c r="A2171" t="s">
        <v>4262</v>
      </c>
      <c r="B2171" t="s">
        <v>4263</v>
      </c>
      <c r="C2171" t="s">
        <v>268</v>
      </c>
      <c r="D2171">
        <v>442.73</v>
      </c>
      <c r="E2171" t="s">
        <v>243</v>
      </c>
    </row>
    <row r="2172" spans="1:5" x14ac:dyDescent="0.2">
      <c r="A2172" t="s">
        <v>4264</v>
      </c>
      <c r="B2172" t="s">
        <v>4265</v>
      </c>
      <c r="C2172" t="s">
        <v>268</v>
      </c>
      <c r="D2172">
        <v>652.88</v>
      </c>
      <c r="E2172" t="s">
        <v>243</v>
      </c>
    </row>
    <row r="2173" spans="1:5" x14ac:dyDescent="0.2">
      <c r="A2173" t="s">
        <v>4266</v>
      </c>
      <c r="B2173" t="s">
        <v>4267</v>
      </c>
      <c r="C2173" t="s">
        <v>268</v>
      </c>
      <c r="D2173">
        <v>63.55</v>
      </c>
      <c r="E2173" t="s">
        <v>243</v>
      </c>
    </row>
    <row r="2174" spans="1:5" x14ac:dyDescent="0.2">
      <c r="A2174" t="s">
        <v>4268</v>
      </c>
      <c r="B2174" t="s">
        <v>4269</v>
      </c>
      <c r="C2174" t="s">
        <v>268</v>
      </c>
      <c r="D2174">
        <v>1171.19</v>
      </c>
      <c r="E2174" t="s">
        <v>243</v>
      </c>
    </row>
    <row r="2175" spans="1:5" x14ac:dyDescent="0.2">
      <c r="A2175" t="s">
        <v>4270</v>
      </c>
      <c r="B2175" t="s">
        <v>4271</v>
      </c>
      <c r="C2175" t="s">
        <v>268</v>
      </c>
      <c r="D2175">
        <v>89.96</v>
      </c>
      <c r="E2175" t="s">
        <v>243</v>
      </c>
    </row>
    <row r="2176" spans="1:5" x14ac:dyDescent="0.2">
      <c r="A2176" t="s">
        <v>4272</v>
      </c>
      <c r="B2176" t="s">
        <v>4273</v>
      </c>
      <c r="C2176" t="s">
        <v>268</v>
      </c>
      <c r="D2176">
        <v>85.49</v>
      </c>
      <c r="E2176" t="s">
        <v>243</v>
      </c>
    </row>
    <row r="2177" spans="1:5" x14ac:dyDescent="0.2">
      <c r="A2177" t="s">
        <v>4274</v>
      </c>
      <c r="B2177" t="s">
        <v>4275</v>
      </c>
      <c r="C2177" t="s">
        <v>268</v>
      </c>
      <c r="D2177">
        <v>98.97</v>
      </c>
      <c r="E2177" t="s">
        <v>243</v>
      </c>
    </row>
    <row r="2178" spans="1:5" x14ac:dyDescent="0.2">
      <c r="A2178" t="s">
        <v>4276</v>
      </c>
      <c r="B2178" t="s">
        <v>4277</v>
      </c>
      <c r="C2178" t="s">
        <v>268</v>
      </c>
      <c r="D2178">
        <v>94.5</v>
      </c>
      <c r="E2178" t="s">
        <v>243</v>
      </c>
    </row>
    <row r="2179" spans="1:5" x14ac:dyDescent="0.2">
      <c r="A2179" t="s">
        <v>4278</v>
      </c>
      <c r="B2179" t="s">
        <v>4279</v>
      </c>
      <c r="C2179" t="s">
        <v>97</v>
      </c>
      <c r="D2179">
        <v>1031.94</v>
      </c>
      <c r="E2179" t="s">
        <v>243</v>
      </c>
    </row>
    <row r="2180" spans="1:5" x14ac:dyDescent="0.2">
      <c r="A2180" t="s">
        <v>4280</v>
      </c>
      <c r="B2180" t="s">
        <v>4281</v>
      </c>
      <c r="C2180" t="s">
        <v>97</v>
      </c>
      <c r="D2180">
        <v>110.55</v>
      </c>
      <c r="E2180" t="s">
        <v>243</v>
      </c>
    </row>
    <row r="2181" spans="1:5" x14ac:dyDescent="0.2">
      <c r="A2181" t="s">
        <v>4282</v>
      </c>
      <c r="B2181" t="s">
        <v>4283</v>
      </c>
      <c r="C2181" t="s">
        <v>97</v>
      </c>
      <c r="D2181">
        <v>107.06</v>
      </c>
      <c r="E2181" t="s">
        <v>243</v>
      </c>
    </row>
    <row r="2182" spans="1:5" x14ac:dyDescent="0.2">
      <c r="A2182" t="s">
        <v>4284</v>
      </c>
      <c r="B2182" t="s">
        <v>4285</v>
      </c>
      <c r="C2182" t="s">
        <v>97</v>
      </c>
      <c r="D2182">
        <v>124.23</v>
      </c>
      <c r="E2182" t="s">
        <v>243</v>
      </c>
    </row>
    <row r="2183" spans="1:5" x14ac:dyDescent="0.2">
      <c r="A2183" t="s">
        <v>4286</v>
      </c>
      <c r="B2183" t="s">
        <v>4287</v>
      </c>
      <c r="C2183" t="s">
        <v>97</v>
      </c>
      <c r="D2183">
        <v>182.58</v>
      </c>
      <c r="E2183" t="s">
        <v>243</v>
      </c>
    </row>
    <row r="2184" spans="1:5" x14ac:dyDescent="0.2">
      <c r="A2184" t="s">
        <v>4288</v>
      </c>
      <c r="B2184" t="s">
        <v>4289</v>
      </c>
      <c r="C2184" t="s">
        <v>97</v>
      </c>
      <c r="D2184">
        <v>200.18</v>
      </c>
      <c r="E2184" t="s">
        <v>243</v>
      </c>
    </row>
    <row r="2185" spans="1:5" x14ac:dyDescent="0.2">
      <c r="A2185" t="s">
        <v>4290</v>
      </c>
      <c r="B2185" t="s">
        <v>4291</v>
      </c>
      <c r="C2185" t="s">
        <v>97</v>
      </c>
      <c r="D2185">
        <v>247.43</v>
      </c>
      <c r="E2185" t="s">
        <v>243</v>
      </c>
    </row>
    <row r="2186" spans="1:5" x14ac:dyDescent="0.2">
      <c r="A2186" t="s">
        <v>4292</v>
      </c>
      <c r="B2186" t="s">
        <v>4293</v>
      </c>
      <c r="C2186" t="s">
        <v>97</v>
      </c>
      <c r="D2186">
        <v>427.48</v>
      </c>
      <c r="E2186" t="s">
        <v>243</v>
      </c>
    </row>
    <row r="2187" spans="1:5" x14ac:dyDescent="0.2">
      <c r="A2187" t="s">
        <v>4294</v>
      </c>
      <c r="B2187" t="s">
        <v>4295</v>
      </c>
      <c r="C2187" t="s">
        <v>97</v>
      </c>
      <c r="D2187">
        <v>654.67999999999995</v>
      </c>
      <c r="E2187" t="s">
        <v>243</v>
      </c>
    </row>
    <row r="2188" spans="1:5" x14ac:dyDescent="0.2">
      <c r="A2188" t="s">
        <v>4296</v>
      </c>
      <c r="B2188" t="s">
        <v>4297</v>
      </c>
      <c r="C2188" t="s">
        <v>97</v>
      </c>
      <c r="D2188">
        <v>1238.29</v>
      </c>
      <c r="E2188" t="s">
        <v>243</v>
      </c>
    </row>
    <row r="2189" spans="1:5" x14ac:dyDescent="0.2">
      <c r="A2189" t="s">
        <v>4298</v>
      </c>
      <c r="B2189" t="s">
        <v>4299</v>
      </c>
      <c r="C2189" t="s">
        <v>97</v>
      </c>
      <c r="D2189">
        <v>123.08</v>
      </c>
      <c r="E2189" t="s">
        <v>243</v>
      </c>
    </row>
    <row r="2190" spans="1:5" x14ac:dyDescent="0.2">
      <c r="A2190" t="s">
        <v>4300</v>
      </c>
      <c r="B2190" t="s">
        <v>4301</v>
      </c>
      <c r="C2190" t="s">
        <v>97</v>
      </c>
      <c r="D2190">
        <v>126.21</v>
      </c>
      <c r="E2190" t="s">
        <v>243</v>
      </c>
    </row>
    <row r="2191" spans="1:5" x14ac:dyDescent="0.2">
      <c r="A2191" t="s">
        <v>4302</v>
      </c>
      <c r="B2191" t="s">
        <v>4303</v>
      </c>
      <c r="C2191" t="s">
        <v>97</v>
      </c>
      <c r="D2191">
        <v>157.25</v>
      </c>
      <c r="E2191" t="s">
        <v>243</v>
      </c>
    </row>
    <row r="2192" spans="1:5" x14ac:dyDescent="0.2">
      <c r="A2192" t="s">
        <v>4304</v>
      </c>
      <c r="B2192" t="s">
        <v>4305</v>
      </c>
      <c r="C2192" t="s">
        <v>97</v>
      </c>
      <c r="D2192">
        <v>243.99</v>
      </c>
      <c r="E2192" t="s">
        <v>243</v>
      </c>
    </row>
    <row r="2193" spans="1:5" x14ac:dyDescent="0.2">
      <c r="A2193" t="s">
        <v>4306</v>
      </c>
      <c r="B2193" t="s">
        <v>4307</v>
      </c>
      <c r="C2193" t="s">
        <v>97</v>
      </c>
      <c r="D2193">
        <v>258.77999999999997</v>
      </c>
      <c r="E2193" t="s">
        <v>243</v>
      </c>
    </row>
    <row r="2194" spans="1:5" x14ac:dyDescent="0.2">
      <c r="A2194" t="s">
        <v>4308</v>
      </c>
      <c r="B2194" t="s">
        <v>4309</v>
      </c>
      <c r="C2194" t="s">
        <v>97</v>
      </c>
      <c r="D2194">
        <v>373.82</v>
      </c>
      <c r="E2194" t="s">
        <v>243</v>
      </c>
    </row>
    <row r="2195" spans="1:5" x14ac:dyDescent="0.2">
      <c r="A2195" t="s">
        <v>4310</v>
      </c>
      <c r="B2195" t="s">
        <v>4311</v>
      </c>
      <c r="C2195" t="s">
        <v>97</v>
      </c>
      <c r="D2195">
        <v>602.47</v>
      </c>
      <c r="E2195" t="s">
        <v>243</v>
      </c>
    </row>
    <row r="2196" spans="1:5" x14ac:dyDescent="0.2">
      <c r="A2196" t="s">
        <v>4312</v>
      </c>
      <c r="B2196" t="s">
        <v>4313</v>
      </c>
      <c r="C2196" t="s">
        <v>97</v>
      </c>
      <c r="D2196">
        <v>717.34</v>
      </c>
      <c r="E2196" t="s">
        <v>243</v>
      </c>
    </row>
    <row r="2197" spans="1:5" x14ac:dyDescent="0.2">
      <c r="A2197">
        <v>8987</v>
      </c>
      <c r="B2197" t="s">
        <v>4314</v>
      </c>
      <c r="E2197" t="s">
        <v>243</v>
      </c>
    </row>
    <row r="2198" spans="1:5" x14ac:dyDescent="0.2">
      <c r="A2198" t="s">
        <v>4315</v>
      </c>
      <c r="B2198" t="s">
        <v>4316</v>
      </c>
      <c r="C2198" t="s">
        <v>268</v>
      </c>
      <c r="D2198">
        <v>472.14</v>
      </c>
      <c r="E2198" t="s">
        <v>243</v>
      </c>
    </row>
    <row r="2199" spans="1:5" x14ac:dyDescent="0.2">
      <c r="A2199" t="s">
        <v>4317</v>
      </c>
      <c r="B2199" t="s">
        <v>4318</v>
      </c>
      <c r="C2199" t="s">
        <v>268</v>
      </c>
      <c r="D2199">
        <v>61.66</v>
      </c>
      <c r="E2199" t="s">
        <v>243</v>
      </c>
    </row>
    <row r="2200" spans="1:5" x14ac:dyDescent="0.2">
      <c r="A2200" t="s">
        <v>4319</v>
      </c>
      <c r="B2200" t="s">
        <v>4320</v>
      </c>
      <c r="C2200" t="s">
        <v>268</v>
      </c>
      <c r="D2200">
        <v>126.64</v>
      </c>
      <c r="E2200" t="s">
        <v>243</v>
      </c>
    </row>
    <row r="2201" spans="1:5" x14ac:dyDescent="0.2">
      <c r="A2201" t="s">
        <v>4321</v>
      </c>
      <c r="B2201" t="s">
        <v>4322</v>
      </c>
      <c r="C2201" t="s">
        <v>268</v>
      </c>
      <c r="D2201">
        <v>93</v>
      </c>
      <c r="E2201" t="s">
        <v>243</v>
      </c>
    </row>
    <row r="2202" spans="1:5" x14ac:dyDescent="0.2">
      <c r="A2202" t="s">
        <v>4323</v>
      </c>
      <c r="B2202" t="s">
        <v>4324</v>
      </c>
      <c r="C2202" t="s">
        <v>268</v>
      </c>
      <c r="D2202">
        <v>70.48</v>
      </c>
      <c r="E2202" t="s">
        <v>243</v>
      </c>
    </row>
    <row r="2203" spans="1:5" x14ac:dyDescent="0.2">
      <c r="A2203" t="s">
        <v>4325</v>
      </c>
      <c r="B2203" t="s">
        <v>4326</v>
      </c>
      <c r="C2203" t="s">
        <v>268</v>
      </c>
      <c r="D2203">
        <v>74.45</v>
      </c>
      <c r="E2203" t="s">
        <v>243</v>
      </c>
    </row>
    <row r="2204" spans="1:5" x14ac:dyDescent="0.2">
      <c r="A2204" t="s">
        <v>4327</v>
      </c>
      <c r="B2204" t="s">
        <v>4328</v>
      </c>
      <c r="C2204" t="s">
        <v>268</v>
      </c>
      <c r="D2204">
        <v>97.93</v>
      </c>
      <c r="E2204" t="s">
        <v>243</v>
      </c>
    </row>
    <row r="2205" spans="1:5" x14ac:dyDescent="0.2">
      <c r="A2205" t="s">
        <v>4329</v>
      </c>
      <c r="B2205" t="s">
        <v>4330</v>
      </c>
      <c r="C2205" t="s">
        <v>268</v>
      </c>
      <c r="D2205">
        <v>84.61</v>
      </c>
      <c r="E2205" t="s">
        <v>243</v>
      </c>
    </row>
    <row r="2206" spans="1:5" x14ac:dyDescent="0.2">
      <c r="A2206" t="s">
        <v>4331</v>
      </c>
      <c r="B2206" t="s">
        <v>4332</v>
      </c>
      <c r="C2206" t="s">
        <v>268</v>
      </c>
      <c r="D2206">
        <v>94.01</v>
      </c>
      <c r="E2206" t="s">
        <v>243</v>
      </c>
    </row>
    <row r="2207" spans="1:5" x14ac:dyDescent="0.2">
      <c r="A2207" t="s">
        <v>4333</v>
      </c>
      <c r="B2207" t="s">
        <v>4334</v>
      </c>
      <c r="C2207" t="s">
        <v>268</v>
      </c>
      <c r="D2207">
        <v>132.76</v>
      </c>
      <c r="E2207" t="s">
        <v>243</v>
      </c>
    </row>
    <row r="2208" spans="1:5" x14ac:dyDescent="0.2">
      <c r="A2208" t="s">
        <v>4335</v>
      </c>
      <c r="B2208" t="s">
        <v>4336</v>
      </c>
      <c r="C2208" t="s">
        <v>268</v>
      </c>
      <c r="D2208">
        <v>146.54</v>
      </c>
      <c r="E2208" t="s">
        <v>243</v>
      </c>
    </row>
    <row r="2209" spans="1:5" x14ac:dyDescent="0.2">
      <c r="A2209" t="s">
        <v>4337</v>
      </c>
      <c r="B2209" t="s">
        <v>4338</v>
      </c>
      <c r="C2209" t="s">
        <v>268</v>
      </c>
      <c r="D2209">
        <v>42.27</v>
      </c>
      <c r="E2209" t="s">
        <v>243</v>
      </c>
    </row>
    <row r="2210" spans="1:5" x14ac:dyDescent="0.2">
      <c r="A2210" t="s">
        <v>4339</v>
      </c>
      <c r="B2210" t="s">
        <v>4340</v>
      </c>
      <c r="C2210" t="s">
        <v>268</v>
      </c>
      <c r="D2210">
        <v>38.549999999999997</v>
      </c>
      <c r="E2210" t="s">
        <v>243</v>
      </c>
    </row>
    <row r="2211" spans="1:5" x14ac:dyDescent="0.2">
      <c r="A2211" t="s">
        <v>4341</v>
      </c>
      <c r="B2211" t="s">
        <v>4342</v>
      </c>
      <c r="C2211" t="s">
        <v>268</v>
      </c>
      <c r="D2211">
        <v>39.049999999999997</v>
      </c>
      <c r="E2211" t="s">
        <v>243</v>
      </c>
    </row>
    <row r="2212" spans="1:5" x14ac:dyDescent="0.2">
      <c r="A2212" t="s">
        <v>4343</v>
      </c>
      <c r="B2212" t="s">
        <v>4344</v>
      </c>
      <c r="C2212" t="s">
        <v>268</v>
      </c>
      <c r="D2212">
        <v>34.770000000000003</v>
      </c>
      <c r="E2212" t="s">
        <v>243</v>
      </c>
    </row>
    <row r="2213" spans="1:5" x14ac:dyDescent="0.2">
      <c r="A2213" t="s">
        <v>4345</v>
      </c>
      <c r="B2213" t="s">
        <v>4346</v>
      </c>
      <c r="C2213" t="s">
        <v>268</v>
      </c>
      <c r="D2213">
        <v>109.96</v>
      </c>
      <c r="E2213" t="s">
        <v>243</v>
      </c>
    </row>
    <row r="2214" spans="1:5" x14ac:dyDescent="0.2">
      <c r="A2214" t="s">
        <v>4347</v>
      </c>
      <c r="B2214" t="s">
        <v>4348</v>
      </c>
      <c r="C2214" t="s">
        <v>268</v>
      </c>
      <c r="D2214">
        <v>38.630000000000003</v>
      </c>
      <c r="E2214" t="s">
        <v>243</v>
      </c>
    </row>
    <row r="2215" spans="1:5" x14ac:dyDescent="0.2">
      <c r="A2215" t="s">
        <v>4349</v>
      </c>
      <c r="B2215" t="s">
        <v>4350</v>
      </c>
      <c r="C2215" t="s">
        <v>268</v>
      </c>
      <c r="D2215">
        <v>37.619999999999997</v>
      </c>
      <c r="E2215" t="s">
        <v>243</v>
      </c>
    </row>
    <row r="2216" spans="1:5" x14ac:dyDescent="0.2">
      <c r="A2216" t="s">
        <v>4351</v>
      </c>
      <c r="B2216" t="s">
        <v>4352</v>
      </c>
      <c r="C2216" t="s">
        <v>268</v>
      </c>
      <c r="D2216">
        <v>36.79</v>
      </c>
      <c r="E2216" t="s">
        <v>243</v>
      </c>
    </row>
    <row r="2217" spans="1:5" x14ac:dyDescent="0.2">
      <c r="A2217">
        <v>8988</v>
      </c>
      <c r="B2217" t="s">
        <v>4353</v>
      </c>
      <c r="E2217" t="s">
        <v>243</v>
      </c>
    </row>
    <row r="2218" spans="1:5" x14ac:dyDescent="0.2">
      <c r="A2218" t="s">
        <v>4354</v>
      </c>
      <c r="B2218" t="s">
        <v>4355</v>
      </c>
      <c r="C2218" t="s">
        <v>268</v>
      </c>
      <c r="D2218">
        <v>35.94</v>
      </c>
      <c r="E2218" t="s">
        <v>243</v>
      </c>
    </row>
    <row r="2219" spans="1:5" x14ac:dyDescent="0.2">
      <c r="A2219" t="s">
        <v>4356</v>
      </c>
      <c r="B2219" t="s">
        <v>4357</v>
      </c>
      <c r="C2219" t="s">
        <v>268</v>
      </c>
      <c r="D2219">
        <v>49.17</v>
      </c>
      <c r="E2219" t="s">
        <v>243</v>
      </c>
    </row>
    <row r="2220" spans="1:5" x14ac:dyDescent="0.2">
      <c r="A2220" t="s">
        <v>4358</v>
      </c>
      <c r="B2220" t="s">
        <v>4359</v>
      </c>
      <c r="C2220" t="s">
        <v>268</v>
      </c>
      <c r="D2220">
        <v>52.09</v>
      </c>
      <c r="E2220" t="s">
        <v>243</v>
      </c>
    </row>
    <row r="2221" spans="1:5" x14ac:dyDescent="0.2">
      <c r="A2221" t="s">
        <v>4360</v>
      </c>
      <c r="B2221" t="s">
        <v>4361</v>
      </c>
      <c r="C2221" t="s">
        <v>268</v>
      </c>
      <c r="D2221">
        <v>81.650000000000006</v>
      </c>
      <c r="E2221" t="s">
        <v>243</v>
      </c>
    </row>
    <row r="2222" spans="1:5" x14ac:dyDescent="0.2">
      <c r="A2222" t="s">
        <v>4362</v>
      </c>
      <c r="B2222" t="s">
        <v>4363</v>
      </c>
      <c r="C2222" t="s">
        <v>268</v>
      </c>
      <c r="D2222">
        <v>29.14</v>
      </c>
      <c r="E2222" t="s">
        <v>243</v>
      </c>
    </row>
    <row r="2223" spans="1:5" x14ac:dyDescent="0.2">
      <c r="A2223" t="s">
        <v>4364</v>
      </c>
      <c r="B2223" t="s">
        <v>4365</v>
      </c>
      <c r="C2223" t="s">
        <v>268</v>
      </c>
      <c r="D2223">
        <v>36.090000000000003</v>
      </c>
      <c r="E2223" t="s">
        <v>243</v>
      </c>
    </row>
    <row r="2224" spans="1:5" x14ac:dyDescent="0.2">
      <c r="A2224">
        <v>8990</v>
      </c>
      <c r="B2224" t="s">
        <v>4366</v>
      </c>
      <c r="E2224" t="s">
        <v>243</v>
      </c>
    </row>
    <row r="2225" spans="1:5" x14ac:dyDescent="0.2">
      <c r="A2225" t="s">
        <v>4367</v>
      </c>
      <c r="B2225" t="s">
        <v>4368</v>
      </c>
      <c r="C2225" t="s">
        <v>97</v>
      </c>
      <c r="D2225">
        <v>21.64</v>
      </c>
      <c r="E2225" t="s">
        <v>243</v>
      </c>
    </row>
    <row r="2226" spans="1:5" x14ac:dyDescent="0.2">
      <c r="A2226">
        <v>8991</v>
      </c>
      <c r="B2226" t="s">
        <v>4369</v>
      </c>
      <c r="E2226" t="s">
        <v>243</v>
      </c>
    </row>
    <row r="2227" spans="1:5" x14ac:dyDescent="0.2">
      <c r="A2227" t="s">
        <v>4370</v>
      </c>
      <c r="B2227" t="s">
        <v>4371</v>
      </c>
      <c r="C2227" t="s">
        <v>268</v>
      </c>
      <c r="D2227">
        <v>368.79</v>
      </c>
      <c r="E2227" t="s">
        <v>243</v>
      </c>
    </row>
    <row r="2228" spans="1:5" x14ac:dyDescent="0.2">
      <c r="A2228" t="s">
        <v>4372</v>
      </c>
      <c r="B2228" t="s">
        <v>4373</v>
      </c>
      <c r="C2228" t="s">
        <v>268</v>
      </c>
      <c r="D2228">
        <v>247.77</v>
      </c>
      <c r="E2228" t="s">
        <v>243</v>
      </c>
    </row>
    <row r="2229" spans="1:5" x14ac:dyDescent="0.2">
      <c r="A2229">
        <v>8992</v>
      </c>
      <c r="B2229" t="s">
        <v>4374</v>
      </c>
      <c r="E2229" t="s">
        <v>243</v>
      </c>
    </row>
    <row r="2230" spans="1:5" x14ac:dyDescent="0.2">
      <c r="A2230" t="s">
        <v>4375</v>
      </c>
      <c r="B2230" t="s">
        <v>4376</v>
      </c>
      <c r="C2230" t="s">
        <v>268</v>
      </c>
      <c r="D2230">
        <v>1053</v>
      </c>
      <c r="E2230" t="s">
        <v>243</v>
      </c>
    </row>
    <row r="2231" spans="1:5" x14ac:dyDescent="0.2">
      <c r="A2231" t="s">
        <v>4377</v>
      </c>
      <c r="B2231" t="s">
        <v>4378</v>
      </c>
      <c r="C2231" t="s">
        <v>268</v>
      </c>
      <c r="D2231">
        <v>1417.35</v>
      </c>
      <c r="E2231" t="s">
        <v>243</v>
      </c>
    </row>
    <row r="2232" spans="1:5" x14ac:dyDescent="0.2">
      <c r="A2232" t="s">
        <v>4379</v>
      </c>
      <c r="B2232" t="s">
        <v>4380</v>
      </c>
      <c r="C2232" t="s">
        <v>268</v>
      </c>
      <c r="D2232">
        <v>181.69</v>
      </c>
      <c r="E2232" t="s">
        <v>243</v>
      </c>
    </row>
    <row r="2233" spans="1:5" x14ac:dyDescent="0.2">
      <c r="A2233" t="s">
        <v>4381</v>
      </c>
      <c r="B2233" t="s">
        <v>4382</v>
      </c>
      <c r="C2233" t="s">
        <v>268</v>
      </c>
      <c r="D2233">
        <v>230</v>
      </c>
      <c r="E2233" t="s">
        <v>243</v>
      </c>
    </row>
    <row r="2234" spans="1:5" x14ac:dyDescent="0.2">
      <c r="A2234" t="s">
        <v>4383</v>
      </c>
      <c r="B2234" t="s">
        <v>4384</v>
      </c>
      <c r="C2234" t="s">
        <v>268</v>
      </c>
      <c r="D2234">
        <v>292.93</v>
      </c>
      <c r="E2234" t="s">
        <v>243</v>
      </c>
    </row>
    <row r="2235" spans="1:5" x14ac:dyDescent="0.2">
      <c r="A2235" t="s">
        <v>4385</v>
      </c>
      <c r="B2235" t="s">
        <v>4386</v>
      </c>
      <c r="C2235" t="s">
        <v>268</v>
      </c>
      <c r="D2235">
        <v>577.69000000000005</v>
      </c>
      <c r="E2235" t="s">
        <v>243</v>
      </c>
    </row>
    <row r="2236" spans="1:5" x14ac:dyDescent="0.2">
      <c r="A2236" t="s">
        <v>4387</v>
      </c>
      <c r="B2236" t="s">
        <v>4388</v>
      </c>
      <c r="C2236" t="s">
        <v>268</v>
      </c>
      <c r="D2236">
        <v>290.82</v>
      </c>
      <c r="E2236" t="s">
        <v>243</v>
      </c>
    </row>
    <row r="2237" spans="1:5" x14ac:dyDescent="0.2">
      <c r="A2237" t="s">
        <v>4389</v>
      </c>
      <c r="B2237" t="s">
        <v>4390</v>
      </c>
      <c r="C2237" t="s">
        <v>268</v>
      </c>
      <c r="D2237">
        <v>386.44</v>
      </c>
      <c r="E2237" t="s">
        <v>243</v>
      </c>
    </row>
    <row r="2238" spans="1:5" x14ac:dyDescent="0.2">
      <c r="A2238" t="s">
        <v>4391</v>
      </c>
      <c r="B2238" t="s">
        <v>4392</v>
      </c>
      <c r="C2238" t="s">
        <v>268</v>
      </c>
      <c r="D2238">
        <v>482.07</v>
      </c>
      <c r="E2238" t="s">
        <v>243</v>
      </c>
    </row>
    <row r="2239" spans="1:5" x14ac:dyDescent="0.2">
      <c r="A2239" t="s">
        <v>4393</v>
      </c>
      <c r="B2239" t="s">
        <v>4394</v>
      </c>
      <c r="C2239" t="s">
        <v>268</v>
      </c>
      <c r="D2239">
        <v>723.4</v>
      </c>
      <c r="E2239" t="s">
        <v>243</v>
      </c>
    </row>
    <row r="2240" spans="1:5" x14ac:dyDescent="0.2">
      <c r="A2240" t="s">
        <v>4395</v>
      </c>
      <c r="B2240" t="s">
        <v>4396</v>
      </c>
      <c r="C2240" t="s">
        <v>268</v>
      </c>
      <c r="D2240">
        <v>369.49</v>
      </c>
      <c r="E2240" t="s">
        <v>243</v>
      </c>
    </row>
    <row r="2241" spans="1:5" x14ac:dyDescent="0.2">
      <c r="A2241" t="s">
        <v>4397</v>
      </c>
      <c r="B2241" t="s">
        <v>4398</v>
      </c>
      <c r="C2241" t="s">
        <v>268</v>
      </c>
      <c r="D2241">
        <v>291.19</v>
      </c>
      <c r="E2241" t="s">
        <v>243</v>
      </c>
    </row>
    <row r="2242" spans="1:5" x14ac:dyDescent="0.2">
      <c r="A2242" t="s">
        <v>4399</v>
      </c>
      <c r="B2242" t="s">
        <v>4400</v>
      </c>
      <c r="C2242" t="s">
        <v>268</v>
      </c>
      <c r="D2242">
        <v>487.46</v>
      </c>
      <c r="E2242" t="s">
        <v>243</v>
      </c>
    </row>
    <row r="2243" spans="1:5" x14ac:dyDescent="0.2">
      <c r="A2243" t="s">
        <v>4401</v>
      </c>
      <c r="B2243" t="s">
        <v>4402</v>
      </c>
      <c r="C2243" t="s">
        <v>268</v>
      </c>
      <c r="D2243">
        <v>637.36</v>
      </c>
      <c r="E2243" t="s">
        <v>243</v>
      </c>
    </row>
    <row r="2244" spans="1:5" x14ac:dyDescent="0.2">
      <c r="A2244" t="s">
        <v>4403</v>
      </c>
      <c r="B2244" t="s">
        <v>4404</v>
      </c>
      <c r="C2244" t="s">
        <v>268</v>
      </c>
      <c r="D2244">
        <v>878.39</v>
      </c>
      <c r="E2244" t="s">
        <v>243</v>
      </c>
    </row>
    <row r="2245" spans="1:5" x14ac:dyDescent="0.2">
      <c r="A2245" t="s">
        <v>4405</v>
      </c>
      <c r="B2245" t="s">
        <v>4406</v>
      </c>
      <c r="C2245" t="s">
        <v>268</v>
      </c>
      <c r="D2245">
        <v>454.8</v>
      </c>
      <c r="E2245" t="s">
        <v>243</v>
      </c>
    </row>
    <row r="2246" spans="1:5" x14ac:dyDescent="0.2">
      <c r="A2246" t="s">
        <v>4407</v>
      </c>
      <c r="B2246" t="s">
        <v>4408</v>
      </c>
      <c r="C2246" t="s">
        <v>268</v>
      </c>
      <c r="D2246">
        <v>596</v>
      </c>
      <c r="E2246" t="s">
        <v>243</v>
      </c>
    </row>
    <row r="2247" spans="1:5" x14ac:dyDescent="0.2">
      <c r="A2247" t="s">
        <v>4409</v>
      </c>
      <c r="B2247" t="s">
        <v>4410</v>
      </c>
      <c r="C2247" t="s">
        <v>268</v>
      </c>
      <c r="D2247">
        <v>631.29999999999995</v>
      </c>
      <c r="E2247" t="s">
        <v>243</v>
      </c>
    </row>
    <row r="2248" spans="1:5" x14ac:dyDescent="0.2">
      <c r="A2248" t="s">
        <v>4411</v>
      </c>
      <c r="B2248" t="s">
        <v>4412</v>
      </c>
      <c r="C2248" t="s">
        <v>268</v>
      </c>
      <c r="D2248">
        <v>663.47</v>
      </c>
      <c r="E2248" t="s">
        <v>243</v>
      </c>
    </row>
    <row r="2249" spans="1:5" x14ac:dyDescent="0.2">
      <c r="A2249" t="s">
        <v>4413</v>
      </c>
      <c r="B2249" t="s">
        <v>4414</v>
      </c>
      <c r="C2249" t="s">
        <v>268</v>
      </c>
      <c r="D2249">
        <v>701.9</v>
      </c>
      <c r="E2249" t="s">
        <v>243</v>
      </c>
    </row>
    <row r="2250" spans="1:5" x14ac:dyDescent="0.2">
      <c r="A2250" t="s">
        <v>4415</v>
      </c>
      <c r="B2250" t="s">
        <v>4416</v>
      </c>
      <c r="C2250" t="s">
        <v>268</v>
      </c>
      <c r="D2250">
        <v>737.2</v>
      </c>
      <c r="E2250" t="s">
        <v>243</v>
      </c>
    </row>
    <row r="2251" spans="1:5" x14ac:dyDescent="0.2">
      <c r="A2251" t="s">
        <v>4417</v>
      </c>
      <c r="B2251" t="s">
        <v>4418</v>
      </c>
      <c r="C2251" t="s">
        <v>268</v>
      </c>
      <c r="D2251">
        <v>772.49</v>
      </c>
      <c r="E2251" t="s">
        <v>243</v>
      </c>
    </row>
    <row r="2252" spans="1:5" x14ac:dyDescent="0.2">
      <c r="A2252" t="s">
        <v>4419</v>
      </c>
      <c r="B2252" t="s">
        <v>4420</v>
      </c>
      <c r="C2252" t="s">
        <v>268</v>
      </c>
      <c r="D2252">
        <v>1146.04</v>
      </c>
      <c r="E2252" t="s">
        <v>243</v>
      </c>
    </row>
    <row r="2253" spans="1:5" x14ac:dyDescent="0.2">
      <c r="A2253" t="s">
        <v>4421</v>
      </c>
      <c r="B2253" t="s">
        <v>4422</v>
      </c>
      <c r="C2253" t="s">
        <v>268</v>
      </c>
      <c r="D2253">
        <v>567.49</v>
      </c>
      <c r="E2253" t="s">
        <v>243</v>
      </c>
    </row>
    <row r="2254" spans="1:5" x14ac:dyDescent="0.2">
      <c r="A2254" t="s">
        <v>4423</v>
      </c>
      <c r="B2254" t="s">
        <v>4424</v>
      </c>
      <c r="C2254" t="s">
        <v>268</v>
      </c>
      <c r="D2254">
        <v>732.79</v>
      </c>
      <c r="E2254" t="s">
        <v>243</v>
      </c>
    </row>
    <row r="2255" spans="1:5" x14ac:dyDescent="0.2">
      <c r="A2255" t="s">
        <v>4425</v>
      </c>
      <c r="B2255" t="s">
        <v>4426</v>
      </c>
      <c r="C2255" t="s">
        <v>268</v>
      </c>
      <c r="D2255">
        <v>898.09</v>
      </c>
      <c r="E2255" t="s">
        <v>243</v>
      </c>
    </row>
    <row r="2256" spans="1:5" x14ac:dyDescent="0.2">
      <c r="A2256" t="s">
        <v>4427</v>
      </c>
      <c r="B2256" t="s">
        <v>4428</v>
      </c>
      <c r="C2256" t="s">
        <v>268</v>
      </c>
      <c r="D2256">
        <v>1241.18</v>
      </c>
      <c r="E2256" t="s">
        <v>243</v>
      </c>
    </row>
    <row r="2257" spans="1:5" x14ac:dyDescent="0.2">
      <c r="A2257" t="s">
        <v>4429</v>
      </c>
      <c r="B2257" t="s">
        <v>4430</v>
      </c>
      <c r="C2257" t="s">
        <v>268</v>
      </c>
      <c r="D2257">
        <v>1621.75</v>
      </c>
      <c r="E2257" t="s">
        <v>243</v>
      </c>
    </row>
    <row r="2258" spans="1:5" x14ac:dyDescent="0.2">
      <c r="A2258" t="s">
        <v>4431</v>
      </c>
      <c r="B2258" t="s">
        <v>4432</v>
      </c>
      <c r="C2258" t="s">
        <v>268</v>
      </c>
      <c r="D2258">
        <v>670.32</v>
      </c>
      <c r="E2258" t="s">
        <v>243</v>
      </c>
    </row>
    <row r="2259" spans="1:5" x14ac:dyDescent="0.2">
      <c r="A2259" t="s">
        <v>4433</v>
      </c>
      <c r="B2259" t="s">
        <v>4434</v>
      </c>
      <c r="C2259" t="s">
        <v>268</v>
      </c>
      <c r="D2259">
        <v>860.61</v>
      </c>
      <c r="E2259" t="s">
        <v>243</v>
      </c>
    </row>
    <row r="2260" spans="1:5" x14ac:dyDescent="0.2">
      <c r="A2260" t="s">
        <v>4435</v>
      </c>
      <c r="B2260" t="s">
        <v>4436</v>
      </c>
      <c r="C2260" t="s">
        <v>268</v>
      </c>
      <c r="D2260">
        <v>1050.8900000000001</v>
      </c>
      <c r="E2260" t="s">
        <v>243</v>
      </c>
    </row>
    <row r="2261" spans="1:5" x14ac:dyDescent="0.2">
      <c r="A2261" t="s">
        <v>4437</v>
      </c>
      <c r="B2261" t="s">
        <v>4438</v>
      </c>
      <c r="C2261" t="s">
        <v>268</v>
      </c>
      <c r="D2261">
        <v>1428.62</v>
      </c>
      <c r="E2261" t="s">
        <v>243</v>
      </c>
    </row>
    <row r="2262" spans="1:5" x14ac:dyDescent="0.2">
      <c r="A2262" t="s">
        <v>4439</v>
      </c>
      <c r="B2262" t="s">
        <v>4440</v>
      </c>
      <c r="C2262" t="s">
        <v>268</v>
      </c>
      <c r="D2262">
        <v>1860.93</v>
      </c>
      <c r="E2262" t="s">
        <v>243</v>
      </c>
    </row>
    <row r="2263" spans="1:5" x14ac:dyDescent="0.2">
      <c r="A2263" t="s">
        <v>4441</v>
      </c>
      <c r="B2263" t="s">
        <v>4442</v>
      </c>
      <c r="C2263" t="s">
        <v>268</v>
      </c>
      <c r="D2263">
        <v>996.31</v>
      </c>
      <c r="E2263" t="s">
        <v>243</v>
      </c>
    </row>
    <row r="2264" spans="1:5" x14ac:dyDescent="0.2">
      <c r="A2264" t="s">
        <v>4443</v>
      </c>
      <c r="B2264" t="s">
        <v>4444</v>
      </c>
      <c r="C2264" t="s">
        <v>268</v>
      </c>
      <c r="D2264">
        <v>1212.47</v>
      </c>
      <c r="E2264" t="s">
        <v>243</v>
      </c>
    </row>
    <row r="2265" spans="1:5" x14ac:dyDescent="0.2">
      <c r="A2265">
        <v>8993</v>
      </c>
      <c r="B2265" t="s">
        <v>4445</v>
      </c>
      <c r="E2265" t="s">
        <v>243</v>
      </c>
    </row>
    <row r="2266" spans="1:5" x14ac:dyDescent="0.2">
      <c r="A2266" t="s">
        <v>4446</v>
      </c>
      <c r="B2266" t="s">
        <v>4447</v>
      </c>
      <c r="C2266" t="s">
        <v>268</v>
      </c>
      <c r="D2266">
        <v>1658.86</v>
      </c>
      <c r="E2266" t="s">
        <v>243</v>
      </c>
    </row>
    <row r="2267" spans="1:5" x14ac:dyDescent="0.2">
      <c r="A2267" t="s">
        <v>4448</v>
      </c>
      <c r="B2267" t="s">
        <v>4449</v>
      </c>
      <c r="C2267" t="s">
        <v>268</v>
      </c>
      <c r="D2267">
        <v>1216.3800000000001</v>
      </c>
      <c r="E2267" t="s">
        <v>243</v>
      </c>
    </row>
    <row r="2268" spans="1:5" x14ac:dyDescent="0.2">
      <c r="A2268" t="s">
        <v>4450</v>
      </c>
      <c r="B2268" t="s">
        <v>4451</v>
      </c>
      <c r="C2268" t="s">
        <v>268</v>
      </c>
      <c r="D2268">
        <v>265.70999999999998</v>
      </c>
      <c r="E2268" t="s">
        <v>243</v>
      </c>
    </row>
    <row r="2269" spans="1:5" x14ac:dyDescent="0.2">
      <c r="A2269" t="s">
        <v>4452</v>
      </c>
      <c r="B2269" t="s">
        <v>4453</v>
      </c>
      <c r="C2269" t="s">
        <v>268</v>
      </c>
      <c r="D2269">
        <v>302.79000000000002</v>
      </c>
      <c r="E2269" t="s">
        <v>243</v>
      </c>
    </row>
    <row r="2270" spans="1:5" x14ac:dyDescent="0.2">
      <c r="A2270" t="s">
        <v>4454</v>
      </c>
      <c r="B2270" t="s">
        <v>4455</v>
      </c>
      <c r="C2270" t="s">
        <v>268</v>
      </c>
      <c r="D2270">
        <v>376.95</v>
      </c>
      <c r="E2270" t="s">
        <v>243</v>
      </c>
    </row>
    <row r="2271" spans="1:5" x14ac:dyDescent="0.2">
      <c r="A2271" t="s">
        <v>4456</v>
      </c>
      <c r="B2271" t="s">
        <v>4457</v>
      </c>
      <c r="C2271" t="s">
        <v>268</v>
      </c>
      <c r="D2271">
        <v>424.39</v>
      </c>
      <c r="E2271" t="s">
        <v>243</v>
      </c>
    </row>
    <row r="2272" spans="1:5" x14ac:dyDescent="0.2">
      <c r="A2272" t="s">
        <v>4458</v>
      </c>
      <c r="B2272" t="s">
        <v>4459</v>
      </c>
      <c r="C2272" t="s">
        <v>268</v>
      </c>
      <c r="D2272">
        <v>520.02</v>
      </c>
      <c r="E2272" t="s">
        <v>243</v>
      </c>
    </row>
    <row r="2273" spans="1:5" x14ac:dyDescent="0.2">
      <c r="A2273" t="s">
        <v>4460</v>
      </c>
      <c r="B2273" t="s">
        <v>4461</v>
      </c>
      <c r="C2273" t="s">
        <v>268</v>
      </c>
      <c r="D2273">
        <v>615.64</v>
      </c>
      <c r="E2273" t="s">
        <v>243</v>
      </c>
    </row>
    <row r="2274" spans="1:5" x14ac:dyDescent="0.2">
      <c r="A2274" t="s">
        <v>4462</v>
      </c>
      <c r="B2274" t="s">
        <v>4463</v>
      </c>
      <c r="C2274" t="s">
        <v>268</v>
      </c>
      <c r="D2274">
        <v>918.16</v>
      </c>
      <c r="E2274" t="s">
        <v>243</v>
      </c>
    </row>
    <row r="2275" spans="1:5" x14ac:dyDescent="0.2">
      <c r="A2275" t="s">
        <v>4464</v>
      </c>
      <c r="B2275" t="s">
        <v>4465</v>
      </c>
      <c r="C2275" t="s">
        <v>268</v>
      </c>
      <c r="D2275">
        <v>564.25</v>
      </c>
      <c r="E2275" t="s">
        <v>243</v>
      </c>
    </row>
    <row r="2276" spans="1:5" x14ac:dyDescent="0.2">
      <c r="A2276" t="s">
        <v>4466</v>
      </c>
      <c r="B2276" t="s">
        <v>4467</v>
      </c>
      <c r="C2276" t="s">
        <v>268</v>
      </c>
      <c r="D2276">
        <v>682.22</v>
      </c>
      <c r="E2276" t="s">
        <v>243</v>
      </c>
    </row>
    <row r="2277" spans="1:5" x14ac:dyDescent="0.2">
      <c r="A2277" t="s">
        <v>4468</v>
      </c>
      <c r="B2277" t="s">
        <v>4469</v>
      </c>
      <c r="C2277" t="s">
        <v>268</v>
      </c>
      <c r="D2277">
        <v>1145.95</v>
      </c>
      <c r="E2277" t="s">
        <v>243</v>
      </c>
    </row>
    <row r="2278" spans="1:5" x14ac:dyDescent="0.2">
      <c r="A2278" t="s">
        <v>4470</v>
      </c>
      <c r="B2278" t="s">
        <v>4471</v>
      </c>
      <c r="C2278" t="s">
        <v>268</v>
      </c>
      <c r="D2278">
        <v>722.36</v>
      </c>
      <c r="E2278" t="s">
        <v>243</v>
      </c>
    </row>
    <row r="2279" spans="1:5" x14ac:dyDescent="0.2">
      <c r="A2279" t="s">
        <v>4472</v>
      </c>
      <c r="B2279" t="s">
        <v>4473</v>
      </c>
      <c r="C2279" t="s">
        <v>268</v>
      </c>
      <c r="D2279">
        <v>863.56</v>
      </c>
      <c r="E2279" t="s">
        <v>243</v>
      </c>
    </row>
    <row r="2280" spans="1:5" x14ac:dyDescent="0.2">
      <c r="A2280" t="s">
        <v>4474</v>
      </c>
      <c r="B2280" t="s">
        <v>4475</v>
      </c>
      <c r="C2280" t="s">
        <v>268</v>
      </c>
      <c r="D2280">
        <v>1004.76</v>
      </c>
      <c r="E2280" t="s">
        <v>243</v>
      </c>
    </row>
    <row r="2281" spans="1:5" x14ac:dyDescent="0.2">
      <c r="A2281" t="s">
        <v>4476</v>
      </c>
      <c r="B2281" t="s">
        <v>4477</v>
      </c>
      <c r="C2281" t="s">
        <v>268</v>
      </c>
      <c r="D2281">
        <v>1477.29</v>
      </c>
      <c r="E2281" t="s">
        <v>243</v>
      </c>
    </row>
    <row r="2282" spans="1:5" x14ac:dyDescent="0.2">
      <c r="A2282" t="s">
        <v>4478</v>
      </c>
      <c r="B2282" t="s">
        <v>4479</v>
      </c>
      <c r="C2282" t="s">
        <v>268</v>
      </c>
      <c r="D2282">
        <v>898.74</v>
      </c>
      <c r="E2282" t="s">
        <v>243</v>
      </c>
    </row>
    <row r="2283" spans="1:5" x14ac:dyDescent="0.2">
      <c r="A2283" t="s">
        <v>4480</v>
      </c>
      <c r="B2283" t="s">
        <v>4481</v>
      </c>
      <c r="C2283" t="s">
        <v>268</v>
      </c>
      <c r="D2283">
        <v>1064.04</v>
      </c>
      <c r="E2283" t="s">
        <v>243</v>
      </c>
    </row>
    <row r="2284" spans="1:5" x14ac:dyDescent="0.2">
      <c r="A2284" t="s">
        <v>4482</v>
      </c>
      <c r="B2284" t="s">
        <v>4483</v>
      </c>
      <c r="C2284" t="s">
        <v>268</v>
      </c>
      <c r="D2284">
        <v>1229.3399999999999</v>
      </c>
      <c r="E2284" t="s">
        <v>243</v>
      </c>
    </row>
    <row r="2285" spans="1:5" x14ac:dyDescent="0.2">
      <c r="A2285" t="s">
        <v>4484</v>
      </c>
      <c r="B2285" t="s">
        <v>4485</v>
      </c>
      <c r="C2285" t="s">
        <v>268</v>
      </c>
      <c r="D2285">
        <v>1664.23</v>
      </c>
      <c r="E2285" t="s">
        <v>243</v>
      </c>
    </row>
    <row r="2286" spans="1:5" x14ac:dyDescent="0.2">
      <c r="A2286" t="s">
        <v>4486</v>
      </c>
      <c r="B2286" t="s">
        <v>4487</v>
      </c>
      <c r="C2286" t="s">
        <v>268</v>
      </c>
      <c r="D2286">
        <v>2044.81</v>
      </c>
      <c r="E2286" t="s">
        <v>243</v>
      </c>
    </row>
    <row r="2287" spans="1:5" x14ac:dyDescent="0.2">
      <c r="A2287" t="s">
        <v>4488</v>
      </c>
      <c r="B2287" t="s">
        <v>4489</v>
      </c>
      <c r="C2287" t="s">
        <v>268</v>
      </c>
      <c r="D2287">
        <v>1093.3699999999999</v>
      </c>
      <c r="E2287" t="s">
        <v>243</v>
      </c>
    </row>
    <row r="2288" spans="1:5" x14ac:dyDescent="0.2">
      <c r="A2288" t="s">
        <v>4490</v>
      </c>
      <c r="B2288" t="s">
        <v>4491</v>
      </c>
      <c r="C2288" t="s">
        <v>268</v>
      </c>
      <c r="D2288">
        <v>1283.6600000000001</v>
      </c>
      <c r="E2288" t="s">
        <v>243</v>
      </c>
    </row>
    <row r="2289" spans="1:5" x14ac:dyDescent="0.2">
      <c r="A2289" t="s">
        <v>4492</v>
      </c>
      <c r="B2289" t="s">
        <v>4493</v>
      </c>
      <c r="C2289" t="s">
        <v>268</v>
      </c>
      <c r="D2289">
        <v>1473.94</v>
      </c>
      <c r="E2289" t="s">
        <v>243</v>
      </c>
    </row>
    <row r="2290" spans="1:5" x14ac:dyDescent="0.2">
      <c r="A2290" t="s">
        <v>4494</v>
      </c>
      <c r="B2290" t="s">
        <v>4495</v>
      </c>
      <c r="C2290" t="s">
        <v>268</v>
      </c>
      <c r="D2290">
        <v>1954.72</v>
      </c>
      <c r="E2290" t="s">
        <v>243</v>
      </c>
    </row>
    <row r="2291" spans="1:5" x14ac:dyDescent="0.2">
      <c r="A2291" t="s">
        <v>4496</v>
      </c>
      <c r="B2291" t="s">
        <v>4497</v>
      </c>
      <c r="C2291" t="s">
        <v>268</v>
      </c>
      <c r="D2291">
        <v>2387.0300000000002</v>
      </c>
      <c r="E2291" t="s">
        <v>243</v>
      </c>
    </row>
    <row r="2292" spans="1:5" x14ac:dyDescent="0.2">
      <c r="A2292" t="s">
        <v>4498</v>
      </c>
      <c r="B2292" t="s">
        <v>4499</v>
      </c>
      <c r="C2292" t="s">
        <v>268</v>
      </c>
      <c r="D2292">
        <v>1522.41</v>
      </c>
      <c r="E2292" t="s">
        <v>243</v>
      </c>
    </row>
    <row r="2293" spans="1:5" x14ac:dyDescent="0.2">
      <c r="A2293" t="s">
        <v>4500</v>
      </c>
      <c r="B2293" t="s">
        <v>4501</v>
      </c>
      <c r="C2293" t="s">
        <v>268</v>
      </c>
      <c r="D2293">
        <v>1738.57</v>
      </c>
      <c r="E2293" t="s">
        <v>243</v>
      </c>
    </row>
    <row r="2294" spans="1:5" x14ac:dyDescent="0.2">
      <c r="A2294">
        <v>8994</v>
      </c>
      <c r="B2294" t="s">
        <v>4502</v>
      </c>
      <c r="E2294" t="s">
        <v>243</v>
      </c>
    </row>
    <row r="2295" spans="1:5" x14ac:dyDescent="0.2">
      <c r="A2295" t="s">
        <v>4503</v>
      </c>
      <c r="B2295" t="s">
        <v>4504</v>
      </c>
      <c r="C2295" t="s">
        <v>268</v>
      </c>
      <c r="D2295">
        <v>994.11</v>
      </c>
      <c r="E2295" t="s">
        <v>243</v>
      </c>
    </row>
    <row r="2296" spans="1:5" x14ac:dyDescent="0.2">
      <c r="A2296" t="s">
        <v>4505</v>
      </c>
      <c r="B2296" t="s">
        <v>4506</v>
      </c>
      <c r="C2296" t="s">
        <v>268</v>
      </c>
      <c r="D2296">
        <v>1955.28</v>
      </c>
      <c r="E2296" t="s">
        <v>243</v>
      </c>
    </row>
    <row r="2297" spans="1:5" x14ac:dyDescent="0.2">
      <c r="A2297" t="s">
        <v>4507</v>
      </c>
      <c r="B2297" t="s">
        <v>4508</v>
      </c>
      <c r="C2297" t="s">
        <v>268</v>
      </c>
      <c r="D2297">
        <v>683.66</v>
      </c>
      <c r="E2297" t="s">
        <v>243</v>
      </c>
    </row>
    <row r="2298" spans="1:5" x14ac:dyDescent="0.2">
      <c r="A2298" t="s">
        <v>4509</v>
      </c>
      <c r="B2298" t="s">
        <v>4510</v>
      </c>
      <c r="C2298" t="s">
        <v>268</v>
      </c>
      <c r="D2298">
        <v>2789.45</v>
      </c>
      <c r="E2298" t="s">
        <v>243</v>
      </c>
    </row>
    <row r="2299" spans="1:5" x14ac:dyDescent="0.2">
      <c r="A2299" t="s">
        <v>4511</v>
      </c>
      <c r="B2299" t="s">
        <v>4512</v>
      </c>
      <c r="C2299" t="s">
        <v>268</v>
      </c>
      <c r="D2299">
        <v>693.89</v>
      </c>
      <c r="E2299" t="s">
        <v>243</v>
      </c>
    </row>
    <row r="2300" spans="1:5" x14ac:dyDescent="0.2">
      <c r="A2300" t="s">
        <v>4513</v>
      </c>
      <c r="B2300" t="s">
        <v>4514</v>
      </c>
      <c r="C2300" t="s">
        <v>268</v>
      </c>
      <c r="D2300">
        <v>740.65</v>
      </c>
      <c r="E2300" t="s">
        <v>243</v>
      </c>
    </row>
    <row r="2301" spans="1:5" x14ac:dyDescent="0.2">
      <c r="A2301" t="s">
        <v>4515</v>
      </c>
      <c r="B2301" t="s">
        <v>4516</v>
      </c>
      <c r="C2301" t="s">
        <v>268</v>
      </c>
      <c r="D2301">
        <v>3662.3</v>
      </c>
      <c r="E2301" t="s">
        <v>243</v>
      </c>
    </row>
    <row r="2302" spans="1:5" x14ac:dyDescent="0.2">
      <c r="A2302" t="s">
        <v>4517</v>
      </c>
      <c r="B2302" t="s">
        <v>4518</v>
      </c>
      <c r="C2302" t="s">
        <v>268</v>
      </c>
      <c r="D2302">
        <v>36580.69</v>
      </c>
      <c r="E2302" t="s">
        <v>243</v>
      </c>
    </row>
    <row r="2303" spans="1:5" x14ac:dyDescent="0.2">
      <c r="A2303">
        <v>8995</v>
      </c>
      <c r="B2303" t="s">
        <v>4519</v>
      </c>
      <c r="E2303" t="s">
        <v>243</v>
      </c>
    </row>
    <row r="2304" spans="1:5" x14ac:dyDescent="0.2">
      <c r="A2304" t="s">
        <v>4520</v>
      </c>
      <c r="B2304" t="s">
        <v>4521</v>
      </c>
      <c r="C2304" t="s">
        <v>268</v>
      </c>
      <c r="D2304">
        <v>829.29</v>
      </c>
      <c r="E2304" t="s">
        <v>243</v>
      </c>
    </row>
    <row r="2305" spans="1:5" x14ac:dyDescent="0.2">
      <c r="A2305" t="s">
        <v>4522</v>
      </c>
      <c r="B2305" t="s">
        <v>4523</v>
      </c>
      <c r="C2305" t="s">
        <v>268</v>
      </c>
      <c r="D2305">
        <v>820.88</v>
      </c>
      <c r="E2305" t="s">
        <v>243</v>
      </c>
    </row>
    <row r="2306" spans="1:5" x14ac:dyDescent="0.2">
      <c r="A2306" t="s">
        <v>4524</v>
      </c>
      <c r="B2306" t="s">
        <v>4525</v>
      </c>
      <c r="C2306" t="s">
        <v>268</v>
      </c>
      <c r="D2306">
        <v>886.83</v>
      </c>
      <c r="E2306" t="s">
        <v>243</v>
      </c>
    </row>
    <row r="2307" spans="1:5" x14ac:dyDescent="0.2">
      <c r="A2307" t="s">
        <v>4526</v>
      </c>
      <c r="B2307" t="s">
        <v>4527</v>
      </c>
      <c r="C2307" t="s">
        <v>268</v>
      </c>
      <c r="D2307">
        <v>1261.44</v>
      </c>
      <c r="E2307" t="s">
        <v>243</v>
      </c>
    </row>
    <row r="2308" spans="1:5" x14ac:dyDescent="0.2">
      <c r="A2308" t="s">
        <v>4528</v>
      </c>
      <c r="B2308" t="s">
        <v>4529</v>
      </c>
      <c r="C2308" t="s">
        <v>268</v>
      </c>
      <c r="D2308">
        <v>7864.46</v>
      </c>
      <c r="E2308" t="s">
        <v>243</v>
      </c>
    </row>
    <row r="2309" spans="1:5" x14ac:dyDescent="0.2">
      <c r="A2309" t="s">
        <v>4530</v>
      </c>
      <c r="B2309" t="s">
        <v>4531</v>
      </c>
      <c r="C2309" t="s">
        <v>268</v>
      </c>
      <c r="D2309">
        <v>1808.64</v>
      </c>
      <c r="E2309" t="s">
        <v>243</v>
      </c>
    </row>
    <row r="2310" spans="1:5" x14ac:dyDescent="0.2">
      <c r="A2310" t="s">
        <v>4532</v>
      </c>
      <c r="B2310" t="s">
        <v>4533</v>
      </c>
      <c r="C2310" t="s">
        <v>268</v>
      </c>
      <c r="D2310">
        <v>1816.96</v>
      </c>
      <c r="E2310" t="s">
        <v>243</v>
      </c>
    </row>
    <row r="2311" spans="1:5" x14ac:dyDescent="0.2">
      <c r="A2311" t="s">
        <v>4534</v>
      </c>
      <c r="B2311" t="s">
        <v>4535</v>
      </c>
      <c r="C2311" t="s">
        <v>268</v>
      </c>
      <c r="D2311">
        <v>2077.9499999999998</v>
      </c>
      <c r="E2311" t="s">
        <v>243</v>
      </c>
    </row>
    <row r="2312" spans="1:5" x14ac:dyDescent="0.2">
      <c r="A2312" t="s">
        <v>4536</v>
      </c>
      <c r="B2312" t="s">
        <v>4537</v>
      </c>
      <c r="C2312" t="s">
        <v>268</v>
      </c>
      <c r="D2312">
        <v>4237.41</v>
      </c>
      <c r="E2312" t="s">
        <v>243</v>
      </c>
    </row>
    <row r="2313" spans="1:5" x14ac:dyDescent="0.2">
      <c r="A2313" t="s">
        <v>4538</v>
      </c>
      <c r="B2313" t="s">
        <v>4539</v>
      </c>
      <c r="C2313" t="s">
        <v>268</v>
      </c>
      <c r="D2313">
        <v>6205.84</v>
      </c>
      <c r="E2313" t="s">
        <v>243</v>
      </c>
    </row>
    <row r="2314" spans="1:5" x14ac:dyDescent="0.2">
      <c r="A2314">
        <v>8996</v>
      </c>
      <c r="B2314" t="s">
        <v>4540</v>
      </c>
      <c r="E2314" t="s">
        <v>243</v>
      </c>
    </row>
    <row r="2315" spans="1:5" x14ac:dyDescent="0.2">
      <c r="A2315" t="s">
        <v>4541</v>
      </c>
      <c r="B2315" t="s">
        <v>4542</v>
      </c>
      <c r="C2315" t="s">
        <v>97</v>
      </c>
      <c r="D2315">
        <v>98.86</v>
      </c>
      <c r="E2315" t="s">
        <v>243</v>
      </c>
    </row>
    <row r="2316" spans="1:5" x14ac:dyDescent="0.2">
      <c r="A2316" t="s">
        <v>4543</v>
      </c>
      <c r="B2316" t="s">
        <v>4544</v>
      </c>
      <c r="C2316" t="s">
        <v>268</v>
      </c>
      <c r="D2316">
        <v>137.31</v>
      </c>
      <c r="E2316" t="s">
        <v>243</v>
      </c>
    </row>
    <row r="2317" spans="1:5" x14ac:dyDescent="0.2">
      <c r="A2317" t="s">
        <v>4545</v>
      </c>
      <c r="B2317" t="s">
        <v>4546</v>
      </c>
      <c r="C2317" t="s">
        <v>268</v>
      </c>
      <c r="D2317">
        <v>300.97000000000003</v>
      </c>
      <c r="E2317" t="s">
        <v>243</v>
      </c>
    </row>
    <row r="2318" spans="1:5" x14ac:dyDescent="0.2">
      <c r="A2318" t="s">
        <v>4547</v>
      </c>
      <c r="B2318" t="s">
        <v>4548</v>
      </c>
      <c r="C2318" t="s">
        <v>268</v>
      </c>
      <c r="D2318">
        <v>283.11</v>
      </c>
      <c r="E2318" t="s">
        <v>243</v>
      </c>
    </row>
    <row r="2319" spans="1:5" x14ac:dyDescent="0.2">
      <c r="A2319" t="s">
        <v>4549</v>
      </c>
      <c r="B2319" t="s">
        <v>4550</v>
      </c>
      <c r="C2319" t="s">
        <v>268</v>
      </c>
      <c r="D2319">
        <v>103.31</v>
      </c>
      <c r="E2319" t="s">
        <v>243</v>
      </c>
    </row>
    <row r="2320" spans="1:5" x14ac:dyDescent="0.2">
      <c r="A2320" t="s">
        <v>4551</v>
      </c>
      <c r="B2320" t="s">
        <v>4552</v>
      </c>
      <c r="C2320" t="s">
        <v>268</v>
      </c>
      <c r="D2320">
        <v>316.04000000000002</v>
      </c>
      <c r="E2320" t="s">
        <v>243</v>
      </c>
    </row>
    <row r="2321" spans="1:5" x14ac:dyDescent="0.2">
      <c r="A2321" t="s">
        <v>4553</v>
      </c>
      <c r="B2321" t="s">
        <v>4554</v>
      </c>
      <c r="C2321" t="s">
        <v>268</v>
      </c>
      <c r="D2321">
        <v>103.12</v>
      </c>
      <c r="E2321" t="s">
        <v>243</v>
      </c>
    </row>
    <row r="2322" spans="1:5" x14ac:dyDescent="0.2">
      <c r="A2322">
        <v>8997</v>
      </c>
      <c r="B2322" t="s">
        <v>4555</v>
      </c>
      <c r="E2322" t="s">
        <v>243</v>
      </c>
    </row>
    <row r="2323" spans="1:5" x14ac:dyDescent="0.2">
      <c r="A2323" t="s">
        <v>4556</v>
      </c>
      <c r="B2323" t="s">
        <v>4557</v>
      </c>
      <c r="C2323" t="s">
        <v>286</v>
      </c>
      <c r="D2323">
        <v>257.77999999999997</v>
      </c>
      <c r="E2323" t="s">
        <v>243</v>
      </c>
    </row>
    <row r="2324" spans="1:5" x14ac:dyDescent="0.2">
      <c r="A2324" t="s">
        <v>4558</v>
      </c>
      <c r="B2324" t="s">
        <v>4559</v>
      </c>
      <c r="C2324" t="s">
        <v>286</v>
      </c>
      <c r="D2324">
        <v>201</v>
      </c>
      <c r="E2324" t="s">
        <v>243</v>
      </c>
    </row>
    <row r="2325" spans="1:5" x14ac:dyDescent="0.2">
      <c r="A2325">
        <v>8998</v>
      </c>
      <c r="B2325" t="s">
        <v>4560</v>
      </c>
      <c r="E2325" t="s">
        <v>243</v>
      </c>
    </row>
    <row r="2326" spans="1:5" x14ac:dyDescent="0.2">
      <c r="A2326" t="s">
        <v>4561</v>
      </c>
      <c r="B2326" t="s">
        <v>4562</v>
      </c>
      <c r="C2326" t="s">
        <v>268</v>
      </c>
      <c r="D2326">
        <v>4200.3900000000003</v>
      </c>
      <c r="E2326" t="s">
        <v>243</v>
      </c>
    </row>
    <row r="2327" spans="1:5" x14ac:dyDescent="0.2">
      <c r="A2327" t="s">
        <v>4563</v>
      </c>
      <c r="B2327" t="s">
        <v>4564</v>
      </c>
      <c r="C2327" t="s">
        <v>268</v>
      </c>
      <c r="D2327">
        <v>2133.96</v>
      </c>
      <c r="E2327" t="s">
        <v>243</v>
      </c>
    </row>
    <row r="2328" spans="1:5" x14ac:dyDescent="0.2">
      <c r="A2328" t="s">
        <v>4565</v>
      </c>
      <c r="B2328" t="s">
        <v>4566</v>
      </c>
      <c r="C2328" t="s">
        <v>268</v>
      </c>
      <c r="D2328">
        <v>3203.41</v>
      </c>
      <c r="E2328" t="s">
        <v>243</v>
      </c>
    </row>
    <row r="2329" spans="1:5" x14ac:dyDescent="0.2">
      <c r="A2329" t="s">
        <v>4567</v>
      </c>
      <c r="B2329" t="s">
        <v>4568</v>
      </c>
      <c r="C2329" t="s">
        <v>268</v>
      </c>
      <c r="D2329">
        <v>3652</v>
      </c>
      <c r="E2329" t="s">
        <v>243</v>
      </c>
    </row>
    <row r="2330" spans="1:5" x14ac:dyDescent="0.2">
      <c r="A2330" t="s">
        <v>4569</v>
      </c>
      <c r="B2330" t="s">
        <v>4570</v>
      </c>
      <c r="C2330" t="s">
        <v>268</v>
      </c>
      <c r="D2330">
        <v>5103.13</v>
      </c>
      <c r="E2330" t="s">
        <v>243</v>
      </c>
    </row>
    <row r="2331" spans="1:5" x14ac:dyDescent="0.2">
      <c r="A2331">
        <v>8686</v>
      </c>
      <c r="B2331" t="s">
        <v>4571</v>
      </c>
      <c r="E2331" t="s">
        <v>243</v>
      </c>
    </row>
    <row r="2332" spans="1:5" x14ac:dyDescent="0.2">
      <c r="A2332">
        <v>9000</v>
      </c>
      <c r="B2332" t="s">
        <v>4572</v>
      </c>
      <c r="E2332" t="s">
        <v>243</v>
      </c>
    </row>
    <row r="2333" spans="1:5" x14ac:dyDescent="0.2">
      <c r="A2333" t="s">
        <v>4573</v>
      </c>
      <c r="B2333" t="s">
        <v>4574</v>
      </c>
      <c r="C2333" t="s">
        <v>286</v>
      </c>
      <c r="D2333">
        <v>104.79</v>
      </c>
      <c r="E2333" t="s">
        <v>243</v>
      </c>
    </row>
    <row r="2334" spans="1:5" x14ac:dyDescent="0.2">
      <c r="A2334" t="s">
        <v>4575</v>
      </c>
      <c r="B2334" t="s">
        <v>4576</v>
      </c>
      <c r="C2334" t="s">
        <v>286</v>
      </c>
      <c r="D2334">
        <v>140.22999999999999</v>
      </c>
      <c r="E2334" t="s">
        <v>243</v>
      </c>
    </row>
    <row r="2335" spans="1:5" x14ac:dyDescent="0.2">
      <c r="A2335" t="s">
        <v>4577</v>
      </c>
      <c r="B2335" t="s">
        <v>4578</v>
      </c>
      <c r="C2335" t="s">
        <v>286</v>
      </c>
      <c r="D2335">
        <v>177.26</v>
      </c>
      <c r="E2335" t="s">
        <v>243</v>
      </c>
    </row>
    <row r="2336" spans="1:5" x14ac:dyDescent="0.2">
      <c r="A2336" t="s">
        <v>4579</v>
      </c>
      <c r="B2336" t="s">
        <v>4580</v>
      </c>
      <c r="C2336" t="s">
        <v>286</v>
      </c>
      <c r="D2336">
        <v>237.7</v>
      </c>
      <c r="E2336" t="s">
        <v>243</v>
      </c>
    </row>
    <row r="2337" spans="1:5" x14ac:dyDescent="0.2">
      <c r="A2337" t="s">
        <v>4581</v>
      </c>
      <c r="B2337" t="s">
        <v>4582</v>
      </c>
      <c r="C2337" t="s">
        <v>286</v>
      </c>
      <c r="D2337">
        <v>33.659999999999997</v>
      </c>
      <c r="E2337" t="s">
        <v>243</v>
      </c>
    </row>
    <row r="2338" spans="1:5" x14ac:dyDescent="0.2">
      <c r="A2338">
        <v>9001</v>
      </c>
      <c r="B2338" t="s">
        <v>4583</v>
      </c>
      <c r="E2338" t="s">
        <v>243</v>
      </c>
    </row>
    <row r="2339" spans="1:5" x14ac:dyDescent="0.2">
      <c r="A2339" t="s">
        <v>4584</v>
      </c>
      <c r="B2339" t="s">
        <v>4585</v>
      </c>
      <c r="C2339" t="s">
        <v>286</v>
      </c>
      <c r="D2339">
        <v>79.12</v>
      </c>
      <c r="E2339" t="s">
        <v>243</v>
      </c>
    </row>
    <row r="2340" spans="1:5" x14ac:dyDescent="0.2">
      <c r="A2340" t="s">
        <v>4586</v>
      </c>
      <c r="B2340" t="s">
        <v>4587</v>
      </c>
      <c r="C2340" t="s">
        <v>286</v>
      </c>
      <c r="D2340">
        <v>141.75</v>
      </c>
      <c r="E2340" t="s">
        <v>243</v>
      </c>
    </row>
    <row r="2341" spans="1:5" x14ac:dyDescent="0.2">
      <c r="A2341" t="s">
        <v>4588</v>
      </c>
      <c r="B2341" t="s">
        <v>4589</v>
      </c>
      <c r="C2341" t="s">
        <v>286</v>
      </c>
      <c r="D2341">
        <v>102.76</v>
      </c>
      <c r="E2341" t="s">
        <v>243</v>
      </c>
    </row>
    <row r="2342" spans="1:5" x14ac:dyDescent="0.2">
      <c r="A2342" t="s">
        <v>4590</v>
      </c>
      <c r="B2342" t="s">
        <v>4591</v>
      </c>
      <c r="C2342" t="s">
        <v>286</v>
      </c>
      <c r="D2342">
        <v>175.49</v>
      </c>
      <c r="E2342" t="s">
        <v>243</v>
      </c>
    </row>
    <row r="2343" spans="1:5" x14ac:dyDescent="0.2">
      <c r="A2343" t="s">
        <v>4592</v>
      </c>
      <c r="B2343" t="s">
        <v>4593</v>
      </c>
      <c r="C2343" t="s">
        <v>286</v>
      </c>
      <c r="D2343">
        <v>326.39</v>
      </c>
      <c r="E2343" t="s">
        <v>243</v>
      </c>
    </row>
    <row r="2344" spans="1:5" x14ac:dyDescent="0.2">
      <c r="A2344" t="s">
        <v>4594</v>
      </c>
      <c r="B2344" t="s">
        <v>4595</v>
      </c>
      <c r="C2344" t="s">
        <v>286</v>
      </c>
      <c r="D2344">
        <v>184.49</v>
      </c>
      <c r="E2344" t="s">
        <v>243</v>
      </c>
    </row>
    <row r="2345" spans="1:5" x14ac:dyDescent="0.2">
      <c r="A2345" t="s">
        <v>4596</v>
      </c>
      <c r="B2345" t="s">
        <v>4597</v>
      </c>
      <c r="C2345" t="s">
        <v>286</v>
      </c>
      <c r="D2345">
        <v>137.12</v>
      </c>
      <c r="E2345" t="s">
        <v>243</v>
      </c>
    </row>
    <row r="2346" spans="1:5" x14ac:dyDescent="0.2">
      <c r="A2346" t="s">
        <v>4598</v>
      </c>
      <c r="B2346" t="s">
        <v>4599</v>
      </c>
      <c r="C2346" t="s">
        <v>286</v>
      </c>
      <c r="D2346">
        <v>419.34</v>
      </c>
      <c r="E2346" t="s">
        <v>243</v>
      </c>
    </row>
    <row r="2347" spans="1:5" x14ac:dyDescent="0.2">
      <c r="A2347" t="s">
        <v>4600</v>
      </c>
      <c r="B2347" t="s">
        <v>4601</v>
      </c>
      <c r="C2347" t="s">
        <v>286</v>
      </c>
      <c r="D2347">
        <v>277.44</v>
      </c>
      <c r="E2347" t="s">
        <v>243</v>
      </c>
    </row>
    <row r="2348" spans="1:5" x14ac:dyDescent="0.2">
      <c r="A2348" t="s">
        <v>4602</v>
      </c>
      <c r="B2348" t="s">
        <v>4603</v>
      </c>
      <c r="C2348" t="s">
        <v>286</v>
      </c>
      <c r="D2348">
        <v>557.5</v>
      </c>
      <c r="E2348" t="s">
        <v>243</v>
      </c>
    </row>
    <row r="2349" spans="1:5" x14ac:dyDescent="0.2">
      <c r="A2349" t="s">
        <v>4604</v>
      </c>
      <c r="B2349" t="s">
        <v>4605</v>
      </c>
      <c r="C2349" t="s">
        <v>286</v>
      </c>
      <c r="D2349">
        <v>342.61</v>
      </c>
      <c r="E2349" t="s">
        <v>243</v>
      </c>
    </row>
    <row r="2350" spans="1:5" x14ac:dyDescent="0.2">
      <c r="A2350" t="s">
        <v>4606</v>
      </c>
      <c r="B2350" t="s">
        <v>4607</v>
      </c>
      <c r="C2350" t="s">
        <v>286</v>
      </c>
      <c r="D2350">
        <v>200.71</v>
      </c>
      <c r="E2350" t="s">
        <v>243</v>
      </c>
    </row>
    <row r="2351" spans="1:5" x14ac:dyDescent="0.2">
      <c r="A2351" t="s">
        <v>4608</v>
      </c>
      <c r="B2351" t="s">
        <v>4609</v>
      </c>
      <c r="C2351" t="s">
        <v>286</v>
      </c>
      <c r="D2351">
        <v>153.34</v>
      </c>
      <c r="E2351" t="s">
        <v>243</v>
      </c>
    </row>
    <row r="2352" spans="1:5" x14ac:dyDescent="0.2">
      <c r="A2352" t="s">
        <v>4610</v>
      </c>
      <c r="B2352" t="s">
        <v>4611</v>
      </c>
      <c r="C2352" t="s">
        <v>286</v>
      </c>
      <c r="D2352">
        <v>435.55</v>
      </c>
      <c r="E2352" t="s">
        <v>243</v>
      </c>
    </row>
    <row r="2353" spans="1:5" x14ac:dyDescent="0.2">
      <c r="A2353" t="s">
        <v>4612</v>
      </c>
      <c r="B2353" t="s">
        <v>4613</v>
      </c>
      <c r="C2353" t="s">
        <v>286</v>
      </c>
      <c r="D2353">
        <v>293.64999999999998</v>
      </c>
      <c r="E2353" t="s">
        <v>243</v>
      </c>
    </row>
    <row r="2354" spans="1:5" x14ac:dyDescent="0.2">
      <c r="A2354" t="s">
        <v>4614</v>
      </c>
      <c r="B2354" t="s">
        <v>4615</v>
      </c>
      <c r="C2354" t="s">
        <v>286</v>
      </c>
      <c r="D2354">
        <v>246.28</v>
      </c>
      <c r="E2354" t="s">
        <v>243</v>
      </c>
    </row>
    <row r="2355" spans="1:5" x14ac:dyDescent="0.2">
      <c r="A2355" t="s">
        <v>4616</v>
      </c>
      <c r="B2355" t="s">
        <v>4617</v>
      </c>
      <c r="C2355" t="s">
        <v>286</v>
      </c>
      <c r="D2355">
        <v>304.86</v>
      </c>
      <c r="E2355" t="s">
        <v>243</v>
      </c>
    </row>
    <row r="2356" spans="1:5" x14ac:dyDescent="0.2">
      <c r="A2356" t="s">
        <v>4618</v>
      </c>
      <c r="B2356" t="s">
        <v>4619</v>
      </c>
      <c r="C2356" t="s">
        <v>286</v>
      </c>
      <c r="D2356">
        <v>402.95</v>
      </c>
      <c r="E2356" t="s">
        <v>243</v>
      </c>
    </row>
    <row r="2357" spans="1:5" x14ac:dyDescent="0.2">
      <c r="A2357" t="s">
        <v>4620</v>
      </c>
      <c r="B2357" t="s">
        <v>4621</v>
      </c>
      <c r="C2357" t="s">
        <v>286</v>
      </c>
      <c r="D2357">
        <v>510.24</v>
      </c>
      <c r="E2357" t="s">
        <v>243</v>
      </c>
    </row>
    <row r="2358" spans="1:5" x14ac:dyDescent="0.2">
      <c r="A2358" t="s">
        <v>4622</v>
      </c>
      <c r="B2358" t="s">
        <v>4623</v>
      </c>
      <c r="C2358" t="s">
        <v>286</v>
      </c>
      <c r="D2358">
        <v>669.95</v>
      </c>
      <c r="E2358" t="s">
        <v>243</v>
      </c>
    </row>
    <row r="2359" spans="1:5" x14ac:dyDescent="0.2">
      <c r="A2359" t="s">
        <v>4624</v>
      </c>
      <c r="B2359" t="s">
        <v>4625</v>
      </c>
      <c r="C2359" t="s">
        <v>286</v>
      </c>
      <c r="D2359">
        <v>975.21</v>
      </c>
      <c r="E2359" t="s">
        <v>243</v>
      </c>
    </row>
    <row r="2360" spans="1:5" x14ac:dyDescent="0.2">
      <c r="A2360" t="s">
        <v>4626</v>
      </c>
      <c r="B2360" t="s">
        <v>4627</v>
      </c>
      <c r="C2360" t="s">
        <v>286</v>
      </c>
      <c r="D2360">
        <v>1200.76</v>
      </c>
      <c r="E2360" t="s">
        <v>243</v>
      </c>
    </row>
    <row r="2361" spans="1:5" x14ac:dyDescent="0.2">
      <c r="A2361">
        <v>9002</v>
      </c>
      <c r="B2361" t="s">
        <v>4628</v>
      </c>
      <c r="E2361" t="s">
        <v>243</v>
      </c>
    </row>
    <row r="2362" spans="1:5" x14ac:dyDescent="0.2">
      <c r="A2362" t="s">
        <v>4629</v>
      </c>
      <c r="B2362" t="s">
        <v>4630</v>
      </c>
      <c r="C2362" t="s">
        <v>286</v>
      </c>
      <c r="D2362">
        <v>37.31</v>
      </c>
      <c r="E2362" t="s">
        <v>243</v>
      </c>
    </row>
    <row r="2363" spans="1:5" x14ac:dyDescent="0.2">
      <c r="A2363" t="s">
        <v>4631</v>
      </c>
      <c r="B2363" t="s">
        <v>4632</v>
      </c>
      <c r="C2363" t="s">
        <v>286</v>
      </c>
      <c r="D2363">
        <v>65.069999999999993</v>
      </c>
      <c r="E2363" t="s">
        <v>243</v>
      </c>
    </row>
    <row r="2364" spans="1:5" x14ac:dyDescent="0.2">
      <c r="A2364" t="s">
        <v>4633</v>
      </c>
      <c r="B2364" t="s">
        <v>4634</v>
      </c>
      <c r="C2364" t="s">
        <v>286</v>
      </c>
      <c r="D2364">
        <v>134.05000000000001</v>
      </c>
      <c r="E2364" t="s">
        <v>243</v>
      </c>
    </row>
    <row r="2365" spans="1:5" x14ac:dyDescent="0.2">
      <c r="A2365" t="s">
        <v>4635</v>
      </c>
      <c r="B2365" t="s">
        <v>4636</v>
      </c>
      <c r="C2365" t="s">
        <v>286</v>
      </c>
      <c r="D2365">
        <v>25.41</v>
      </c>
      <c r="E2365" t="s">
        <v>243</v>
      </c>
    </row>
    <row r="2366" spans="1:5" x14ac:dyDescent="0.2">
      <c r="A2366" t="s">
        <v>4637</v>
      </c>
      <c r="B2366" t="s">
        <v>4638</v>
      </c>
      <c r="C2366" t="s">
        <v>286</v>
      </c>
      <c r="D2366">
        <v>34.229999999999997</v>
      </c>
      <c r="E2366" t="s">
        <v>243</v>
      </c>
    </row>
    <row r="2367" spans="1:5" x14ac:dyDescent="0.2">
      <c r="A2367">
        <v>9003</v>
      </c>
      <c r="B2367" t="s">
        <v>4639</v>
      </c>
      <c r="E2367" t="s">
        <v>243</v>
      </c>
    </row>
    <row r="2368" spans="1:5" x14ac:dyDescent="0.2">
      <c r="A2368" t="s">
        <v>4640</v>
      </c>
      <c r="B2368" t="s">
        <v>4641</v>
      </c>
      <c r="C2368" t="s">
        <v>286</v>
      </c>
      <c r="D2368">
        <v>14.31</v>
      </c>
      <c r="E2368" t="s">
        <v>243</v>
      </c>
    </row>
    <row r="2369" spans="1:5" x14ac:dyDescent="0.2">
      <c r="A2369" t="s">
        <v>4642</v>
      </c>
      <c r="B2369" t="s">
        <v>4643</v>
      </c>
      <c r="C2369" t="s">
        <v>286</v>
      </c>
      <c r="D2369">
        <v>23.32</v>
      </c>
      <c r="E2369" t="s">
        <v>243</v>
      </c>
    </row>
    <row r="2370" spans="1:5" x14ac:dyDescent="0.2">
      <c r="A2370" t="s">
        <v>4644</v>
      </c>
      <c r="B2370" t="s">
        <v>4645</v>
      </c>
      <c r="C2370" t="s">
        <v>286</v>
      </c>
      <c r="D2370">
        <v>43.07</v>
      </c>
      <c r="E2370" t="s">
        <v>243</v>
      </c>
    </row>
    <row r="2371" spans="1:5" x14ac:dyDescent="0.2">
      <c r="A2371" t="s">
        <v>4646</v>
      </c>
      <c r="B2371" t="s">
        <v>4647</v>
      </c>
      <c r="C2371" t="s">
        <v>286</v>
      </c>
      <c r="D2371">
        <v>10.02</v>
      </c>
      <c r="E2371" t="s">
        <v>243</v>
      </c>
    </row>
    <row r="2372" spans="1:5" x14ac:dyDescent="0.2">
      <c r="A2372">
        <v>9004</v>
      </c>
      <c r="B2372" t="s">
        <v>4648</v>
      </c>
      <c r="E2372" t="s">
        <v>243</v>
      </c>
    </row>
    <row r="2373" spans="1:5" x14ac:dyDescent="0.2">
      <c r="A2373" t="s">
        <v>4649</v>
      </c>
      <c r="B2373" t="s">
        <v>4650</v>
      </c>
      <c r="C2373" t="s">
        <v>286</v>
      </c>
      <c r="D2373">
        <v>131.63</v>
      </c>
      <c r="E2373" t="s">
        <v>243</v>
      </c>
    </row>
    <row r="2374" spans="1:5" x14ac:dyDescent="0.2">
      <c r="A2374" t="s">
        <v>4651</v>
      </c>
      <c r="B2374" t="s">
        <v>4652</v>
      </c>
      <c r="C2374" t="s">
        <v>286</v>
      </c>
      <c r="D2374">
        <v>149.6</v>
      </c>
      <c r="E2374" t="s">
        <v>243</v>
      </c>
    </row>
    <row r="2375" spans="1:5" x14ac:dyDescent="0.2">
      <c r="A2375" t="s">
        <v>4653</v>
      </c>
      <c r="B2375" t="s">
        <v>4654</v>
      </c>
      <c r="C2375" t="s">
        <v>286</v>
      </c>
      <c r="D2375">
        <v>204.58</v>
      </c>
      <c r="E2375" t="s">
        <v>243</v>
      </c>
    </row>
    <row r="2376" spans="1:5" x14ac:dyDescent="0.2">
      <c r="A2376" t="s">
        <v>4655</v>
      </c>
      <c r="B2376" t="s">
        <v>4656</v>
      </c>
      <c r="C2376" t="s">
        <v>286</v>
      </c>
      <c r="D2376">
        <v>245.7</v>
      </c>
      <c r="E2376" t="s">
        <v>243</v>
      </c>
    </row>
    <row r="2377" spans="1:5" x14ac:dyDescent="0.2">
      <c r="A2377">
        <v>9005</v>
      </c>
      <c r="B2377" t="s">
        <v>4657</v>
      </c>
      <c r="E2377" t="s">
        <v>243</v>
      </c>
    </row>
    <row r="2378" spans="1:5" x14ac:dyDescent="0.2">
      <c r="A2378" t="s">
        <v>89</v>
      </c>
      <c r="B2378" t="s">
        <v>90</v>
      </c>
      <c r="C2378" t="s">
        <v>286</v>
      </c>
      <c r="D2378">
        <v>641.67999999999995</v>
      </c>
      <c r="E2378" t="s">
        <v>243</v>
      </c>
    </row>
    <row r="2379" spans="1:5" x14ac:dyDescent="0.2">
      <c r="A2379" t="s">
        <v>4658</v>
      </c>
      <c r="B2379" t="s">
        <v>4659</v>
      </c>
      <c r="C2379" t="s">
        <v>286</v>
      </c>
      <c r="D2379">
        <v>655.78</v>
      </c>
      <c r="E2379" t="s">
        <v>243</v>
      </c>
    </row>
    <row r="2380" spans="1:5" x14ac:dyDescent="0.2">
      <c r="A2380" t="s">
        <v>4660</v>
      </c>
      <c r="B2380" t="s">
        <v>4661</v>
      </c>
      <c r="C2380" t="s">
        <v>286</v>
      </c>
      <c r="D2380">
        <v>960.48</v>
      </c>
      <c r="E2380" t="s">
        <v>243</v>
      </c>
    </row>
    <row r="2381" spans="1:5" x14ac:dyDescent="0.2">
      <c r="A2381" t="s">
        <v>83</v>
      </c>
      <c r="B2381" t="s">
        <v>84</v>
      </c>
      <c r="C2381" t="s">
        <v>286</v>
      </c>
      <c r="D2381">
        <v>177.03</v>
      </c>
      <c r="E2381" t="s">
        <v>243</v>
      </c>
    </row>
    <row r="2382" spans="1:5" x14ac:dyDescent="0.2">
      <c r="A2382" t="s">
        <v>4662</v>
      </c>
      <c r="B2382" t="s">
        <v>4663</v>
      </c>
      <c r="C2382" t="s">
        <v>286</v>
      </c>
      <c r="D2382">
        <v>233.36</v>
      </c>
      <c r="E2382" t="s">
        <v>243</v>
      </c>
    </row>
    <row r="2383" spans="1:5" x14ac:dyDescent="0.2">
      <c r="A2383" t="s">
        <v>85</v>
      </c>
      <c r="B2383" t="s">
        <v>86</v>
      </c>
      <c r="C2383" t="s">
        <v>286</v>
      </c>
      <c r="D2383">
        <v>297.29000000000002</v>
      </c>
      <c r="E2383" t="s">
        <v>243</v>
      </c>
    </row>
    <row r="2384" spans="1:5" x14ac:dyDescent="0.2">
      <c r="A2384" t="s">
        <v>87</v>
      </c>
      <c r="B2384" t="s">
        <v>88</v>
      </c>
      <c r="C2384" t="s">
        <v>286</v>
      </c>
      <c r="D2384">
        <v>367.41</v>
      </c>
      <c r="E2384" t="s">
        <v>243</v>
      </c>
    </row>
    <row r="2385" spans="1:5" x14ac:dyDescent="0.2">
      <c r="A2385">
        <v>9006</v>
      </c>
      <c r="B2385" t="s">
        <v>4664</v>
      </c>
      <c r="E2385" t="s">
        <v>243</v>
      </c>
    </row>
    <row r="2386" spans="1:5" x14ac:dyDescent="0.2">
      <c r="A2386" t="s">
        <v>4665</v>
      </c>
      <c r="B2386" t="s">
        <v>4666</v>
      </c>
      <c r="C2386" t="s">
        <v>286</v>
      </c>
      <c r="D2386">
        <v>8364.51</v>
      </c>
      <c r="E2386" t="s">
        <v>243</v>
      </c>
    </row>
    <row r="2387" spans="1:5" x14ac:dyDescent="0.2">
      <c r="A2387" t="s">
        <v>4667</v>
      </c>
      <c r="B2387" t="s">
        <v>4668</v>
      </c>
      <c r="C2387" t="s">
        <v>286</v>
      </c>
      <c r="D2387">
        <v>8688.4</v>
      </c>
      <c r="E2387" t="s">
        <v>243</v>
      </c>
    </row>
    <row r="2388" spans="1:5" x14ac:dyDescent="0.2">
      <c r="A2388" t="s">
        <v>4669</v>
      </c>
      <c r="B2388" t="s">
        <v>4670</v>
      </c>
      <c r="C2388" t="s">
        <v>286</v>
      </c>
      <c r="D2388">
        <v>9011.5300000000007</v>
      </c>
      <c r="E2388" t="s">
        <v>243</v>
      </c>
    </row>
    <row r="2389" spans="1:5" x14ac:dyDescent="0.2">
      <c r="A2389" t="s">
        <v>4671</v>
      </c>
      <c r="B2389" t="s">
        <v>4672</v>
      </c>
      <c r="C2389" t="s">
        <v>286</v>
      </c>
      <c r="D2389">
        <v>9342.0400000000009</v>
      </c>
      <c r="E2389" t="s">
        <v>243</v>
      </c>
    </row>
    <row r="2390" spans="1:5" x14ac:dyDescent="0.2">
      <c r="A2390" t="s">
        <v>4673</v>
      </c>
      <c r="B2390" t="s">
        <v>4674</v>
      </c>
      <c r="C2390" t="s">
        <v>286</v>
      </c>
      <c r="D2390">
        <v>13180.97</v>
      </c>
      <c r="E2390" t="s">
        <v>243</v>
      </c>
    </row>
    <row r="2391" spans="1:5" x14ac:dyDescent="0.2">
      <c r="A2391" t="s">
        <v>4675</v>
      </c>
      <c r="B2391" t="s">
        <v>4676</v>
      </c>
      <c r="C2391" t="s">
        <v>286</v>
      </c>
      <c r="D2391">
        <v>13591.26</v>
      </c>
      <c r="E2391" t="s">
        <v>243</v>
      </c>
    </row>
    <row r="2392" spans="1:5" x14ac:dyDescent="0.2">
      <c r="A2392" t="s">
        <v>4677</v>
      </c>
      <c r="B2392" t="s">
        <v>4678</v>
      </c>
      <c r="C2392" t="s">
        <v>286</v>
      </c>
      <c r="D2392">
        <v>13987.93</v>
      </c>
      <c r="E2392" t="s">
        <v>243</v>
      </c>
    </row>
    <row r="2393" spans="1:5" x14ac:dyDescent="0.2">
      <c r="A2393" t="s">
        <v>4679</v>
      </c>
      <c r="B2393" t="s">
        <v>4680</v>
      </c>
      <c r="C2393" t="s">
        <v>286</v>
      </c>
      <c r="D2393">
        <v>14421.65</v>
      </c>
      <c r="E2393" t="s">
        <v>243</v>
      </c>
    </row>
    <row r="2394" spans="1:5" x14ac:dyDescent="0.2">
      <c r="A2394" t="s">
        <v>4681</v>
      </c>
      <c r="B2394" t="s">
        <v>4682</v>
      </c>
      <c r="C2394" t="s">
        <v>286</v>
      </c>
      <c r="D2394">
        <v>14911.73</v>
      </c>
      <c r="E2394" t="s">
        <v>243</v>
      </c>
    </row>
    <row r="2395" spans="1:5" x14ac:dyDescent="0.2">
      <c r="A2395" t="s">
        <v>4683</v>
      </c>
      <c r="B2395" t="s">
        <v>4684</v>
      </c>
      <c r="C2395" t="s">
        <v>286</v>
      </c>
      <c r="D2395">
        <v>15423.84</v>
      </c>
      <c r="E2395" t="s">
        <v>243</v>
      </c>
    </row>
    <row r="2396" spans="1:5" x14ac:dyDescent="0.2">
      <c r="A2396" t="s">
        <v>4685</v>
      </c>
      <c r="B2396" t="s">
        <v>4686</v>
      </c>
      <c r="C2396" t="s">
        <v>286</v>
      </c>
      <c r="D2396">
        <v>15898.23</v>
      </c>
      <c r="E2396" t="s">
        <v>243</v>
      </c>
    </row>
    <row r="2397" spans="1:5" x14ac:dyDescent="0.2">
      <c r="A2397" t="s">
        <v>4687</v>
      </c>
      <c r="B2397" t="s">
        <v>4688</v>
      </c>
      <c r="C2397" t="s">
        <v>286</v>
      </c>
      <c r="D2397">
        <v>16509.57</v>
      </c>
      <c r="E2397" t="s">
        <v>243</v>
      </c>
    </row>
    <row r="2398" spans="1:5" x14ac:dyDescent="0.2">
      <c r="A2398" t="s">
        <v>4689</v>
      </c>
      <c r="B2398" t="s">
        <v>4690</v>
      </c>
      <c r="C2398" t="s">
        <v>286</v>
      </c>
      <c r="D2398">
        <v>16982.37</v>
      </c>
      <c r="E2398" t="s">
        <v>243</v>
      </c>
    </row>
    <row r="2399" spans="1:5" x14ac:dyDescent="0.2">
      <c r="A2399" t="s">
        <v>4691</v>
      </c>
      <c r="B2399" t="s">
        <v>4692</v>
      </c>
      <c r="C2399" t="s">
        <v>286</v>
      </c>
      <c r="D2399">
        <v>17493.82</v>
      </c>
      <c r="E2399" t="s">
        <v>243</v>
      </c>
    </row>
    <row r="2400" spans="1:5" x14ac:dyDescent="0.2">
      <c r="A2400" t="s">
        <v>4693</v>
      </c>
      <c r="B2400" t="s">
        <v>4694</v>
      </c>
      <c r="C2400" t="s">
        <v>286</v>
      </c>
      <c r="D2400">
        <v>18010.849999999999</v>
      </c>
      <c r="E2400" t="s">
        <v>243</v>
      </c>
    </row>
    <row r="2401" spans="1:5" x14ac:dyDescent="0.2">
      <c r="A2401" t="s">
        <v>4695</v>
      </c>
      <c r="B2401" t="s">
        <v>4696</v>
      </c>
      <c r="C2401" t="s">
        <v>286</v>
      </c>
      <c r="D2401">
        <v>18441.849999999999</v>
      </c>
      <c r="E2401" t="s">
        <v>243</v>
      </c>
    </row>
    <row r="2402" spans="1:5" x14ac:dyDescent="0.2">
      <c r="A2402" t="s">
        <v>4697</v>
      </c>
      <c r="B2402" t="s">
        <v>4698</v>
      </c>
      <c r="C2402" t="s">
        <v>286</v>
      </c>
      <c r="D2402">
        <v>18901.86</v>
      </c>
      <c r="E2402" t="s">
        <v>243</v>
      </c>
    </row>
    <row r="2403" spans="1:5" x14ac:dyDescent="0.2">
      <c r="A2403" t="s">
        <v>4699</v>
      </c>
      <c r="B2403" t="s">
        <v>4700</v>
      </c>
      <c r="C2403" t="s">
        <v>286</v>
      </c>
      <c r="D2403">
        <v>19331.080000000002</v>
      </c>
      <c r="E2403" t="s">
        <v>243</v>
      </c>
    </row>
    <row r="2404" spans="1:5" x14ac:dyDescent="0.2">
      <c r="A2404" t="s">
        <v>4701</v>
      </c>
      <c r="B2404" t="s">
        <v>4702</v>
      </c>
      <c r="C2404" t="s">
        <v>286</v>
      </c>
      <c r="D2404">
        <v>19763.09</v>
      </c>
      <c r="E2404" t="s">
        <v>243</v>
      </c>
    </row>
    <row r="2405" spans="1:5" x14ac:dyDescent="0.2">
      <c r="A2405" t="s">
        <v>4703</v>
      </c>
      <c r="B2405" t="s">
        <v>4704</v>
      </c>
      <c r="C2405" t="s">
        <v>97</v>
      </c>
      <c r="D2405">
        <v>2054.5300000000002</v>
      </c>
      <c r="E2405" t="s">
        <v>243</v>
      </c>
    </row>
    <row r="2406" spans="1:5" x14ac:dyDescent="0.2">
      <c r="A2406" t="s">
        <v>4705</v>
      </c>
      <c r="B2406" t="s">
        <v>4706</v>
      </c>
      <c r="C2406" t="s">
        <v>97</v>
      </c>
      <c r="D2406">
        <v>2771.86</v>
      </c>
      <c r="E2406" t="s">
        <v>243</v>
      </c>
    </row>
    <row r="2407" spans="1:5" x14ac:dyDescent="0.2">
      <c r="A2407" t="s">
        <v>4707</v>
      </c>
      <c r="B2407" t="s">
        <v>4708</v>
      </c>
      <c r="C2407" t="s">
        <v>97</v>
      </c>
      <c r="D2407">
        <v>2951.66</v>
      </c>
      <c r="E2407" t="s">
        <v>243</v>
      </c>
    </row>
    <row r="2408" spans="1:5" x14ac:dyDescent="0.2">
      <c r="A2408" t="s">
        <v>4709</v>
      </c>
      <c r="B2408" t="s">
        <v>4710</v>
      </c>
      <c r="C2408" t="s">
        <v>97</v>
      </c>
      <c r="D2408">
        <v>3658.81</v>
      </c>
      <c r="E2408" t="s">
        <v>243</v>
      </c>
    </row>
    <row r="2409" spans="1:5" x14ac:dyDescent="0.2">
      <c r="A2409" t="s">
        <v>4711</v>
      </c>
      <c r="B2409" t="s">
        <v>4712</v>
      </c>
      <c r="C2409" t="s">
        <v>97</v>
      </c>
      <c r="D2409">
        <v>4085.47</v>
      </c>
      <c r="E2409" t="s">
        <v>243</v>
      </c>
    </row>
    <row r="2410" spans="1:5" x14ac:dyDescent="0.2">
      <c r="A2410" t="s">
        <v>4713</v>
      </c>
      <c r="B2410" t="s">
        <v>4714</v>
      </c>
      <c r="C2410" t="s">
        <v>97</v>
      </c>
      <c r="D2410">
        <v>1307.98</v>
      </c>
      <c r="E2410" t="s">
        <v>243</v>
      </c>
    </row>
    <row r="2411" spans="1:5" x14ac:dyDescent="0.2">
      <c r="A2411" t="s">
        <v>4715</v>
      </c>
      <c r="B2411" t="s">
        <v>4716</v>
      </c>
      <c r="C2411" t="s">
        <v>97</v>
      </c>
      <c r="D2411">
        <v>1458.31</v>
      </c>
      <c r="E2411" t="s">
        <v>243</v>
      </c>
    </row>
    <row r="2412" spans="1:5" x14ac:dyDescent="0.2">
      <c r="A2412" t="s">
        <v>4717</v>
      </c>
      <c r="B2412" t="s">
        <v>4718</v>
      </c>
      <c r="C2412" t="s">
        <v>97</v>
      </c>
      <c r="D2412">
        <v>1591.36</v>
      </c>
      <c r="E2412" t="s">
        <v>243</v>
      </c>
    </row>
    <row r="2413" spans="1:5" x14ac:dyDescent="0.2">
      <c r="A2413" t="s">
        <v>4719</v>
      </c>
      <c r="B2413" t="s">
        <v>4720</v>
      </c>
      <c r="C2413" t="s">
        <v>97</v>
      </c>
      <c r="D2413">
        <v>1730.28</v>
      </c>
      <c r="E2413" t="s">
        <v>243</v>
      </c>
    </row>
    <row r="2414" spans="1:5" x14ac:dyDescent="0.2">
      <c r="A2414" t="s">
        <v>4721</v>
      </c>
      <c r="B2414" t="s">
        <v>4722</v>
      </c>
      <c r="C2414" t="s">
        <v>97</v>
      </c>
      <c r="D2414">
        <v>1884.63</v>
      </c>
      <c r="E2414" t="s">
        <v>243</v>
      </c>
    </row>
    <row r="2415" spans="1:5" x14ac:dyDescent="0.2">
      <c r="A2415">
        <v>9007</v>
      </c>
      <c r="B2415" t="s">
        <v>4723</v>
      </c>
      <c r="E2415" t="s">
        <v>243</v>
      </c>
    </row>
    <row r="2416" spans="1:5" x14ac:dyDescent="0.2">
      <c r="A2416" t="s">
        <v>4724</v>
      </c>
      <c r="B2416" t="s">
        <v>4725</v>
      </c>
      <c r="C2416" t="s">
        <v>286</v>
      </c>
      <c r="D2416">
        <v>1036.97</v>
      </c>
      <c r="E2416" t="s">
        <v>243</v>
      </c>
    </row>
    <row r="2417" spans="1:5" x14ac:dyDescent="0.2">
      <c r="A2417" t="s">
        <v>4726</v>
      </c>
      <c r="B2417" t="s">
        <v>4727</v>
      </c>
      <c r="C2417" t="s">
        <v>286</v>
      </c>
      <c r="D2417">
        <v>589.20000000000005</v>
      </c>
      <c r="E2417" t="s">
        <v>243</v>
      </c>
    </row>
    <row r="2418" spans="1:5" x14ac:dyDescent="0.2">
      <c r="A2418">
        <v>9008</v>
      </c>
      <c r="B2418" t="s">
        <v>4728</v>
      </c>
      <c r="E2418" t="s">
        <v>243</v>
      </c>
    </row>
    <row r="2419" spans="1:5" x14ac:dyDescent="0.2">
      <c r="A2419" t="s">
        <v>100</v>
      </c>
      <c r="B2419" t="s">
        <v>101</v>
      </c>
      <c r="C2419" t="s">
        <v>97</v>
      </c>
      <c r="D2419">
        <v>3423.18</v>
      </c>
      <c r="E2419" t="s">
        <v>243</v>
      </c>
    </row>
    <row r="2420" spans="1:5" x14ac:dyDescent="0.2">
      <c r="A2420" t="s">
        <v>4729</v>
      </c>
      <c r="B2420" t="s">
        <v>4730</v>
      </c>
      <c r="C2420" t="s">
        <v>97</v>
      </c>
      <c r="D2420">
        <v>4099.84</v>
      </c>
      <c r="E2420" t="s">
        <v>243</v>
      </c>
    </row>
    <row r="2421" spans="1:5" x14ac:dyDescent="0.2">
      <c r="A2421" t="s">
        <v>4731</v>
      </c>
      <c r="B2421" t="s">
        <v>4732</v>
      </c>
      <c r="C2421" t="s">
        <v>97</v>
      </c>
      <c r="D2421">
        <v>4413.16</v>
      </c>
      <c r="E2421" t="s">
        <v>243</v>
      </c>
    </row>
    <row r="2422" spans="1:5" x14ac:dyDescent="0.2">
      <c r="A2422" t="s">
        <v>4733</v>
      </c>
      <c r="B2422" t="s">
        <v>4734</v>
      </c>
      <c r="C2422" t="s">
        <v>97</v>
      </c>
      <c r="D2422">
        <v>4790.12</v>
      </c>
      <c r="E2422" t="s">
        <v>243</v>
      </c>
    </row>
    <row r="2423" spans="1:5" x14ac:dyDescent="0.2">
      <c r="A2423" t="s">
        <v>4735</v>
      </c>
      <c r="B2423" t="s">
        <v>4736</v>
      </c>
      <c r="C2423" t="s">
        <v>97</v>
      </c>
      <c r="D2423">
        <v>5551.53</v>
      </c>
      <c r="E2423" t="s">
        <v>243</v>
      </c>
    </row>
    <row r="2424" spans="1:5" x14ac:dyDescent="0.2">
      <c r="A2424" t="s">
        <v>4737</v>
      </c>
      <c r="B2424" t="s">
        <v>4738</v>
      </c>
      <c r="C2424" t="s">
        <v>97</v>
      </c>
      <c r="D2424">
        <v>2298.54</v>
      </c>
      <c r="E2424" t="s">
        <v>243</v>
      </c>
    </row>
    <row r="2425" spans="1:5" x14ac:dyDescent="0.2">
      <c r="A2425" t="s">
        <v>95</v>
      </c>
      <c r="B2425" t="s">
        <v>96</v>
      </c>
      <c r="C2425" t="s">
        <v>97</v>
      </c>
      <c r="D2425">
        <v>2426.04</v>
      </c>
      <c r="E2425" t="s">
        <v>243</v>
      </c>
    </row>
    <row r="2426" spans="1:5" x14ac:dyDescent="0.2">
      <c r="A2426" t="s">
        <v>4739</v>
      </c>
      <c r="B2426" t="s">
        <v>4740</v>
      </c>
      <c r="C2426" t="s">
        <v>97</v>
      </c>
      <c r="D2426">
        <v>2533.84</v>
      </c>
      <c r="E2426" t="s">
        <v>243</v>
      </c>
    </row>
    <row r="2427" spans="1:5" x14ac:dyDescent="0.2">
      <c r="A2427" t="s">
        <v>98</v>
      </c>
      <c r="B2427" t="s">
        <v>99</v>
      </c>
      <c r="C2427" t="s">
        <v>97</v>
      </c>
      <c r="D2427">
        <v>2855.68</v>
      </c>
      <c r="E2427" t="s">
        <v>243</v>
      </c>
    </row>
    <row r="2428" spans="1:5" x14ac:dyDescent="0.2">
      <c r="A2428" t="s">
        <v>4741</v>
      </c>
      <c r="B2428" t="s">
        <v>4742</v>
      </c>
      <c r="C2428" t="s">
        <v>97</v>
      </c>
      <c r="D2428">
        <v>3134.56</v>
      </c>
      <c r="E2428" t="s">
        <v>243</v>
      </c>
    </row>
    <row r="2429" spans="1:5" x14ac:dyDescent="0.2">
      <c r="A2429" t="s">
        <v>4743</v>
      </c>
      <c r="B2429" t="s">
        <v>4744</v>
      </c>
      <c r="C2429" t="s">
        <v>97</v>
      </c>
      <c r="D2429">
        <v>4232.37</v>
      </c>
      <c r="E2429" t="s">
        <v>243</v>
      </c>
    </row>
    <row r="2430" spans="1:5" x14ac:dyDescent="0.2">
      <c r="A2430" t="s">
        <v>4745</v>
      </c>
      <c r="B2430" t="s">
        <v>4746</v>
      </c>
      <c r="C2430" t="s">
        <v>97</v>
      </c>
      <c r="D2430">
        <v>4608.88</v>
      </c>
      <c r="E2430" t="s">
        <v>243</v>
      </c>
    </row>
    <row r="2431" spans="1:5" x14ac:dyDescent="0.2">
      <c r="A2431" t="s">
        <v>4747</v>
      </c>
      <c r="B2431" t="s">
        <v>4748</v>
      </c>
      <c r="C2431" t="s">
        <v>97</v>
      </c>
      <c r="D2431">
        <v>4982.75</v>
      </c>
      <c r="E2431" t="s">
        <v>243</v>
      </c>
    </row>
    <row r="2432" spans="1:5" x14ac:dyDescent="0.2">
      <c r="A2432" t="s">
        <v>4749</v>
      </c>
      <c r="B2432" t="s">
        <v>4750</v>
      </c>
      <c r="C2432" t="s">
        <v>97</v>
      </c>
      <c r="D2432">
        <v>5388.75</v>
      </c>
      <c r="E2432" t="s">
        <v>243</v>
      </c>
    </row>
    <row r="2433" spans="1:5" x14ac:dyDescent="0.2">
      <c r="A2433" t="s">
        <v>4751</v>
      </c>
      <c r="B2433" t="s">
        <v>4752</v>
      </c>
      <c r="C2433" t="s">
        <v>97</v>
      </c>
      <c r="D2433">
        <v>6246.32</v>
      </c>
      <c r="E2433" t="s">
        <v>243</v>
      </c>
    </row>
    <row r="2434" spans="1:5" x14ac:dyDescent="0.2">
      <c r="A2434" t="s">
        <v>4753</v>
      </c>
      <c r="B2434" t="s">
        <v>4754</v>
      </c>
      <c r="C2434" t="s">
        <v>97</v>
      </c>
      <c r="D2434">
        <v>2834.42</v>
      </c>
      <c r="E2434" t="s">
        <v>243</v>
      </c>
    </row>
    <row r="2435" spans="1:5" x14ac:dyDescent="0.2">
      <c r="A2435" t="s">
        <v>4755</v>
      </c>
      <c r="B2435" t="s">
        <v>4756</v>
      </c>
      <c r="C2435" t="s">
        <v>97</v>
      </c>
      <c r="D2435">
        <v>3089.98</v>
      </c>
      <c r="E2435" t="s">
        <v>243</v>
      </c>
    </row>
    <row r="2436" spans="1:5" x14ac:dyDescent="0.2">
      <c r="A2436" t="s">
        <v>4757</v>
      </c>
      <c r="B2436" t="s">
        <v>4758</v>
      </c>
      <c r="C2436" t="s">
        <v>97</v>
      </c>
      <c r="D2436">
        <v>3228.03</v>
      </c>
      <c r="E2436" t="s">
        <v>243</v>
      </c>
    </row>
    <row r="2437" spans="1:5" x14ac:dyDescent="0.2">
      <c r="A2437" t="s">
        <v>4759</v>
      </c>
      <c r="B2437" t="s">
        <v>4760</v>
      </c>
      <c r="C2437" t="s">
        <v>97</v>
      </c>
      <c r="D2437">
        <v>3351.36</v>
      </c>
      <c r="E2437" t="s">
        <v>243</v>
      </c>
    </row>
    <row r="2438" spans="1:5" x14ac:dyDescent="0.2">
      <c r="A2438" t="s">
        <v>4761</v>
      </c>
      <c r="B2438" t="s">
        <v>4762</v>
      </c>
      <c r="C2438" t="s">
        <v>97</v>
      </c>
      <c r="D2438">
        <v>3821.39</v>
      </c>
      <c r="E2438" t="s">
        <v>243</v>
      </c>
    </row>
    <row r="2439" spans="1:5" x14ac:dyDescent="0.2">
      <c r="A2439" t="s">
        <v>4763</v>
      </c>
      <c r="B2439" t="s">
        <v>4764</v>
      </c>
      <c r="C2439" t="s">
        <v>97</v>
      </c>
      <c r="D2439">
        <v>4857.84</v>
      </c>
      <c r="E2439" t="s">
        <v>243</v>
      </c>
    </row>
    <row r="2440" spans="1:5" x14ac:dyDescent="0.2">
      <c r="A2440" t="s">
        <v>4765</v>
      </c>
      <c r="B2440" t="s">
        <v>4766</v>
      </c>
      <c r="C2440" t="s">
        <v>97</v>
      </c>
      <c r="D2440">
        <v>5264.42</v>
      </c>
      <c r="E2440" t="s">
        <v>243</v>
      </c>
    </row>
    <row r="2441" spans="1:5" x14ac:dyDescent="0.2">
      <c r="A2441" t="s">
        <v>4767</v>
      </c>
      <c r="B2441" t="s">
        <v>4768</v>
      </c>
      <c r="C2441" t="s">
        <v>97</v>
      </c>
      <c r="D2441">
        <v>5668.35</v>
      </c>
      <c r="E2441" t="s">
        <v>243</v>
      </c>
    </row>
    <row r="2442" spans="1:5" x14ac:dyDescent="0.2">
      <c r="A2442" t="s">
        <v>4769</v>
      </c>
      <c r="B2442" t="s">
        <v>4770</v>
      </c>
      <c r="C2442" t="s">
        <v>97</v>
      </c>
      <c r="D2442">
        <v>6104.42</v>
      </c>
      <c r="E2442" t="s">
        <v>243</v>
      </c>
    </row>
    <row r="2443" spans="1:5" x14ac:dyDescent="0.2">
      <c r="A2443" t="s">
        <v>4771</v>
      </c>
      <c r="B2443" t="s">
        <v>4772</v>
      </c>
      <c r="C2443" t="s">
        <v>97</v>
      </c>
      <c r="D2443">
        <v>7022.12</v>
      </c>
      <c r="E2443" t="s">
        <v>243</v>
      </c>
    </row>
    <row r="2444" spans="1:5" x14ac:dyDescent="0.2">
      <c r="A2444" t="s">
        <v>4773</v>
      </c>
      <c r="B2444" t="s">
        <v>4774</v>
      </c>
      <c r="C2444" t="s">
        <v>97</v>
      </c>
      <c r="D2444">
        <v>3499.95</v>
      </c>
      <c r="E2444" t="s">
        <v>243</v>
      </c>
    </row>
    <row r="2445" spans="1:5" x14ac:dyDescent="0.2">
      <c r="A2445" t="s">
        <v>4775</v>
      </c>
      <c r="B2445" t="s">
        <v>4776</v>
      </c>
      <c r="C2445" t="s">
        <v>97</v>
      </c>
      <c r="D2445">
        <v>3644.58</v>
      </c>
      <c r="E2445" t="s">
        <v>243</v>
      </c>
    </row>
    <row r="2446" spans="1:5" x14ac:dyDescent="0.2">
      <c r="A2446" t="s">
        <v>4777</v>
      </c>
      <c r="B2446" t="s">
        <v>4778</v>
      </c>
      <c r="C2446" t="s">
        <v>97</v>
      </c>
      <c r="D2446">
        <v>3782.63</v>
      </c>
      <c r="E2446" t="s">
        <v>243</v>
      </c>
    </row>
    <row r="2447" spans="1:5" x14ac:dyDescent="0.2">
      <c r="A2447" t="s">
        <v>4779</v>
      </c>
      <c r="B2447" t="s">
        <v>4780</v>
      </c>
      <c r="C2447" t="s">
        <v>97</v>
      </c>
      <c r="D2447">
        <v>4075.81</v>
      </c>
      <c r="E2447" t="s">
        <v>243</v>
      </c>
    </row>
    <row r="2448" spans="1:5" x14ac:dyDescent="0.2">
      <c r="A2448" t="s">
        <v>4781</v>
      </c>
      <c r="B2448" t="s">
        <v>4782</v>
      </c>
      <c r="C2448" t="s">
        <v>97</v>
      </c>
      <c r="D2448">
        <v>4416.8</v>
      </c>
      <c r="E2448" t="s">
        <v>243</v>
      </c>
    </row>
    <row r="2449" spans="1:5" x14ac:dyDescent="0.2">
      <c r="A2449">
        <v>9009</v>
      </c>
      <c r="B2449" t="s">
        <v>4783</v>
      </c>
      <c r="E2449" t="s">
        <v>243</v>
      </c>
    </row>
    <row r="2450" spans="1:5" x14ac:dyDescent="0.2">
      <c r="A2450" t="s">
        <v>102</v>
      </c>
      <c r="B2450" t="s">
        <v>103</v>
      </c>
      <c r="C2450" t="s">
        <v>268</v>
      </c>
      <c r="D2450">
        <v>664.78</v>
      </c>
      <c r="E2450" t="s">
        <v>243</v>
      </c>
    </row>
    <row r="2451" spans="1:5" x14ac:dyDescent="0.2">
      <c r="A2451">
        <v>9011</v>
      </c>
      <c r="B2451" t="s">
        <v>4784</v>
      </c>
      <c r="E2451" t="s">
        <v>243</v>
      </c>
    </row>
    <row r="2452" spans="1:5" x14ac:dyDescent="0.2">
      <c r="A2452" t="s">
        <v>106</v>
      </c>
      <c r="B2452" t="s">
        <v>107</v>
      </c>
      <c r="C2452" t="s">
        <v>97</v>
      </c>
      <c r="D2452">
        <v>3345.57</v>
      </c>
      <c r="E2452" t="s">
        <v>243</v>
      </c>
    </row>
    <row r="2453" spans="1:5" x14ac:dyDescent="0.2">
      <c r="A2453" t="s">
        <v>4785</v>
      </c>
      <c r="B2453" t="s">
        <v>4786</v>
      </c>
      <c r="C2453" t="s">
        <v>97</v>
      </c>
      <c r="D2453">
        <v>2760.11</v>
      </c>
      <c r="E2453" t="s">
        <v>243</v>
      </c>
    </row>
    <row r="2454" spans="1:5" x14ac:dyDescent="0.2">
      <c r="A2454" t="s">
        <v>104</v>
      </c>
      <c r="B2454" t="s">
        <v>105</v>
      </c>
      <c r="C2454" t="s">
        <v>97</v>
      </c>
      <c r="D2454">
        <v>1909.05</v>
      </c>
      <c r="E2454" t="s">
        <v>243</v>
      </c>
    </row>
    <row r="2455" spans="1:5" x14ac:dyDescent="0.2">
      <c r="A2455">
        <v>9012</v>
      </c>
      <c r="B2455" t="s">
        <v>4787</v>
      </c>
      <c r="E2455" t="s">
        <v>243</v>
      </c>
    </row>
    <row r="2456" spans="1:5" x14ac:dyDescent="0.2">
      <c r="A2456" t="s">
        <v>4788</v>
      </c>
      <c r="B2456" t="s">
        <v>4789</v>
      </c>
      <c r="C2456" t="s">
        <v>97</v>
      </c>
      <c r="D2456">
        <v>2141.61</v>
      </c>
      <c r="E2456" t="s">
        <v>243</v>
      </c>
    </row>
    <row r="2457" spans="1:5" x14ac:dyDescent="0.2">
      <c r="A2457" t="s">
        <v>4790</v>
      </c>
      <c r="B2457" t="s">
        <v>4791</v>
      </c>
      <c r="C2457" t="s">
        <v>97</v>
      </c>
      <c r="D2457">
        <v>2992.13</v>
      </c>
      <c r="E2457" t="s">
        <v>243</v>
      </c>
    </row>
    <row r="2458" spans="1:5" x14ac:dyDescent="0.2">
      <c r="A2458" t="s">
        <v>4792</v>
      </c>
      <c r="B2458" t="s">
        <v>4793</v>
      </c>
      <c r="C2458" t="s">
        <v>97</v>
      </c>
      <c r="D2458">
        <v>2093.17</v>
      </c>
      <c r="E2458" t="s">
        <v>243</v>
      </c>
    </row>
    <row r="2459" spans="1:5" x14ac:dyDescent="0.2">
      <c r="A2459" t="s">
        <v>4794</v>
      </c>
      <c r="B2459" t="s">
        <v>4795</v>
      </c>
      <c r="C2459" t="s">
        <v>97</v>
      </c>
      <c r="D2459">
        <v>2702.77</v>
      </c>
      <c r="E2459" t="s">
        <v>243</v>
      </c>
    </row>
    <row r="2460" spans="1:5" x14ac:dyDescent="0.2">
      <c r="A2460" t="s">
        <v>4796</v>
      </c>
      <c r="B2460" t="s">
        <v>4797</v>
      </c>
      <c r="C2460" t="s">
        <v>97</v>
      </c>
      <c r="D2460">
        <v>3764.02</v>
      </c>
      <c r="E2460" t="s">
        <v>243</v>
      </c>
    </row>
    <row r="2461" spans="1:5" x14ac:dyDescent="0.2">
      <c r="A2461" t="s">
        <v>4798</v>
      </c>
      <c r="B2461" t="s">
        <v>4799</v>
      </c>
      <c r="C2461" t="s">
        <v>97</v>
      </c>
      <c r="D2461">
        <v>2117.4499999999998</v>
      </c>
      <c r="E2461" t="s">
        <v>243</v>
      </c>
    </row>
    <row r="2462" spans="1:5" x14ac:dyDescent="0.2">
      <c r="A2462" t="s">
        <v>4800</v>
      </c>
      <c r="B2462" t="s">
        <v>4801</v>
      </c>
      <c r="C2462" t="s">
        <v>97</v>
      </c>
      <c r="D2462">
        <v>3091.49</v>
      </c>
      <c r="E2462" t="s">
        <v>243</v>
      </c>
    </row>
    <row r="2463" spans="1:5" x14ac:dyDescent="0.2">
      <c r="A2463" t="s">
        <v>4802</v>
      </c>
      <c r="B2463" t="s">
        <v>4803</v>
      </c>
      <c r="C2463" t="s">
        <v>97</v>
      </c>
      <c r="D2463">
        <v>2081.0500000000002</v>
      </c>
      <c r="E2463" t="s">
        <v>243</v>
      </c>
    </row>
    <row r="2464" spans="1:5" x14ac:dyDescent="0.2">
      <c r="A2464" t="s">
        <v>4804</v>
      </c>
      <c r="B2464" t="s">
        <v>4805</v>
      </c>
      <c r="C2464" t="s">
        <v>97</v>
      </c>
      <c r="D2464">
        <v>2981.77</v>
      </c>
      <c r="E2464" t="s">
        <v>243</v>
      </c>
    </row>
    <row r="2465" spans="1:5" x14ac:dyDescent="0.2">
      <c r="A2465" t="s">
        <v>4806</v>
      </c>
      <c r="B2465" t="s">
        <v>4807</v>
      </c>
      <c r="C2465" t="s">
        <v>97</v>
      </c>
      <c r="D2465">
        <v>2622.28</v>
      </c>
      <c r="E2465" t="s">
        <v>243</v>
      </c>
    </row>
    <row r="2466" spans="1:5" x14ac:dyDescent="0.2">
      <c r="A2466" t="s">
        <v>4808</v>
      </c>
      <c r="B2466" t="s">
        <v>4809</v>
      </c>
      <c r="C2466" t="s">
        <v>97</v>
      </c>
      <c r="D2466">
        <v>3733.73</v>
      </c>
      <c r="E2466" t="s">
        <v>243</v>
      </c>
    </row>
    <row r="2467" spans="1:5" x14ac:dyDescent="0.2">
      <c r="A2467" t="s">
        <v>4810</v>
      </c>
      <c r="B2467" t="s">
        <v>4811</v>
      </c>
      <c r="C2467" t="s">
        <v>97</v>
      </c>
      <c r="D2467">
        <v>1626.73</v>
      </c>
      <c r="E2467" t="s">
        <v>243</v>
      </c>
    </row>
    <row r="2468" spans="1:5" x14ac:dyDescent="0.2">
      <c r="A2468" t="s">
        <v>4812</v>
      </c>
      <c r="B2468" t="s">
        <v>4813</v>
      </c>
      <c r="C2468" t="s">
        <v>97</v>
      </c>
      <c r="D2468">
        <v>2589.14</v>
      </c>
      <c r="E2468" t="s">
        <v>243</v>
      </c>
    </row>
    <row r="2469" spans="1:5" x14ac:dyDescent="0.2">
      <c r="A2469">
        <v>9013</v>
      </c>
      <c r="B2469" t="s">
        <v>4814</v>
      </c>
      <c r="E2469" t="s">
        <v>243</v>
      </c>
    </row>
    <row r="2470" spans="1:5" x14ac:dyDescent="0.2">
      <c r="A2470" t="s">
        <v>4815</v>
      </c>
      <c r="B2470" t="s">
        <v>4816</v>
      </c>
      <c r="C2470" t="s">
        <v>268</v>
      </c>
      <c r="D2470">
        <v>1700.75</v>
      </c>
      <c r="E2470" t="s">
        <v>243</v>
      </c>
    </row>
    <row r="2471" spans="1:5" x14ac:dyDescent="0.2">
      <c r="A2471" t="s">
        <v>4817</v>
      </c>
      <c r="B2471" t="s">
        <v>4818</v>
      </c>
      <c r="C2471" t="s">
        <v>268</v>
      </c>
      <c r="D2471">
        <v>759.37</v>
      </c>
      <c r="E2471" t="s">
        <v>243</v>
      </c>
    </row>
    <row r="2472" spans="1:5" x14ac:dyDescent="0.2">
      <c r="A2472">
        <v>9014</v>
      </c>
      <c r="B2472" t="s">
        <v>4819</v>
      </c>
      <c r="E2472" t="s">
        <v>243</v>
      </c>
    </row>
    <row r="2473" spans="1:5" x14ac:dyDescent="0.2">
      <c r="A2473" t="s">
        <v>4820</v>
      </c>
      <c r="B2473" t="s">
        <v>4821</v>
      </c>
      <c r="C2473" t="s">
        <v>286</v>
      </c>
      <c r="D2473">
        <v>1031.44</v>
      </c>
      <c r="E2473" t="s">
        <v>243</v>
      </c>
    </row>
    <row r="2474" spans="1:5" x14ac:dyDescent="0.2">
      <c r="A2474" t="s">
        <v>4822</v>
      </c>
      <c r="B2474" t="s">
        <v>4823</v>
      </c>
      <c r="C2474" t="s">
        <v>286</v>
      </c>
      <c r="D2474">
        <v>1346.83</v>
      </c>
      <c r="E2474" t="s">
        <v>243</v>
      </c>
    </row>
    <row r="2475" spans="1:5" x14ac:dyDescent="0.2">
      <c r="A2475" t="s">
        <v>4824</v>
      </c>
      <c r="B2475" t="s">
        <v>4825</v>
      </c>
      <c r="C2475" t="s">
        <v>286</v>
      </c>
      <c r="D2475">
        <v>1473.38</v>
      </c>
      <c r="E2475" t="s">
        <v>243</v>
      </c>
    </row>
    <row r="2476" spans="1:5" x14ac:dyDescent="0.2">
      <c r="A2476" t="s">
        <v>4826</v>
      </c>
      <c r="B2476" t="s">
        <v>4827</v>
      </c>
      <c r="C2476" t="s">
        <v>286</v>
      </c>
      <c r="D2476">
        <v>1602.98</v>
      </c>
      <c r="E2476" t="s">
        <v>243</v>
      </c>
    </row>
    <row r="2477" spans="1:5" x14ac:dyDescent="0.2">
      <c r="A2477" t="s">
        <v>4828</v>
      </c>
      <c r="B2477" t="s">
        <v>4829</v>
      </c>
      <c r="C2477" t="s">
        <v>286</v>
      </c>
      <c r="D2477">
        <v>2339.65</v>
      </c>
      <c r="E2477" t="s">
        <v>243</v>
      </c>
    </row>
    <row r="2478" spans="1:5" x14ac:dyDescent="0.2">
      <c r="A2478" t="s">
        <v>4830</v>
      </c>
      <c r="B2478" t="s">
        <v>4831</v>
      </c>
      <c r="C2478" t="s">
        <v>286</v>
      </c>
      <c r="D2478">
        <v>517.79</v>
      </c>
      <c r="E2478" t="s">
        <v>243</v>
      </c>
    </row>
    <row r="2479" spans="1:5" x14ac:dyDescent="0.2">
      <c r="A2479" t="s">
        <v>4832</v>
      </c>
      <c r="B2479" t="s">
        <v>4833</v>
      </c>
      <c r="C2479" t="s">
        <v>286</v>
      </c>
      <c r="D2479">
        <v>619.63</v>
      </c>
      <c r="E2479" t="s">
        <v>243</v>
      </c>
    </row>
    <row r="2480" spans="1:5" x14ac:dyDescent="0.2">
      <c r="A2480" t="s">
        <v>4834</v>
      </c>
      <c r="B2480" t="s">
        <v>4835</v>
      </c>
      <c r="C2480" t="s">
        <v>286</v>
      </c>
      <c r="D2480">
        <v>716.16</v>
      </c>
      <c r="E2480" t="s">
        <v>243</v>
      </c>
    </row>
    <row r="2481" spans="1:5" x14ac:dyDescent="0.2">
      <c r="A2481" t="s">
        <v>4836</v>
      </c>
      <c r="B2481" t="s">
        <v>4837</v>
      </c>
      <c r="C2481" t="s">
        <v>286</v>
      </c>
      <c r="D2481">
        <v>824.12</v>
      </c>
      <c r="E2481" t="s">
        <v>243</v>
      </c>
    </row>
    <row r="2482" spans="1:5" x14ac:dyDescent="0.2">
      <c r="A2482" t="s">
        <v>4838</v>
      </c>
      <c r="B2482" t="s">
        <v>4839</v>
      </c>
      <c r="C2482" t="s">
        <v>286</v>
      </c>
      <c r="D2482">
        <v>925.74</v>
      </c>
      <c r="E2482" t="s">
        <v>243</v>
      </c>
    </row>
    <row r="2483" spans="1:5" x14ac:dyDescent="0.2">
      <c r="A2483">
        <v>9015</v>
      </c>
      <c r="B2483" t="s">
        <v>4840</v>
      </c>
      <c r="E2483" t="s">
        <v>243</v>
      </c>
    </row>
    <row r="2484" spans="1:5" x14ac:dyDescent="0.2">
      <c r="A2484" t="s">
        <v>4841</v>
      </c>
      <c r="B2484" t="s">
        <v>4842</v>
      </c>
      <c r="C2484" t="s">
        <v>286</v>
      </c>
      <c r="D2484">
        <v>1334.57</v>
      </c>
      <c r="E2484" t="s">
        <v>243</v>
      </c>
    </row>
    <row r="2485" spans="1:5" x14ac:dyDescent="0.2">
      <c r="A2485" t="s">
        <v>4843</v>
      </c>
      <c r="B2485" t="s">
        <v>4844</v>
      </c>
      <c r="C2485" t="s">
        <v>286</v>
      </c>
      <c r="D2485">
        <v>1675.28</v>
      </c>
      <c r="E2485" t="s">
        <v>243</v>
      </c>
    </row>
    <row r="2486" spans="1:5" x14ac:dyDescent="0.2">
      <c r="A2486" t="s">
        <v>4845</v>
      </c>
      <c r="B2486" t="s">
        <v>4846</v>
      </c>
      <c r="C2486" t="s">
        <v>286</v>
      </c>
      <c r="D2486">
        <v>1807.59</v>
      </c>
      <c r="E2486" t="s">
        <v>243</v>
      </c>
    </row>
    <row r="2487" spans="1:5" x14ac:dyDescent="0.2">
      <c r="A2487" t="s">
        <v>4847</v>
      </c>
      <c r="B2487" t="s">
        <v>4848</v>
      </c>
      <c r="C2487" t="s">
        <v>286</v>
      </c>
      <c r="D2487">
        <v>1943.71</v>
      </c>
      <c r="E2487" t="s">
        <v>243</v>
      </c>
    </row>
    <row r="2488" spans="1:5" x14ac:dyDescent="0.2">
      <c r="A2488" t="s">
        <v>4849</v>
      </c>
      <c r="B2488" t="s">
        <v>4850</v>
      </c>
      <c r="C2488" t="s">
        <v>286</v>
      </c>
      <c r="D2488">
        <v>2596.11</v>
      </c>
      <c r="E2488" t="s">
        <v>243</v>
      </c>
    </row>
    <row r="2489" spans="1:5" x14ac:dyDescent="0.2">
      <c r="A2489" t="s">
        <v>4851</v>
      </c>
      <c r="B2489" t="s">
        <v>4852</v>
      </c>
      <c r="C2489" t="s">
        <v>286</v>
      </c>
      <c r="D2489">
        <v>780.45</v>
      </c>
      <c r="E2489" t="s">
        <v>243</v>
      </c>
    </row>
    <row r="2490" spans="1:5" x14ac:dyDescent="0.2">
      <c r="A2490" t="s">
        <v>4853</v>
      </c>
      <c r="B2490" t="s">
        <v>4854</v>
      </c>
      <c r="C2490" t="s">
        <v>286</v>
      </c>
      <c r="D2490">
        <v>888.81</v>
      </c>
      <c r="E2490" t="s">
        <v>243</v>
      </c>
    </row>
    <row r="2491" spans="1:5" x14ac:dyDescent="0.2">
      <c r="A2491" t="s">
        <v>4855</v>
      </c>
      <c r="B2491" t="s">
        <v>4856</v>
      </c>
      <c r="C2491" t="s">
        <v>286</v>
      </c>
      <c r="D2491">
        <v>993.13</v>
      </c>
      <c r="E2491" t="s">
        <v>243</v>
      </c>
    </row>
    <row r="2492" spans="1:5" x14ac:dyDescent="0.2">
      <c r="A2492" t="s">
        <v>4857</v>
      </c>
      <c r="B2492" t="s">
        <v>4858</v>
      </c>
      <c r="C2492" t="s">
        <v>286</v>
      </c>
      <c r="D2492">
        <v>1106.5899999999999</v>
      </c>
      <c r="E2492" t="s">
        <v>243</v>
      </c>
    </row>
    <row r="2493" spans="1:5" x14ac:dyDescent="0.2">
      <c r="A2493" t="s">
        <v>4859</v>
      </c>
      <c r="B2493" t="s">
        <v>4860</v>
      </c>
      <c r="C2493" t="s">
        <v>286</v>
      </c>
      <c r="D2493">
        <v>1216.02</v>
      </c>
      <c r="E2493" t="s">
        <v>243</v>
      </c>
    </row>
    <row r="2494" spans="1:5" x14ac:dyDescent="0.2">
      <c r="A2494">
        <v>9016</v>
      </c>
      <c r="B2494" t="s">
        <v>4861</v>
      </c>
      <c r="E2494" t="s">
        <v>243</v>
      </c>
    </row>
    <row r="2495" spans="1:5" x14ac:dyDescent="0.2">
      <c r="A2495" t="s">
        <v>4862</v>
      </c>
      <c r="B2495" t="s">
        <v>4863</v>
      </c>
      <c r="C2495" t="s">
        <v>97</v>
      </c>
      <c r="D2495">
        <v>1004.31</v>
      </c>
      <c r="E2495" t="s">
        <v>243</v>
      </c>
    </row>
    <row r="2496" spans="1:5" x14ac:dyDescent="0.2">
      <c r="A2496" t="s">
        <v>4864</v>
      </c>
      <c r="B2496" t="s">
        <v>4865</v>
      </c>
      <c r="C2496" t="s">
        <v>97</v>
      </c>
      <c r="D2496">
        <v>271.10000000000002</v>
      </c>
      <c r="E2496" t="s">
        <v>243</v>
      </c>
    </row>
    <row r="2497" spans="1:5" x14ac:dyDescent="0.2">
      <c r="A2497" t="s">
        <v>4866</v>
      </c>
      <c r="B2497" t="s">
        <v>4867</v>
      </c>
      <c r="C2497" t="s">
        <v>97</v>
      </c>
      <c r="D2497">
        <v>365.25</v>
      </c>
      <c r="E2497" t="s">
        <v>243</v>
      </c>
    </row>
    <row r="2498" spans="1:5" x14ac:dyDescent="0.2">
      <c r="A2498" t="s">
        <v>4868</v>
      </c>
      <c r="B2498" t="s">
        <v>4869</v>
      </c>
      <c r="C2498" t="s">
        <v>97</v>
      </c>
      <c r="D2498">
        <v>470.62</v>
      </c>
      <c r="E2498" t="s">
        <v>243</v>
      </c>
    </row>
    <row r="2499" spans="1:5" x14ac:dyDescent="0.2">
      <c r="A2499" t="s">
        <v>4870</v>
      </c>
      <c r="B2499" t="s">
        <v>4871</v>
      </c>
      <c r="C2499" t="s">
        <v>97</v>
      </c>
      <c r="D2499">
        <v>587.21</v>
      </c>
      <c r="E2499" t="s">
        <v>243</v>
      </c>
    </row>
    <row r="2500" spans="1:5" x14ac:dyDescent="0.2">
      <c r="A2500" t="s">
        <v>4872</v>
      </c>
      <c r="B2500" t="s">
        <v>4873</v>
      </c>
      <c r="C2500" t="s">
        <v>97</v>
      </c>
      <c r="D2500">
        <v>715.02</v>
      </c>
      <c r="E2500" t="s">
        <v>243</v>
      </c>
    </row>
    <row r="2501" spans="1:5" x14ac:dyDescent="0.2">
      <c r="A2501" t="s">
        <v>4874</v>
      </c>
      <c r="B2501" t="s">
        <v>4875</v>
      </c>
      <c r="C2501" t="s">
        <v>97</v>
      </c>
      <c r="D2501">
        <v>854.06</v>
      </c>
      <c r="E2501" t="s">
        <v>243</v>
      </c>
    </row>
    <row r="2502" spans="1:5" x14ac:dyDescent="0.2">
      <c r="A2502">
        <v>9017</v>
      </c>
      <c r="B2502" t="s">
        <v>4876</v>
      </c>
      <c r="E2502" t="s">
        <v>243</v>
      </c>
    </row>
    <row r="2503" spans="1:5" x14ac:dyDescent="0.2">
      <c r="A2503" t="s">
        <v>4877</v>
      </c>
      <c r="B2503" t="s">
        <v>4878</v>
      </c>
      <c r="C2503" t="s">
        <v>286</v>
      </c>
      <c r="D2503">
        <v>46.23</v>
      </c>
      <c r="E2503" t="s">
        <v>243</v>
      </c>
    </row>
    <row r="2504" spans="1:5" x14ac:dyDescent="0.2">
      <c r="A2504" t="s">
        <v>4879</v>
      </c>
      <c r="B2504" t="s">
        <v>4880</v>
      </c>
      <c r="C2504" t="s">
        <v>286</v>
      </c>
      <c r="D2504">
        <v>49.8</v>
      </c>
      <c r="E2504" t="s">
        <v>243</v>
      </c>
    </row>
    <row r="2505" spans="1:5" x14ac:dyDescent="0.2">
      <c r="A2505" t="s">
        <v>4881</v>
      </c>
      <c r="B2505" t="s">
        <v>4882</v>
      </c>
      <c r="C2505" t="s">
        <v>286</v>
      </c>
      <c r="D2505">
        <v>53.03</v>
      </c>
      <c r="E2505" t="s">
        <v>243</v>
      </c>
    </row>
    <row r="2506" spans="1:5" x14ac:dyDescent="0.2">
      <c r="A2506">
        <v>8687</v>
      </c>
      <c r="B2506" t="s">
        <v>4883</v>
      </c>
      <c r="E2506" t="s">
        <v>243</v>
      </c>
    </row>
    <row r="2507" spans="1:5" x14ac:dyDescent="0.2">
      <c r="A2507">
        <v>9018</v>
      </c>
      <c r="B2507" t="s">
        <v>4884</v>
      </c>
      <c r="E2507" t="s">
        <v>243</v>
      </c>
    </row>
    <row r="2508" spans="1:5" x14ac:dyDescent="0.2">
      <c r="A2508" t="s">
        <v>4885</v>
      </c>
      <c r="B2508" t="s">
        <v>4886</v>
      </c>
      <c r="C2508" t="s">
        <v>97</v>
      </c>
      <c r="D2508">
        <v>481.89</v>
      </c>
      <c r="E2508" t="s">
        <v>243</v>
      </c>
    </row>
    <row r="2509" spans="1:5" x14ac:dyDescent="0.2">
      <c r="A2509" t="s">
        <v>4887</v>
      </c>
      <c r="B2509" t="s">
        <v>4888</v>
      </c>
      <c r="C2509" t="s">
        <v>97</v>
      </c>
      <c r="D2509">
        <v>92.76</v>
      </c>
      <c r="E2509" t="s">
        <v>243</v>
      </c>
    </row>
    <row r="2510" spans="1:5" x14ac:dyDescent="0.2">
      <c r="A2510" t="s">
        <v>4889</v>
      </c>
      <c r="B2510" t="s">
        <v>4890</v>
      </c>
      <c r="C2510" t="s">
        <v>97</v>
      </c>
      <c r="D2510">
        <v>2030.64</v>
      </c>
      <c r="E2510" t="s">
        <v>243</v>
      </c>
    </row>
    <row r="2511" spans="1:5" x14ac:dyDescent="0.2">
      <c r="A2511">
        <v>9019</v>
      </c>
      <c r="B2511" t="s">
        <v>4891</v>
      </c>
      <c r="E2511" t="s">
        <v>243</v>
      </c>
    </row>
    <row r="2512" spans="1:5" x14ac:dyDescent="0.2">
      <c r="A2512" t="s">
        <v>4892</v>
      </c>
      <c r="B2512" t="s">
        <v>4893</v>
      </c>
      <c r="C2512" t="s">
        <v>268</v>
      </c>
      <c r="D2512">
        <v>277.29000000000002</v>
      </c>
      <c r="E2512" t="s">
        <v>243</v>
      </c>
    </row>
    <row r="2513" spans="1:5" x14ac:dyDescent="0.2">
      <c r="A2513" t="s">
        <v>4894</v>
      </c>
      <c r="B2513" t="s">
        <v>4895</v>
      </c>
      <c r="C2513" t="s">
        <v>268</v>
      </c>
      <c r="D2513">
        <v>409.15</v>
      </c>
      <c r="E2513" t="s">
        <v>243</v>
      </c>
    </row>
    <row r="2514" spans="1:5" x14ac:dyDescent="0.2">
      <c r="A2514" t="s">
        <v>4896</v>
      </c>
      <c r="B2514" t="s">
        <v>4897</v>
      </c>
      <c r="C2514" t="s">
        <v>268</v>
      </c>
      <c r="D2514">
        <v>1251.1400000000001</v>
      </c>
      <c r="E2514" t="s">
        <v>243</v>
      </c>
    </row>
    <row r="2515" spans="1:5" x14ac:dyDescent="0.2">
      <c r="A2515" t="s">
        <v>4898</v>
      </c>
      <c r="B2515" t="s">
        <v>4899</v>
      </c>
      <c r="C2515" t="s">
        <v>268</v>
      </c>
      <c r="D2515">
        <v>1331.77</v>
      </c>
      <c r="E2515" t="s">
        <v>243</v>
      </c>
    </row>
    <row r="2516" spans="1:5" x14ac:dyDescent="0.2">
      <c r="A2516" t="s">
        <v>4900</v>
      </c>
      <c r="B2516" t="s">
        <v>4901</v>
      </c>
      <c r="C2516" t="s">
        <v>268</v>
      </c>
      <c r="D2516">
        <v>88.44</v>
      </c>
      <c r="E2516" t="s">
        <v>243</v>
      </c>
    </row>
    <row r="2517" spans="1:5" x14ac:dyDescent="0.2">
      <c r="A2517" t="s">
        <v>4902</v>
      </c>
      <c r="B2517" t="s">
        <v>4903</v>
      </c>
      <c r="C2517" t="s">
        <v>268</v>
      </c>
      <c r="D2517">
        <v>104.57</v>
      </c>
      <c r="E2517" t="s">
        <v>243</v>
      </c>
    </row>
    <row r="2518" spans="1:5" x14ac:dyDescent="0.2">
      <c r="A2518" t="s">
        <v>4904</v>
      </c>
      <c r="B2518" t="s">
        <v>4905</v>
      </c>
      <c r="C2518" t="s">
        <v>97</v>
      </c>
      <c r="D2518">
        <v>30.08</v>
      </c>
      <c r="E2518" t="s">
        <v>243</v>
      </c>
    </row>
    <row r="2519" spans="1:5" x14ac:dyDescent="0.2">
      <c r="A2519" t="s">
        <v>4906</v>
      </c>
      <c r="B2519" t="s">
        <v>4907</v>
      </c>
      <c r="C2519" t="s">
        <v>268</v>
      </c>
      <c r="D2519">
        <v>14.55</v>
      </c>
      <c r="E2519" t="s">
        <v>243</v>
      </c>
    </row>
    <row r="2520" spans="1:5" x14ac:dyDescent="0.2">
      <c r="A2520" t="s">
        <v>4908</v>
      </c>
      <c r="B2520" t="s">
        <v>4909</v>
      </c>
      <c r="C2520" t="s">
        <v>268</v>
      </c>
      <c r="D2520">
        <v>106.87</v>
      </c>
      <c r="E2520" t="s">
        <v>243</v>
      </c>
    </row>
    <row r="2521" spans="1:5" x14ac:dyDescent="0.2">
      <c r="A2521" t="s">
        <v>4910</v>
      </c>
      <c r="B2521" t="s">
        <v>4911</v>
      </c>
      <c r="C2521" t="s">
        <v>97</v>
      </c>
      <c r="D2521">
        <v>770.41</v>
      </c>
      <c r="E2521" t="s">
        <v>243</v>
      </c>
    </row>
    <row r="2522" spans="1:5" x14ac:dyDescent="0.2">
      <c r="A2522" t="s">
        <v>4912</v>
      </c>
      <c r="B2522" t="s">
        <v>4913</v>
      </c>
      <c r="C2522" t="s">
        <v>97</v>
      </c>
      <c r="D2522">
        <v>217.32</v>
      </c>
      <c r="E2522" t="s">
        <v>243</v>
      </c>
    </row>
    <row r="2523" spans="1:5" x14ac:dyDescent="0.2">
      <c r="A2523" t="s">
        <v>4914</v>
      </c>
      <c r="B2523" t="s">
        <v>4915</v>
      </c>
      <c r="C2523" t="s">
        <v>97</v>
      </c>
      <c r="D2523">
        <v>228.32</v>
      </c>
      <c r="E2523" t="s">
        <v>243</v>
      </c>
    </row>
    <row r="2524" spans="1:5" x14ac:dyDescent="0.2">
      <c r="A2524" t="s">
        <v>4916</v>
      </c>
      <c r="B2524" t="s">
        <v>4917</v>
      </c>
      <c r="C2524" t="s">
        <v>97</v>
      </c>
      <c r="D2524">
        <v>201.07</v>
      </c>
      <c r="E2524" t="s">
        <v>243</v>
      </c>
    </row>
    <row r="2525" spans="1:5" x14ac:dyDescent="0.2">
      <c r="A2525" t="s">
        <v>4918</v>
      </c>
      <c r="B2525" t="s">
        <v>4919</v>
      </c>
      <c r="C2525" t="s">
        <v>97</v>
      </c>
      <c r="D2525">
        <v>1146.24</v>
      </c>
      <c r="E2525" t="s">
        <v>243</v>
      </c>
    </row>
    <row r="2526" spans="1:5" x14ac:dyDescent="0.2">
      <c r="A2526" t="s">
        <v>4920</v>
      </c>
      <c r="B2526" t="s">
        <v>4921</v>
      </c>
      <c r="C2526" t="s">
        <v>268</v>
      </c>
      <c r="D2526">
        <v>304.01</v>
      </c>
      <c r="E2526" t="s">
        <v>243</v>
      </c>
    </row>
    <row r="2527" spans="1:5" x14ac:dyDescent="0.2">
      <c r="A2527" t="s">
        <v>4922</v>
      </c>
      <c r="B2527" t="s">
        <v>4923</v>
      </c>
      <c r="C2527" t="s">
        <v>268</v>
      </c>
      <c r="D2527">
        <v>384.64</v>
      </c>
      <c r="E2527" t="s">
        <v>243</v>
      </c>
    </row>
    <row r="2528" spans="1:5" x14ac:dyDescent="0.2">
      <c r="A2528">
        <v>9020</v>
      </c>
      <c r="B2528" t="s">
        <v>4924</v>
      </c>
      <c r="E2528" t="s">
        <v>243</v>
      </c>
    </row>
    <row r="2529" spans="1:5" x14ac:dyDescent="0.2">
      <c r="A2529" t="s">
        <v>4925</v>
      </c>
      <c r="B2529" t="s">
        <v>4926</v>
      </c>
      <c r="C2529" t="s">
        <v>268</v>
      </c>
      <c r="D2529">
        <v>328.12</v>
      </c>
      <c r="E2529" t="s">
        <v>243</v>
      </c>
    </row>
    <row r="2530" spans="1:5" x14ac:dyDescent="0.2">
      <c r="A2530" t="s">
        <v>4927</v>
      </c>
      <c r="B2530" t="s">
        <v>4928</v>
      </c>
      <c r="C2530" t="s">
        <v>268</v>
      </c>
      <c r="D2530">
        <v>232.08</v>
      </c>
      <c r="E2530" t="s">
        <v>243</v>
      </c>
    </row>
    <row r="2531" spans="1:5" x14ac:dyDescent="0.2">
      <c r="A2531" t="s">
        <v>4929</v>
      </c>
      <c r="B2531" t="s">
        <v>4930</v>
      </c>
      <c r="C2531" t="s">
        <v>268</v>
      </c>
      <c r="D2531">
        <v>390.95</v>
      </c>
      <c r="E2531" t="s">
        <v>243</v>
      </c>
    </row>
    <row r="2532" spans="1:5" x14ac:dyDescent="0.2">
      <c r="A2532" t="s">
        <v>4931</v>
      </c>
      <c r="B2532" t="s">
        <v>4932</v>
      </c>
      <c r="C2532" t="s">
        <v>268</v>
      </c>
      <c r="D2532">
        <v>1458.67</v>
      </c>
      <c r="E2532" t="s">
        <v>243</v>
      </c>
    </row>
    <row r="2533" spans="1:5" x14ac:dyDescent="0.2">
      <c r="A2533">
        <v>9022</v>
      </c>
      <c r="B2533" t="s">
        <v>4933</v>
      </c>
      <c r="E2533" t="s">
        <v>243</v>
      </c>
    </row>
    <row r="2534" spans="1:5" x14ac:dyDescent="0.2">
      <c r="A2534" t="s">
        <v>4934</v>
      </c>
      <c r="B2534" t="s">
        <v>4935</v>
      </c>
      <c r="C2534" t="s">
        <v>268</v>
      </c>
      <c r="D2534">
        <v>157.59</v>
      </c>
      <c r="E2534" t="s">
        <v>243</v>
      </c>
    </row>
    <row r="2535" spans="1:5" x14ac:dyDescent="0.2">
      <c r="A2535" t="s">
        <v>4936</v>
      </c>
      <c r="B2535" t="s">
        <v>4937</v>
      </c>
      <c r="C2535" t="s">
        <v>268</v>
      </c>
      <c r="D2535">
        <v>28.51</v>
      </c>
      <c r="E2535" t="s">
        <v>243</v>
      </c>
    </row>
    <row r="2536" spans="1:5" x14ac:dyDescent="0.2">
      <c r="A2536">
        <v>9024</v>
      </c>
      <c r="B2536" t="s">
        <v>4938</v>
      </c>
      <c r="E2536" t="s">
        <v>243</v>
      </c>
    </row>
    <row r="2537" spans="1:5" x14ac:dyDescent="0.2">
      <c r="A2537" t="s">
        <v>4939</v>
      </c>
      <c r="B2537" t="s">
        <v>4940</v>
      </c>
      <c r="C2537" t="s">
        <v>268</v>
      </c>
      <c r="D2537">
        <v>67.38</v>
      </c>
      <c r="E2537" t="s">
        <v>243</v>
      </c>
    </row>
    <row r="2538" spans="1:5" x14ac:dyDescent="0.2">
      <c r="A2538" t="s">
        <v>4941</v>
      </c>
      <c r="B2538" t="s">
        <v>4942</v>
      </c>
      <c r="C2538" t="s">
        <v>97</v>
      </c>
      <c r="D2538">
        <v>8.99</v>
      </c>
      <c r="E2538" t="s">
        <v>243</v>
      </c>
    </row>
    <row r="2539" spans="1:5" x14ac:dyDescent="0.2">
      <c r="A2539" t="s">
        <v>4943</v>
      </c>
      <c r="B2539" t="s">
        <v>4944</v>
      </c>
      <c r="C2539" t="s">
        <v>268</v>
      </c>
      <c r="D2539">
        <v>931.79</v>
      </c>
      <c r="E2539" t="s">
        <v>243</v>
      </c>
    </row>
    <row r="2540" spans="1:5" x14ac:dyDescent="0.2">
      <c r="A2540" t="s">
        <v>4945</v>
      </c>
      <c r="B2540" t="s">
        <v>4946</v>
      </c>
      <c r="C2540" t="s">
        <v>268</v>
      </c>
      <c r="D2540">
        <v>150.83000000000001</v>
      </c>
      <c r="E2540" t="s">
        <v>243</v>
      </c>
    </row>
    <row r="2541" spans="1:5" x14ac:dyDescent="0.2">
      <c r="A2541" t="s">
        <v>4947</v>
      </c>
      <c r="B2541" t="s">
        <v>4948</v>
      </c>
      <c r="C2541" t="s">
        <v>268</v>
      </c>
      <c r="D2541">
        <v>128.77000000000001</v>
      </c>
      <c r="E2541" t="s">
        <v>243</v>
      </c>
    </row>
    <row r="2542" spans="1:5" x14ac:dyDescent="0.2">
      <c r="A2542" t="s">
        <v>4949</v>
      </c>
      <c r="B2542" t="s">
        <v>4950</v>
      </c>
      <c r="C2542" t="s">
        <v>268</v>
      </c>
      <c r="D2542">
        <v>160.97</v>
      </c>
      <c r="E2542" t="s">
        <v>243</v>
      </c>
    </row>
    <row r="2543" spans="1:5" x14ac:dyDescent="0.2">
      <c r="A2543" t="s">
        <v>4951</v>
      </c>
      <c r="B2543" t="s">
        <v>4952</v>
      </c>
      <c r="C2543" t="s">
        <v>97</v>
      </c>
      <c r="D2543">
        <v>161.38</v>
      </c>
      <c r="E2543" t="s">
        <v>243</v>
      </c>
    </row>
    <row r="2544" spans="1:5" x14ac:dyDescent="0.2">
      <c r="A2544" t="s">
        <v>4953</v>
      </c>
      <c r="B2544" t="s">
        <v>4954</v>
      </c>
      <c r="C2544" t="s">
        <v>97</v>
      </c>
      <c r="D2544">
        <v>144.96</v>
      </c>
      <c r="E2544" t="s">
        <v>243</v>
      </c>
    </row>
    <row r="2545" spans="1:5" x14ac:dyDescent="0.2">
      <c r="A2545" t="s">
        <v>4955</v>
      </c>
      <c r="B2545" t="s">
        <v>4956</v>
      </c>
      <c r="C2545" t="s">
        <v>97</v>
      </c>
      <c r="D2545">
        <v>142.29</v>
      </c>
      <c r="E2545" t="s">
        <v>243</v>
      </c>
    </row>
    <row r="2546" spans="1:5" x14ac:dyDescent="0.2">
      <c r="A2546" t="s">
        <v>4957</v>
      </c>
      <c r="B2546" t="s">
        <v>4958</v>
      </c>
      <c r="C2546" t="s">
        <v>97</v>
      </c>
      <c r="D2546">
        <v>143.87</v>
      </c>
      <c r="E2546" t="s">
        <v>243</v>
      </c>
    </row>
    <row r="2547" spans="1:5" x14ac:dyDescent="0.2">
      <c r="A2547">
        <v>8688</v>
      </c>
      <c r="B2547" t="s">
        <v>4959</v>
      </c>
      <c r="E2547" t="s">
        <v>243</v>
      </c>
    </row>
    <row r="2548" spans="1:5" x14ac:dyDescent="0.2">
      <c r="A2548">
        <v>9027</v>
      </c>
      <c r="B2548" t="s">
        <v>4960</v>
      </c>
      <c r="E2548" t="s">
        <v>243</v>
      </c>
    </row>
    <row r="2549" spans="1:5" x14ac:dyDescent="0.2">
      <c r="A2549" t="s">
        <v>4961</v>
      </c>
      <c r="B2549" t="s">
        <v>4962</v>
      </c>
      <c r="C2549" t="s">
        <v>268</v>
      </c>
      <c r="D2549">
        <v>72.47</v>
      </c>
      <c r="E2549" t="s">
        <v>243</v>
      </c>
    </row>
    <row r="2550" spans="1:5" x14ac:dyDescent="0.2">
      <c r="A2550" t="s">
        <v>4963</v>
      </c>
      <c r="B2550" t="s">
        <v>4964</v>
      </c>
      <c r="C2550" t="s">
        <v>268</v>
      </c>
      <c r="D2550">
        <v>31.47</v>
      </c>
      <c r="E2550" t="s">
        <v>243</v>
      </c>
    </row>
    <row r="2551" spans="1:5" x14ac:dyDescent="0.2">
      <c r="A2551">
        <v>9029</v>
      </c>
      <c r="B2551" t="s">
        <v>2406</v>
      </c>
      <c r="E2551" t="s">
        <v>243</v>
      </c>
    </row>
    <row r="2552" spans="1:5" x14ac:dyDescent="0.2">
      <c r="A2552" t="s">
        <v>4965</v>
      </c>
      <c r="B2552" t="s">
        <v>4966</v>
      </c>
      <c r="C2552" t="s">
        <v>97</v>
      </c>
      <c r="D2552">
        <v>119.83</v>
      </c>
      <c r="E2552" t="s">
        <v>243</v>
      </c>
    </row>
    <row r="2553" spans="1:5" x14ac:dyDescent="0.2">
      <c r="A2553" t="s">
        <v>4967</v>
      </c>
      <c r="B2553" t="s">
        <v>4968</v>
      </c>
      <c r="C2553" t="s">
        <v>97</v>
      </c>
      <c r="D2553">
        <v>148.31</v>
      </c>
      <c r="E2553" t="s">
        <v>243</v>
      </c>
    </row>
    <row r="2554" spans="1:5" x14ac:dyDescent="0.2">
      <c r="A2554">
        <v>9031</v>
      </c>
      <c r="B2554" t="s">
        <v>4969</v>
      </c>
      <c r="E2554" t="s">
        <v>243</v>
      </c>
    </row>
    <row r="2555" spans="1:5" x14ac:dyDescent="0.2">
      <c r="A2555" t="s">
        <v>4970</v>
      </c>
      <c r="B2555" t="s">
        <v>4971</v>
      </c>
      <c r="C2555" t="s">
        <v>97</v>
      </c>
      <c r="D2555">
        <v>113.05</v>
      </c>
      <c r="E2555" t="s">
        <v>243</v>
      </c>
    </row>
    <row r="2556" spans="1:5" x14ac:dyDescent="0.2">
      <c r="A2556" t="s">
        <v>4972</v>
      </c>
      <c r="B2556" t="s">
        <v>4973</v>
      </c>
      <c r="C2556" t="s">
        <v>97</v>
      </c>
      <c r="D2556">
        <v>237.62</v>
      </c>
      <c r="E2556" t="s">
        <v>243</v>
      </c>
    </row>
    <row r="2557" spans="1:5" x14ac:dyDescent="0.2">
      <c r="A2557" t="s">
        <v>4974</v>
      </c>
      <c r="B2557" t="s">
        <v>4975</v>
      </c>
      <c r="C2557" t="s">
        <v>97</v>
      </c>
      <c r="D2557">
        <v>151.78</v>
      </c>
      <c r="E2557" t="s">
        <v>243</v>
      </c>
    </row>
    <row r="2558" spans="1:5" x14ac:dyDescent="0.2">
      <c r="A2558" t="s">
        <v>4976</v>
      </c>
      <c r="B2558" t="s">
        <v>4977</v>
      </c>
      <c r="C2558" t="s">
        <v>97</v>
      </c>
      <c r="D2558">
        <v>76.040000000000006</v>
      </c>
      <c r="E2558" t="s">
        <v>243</v>
      </c>
    </row>
    <row r="2559" spans="1:5" x14ac:dyDescent="0.2">
      <c r="A2559" t="s">
        <v>4978</v>
      </c>
      <c r="B2559" t="s">
        <v>4979</v>
      </c>
      <c r="C2559" t="s">
        <v>97</v>
      </c>
      <c r="D2559">
        <v>388.87</v>
      </c>
      <c r="E2559" t="s">
        <v>243</v>
      </c>
    </row>
    <row r="2560" spans="1:5" x14ac:dyDescent="0.2">
      <c r="A2560" t="s">
        <v>4980</v>
      </c>
      <c r="B2560" t="s">
        <v>4981</v>
      </c>
      <c r="C2560" t="s">
        <v>97</v>
      </c>
      <c r="D2560">
        <v>624.13</v>
      </c>
      <c r="E2560" t="s">
        <v>243</v>
      </c>
    </row>
    <row r="2561" spans="1:5" x14ac:dyDescent="0.2">
      <c r="A2561" t="s">
        <v>4982</v>
      </c>
      <c r="B2561" t="s">
        <v>4983</v>
      </c>
      <c r="C2561" t="s">
        <v>97</v>
      </c>
      <c r="D2561">
        <v>88.71</v>
      </c>
      <c r="E2561" t="s">
        <v>243</v>
      </c>
    </row>
    <row r="2562" spans="1:5" x14ac:dyDescent="0.2">
      <c r="A2562">
        <v>9032</v>
      </c>
      <c r="B2562" t="s">
        <v>4984</v>
      </c>
      <c r="E2562" t="s">
        <v>243</v>
      </c>
    </row>
    <row r="2563" spans="1:5" x14ac:dyDescent="0.2">
      <c r="A2563" t="s">
        <v>4985</v>
      </c>
      <c r="B2563" t="s">
        <v>4986</v>
      </c>
      <c r="C2563" t="s">
        <v>97</v>
      </c>
      <c r="D2563">
        <v>105.11</v>
      </c>
      <c r="E2563" t="s">
        <v>243</v>
      </c>
    </row>
    <row r="2564" spans="1:5" x14ac:dyDescent="0.2">
      <c r="A2564" t="s">
        <v>4987</v>
      </c>
      <c r="B2564" t="s">
        <v>4988</v>
      </c>
      <c r="C2564" t="s">
        <v>97</v>
      </c>
      <c r="D2564">
        <v>201.76</v>
      </c>
      <c r="E2564" t="s">
        <v>243</v>
      </c>
    </row>
    <row r="2565" spans="1:5" x14ac:dyDescent="0.2">
      <c r="A2565" t="s">
        <v>4989</v>
      </c>
      <c r="B2565" t="s">
        <v>4990</v>
      </c>
      <c r="C2565" t="s">
        <v>97</v>
      </c>
      <c r="D2565">
        <v>175.83</v>
      </c>
      <c r="E2565" t="s">
        <v>243</v>
      </c>
    </row>
    <row r="2566" spans="1:5" x14ac:dyDescent="0.2">
      <c r="A2566" t="s">
        <v>4991</v>
      </c>
      <c r="B2566" t="s">
        <v>4992</v>
      </c>
      <c r="C2566" t="s">
        <v>97</v>
      </c>
      <c r="D2566">
        <v>80.97</v>
      </c>
      <c r="E2566" t="s">
        <v>243</v>
      </c>
    </row>
    <row r="2567" spans="1:5" x14ac:dyDescent="0.2">
      <c r="A2567" t="s">
        <v>4993</v>
      </c>
      <c r="B2567" t="s">
        <v>4994</v>
      </c>
      <c r="C2567" t="s">
        <v>97</v>
      </c>
      <c r="D2567">
        <v>289.06</v>
      </c>
      <c r="E2567" t="s">
        <v>243</v>
      </c>
    </row>
    <row r="2568" spans="1:5" x14ac:dyDescent="0.2">
      <c r="A2568" t="s">
        <v>4995</v>
      </c>
      <c r="B2568" t="s">
        <v>4996</v>
      </c>
      <c r="C2568" t="s">
        <v>97</v>
      </c>
      <c r="D2568">
        <v>466.37</v>
      </c>
      <c r="E2568" t="s">
        <v>243</v>
      </c>
    </row>
    <row r="2569" spans="1:5" x14ac:dyDescent="0.2">
      <c r="A2569" t="s">
        <v>4997</v>
      </c>
      <c r="B2569" t="s">
        <v>4998</v>
      </c>
      <c r="C2569" t="s">
        <v>97</v>
      </c>
      <c r="D2569">
        <v>83.78</v>
      </c>
      <c r="E2569" t="s">
        <v>243</v>
      </c>
    </row>
    <row r="2570" spans="1:5" x14ac:dyDescent="0.2">
      <c r="A2570">
        <v>9034</v>
      </c>
      <c r="B2570" t="s">
        <v>4999</v>
      </c>
      <c r="E2570" t="s">
        <v>243</v>
      </c>
    </row>
    <row r="2571" spans="1:5" x14ac:dyDescent="0.2">
      <c r="A2571" t="s">
        <v>5000</v>
      </c>
      <c r="B2571" t="s">
        <v>5001</v>
      </c>
      <c r="C2571" t="s">
        <v>97</v>
      </c>
      <c r="D2571">
        <v>153.16</v>
      </c>
      <c r="E2571" t="s">
        <v>243</v>
      </c>
    </row>
    <row r="2572" spans="1:5" x14ac:dyDescent="0.2">
      <c r="A2572" t="s">
        <v>5002</v>
      </c>
      <c r="B2572" t="s">
        <v>5003</v>
      </c>
      <c r="C2572" t="s">
        <v>97</v>
      </c>
      <c r="D2572">
        <v>124.07</v>
      </c>
      <c r="E2572" t="s">
        <v>243</v>
      </c>
    </row>
    <row r="2573" spans="1:5" x14ac:dyDescent="0.2">
      <c r="A2573">
        <v>9036</v>
      </c>
      <c r="B2573" t="s">
        <v>5004</v>
      </c>
      <c r="E2573" t="s">
        <v>243</v>
      </c>
    </row>
    <row r="2574" spans="1:5" x14ac:dyDescent="0.2">
      <c r="A2574" t="s">
        <v>5005</v>
      </c>
      <c r="B2574" t="s">
        <v>5006</v>
      </c>
      <c r="C2574" t="s">
        <v>97</v>
      </c>
      <c r="D2574">
        <v>577.46</v>
      </c>
      <c r="E2574" t="s">
        <v>243</v>
      </c>
    </row>
    <row r="2575" spans="1:5" x14ac:dyDescent="0.2">
      <c r="A2575">
        <v>9037</v>
      </c>
      <c r="B2575" t="s">
        <v>5007</v>
      </c>
      <c r="E2575" t="s">
        <v>243</v>
      </c>
    </row>
    <row r="2576" spans="1:5" x14ac:dyDescent="0.2">
      <c r="A2576" t="s">
        <v>5008</v>
      </c>
      <c r="B2576" t="s">
        <v>5009</v>
      </c>
      <c r="C2576" t="s">
        <v>268</v>
      </c>
      <c r="D2576">
        <v>3416.88</v>
      </c>
      <c r="E2576" t="s">
        <v>243</v>
      </c>
    </row>
    <row r="2577" spans="1:5" x14ac:dyDescent="0.2">
      <c r="A2577">
        <v>9038</v>
      </c>
      <c r="B2577" t="s">
        <v>5010</v>
      </c>
      <c r="E2577" t="s">
        <v>243</v>
      </c>
    </row>
    <row r="2578" spans="1:5" x14ac:dyDescent="0.2">
      <c r="A2578" t="s">
        <v>5011</v>
      </c>
      <c r="B2578" t="s">
        <v>5012</v>
      </c>
      <c r="C2578" t="s">
        <v>268</v>
      </c>
      <c r="D2578">
        <v>129.21</v>
      </c>
      <c r="E2578" t="s">
        <v>243</v>
      </c>
    </row>
    <row r="2579" spans="1:5" x14ac:dyDescent="0.2">
      <c r="A2579" t="s">
        <v>5013</v>
      </c>
      <c r="B2579" t="s">
        <v>5014</v>
      </c>
      <c r="C2579" t="s">
        <v>268</v>
      </c>
      <c r="D2579">
        <v>187.91</v>
      </c>
      <c r="E2579" t="s">
        <v>243</v>
      </c>
    </row>
    <row r="2580" spans="1:5" x14ac:dyDescent="0.2">
      <c r="A2580" t="s">
        <v>5015</v>
      </c>
      <c r="B2580" t="s">
        <v>5016</v>
      </c>
      <c r="C2580" t="s">
        <v>97</v>
      </c>
      <c r="D2580">
        <v>135.55000000000001</v>
      </c>
      <c r="E2580" t="s">
        <v>243</v>
      </c>
    </row>
    <row r="2581" spans="1:5" x14ac:dyDescent="0.2">
      <c r="A2581" t="s">
        <v>5017</v>
      </c>
      <c r="B2581" t="s">
        <v>5018</v>
      </c>
      <c r="C2581" t="s">
        <v>97</v>
      </c>
      <c r="D2581">
        <v>241.48</v>
      </c>
      <c r="E2581" t="s">
        <v>243</v>
      </c>
    </row>
    <row r="2582" spans="1:5" x14ac:dyDescent="0.2">
      <c r="A2582" t="s">
        <v>5019</v>
      </c>
      <c r="B2582" t="s">
        <v>5020</v>
      </c>
      <c r="C2582" t="s">
        <v>97</v>
      </c>
      <c r="D2582">
        <v>184.5</v>
      </c>
      <c r="E2582" t="s">
        <v>243</v>
      </c>
    </row>
    <row r="2583" spans="1:5" x14ac:dyDescent="0.2">
      <c r="A2583" t="s">
        <v>5021</v>
      </c>
      <c r="B2583" t="s">
        <v>5022</v>
      </c>
      <c r="C2583" t="s">
        <v>97</v>
      </c>
      <c r="D2583">
        <v>102.54</v>
      </c>
      <c r="E2583" t="s">
        <v>243</v>
      </c>
    </row>
    <row r="2584" spans="1:5" x14ac:dyDescent="0.2">
      <c r="A2584" t="s">
        <v>5023</v>
      </c>
      <c r="B2584" t="s">
        <v>5024</v>
      </c>
      <c r="C2584" t="s">
        <v>97</v>
      </c>
      <c r="D2584">
        <v>347.48</v>
      </c>
      <c r="E2584" t="s">
        <v>243</v>
      </c>
    </row>
    <row r="2585" spans="1:5" x14ac:dyDescent="0.2">
      <c r="A2585" t="s">
        <v>5025</v>
      </c>
      <c r="B2585" t="s">
        <v>5026</v>
      </c>
      <c r="C2585" t="s">
        <v>97</v>
      </c>
      <c r="D2585">
        <v>120.71</v>
      </c>
      <c r="E2585" t="s">
        <v>243</v>
      </c>
    </row>
    <row r="2586" spans="1:5" x14ac:dyDescent="0.2">
      <c r="A2586" t="s">
        <v>5027</v>
      </c>
      <c r="B2586" t="s">
        <v>5028</v>
      </c>
      <c r="C2586" t="s">
        <v>97</v>
      </c>
      <c r="D2586">
        <v>31.93</v>
      </c>
      <c r="E2586" t="s">
        <v>243</v>
      </c>
    </row>
    <row r="2587" spans="1:5" x14ac:dyDescent="0.2">
      <c r="A2587" t="s">
        <v>5029</v>
      </c>
      <c r="B2587" t="s">
        <v>5030</v>
      </c>
      <c r="C2587" t="s">
        <v>268</v>
      </c>
      <c r="D2587">
        <v>20.420000000000002</v>
      </c>
      <c r="E2587" t="s">
        <v>243</v>
      </c>
    </row>
    <row r="2588" spans="1:5" x14ac:dyDescent="0.2">
      <c r="A2588" t="s">
        <v>5031</v>
      </c>
      <c r="B2588" t="s">
        <v>5032</v>
      </c>
      <c r="C2588" t="s">
        <v>268</v>
      </c>
      <c r="D2588">
        <v>20.95</v>
      </c>
      <c r="E2588" t="s">
        <v>243</v>
      </c>
    </row>
    <row r="2589" spans="1:5" x14ac:dyDescent="0.2">
      <c r="A2589" t="s">
        <v>5033</v>
      </c>
      <c r="B2589" t="s">
        <v>5034</v>
      </c>
      <c r="C2589" t="s">
        <v>268</v>
      </c>
      <c r="D2589">
        <v>12.87</v>
      </c>
      <c r="E2589" t="s">
        <v>243</v>
      </c>
    </row>
    <row r="2590" spans="1:5" x14ac:dyDescent="0.2">
      <c r="A2590" t="s">
        <v>5035</v>
      </c>
      <c r="B2590" t="s">
        <v>5036</v>
      </c>
      <c r="C2590" t="s">
        <v>268</v>
      </c>
      <c r="D2590">
        <v>29.12</v>
      </c>
      <c r="E2590" t="s">
        <v>243</v>
      </c>
    </row>
    <row r="2591" spans="1:5" x14ac:dyDescent="0.2">
      <c r="A2591">
        <v>8689</v>
      </c>
      <c r="B2591" t="s">
        <v>5037</v>
      </c>
      <c r="E2591" t="s">
        <v>243</v>
      </c>
    </row>
    <row r="2592" spans="1:5" x14ac:dyDescent="0.2">
      <c r="A2592">
        <v>9039</v>
      </c>
      <c r="B2592" t="s">
        <v>5038</v>
      </c>
      <c r="E2592" t="s">
        <v>243</v>
      </c>
    </row>
    <row r="2593" spans="1:5" x14ac:dyDescent="0.2">
      <c r="A2593" t="s">
        <v>5039</v>
      </c>
      <c r="B2593" t="s">
        <v>5040</v>
      </c>
      <c r="C2593" t="s">
        <v>268</v>
      </c>
      <c r="D2593">
        <v>186.72</v>
      </c>
      <c r="E2593" t="s">
        <v>243</v>
      </c>
    </row>
    <row r="2594" spans="1:5" x14ac:dyDescent="0.2">
      <c r="A2594" t="s">
        <v>5041</v>
      </c>
      <c r="B2594" t="s">
        <v>5042</v>
      </c>
      <c r="C2594" t="s">
        <v>268</v>
      </c>
      <c r="D2594">
        <v>89.33</v>
      </c>
      <c r="E2594" t="s">
        <v>243</v>
      </c>
    </row>
    <row r="2595" spans="1:5" x14ac:dyDescent="0.2">
      <c r="A2595" t="s">
        <v>5043</v>
      </c>
      <c r="B2595" t="s">
        <v>5044</v>
      </c>
      <c r="C2595" t="s">
        <v>268</v>
      </c>
      <c r="D2595">
        <v>166.96</v>
      </c>
      <c r="E2595" t="s">
        <v>243</v>
      </c>
    </row>
    <row r="2596" spans="1:5" x14ac:dyDescent="0.2">
      <c r="A2596">
        <v>9040</v>
      </c>
      <c r="B2596" t="s">
        <v>5045</v>
      </c>
      <c r="E2596" t="s">
        <v>243</v>
      </c>
    </row>
    <row r="2597" spans="1:5" x14ac:dyDescent="0.2">
      <c r="A2597" t="s">
        <v>5046</v>
      </c>
      <c r="B2597" t="s">
        <v>5047</v>
      </c>
      <c r="C2597" t="s">
        <v>265</v>
      </c>
      <c r="D2597">
        <v>476.48</v>
      </c>
      <c r="E2597" t="s">
        <v>243</v>
      </c>
    </row>
    <row r="2598" spans="1:5" x14ac:dyDescent="0.2">
      <c r="A2598">
        <v>9041</v>
      </c>
      <c r="B2598" t="s">
        <v>5048</v>
      </c>
      <c r="E2598" t="s">
        <v>243</v>
      </c>
    </row>
    <row r="2599" spans="1:5" x14ac:dyDescent="0.2">
      <c r="A2599" t="s">
        <v>5049</v>
      </c>
      <c r="B2599" t="s">
        <v>5050</v>
      </c>
      <c r="C2599" t="s">
        <v>265</v>
      </c>
      <c r="D2599">
        <v>159.91</v>
      </c>
      <c r="E2599" t="s">
        <v>243</v>
      </c>
    </row>
    <row r="2600" spans="1:5" x14ac:dyDescent="0.2">
      <c r="A2600" t="s">
        <v>5051</v>
      </c>
      <c r="B2600" t="s">
        <v>5052</v>
      </c>
      <c r="C2600" t="s">
        <v>265</v>
      </c>
      <c r="D2600">
        <v>207.98</v>
      </c>
      <c r="E2600" t="s">
        <v>243</v>
      </c>
    </row>
    <row r="2601" spans="1:5" x14ac:dyDescent="0.2">
      <c r="A2601" t="s">
        <v>5053</v>
      </c>
      <c r="B2601" t="s">
        <v>5054</v>
      </c>
      <c r="C2601" t="s">
        <v>265</v>
      </c>
      <c r="D2601">
        <v>197.97</v>
      </c>
      <c r="E2601" t="s">
        <v>243</v>
      </c>
    </row>
    <row r="2602" spans="1:5" x14ac:dyDescent="0.2">
      <c r="A2602" t="s">
        <v>5055</v>
      </c>
      <c r="B2602" t="s">
        <v>5056</v>
      </c>
      <c r="C2602" t="s">
        <v>265</v>
      </c>
      <c r="D2602">
        <v>266.74</v>
      </c>
      <c r="E2602" t="s">
        <v>243</v>
      </c>
    </row>
    <row r="2603" spans="1:5" x14ac:dyDescent="0.2">
      <c r="A2603" t="s">
        <v>5057</v>
      </c>
      <c r="B2603" t="s">
        <v>5058</v>
      </c>
      <c r="C2603" t="s">
        <v>265</v>
      </c>
      <c r="D2603">
        <v>256.73</v>
      </c>
      <c r="E2603" t="s">
        <v>243</v>
      </c>
    </row>
    <row r="2604" spans="1:5" x14ac:dyDescent="0.2">
      <c r="A2604">
        <v>9042</v>
      </c>
      <c r="B2604" t="s">
        <v>5059</v>
      </c>
      <c r="E2604" t="s">
        <v>243</v>
      </c>
    </row>
    <row r="2605" spans="1:5" x14ac:dyDescent="0.2">
      <c r="A2605" t="s">
        <v>5060</v>
      </c>
      <c r="B2605" t="s">
        <v>5061</v>
      </c>
      <c r="C2605" t="s">
        <v>265</v>
      </c>
      <c r="D2605">
        <v>198.83</v>
      </c>
      <c r="E2605" t="s">
        <v>243</v>
      </c>
    </row>
    <row r="2606" spans="1:5" x14ac:dyDescent="0.2">
      <c r="A2606" t="s">
        <v>5062</v>
      </c>
      <c r="B2606" t="s">
        <v>5063</v>
      </c>
      <c r="C2606" t="s">
        <v>265</v>
      </c>
      <c r="D2606">
        <v>279.48</v>
      </c>
      <c r="E2606" t="s">
        <v>243</v>
      </c>
    </row>
    <row r="2607" spans="1:5" x14ac:dyDescent="0.2">
      <c r="A2607" t="s">
        <v>5064</v>
      </c>
      <c r="B2607" t="s">
        <v>5065</v>
      </c>
      <c r="C2607" t="s">
        <v>265</v>
      </c>
      <c r="D2607">
        <v>269.47000000000003</v>
      </c>
      <c r="E2607" t="s">
        <v>243</v>
      </c>
    </row>
    <row r="2608" spans="1:5" x14ac:dyDescent="0.2">
      <c r="A2608">
        <v>9043</v>
      </c>
      <c r="B2608" t="s">
        <v>5066</v>
      </c>
      <c r="E2608" t="s">
        <v>243</v>
      </c>
    </row>
    <row r="2609" spans="1:5" x14ac:dyDescent="0.2">
      <c r="A2609" t="s">
        <v>5067</v>
      </c>
      <c r="B2609" t="s">
        <v>5068</v>
      </c>
      <c r="C2609" t="s">
        <v>265</v>
      </c>
      <c r="D2609">
        <v>482.74</v>
      </c>
      <c r="E2609" t="s">
        <v>243</v>
      </c>
    </row>
    <row r="2610" spans="1:5" x14ac:dyDescent="0.2">
      <c r="A2610" t="s">
        <v>5069</v>
      </c>
      <c r="B2610" t="s">
        <v>5070</v>
      </c>
      <c r="C2610" t="s">
        <v>265</v>
      </c>
      <c r="D2610">
        <v>295.92</v>
      </c>
      <c r="E2610" t="s">
        <v>243</v>
      </c>
    </row>
    <row r="2611" spans="1:5" x14ac:dyDescent="0.2">
      <c r="A2611" t="s">
        <v>5071</v>
      </c>
      <c r="B2611" t="s">
        <v>5072</v>
      </c>
      <c r="C2611" t="s">
        <v>265</v>
      </c>
      <c r="D2611">
        <v>344</v>
      </c>
      <c r="E2611" t="s">
        <v>243</v>
      </c>
    </row>
    <row r="2612" spans="1:5" x14ac:dyDescent="0.2">
      <c r="A2612">
        <v>8690</v>
      </c>
      <c r="B2612" t="s">
        <v>5073</v>
      </c>
      <c r="E2612" t="s">
        <v>243</v>
      </c>
    </row>
    <row r="2613" spans="1:5" x14ac:dyDescent="0.2">
      <c r="A2613">
        <v>9045</v>
      </c>
      <c r="B2613" t="s">
        <v>5074</v>
      </c>
      <c r="E2613" t="s">
        <v>243</v>
      </c>
    </row>
    <row r="2614" spans="1:5" x14ac:dyDescent="0.2">
      <c r="A2614" t="s">
        <v>5075</v>
      </c>
      <c r="B2614" t="s">
        <v>5076</v>
      </c>
      <c r="C2614" t="s">
        <v>268</v>
      </c>
      <c r="D2614">
        <v>1271.01</v>
      </c>
      <c r="E2614" t="s">
        <v>243</v>
      </c>
    </row>
    <row r="2615" spans="1:5" x14ac:dyDescent="0.2">
      <c r="A2615" t="s">
        <v>5077</v>
      </c>
      <c r="B2615" t="s">
        <v>5078</v>
      </c>
      <c r="C2615" t="s">
        <v>268</v>
      </c>
      <c r="D2615">
        <v>2491.1999999999998</v>
      </c>
      <c r="E2615" t="s">
        <v>243</v>
      </c>
    </row>
    <row r="2616" spans="1:5" x14ac:dyDescent="0.2">
      <c r="A2616">
        <v>9046</v>
      </c>
      <c r="B2616" t="s">
        <v>5079</v>
      </c>
      <c r="E2616" t="s">
        <v>243</v>
      </c>
    </row>
    <row r="2617" spans="1:5" x14ac:dyDescent="0.2">
      <c r="A2617" t="s">
        <v>5080</v>
      </c>
      <c r="B2617" t="s">
        <v>5081</v>
      </c>
      <c r="C2617" t="s">
        <v>268</v>
      </c>
      <c r="D2617">
        <v>50.05</v>
      </c>
      <c r="E2617" t="s">
        <v>243</v>
      </c>
    </row>
    <row r="2618" spans="1:5" x14ac:dyDescent="0.2">
      <c r="A2618" t="s">
        <v>5082</v>
      </c>
      <c r="B2618" t="s">
        <v>5083</v>
      </c>
      <c r="C2618" t="s">
        <v>268</v>
      </c>
      <c r="D2618">
        <v>372.22</v>
      </c>
      <c r="E2618" t="s">
        <v>243</v>
      </c>
    </row>
    <row r="2619" spans="1:5" x14ac:dyDescent="0.2">
      <c r="A2619" t="s">
        <v>5084</v>
      </c>
      <c r="B2619" t="s">
        <v>5085</v>
      </c>
      <c r="C2619" t="s">
        <v>268</v>
      </c>
      <c r="D2619">
        <v>36.57</v>
      </c>
      <c r="E2619" t="s">
        <v>243</v>
      </c>
    </row>
    <row r="2620" spans="1:5" x14ac:dyDescent="0.2">
      <c r="A2620" t="s">
        <v>5086</v>
      </c>
      <c r="B2620" t="s">
        <v>5087</v>
      </c>
      <c r="C2620" t="s">
        <v>268</v>
      </c>
      <c r="D2620">
        <v>29.55</v>
      </c>
      <c r="E2620" t="s">
        <v>243</v>
      </c>
    </row>
    <row r="2621" spans="1:5" x14ac:dyDescent="0.2">
      <c r="A2621" t="s">
        <v>5088</v>
      </c>
      <c r="B2621" t="s">
        <v>5089</v>
      </c>
      <c r="C2621" t="s">
        <v>268</v>
      </c>
      <c r="D2621">
        <v>22.89</v>
      </c>
      <c r="E2621" t="s">
        <v>243</v>
      </c>
    </row>
    <row r="2622" spans="1:5" x14ac:dyDescent="0.2">
      <c r="A2622" t="s">
        <v>5090</v>
      </c>
      <c r="B2622" t="s">
        <v>5091</v>
      </c>
      <c r="C2622" t="s">
        <v>268</v>
      </c>
      <c r="D2622">
        <v>9.68</v>
      </c>
      <c r="E2622" t="s">
        <v>243</v>
      </c>
    </row>
    <row r="2623" spans="1:5" x14ac:dyDescent="0.2">
      <c r="A2623" t="s">
        <v>5092</v>
      </c>
      <c r="B2623" t="s">
        <v>5093</v>
      </c>
      <c r="C2623" t="s">
        <v>268</v>
      </c>
      <c r="D2623">
        <v>10.44</v>
      </c>
      <c r="E2623" t="s">
        <v>243</v>
      </c>
    </row>
    <row r="2624" spans="1:5" x14ac:dyDescent="0.2">
      <c r="A2624">
        <v>9047</v>
      </c>
      <c r="B2624" t="s">
        <v>5094</v>
      </c>
      <c r="E2624" t="s">
        <v>243</v>
      </c>
    </row>
    <row r="2625" spans="1:5" x14ac:dyDescent="0.2">
      <c r="A2625" t="s">
        <v>5095</v>
      </c>
      <c r="B2625" t="s">
        <v>5096</v>
      </c>
      <c r="C2625" t="s">
        <v>268</v>
      </c>
      <c r="D2625">
        <v>37.99</v>
      </c>
      <c r="E2625" t="s">
        <v>243</v>
      </c>
    </row>
    <row r="2626" spans="1:5" x14ac:dyDescent="0.2">
      <c r="A2626">
        <v>9023</v>
      </c>
      <c r="B2626" t="s">
        <v>5097</v>
      </c>
      <c r="E2626" t="s">
        <v>243</v>
      </c>
    </row>
    <row r="2627" spans="1:5" x14ac:dyDescent="0.2">
      <c r="A2627" t="s">
        <v>5098</v>
      </c>
      <c r="B2627" t="s">
        <v>5099</v>
      </c>
      <c r="C2627" t="s">
        <v>268</v>
      </c>
      <c r="D2627">
        <v>17.600000000000001</v>
      </c>
      <c r="E2627" t="s">
        <v>243</v>
      </c>
    </row>
    <row r="2628" spans="1:5" x14ac:dyDescent="0.2">
      <c r="A2628" t="s">
        <v>5100</v>
      </c>
      <c r="B2628" t="s">
        <v>5101</v>
      </c>
      <c r="C2628" t="s">
        <v>268</v>
      </c>
      <c r="D2628">
        <v>17.600000000000001</v>
      </c>
      <c r="E2628" t="s">
        <v>243</v>
      </c>
    </row>
    <row r="2629" spans="1:5" x14ac:dyDescent="0.2">
      <c r="A2629" t="s">
        <v>5102</v>
      </c>
      <c r="B2629" t="s">
        <v>5103</v>
      </c>
      <c r="C2629" t="s">
        <v>268</v>
      </c>
      <c r="D2629">
        <v>17.600000000000001</v>
      </c>
      <c r="E2629" t="s">
        <v>243</v>
      </c>
    </row>
    <row r="2630" spans="1:5" x14ac:dyDescent="0.2">
      <c r="A2630" t="s">
        <v>5104</v>
      </c>
      <c r="B2630" t="s">
        <v>5105</v>
      </c>
      <c r="C2630" t="s">
        <v>268</v>
      </c>
      <c r="D2630">
        <v>18.559999999999999</v>
      </c>
      <c r="E2630" t="s">
        <v>243</v>
      </c>
    </row>
    <row r="2631" spans="1:5" x14ac:dyDescent="0.2">
      <c r="A2631" t="s">
        <v>5106</v>
      </c>
      <c r="B2631" t="s">
        <v>5107</v>
      </c>
      <c r="C2631" t="s">
        <v>268</v>
      </c>
      <c r="D2631">
        <v>18.559999999999999</v>
      </c>
      <c r="E2631" t="s">
        <v>243</v>
      </c>
    </row>
    <row r="2632" spans="1:5" x14ac:dyDescent="0.2">
      <c r="A2632" t="s">
        <v>5108</v>
      </c>
      <c r="B2632" t="s">
        <v>5109</v>
      </c>
      <c r="C2632" t="s">
        <v>268</v>
      </c>
      <c r="D2632">
        <v>18.559999999999999</v>
      </c>
      <c r="E2632" t="s">
        <v>243</v>
      </c>
    </row>
    <row r="2633" spans="1:5" x14ac:dyDescent="0.2">
      <c r="A2633" t="s">
        <v>5110</v>
      </c>
      <c r="B2633" t="s">
        <v>5111</v>
      </c>
      <c r="C2633" t="s">
        <v>268</v>
      </c>
      <c r="D2633">
        <v>83.04</v>
      </c>
      <c r="E2633" t="s">
        <v>243</v>
      </c>
    </row>
    <row r="2634" spans="1:5" x14ac:dyDescent="0.2">
      <c r="A2634" t="s">
        <v>5112</v>
      </c>
      <c r="B2634" t="s">
        <v>5113</v>
      </c>
      <c r="C2634" t="s">
        <v>268</v>
      </c>
      <c r="D2634">
        <v>18.559999999999999</v>
      </c>
      <c r="E2634" t="s">
        <v>243</v>
      </c>
    </row>
    <row r="2635" spans="1:5" x14ac:dyDescent="0.2">
      <c r="A2635" t="s">
        <v>5114</v>
      </c>
      <c r="B2635" t="s">
        <v>5115</v>
      </c>
      <c r="C2635" t="s">
        <v>268</v>
      </c>
      <c r="D2635">
        <v>18.559999999999999</v>
      </c>
      <c r="E2635" t="s">
        <v>243</v>
      </c>
    </row>
    <row r="2636" spans="1:5" x14ac:dyDescent="0.2">
      <c r="A2636" t="s">
        <v>5116</v>
      </c>
      <c r="B2636" t="s">
        <v>5117</v>
      </c>
      <c r="C2636" t="s">
        <v>268</v>
      </c>
      <c r="D2636">
        <v>18.559999999999999</v>
      </c>
      <c r="E2636" t="s">
        <v>243</v>
      </c>
    </row>
    <row r="2637" spans="1:5" x14ac:dyDescent="0.2">
      <c r="A2637" t="s">
        <v>5118</v>
      </c>
      <c r="B2637" t="s">
        <v>5119</v>
      </c>
      <c r="C2637" t="s">
        <v>268</v>
      </c>
      <c r="D2637">
        <v>18.559999999999999</v>
      </c>
      <c r="E2637" t="s">
        <v>243</v>
      </c>
    </row>
    <row r="2638" spans="1:5" x14ac:dyDescent="0.2">
      <c r="A2638" t="s">
        <v>5120</v>
      </c>
      <c r="B2638" t="s">
        <v>5121</v>
      </c>
      <c r="C2638" t="s">
        <v>268</v>
      </c>
      <c r="D2638">
        <v>11.09</v>
      </c>
      <c r="E2638" t="s">
        <v>243</v>
      </c>
    </row>
    <row r="2639" spans="1:5" x14ac:dyDescent="0.2">
      <c r="A2639" t="s">
        <v>5122</v>
      </c>
      <c r="B2639" t="s">
        <v>5123</v>
      </c>
      <c r="C2639" t="s">
        <v>268</v>
      </c>
      <c r="D2639">
        <v>11.09</v>
      </c>
      <c r="E2639" t="s">
        <v>243</v>
      </c>
    </row>
    <row r="2640" spans="1:5" x14ac:dyDescent="0.2">
      <c r="A2640" t="s">
        <v>5124</v>
      </c>
      <c r="B2640" t="s">
        <v>5125</v>
      </c>
      <c r="C2640" t="s">
        <v>268</v>
      </c>
      <c r="D2640">
        <v>18.559999999999999</v>
      </c>
      <c r="E2640" t="s">
        <v>243</v>
      </c>
    </row>
    <row r="2641" spans="1:5" x14ac:dyDescent="0.2">
      <c r="A2641" t="s">
        <v>5126</v>
      </c>
      <c r="B2641" t="s">
        <v>5127</v>
      </c>
      <c r="C2641" t="s">
        <v>268</v>
      </c>
      <c r="D2641">
        <v>18.559999999999999</v>
      </c>
      <c r="E2641" t="s">
        <v>243</v>
      </c>
    </row>
    <row r="2642" spans="1:5" x14ac:dyDescent="0.2">
      <c r="A2642" t="s">
        <v>5128</v>
      </c>
      <c r="B2642" t="s">
        <v>5129</v>
      </c>
      <c r="C2642" t="s">
        <v>268</v>
      </c>
      <c r="D2642">
        <v>18.559999999999999</v>
      </c>
      <c r="E2642" t="s">
        <v>243</v>
      </c>
    </row>
    <row r="2643" spans="1:5" x14ac:dyDescent="0.2">
      <c r="A2643" t="s">
        <v>5130</v>
      </c>
      <c r="B2643" t="s">
        <v>5131</v>
      </c>
      <c r="C2643" t="s">
        <v>268</v>
      </c>
      <c r="D2643">
        <v>18.559999999999999</v>
      </c>
      <c r="E2643" t="s">
        <v>243</v>
      </c>
    </row>
    <row r="2644" spans="1:5" x14ac:dyDescent="0.2">
      <c r="A2644" t="s">
        <v>5132</v>
      </c>
      <c r="B2644" t="s">
        <v>5133</v>
      </c>
      <c r="C2644" t="s">
        <v>268</v>
      </c>
      <c r="D2644">
        <v>108.54</v>
      </c>
      <c r="E2644" t="s">
        <v>243</v>
      </c>
    </row>
    <row r="2645" spans="1:5" x14ac:dyDescent="0.2">
      <c r="A2645" t="s">
        <v>5134</v>
      </c>
      <c r="B2645" t="s">
        <v>5135</v>
      </c>
      <c r="C2645" t="s">
        <v>268</v>
      </c>
      <c r="D2645">
        <v>39.369999999999997</v>
      </c>
      <c r="E2645" t="s">
        <v>243</v>
      </c>
    </row>
    <row r="2646" spans="1:5" x14ac:dyDescent="0.2">
      <c r="A2646" t="s">
        <v>5136</v>
      </c>
      <c r="B2646" t="s">
        <v>5137</v>
      </c>
      <c r="C2646" t="s">
        <v>268</v>
      </c>
      <c r="D2646">
        <v>39.369999999999997</v>
      </c>
      <c r="E2646" t="s">
        <v>243</v>
      </c>
    </row>
    <row r="2647" spans="1:5" x14ac:dyDescent="0.2">
      <c r="A2647" t="s">
        <v>5138</v>
      </c>
      <c r="B2647" t="s">
        <v>5139</v>
      </c>
      <c r="C2647" t="s">
        <v>268</v>
      </c>
      <c r="D2647">
        <v>39.369999999999997</v>
      </c>
      <c r="E2647" t="s">
        <v>243</v>
      </c>
    </row>
    <row r="2648" spans="1:5" x14ac:dyDescent="0.2">
      <c r="A2648" t="s">
        <v>5140</v>
      </c>
      <c r="B2648" t="s">
        <v>5141</v>
      </c>
      <c r="C2648" t="s">
        <v>268</v>
      </c>
      <c r="D2648">
        <v>39.369999999999997</v>
      </c>
      <c r="E2648" t="s">
        <v>243</v>
      </c>
    </row>
    <row r="2649" spans="1:5" x14ac:dyDescent="0.2">
      <c r="A2649" t="s">
        <v>5142</v>
      </c>
      <c r="B2649" t="s">
        <v>5143</v>
      </c>
      <c r="C2649" t="s">
        <v>268</v>
      </c>
      <c r="D2649">
        <v>24.99</v>
      </c>
      <c r="E2649" t="s">
        <v>243</v>
      </c>
    </row>
    <row r="2650" spans="1:5" x14ac:dyDescent="0.2">
      <c r="A2650" t="s">
        <v>5144</v>
      </c>
      <c r="B2650" t="s">
        <v>5145</v>
      </c>
      <c r="C2650" t="s">
        <v>268</v>
      </c>
      <c r="D2650">
        <v>26.87</v>
      </c>
      <c r="E2650" t="s">
        <v>243</v>
      </c>
    </row>
    <row r="2651" spans="1:5" x14ac:dyDescent="0.2">
      <c r="A2651" t="s">
        <v>5146</v>
      </c>
      <c r="B2651" t="s">
        <v>5147</v>
      </c>
      <c r="C2651" t="s">
        <v>268</v>
      </c>
      <c r="D2651">
        <v>26.87</v>
      </c>
      <c r="E2651" t="s">
        <v>243</v>
      </c>
    </row>
    <row r="2652" spans="1:5" x14ac:dyDescent="0.2">
      <c r="A2652" t="s">
        <v>5148</v>
      </c>
      <c r="B2652" t="s">
        <v>5149</v>
      </c>
      <c r="C2652" t="s">
        <v>268</v>
      </c>
      <c r="D2652">
        <v>26.87</v>
      </c>
      <c r="E2652" t="s">
        <v>243</v>
      </c>
    </row>
    <row r="2653" spans="1:5" x14ac:dyDescent="0.2">
      <c r="A2653" t="s">
        <v>5150</v>
      </c>
      <c r="B2653" t="s">
        <v>5151</v>
      </c>
      <c r="C2653" t="s">
        <v>268</v>
      </c>
      <c r="D2653">
        <v>26.87</v>
      </c>
      <c r="E2653" t="s">
        <v>243</v>
      </c>
    </row>
    <row r="2654" spans="1:5" x14ac:dyDescent="0.2">
      <c r="A2654" t="s">
        <v>5152</v>
      </c>
      <c r="B2654" t="s">
        <v>5153</v>
      </c>
      <c r="C2654" t="s">
        <v>268</v>
      </c>
      <c r="D2654">
        <v>26.87</v>
      </c>
      <c r="E2654" t="s">
        <v>243</v>
      </c>
    </row>
    <row r="2655" spans="1:5" x14ac:dyDescent="0.2">
      <c r="A2655" t="s">
        <v>5154</v>
      </c>
      <c r="B2655" t="s">
        <v>5155</v>
      </c>
      <c r="C2655" t="s">
        <v>268</v>
      </c>
      <c r="D2655">
        <v>26.87</v>
      </c>
      <c r="E2655" t="s">
        <v>243</v>
      </c>
    </row>
    <row r="2656" spans="1:5" x14ac:dyDescent="0.2">
      <c r="A2656" t="s">
        <v>5156</v>
      </c>
      <c r="B2656" t="s">
        <v>5157</v>
      </c>
      <c r="C2656" t="s">
        <v>268</v>
      </c>
      <c r="D2656">
        <v>26.87</v>
      </c>
      <c r="E2656" t="s">
        <v>243</v>
      </c>
    </row>
    <row r="2657" spans="1:5" x14ac:dyDescent="0.2">
      <c r="A2657" t="s">
        <v>5158</v>
      </c>
      <c r="B2657" t="s">
        <v>5159</v>
      </c>
      <c r="C2657" t="s">
        <v>268</v>
      </c>
      <c r="D2657">
        <v>19.170000000000002</v>
      </c>
      <c r="E2657" t="s">
        <v>243</v>
      </c>
    </row>
    <row r="2658" spans="1:5" x14ac:dyDescent="0.2">
      <c r="A2658" t="s">
        <v>5160</v>
      </c>
      <c r="B2658" t="s">
        <v>5161</v>
      </c>
      <c r="C2658" t="s">
        <v>268</v>
      </c>
      <c r="D2658">
        <v>14.98</v>
      </c>
      <c r="E2658" t="s">
        <v>243</v>
      </c>
    </row>
    <row r="2659" spans="1:5" x14ac:dyDescent="0.2">
      <c r="A2659" t="s">
        <v>5162</v>
      </c>
      <c r="B2659" t="s">
        <v>5163</v>
      </c>
      <c r="C2659" t="s">
        <v>268</v>
      </c>
      <c r="D2659">
        <v>21.08</v>
      </c>
      <c r="E2659" t="s">
        <v>243</v>
      </c>
    </row>
    <row r="2660" spans="1:5" x14ac:dyDescent="0.2">
      <c r="A2660" t="s">
        <v>5164</v>
      </c>
      <c r="B2660" t="s">
        <v>5165</v>
      </c>
      <c r="C2660" t="s">
        <v>268</v>
      </c>
      <c r="D2660">
        <v>14.98</v>
      </c>
      <c r="E2660" t="s">
        <v>243</v>
      </c>
    </row>
    <row r="2661" spans="1:5" x14ac:dyDescent="0.2">
      <c r="A2661" t="s">
        <v>5166</v>
      </c>
      <c r="B2661" t="s">
        <v>5167</v>
      </c>
      <c r="C2661" t="s">
        <v>268</v>
      </c>
      <c r="D2661">
        <v>26.87</v>
      </c>
      <c r="E2661" t="s">
        <v>243</v>
      </c>
    </row>
    <row r="2662" spans="1:5" x14ac:dyDescent="0.2">
      <c r="A2662" t="s">
        <v>5168</v>
      </c>
      <c r="B2662" t="s">
        <v>5169</v>
      </c>
      <c r="C2662" t="s">
        <v>268</v>
      </c>
      <c r="D2662">
        <v>14.98</v>
      </c>
      <c r="E2662" t="s">
        <v>243</v>
      </c>
    </row>
    <row r="2663" spans="1:5" x14ac:dyDescent="0.2">
      <c r="A2663" t="s">
        <v>5170</v>
      </c>
      <c r="B2663" t="s">
        <v>5171</v>
      </c>
      <c r="C2663" t="s">
        <v>268</v>
      </c>
      <c r="D2663">
        <v>14.98</v>
      </c>
      <c r="E2663" t="s">
        <v>243</v>
      </c>
    </row>
    <row r="2664" spans="1:5" x14ac:dyDescent="0.2">
      <c r="A2664" t="s">
        <v>5172</v>
      </c>
      <c r="B2664" t="s">
        <v>5173</v>
      </c>
      <c r="C2664" t="s">
        <v>268</v>
      </c>
      <c r="D2664">
        <v>26.87</v>
      </c>
      <c r="E2664" t="s">
        <v>243</v>
      </c>
    </row>
    <row r="2665" spans="1:5" x14ac:dyDescent="0.2">
      <c r="A2665" t="s">
        <v>5174</v>
      </c>
      <c r="B2665" t="s">
        <v>5175</v>
      </c>
      <c r="C2665" t="s">
        <v>268</v>
      </c>
      <c r="D2665">
        <v>26.87</v>
      </c>
      <c r="E2665" t="s">
        <v>243</v>
      </c>
    </row>
    <row r="2666" spans="1:5" x14ac:dyDescent="0.2">
      <c r="A2666" t="s">
        <v>5176</v>
      </c>
      <c r="B2666" t="s">
        <v>5177</v>
      </c>
      <c r="C2666" t="s">
        <v>268</v>
      </c>
      <c r="D2666">
        <v>26.87</v>
      </c>
      <c r="E2666" t="s">
        <v>243</v>
      </c>
    </row>
    <row r="2667" spans="1:5" x14ac:dyDescent="0.2">
      <c r="A2667" t="s">
        <v>5178</v>
      </c>
      <c r="B2667" t="s">
        <v>5179</v>
      </c>
      <c r="C2667" t="s">
        <v>268</v>
      </c>
      <c r="D2667">
        <v>26.87</v>
      </c>
      <c r="E2667" t="s">
        <v>243</v>
      </c>
    </row>
    <row r="2668" spans="1:5" x14ac:dyDescent="0.2">
      <c r="A2668" t="s">
        <v>5180</v>
      </c>
      <c r="B2668" t="s">
        <v>5181</v>
      </c>
      <c r="C2668" t="s">
        <v>268</v>
      </c>
      <c r="D2668">
        <v>26.87</v>
      </c>
      <c r="E2668" t="s">
        <v>243</v>
      </c>
    </row>
    <row r="2669" spans="1:5" x14ac:dyDescent="0.2">
      <c r="A2669" t="s">
        <v>5182</v>
      </c>
      <c r="B2669" t="s">
        <v>5183</v>
      </c>
      <c r="C2669" t="s">
        <v>268</v>
      </c>
      <c r="D2669">
        <v>26.87</v>
      </c>
      <c r="E2669" t="s">
        <v>243</v>
      </c>
    </row>
    <row r="2670" spans="1:5" x14ac:dyDescent="0.2">
      <c r="A2670" t="s">
        <v>5184</v>
      </c>
      <c r="B2670" t="s">
        <v>5185</v>
      </c>
      <c r="C2670" t="s">
        <v>268</v>
      </c>
      <c r="D2670">
        <v>26.87</v>
      </c>
      <c r="E2670" t="s">
        <v>243</v>
      </c>
    </row>
    <row r="2671" spans="1:5" x14ac:dyDescent="0.2">
      <c r="A2671">
        <v>8691</v>
      </c>
      <c r="B2671" t="s">
        <v>5186</v>
      </c>
      <c r="E2671" t="s">
        <v>243</v>
      </c>
    </row>
    <row r="2672" spans="1:5" x14ac:dyDescent="0.2">
      <c r="A2672">
        <v>9050</v>
      </c>
      <c r="B2672" t="s">
        <v>5187</v>
      </c>
      <c r="E2672" t="s">
        <v>243</v>
      </c>
    </row>
    <row r="2673" spans="1:5" x14ac:dyDescent="0.2">
      <c r="A2673" t="s">
        <v>5188</v>
      </c>
      <c r="B2673" t="s">
        <v>5189</v>
      </c>
      <c r="C2673" t="s">
        <v>268</v>
      </c>
      <c r="D2673">
        <v>176.88</v>
      </c>
      <c r="E2673" t="s">
        <v>243</v>
      </c>
    </row>
    <row r="2674" spans="1:5" x14ac:dyDescent="0.2">
      <c r="A2674" t="s">
        <v>5190</v>
      </c>
      <c r="B2674" t="s">
        <v>5191</v>
      </c>
      <c r="C2674" t="s">
        <v>268</v>
      </c>
      <c r="D2674">
        <v>331.5</v>
      </c>
      <c r="E2674" t="s">
        <v>243</v>
      </c>
    </row>
    <row r="2675" spans="1:5" x14ac:dyDescent="0.2">
      <c r="A2675" t="s">
        <v>5192</v>
      </c>
      <c r="B2675" t="s">
        <v>5193</v>
      </c>
      <c r="C2675" t="s">
        <v>268</v>
      </c>
      <c r="D2675">
        <v>232.55</v>
      </c>
      <c r="E2675" t="s">
        <v>243</v>
      </c>
    </row>
    <row r="2676" spans="1:5" x14ac:dyDescent="0.2">
      <c r="A2676">
        <v>9051</v>
      </c>
      <c r="B2676" t="s">
        <v>5194</v>
      </c>
      <c r="E2676" t="s">
        <v>243</v>
      </c>
    </row>
    <row r="2677" spans="1:5" x14ac:dyDescent="0.2">
      <c r="A2677" t="s">
        <v>5195</v>
      </c>
      <c r="B2677" t="s">
        <v>5196</v>
      </c>
      <c r="C2677" t="s">
        <v>268</v>
      </c>
      <c r="D2677">
        <v>148.05000000000001</v>
      </c>
      <c r="E2677" t="s">
        <v>243</v>
      </c>
    </row>
    <row r="2678" spans="1:5" x14ac:dyDescent="0.2">
      <c r="A2678" t="s">
        <v>5197</v>
      </c>
      <c r="B2678" t="s">
        <v>5198</v>
      </c>
      <c r="C2678" t="s">
        <v>268</v>
      </c>
      <c r="D2678">
        <v>202.55</v>
      </c>
      <c r="E2678" t="s">
        <v>243</v>
      </c>
    </row>
    <row r="2679" spans="1:5" x14ac:dyDescent="0.2">
      <c r="A2679">
        <v>9052</v>
      </c>
      <c r="B2679" t="s">
        <v>5199</v>
      </c>
      <c r="E2679" t="s">
        <v>243</v>
      </c>
    </row>
    <row r="2680" spans="1:5" x14ac:dyDescent="0.2">
      <c r="A2680" t="s">
        <v>5200</v>
      </c>
      <c r="B2680" t="s">
        <v>5201</v>
      </c>
      <c r="C2680" t="s">
        <v>268</v>
      </c>
      <c r="D2680">
        <v>259.26</v>
      </c>
      <c r="E2680" t="s">
        <v>243</v>
      </c>
    </row>
    <row r="2681" spans="1:5" x14ac:dyDescent="0.2">
      <c r="A2681" t="s">
        <v>5202</v>
      </c>
      <c r="B2681" t="s">
        <v>5203</v>
      </c>
      <c r="C2681" t="s">
        <v>268</v>
      </c>
      <c r="D2681">
        <v>153.86000000000001</v>
      </c>
      <c r="E2681" t="s">
        <v>243</v>
      </c>
    </row>
    <row r="2682" spans="1:5" x14ac:dyDescent="0.2">
      <c r="A2682" t="s">
        <v>5204</v>
      </c>
      <c r="B2682" t="s">
        <v>5205</v>
      </c>
      <c r="C2682" t="s">
        <v>268</v>
      </c>
      <c r="D2682">
        <v>433.11</v>
      </c>
      <c r="E2682" t="s">
        <v>243</v>
      </c>
    </row>
    <row r="2683" spans="1:5" x14ac:dyDescent="0.2">
      <c r="A2683" t="s">
        <v>5206</v>
      </c>
      <c r="B2683" t="s">
        <v>5207</v>
      </c>
      <c r="C2683" t="s">
        <v>268</v>
      </c>
      <c r="D2683">
        <v>303.51</v>
      </c>
      <c r="E2683" t="s">
        <v>243</v>
      </c>
    </row>
    <row r="2684" spans="1:5" x14ac:dyDescent="0.2">
      <c r="A2684" t="s">
        <v>5208</v>
      </c>
      <c r="B2684" t="s">
        <v>5209</v>
      </c>
      <c r="C2684" t="s">
        <v>268</v>
      </c>
      <c r="D2684">
        <v>428.94</v>
      </c>
      <c r="E2684" t="s">
        <v>243</v>
      </c>
    </row>
    <row r="2685" spans="1:5" x14ac:dyDescent="0.2">
      <c r="A2685" t="s">
        <v>5210</v>
      </c>
      <c r="B2685" t="s">
        <v>5211</v>
      </c>
      <c r="C2685" t="s">
        <v>268</v>
      </c>
      <c r="D2685">
        <v>426.23</v>
      </c>
      <c r="E2685" t="s">
        <v>243</v>
      </c>
    </row>
    <row r="2686" spans="1:5" x14ac:dyDescent="0.2">
      <c r="A2686" t="s">
        <v>5212</v>
      </c>
      <c r="B2686" t="s">
        <v>5213</v>
      </c>
      <c r="C2686" t="s">
        <v>268</v>
      </c>
      <c r="D2686">
        <v>367.92</v>
      </c>
      <c r="E2686" t="s">
        <v>243</v>
      </c>
    </row>
    <row r="2687" spans="1:5" x14ac:dyDescent="0.2">
      <c r="A2687">
        <v>9053</v>
      </c>
      <c r="B2687" t="s">
        <v>5214</v>
      </c>
      <c r="E2687" t="s">
        <v>243</v>
      </c>
    </row>
    <row r="2688" spans="1:5" x14ac:dyDescent="0.2">
      <c r="A2688" t="s">
        <v>5215</v>
      </c>
      <c r="B2688" t="s">
        <v>5216</v>
      </c>
      <c r="C2688" t="s">
        <v>268</v>
      </c>
      <c r="D2688">
        <v>295.85000000000002</v>
      </c>
      <c r="E2688" t="s">
        <v>243</v>
      </c>
    </row>
    <row r="2689" spans="1:5" x14ac:dyDescent="0.2">
      <c r="A2689" t="s">
        <v>5217</v>
      </c>
      <c r="B2689" t="s">
        <v>5218</v>
      </c>
      <c r="C2689" t="s">
        <v>268</v>
      </c>
      <c r="D2689">
        <v>166.25</v>
      </c>
      <c r="E2689" t="s">
        <v>243</v>
      </c>
    </row>
    <row r="2690" spans="1:5" x14ac:dyDescent="0.2">
      <c r="A2690">
        <v>9054</v>
      </c>
      <c r="B2690" t="s">
        <v>5219</v>
      </c>
      <c r="E2690" t="s">
        <v>243</v>
      </c>
    </row>
    <row r="2691" spans="1:5" x14ac:dyDescent="0.2">
      <c r="A2691" t="s">
        <v>5220</v>
      </c>
      <c r="B2691" t="s">
        <v>5221</v>
      </c>
      <c r="C2691" t="s">
        <v>268</v>
      </c>
      <c r="D2691">
        <v>209.9</v>
      </c>
      <c r="E2691" t="s">
        <v>243</v>
      </c>
    </row>
    <row r="2692" spans="1:5" x14ac:dyDescent="0.2">
      <c r="A2692">
        <v>9055</v>
      </c>
      <c r="B2692" t="s">
        <v>5222</v>
      </c>
      <c r="E2692" t="s">
        <v>243</v>
      </c>
    </row>
    <row r="2693" spans="1:5" x14ac:dyDescent="0.2">
      <c r="A2693" t="s">
        <v>5223</v>
      </c>
      <c r="B2693" t="s">
        <v>5224</v>
      </c>
      <c r="C2693" t="s">
        <v>268</v>
      </c>
      <c r="D2693">
        <v>342.05</v>
      </c>
      <c r="E2693" t="s">
        <v>243</v>
      </c>
    </row>
    <row r="2694" spans="1:5" x14ac:dyDescent="0.2">
      <c r="A2694" t="s">
        <v>5225</v>
      </c>
      <c r="B2694" t="s">
        <v>5226</v>
      </c>
      <c r="C2694" t="s">
        <v>268</v>
      </c>
      <c r="D2694">
        <v>653.45000000000005</v>
      </c>
      <c r="E2694" t="s">
        <v>243</v>
      </c>
    </row>
    <row r="2695" spans="1:5" x14ac:dyDescent="0.2">
      <c r="A2695">
        <v>8692</v>
      </c>
      <c r="B2695" t="s">
        <v>5227</v>
      </c>
      <c r="E2695" t="s">
        <v>243</v>
      </c>
    </row>
    <row r="2696" spans="1:5" x14ac:dyDescent="0.2">
      <c r="A2696">
        <v>9056</v>
      </c>
      <c r="B2696" t="s">
        <v>5228</v>
      </c>
      <c r="E2696" t="s">
        <v>243</v>
      </c>
    </row>
    <row r="2697" spans="1:5" x14ac:dyDescent="0.2">
      <c r="A2697" t="s">
        <v>5229</v>
      </c>
      <c r="B2697" t="s">
        <v>5230</v>
      </c>
      <c r="C2697" t="s">
        <v>265</v>
      </c>
      <c r="D2697">
        <v>23.56</v>
      </c>
      <c r="E2697" t="s">
        <v>243</v>
      </c>
    </row>
    <row r="2698" spans="1:5" x14ac:dyDescent="0.2">
      <c r="A2698" t="s">
        <v>5231</v>
      </c>
      <c r="B2698" t="s">
        <v>5232</v>
      </c>
      <c r="C2698" t="s">
        <v>265</v>
      </c>
      <c r="D2698">
        <v>34.770000000000003</v>
      </c>
      <c r="E2698" t="s">
        <v>243</v>
      </c>
    </row>
    <row r="2699" spans="1:5" x14ac:dyDescent="0.2">
      <c r="A2699" t="s">
        <v>67</v>
      </c>
      <c r="B2699" t="s">
        <v>68</v>
      </c>
      <c r="C2699" t="s">
        <v>265</v>
      </c>
      <c r="D2699">
        <v>35.64</v>
      </c>
      <c r="E2699" t="s">
        <v>243</v>
      </c>
    </row>
    <row r="2700" spans="1:5" x14ac:dyDescent="0.2">
      <c r="A2700">
        <v>9057</v>
      </c>
      <c r="B2700" t="s">
        <v>5233</v>
      </c>
      <c r="E2700" t="s">
        <v>243</v>
      </c>
    </row>
    <row r="2701" spans="1:5" x14ac:dyDescent="0.2">
      <c r="A2701" t="s">
        <v>5234</v>
      </c>
      <c r="B2701" t="s">
        <v>5235</v>
      </c>
      <c r="C2701" t="s">
        <v>268</v>
      </c>
      <c r="D2701">
        <v>12.28</v>
      </c>
      <c r="E2701" t="s">
        <v>243</v>
      </c>
    </row>
    <row r="2702" spans="1:5" x14ac:dyDescent="0.2">
      <c r="A2702" t="s">
        <v>5236</v>
      </c>
      <c r="B2702" t="s">
        <v>5237</v>
      </c>
      <c r="C2702" t="s">
        <v>265</v>
      </c>
      <c r="D2702">
        <v>26.51</v>
      </c>
      <c r="E2702" t="s">
        <v>243</v>
      </c>
    </row>
    <row r="2703" spans="1:5" x14ac:dyDescent="0.2">
      <c r="A2703" t="s">
        <v>5238</v>
      </c>
      <c r="B2703" t="s">
        <v>5239</v>
      </c>
      <c r="C2703" t="s">
        <v>268</v>
      </c>
      <c r="D2703">
        <v>16.38</v>
      </c>
      <c r="E2703" t="s">
        <v>243</v>
      </c>
    </row>
    <row r="2704" spans="1:5" x14ac:dyDescent="0.2">
      <c r="A2704">
        <v>9058</v>
      </c>
      <c r="B2704" t="s">
        <v>5240</v>
      </c>
      <c r="E2704" t="s">
        <v>243</v>
      </c>
    </row>
    <row r="2705" spans="1:5" x14ac:dyDescent="0.2">
      <c r="A2705" t="s">
        <v>5241</v>
      </c>
      <c r="B2705" t="s">
        <v>5242</v>
      </c>
      <c r="C2705" t="s">
        <v>268</v>
      </c>
      <c r="D2705">
        <v>5</v>
      </c>
      <c r="E2705" t="s">
        <v>243</v>
      </c>
    </row>
    <row r="2706" spans="1:5" x14ac:dyDescent="0.2">
      <c r="A2706" t="s">
        <v>5243</v>
      </c>
      <c r="B2706" t="s">
        <v>5244</v>
      </c>
      <c r="C2706" t="s">
        <v>268</v>
      </c>
      <c r="D2706">
        <v>5</v>
      </c>
      <c r="E2706" t="s">
        <v>243</v>
      </c>
    </row>
    <row r="2707" spans="1:5" x14ac:dyDescent="0.2">
      <c r="A2707" t="s">
        <v>5245</v>
      </c>
      <c r="B2707" t="s">
        <v>5246</v>
      </c>
      <c r="C2707" t="s">
        <v>268</v>
      </c>
      <c r="D2707">
        <v>142.09</v>
      </c>
      <c r="E2707" t="s">
        <v>243</v>
      </c>
    </row>
    <row r="2708" spans="1:5" x14ac:dyDescent="0.2">
      <c r="A2708" t="s">
        <v>5247</v>
      </c>
      <c r="B2708" t="s">
        <v>5248</v>
      </c>
      <c r="C2708" t="s">
        <v>268</v>
      </c>
      <c r="D2708">
        <v>133.96</v>
      </c>
      <c r="E2708" t="s">
        <v>243</v>
      </c>
    </row>
    <row r="2709" spans="1:5" x14ac:dyDescent="0.2">
      <c r="A2709" t="s">
        <v>5249</v>
      </c>
      <c r="B2709" t="s">
        <v>5250</v>
      </c>
      <c r="C2709" t="s">
        <v>268</v>
      </c>
      <c r="D2709">
        <v>133.96</v>
      </c>
      <c r="E2709" t="s">
        <v>243</v>
      </c>
    </row>
    <row r="2710" spans="1:5" x14ac:dyDescent="0.2">
      <c r="A2710" t="s">
        <v>5251</v>
      </c>
      <c r="B2710" t="s">
        <v>5252</v>
      </c>
      <c r="C2710" t="s">
        <v>268</v>
      </c>
      <c r="D2710">
        <v>137.94</v>
      </c>
      <c r="E2710" t="s">
        <v>243</v>
      </c>
    </row>
    <row r="2711" spans="1:5" x14ac:dyDescent="0.2">
      <c r="A2711" t="s">
        <v>5253</v>
      </c>
      <c r="B2711" t="s">
        <v>5254</v>
      </c>
      <c r="C2711" t="s">
        <v>268</v>
      </c>
      <c r="D2711">
        <v>137.94</v>
      </c>
      <c r="E2711" t="s">
        <v>243</v>
      </c>
    </row>
    <row r="2712" spans="1:5" x14ac:dyDescent="0.2">
      <c r="A2712" t="s">
        <v>5255</v>
      </c>
      <c r="B2712" t="s">
        <v>5256</v>
      </c>
      <c r="C2712" t="s">
        <v>268</v>
      </c>
      <c r="D2712">
        <v>137.94</v>
      </c>
      <c r="E2712" t="s">
        <v>243</v>
      </c>
    </row>
    <row r="2713" spans="1:5" x14ac:dyDescent="0.2">
      <c r="A2713" t="s">
        <v>5257</v>
      </c>
      <c r="B2713" t="s">
        <v>5258</v>
      </c>
      <c r="C2713" t="s">
        <v>268</v>
      </c>
      <c r="D2713">
        <v>137.94</v>
      </c>
      <c r="E2713" t="s">
        <v>243</v>
      </c>
    </row>
    <row r="2714" spans="1:5" x14ac:dyDescent="0.2">
      <c r="A2714" t="s">
        <v>5259</v>
      </c>
      <c r="B2714" t="s">
        <v>5260</v>
      </c>
      <c r="C2714" t="s">
        <v>268</v>
      </c>
      <c r="D2714">
        <v>137.94</v>
      </c>
      <c r="E2714" t="s">
        <v>243</v>
      </c>
    </row>
    <row r="2715" spans="1:5" x14ac:dyDescent="0.2">
      <c r="A2715" t="s">
        <v>5261</v>
      </c>
      <c r="B2715" t="s">
        <v>5262</v>
      </c>
      <c r="C2715" t="s">
        <v>268</v>
      </c>
      <c r="D2715">
        <v>115.04</v>
      </c>
      <c r="E2715" t="s">
        <v>243</v>
      </c>
    </row>
    <row r="2716" spans="1:5" x14ac:dyDescent="0.2">
      <c r="A2716" t="s">
        <v>5263</v>
      </c>
      <c r="B2716" t="s">
        <v>5264</v>
      </c>
      <c r="C2716" t="s">
        <v>268</v>
      </c>
      <c r="D2716">
        <v>120</v>
      </c>
      <c r="E2716" t="s">
        <v>243</v>
      </c>
    </row>
    <row r="2717" spans="1:5" x14ac:dyDescent="0.2">
      <c r="A2717" t="s">
        <v>5265</v>
      </c>
      <c r="B2717" t="s">
        <v>5266</v>
      </c>
      <c r="C2717" t="s">
        <v>268</v>
      </c>
      <c r="D2717">
        <v>104.38</v>
      </c>
      <c r="E2717" t="s">
        <v>243</v>
      </c>
    </row>
    <row r="2718" spans="1:5" x14ac:dyDescent="0.2">
      <c r="A2718" t="s">
        <v>5267</v>
      </c>
      <c r="B2718" t="s">
        <v>5268</v>
      </c>
      <c r="C2718" t="s">
        <v>268</v>
      </c>
      <c r="D2718">
        <v>121.97</v>
      </c>
      <c r="E2718" t="s">
        <v>243</v>
      </c>
    </row>
    <row r="2719" spans="1:5" x14ac:dyDescent="0.2">
      <c r="A2719" t="s">
        <v>5269</v>
      </c>
      <c r="B2719" t="s">
        <v>5270</v>
      </c>
      <c r="C2719" t="s">
        <v>268</v>
      </c>
      <c r="D2719">
        <v>144.54</v>
      </c>
      <c r="E2719" t="s">
        <v>243</v>
      </c>
    </row>
    <row r="2720" spans="1:5" x14ac:dyDescent="0.2">
      <c r="A2720" t="s">
        <v>5271</v>
      </c>
      <c r="B2720" t="s">
        <v>5272</v>
      </c>
      <c r="C2720" t="s">
        <v>268</v>
      </c>
      <c r="D2720">
        <v>169.35</v>
      </c>
      <c r="E2720" t="s">
        <v>243</v>
      </c>
    </row>
    <row r="2721" spans="1:5" x14ac:dyDescent="0.2">
      <c r="A2721" t="s">
        <v>5273</v>
      </c>
      <c r="B2721" t="s">
        <v>5274</v>
      </c>
      <c r="C2721" t="s">
        <v>268</v>
      </c>
      <c r="D2721">
        <v>129.02000000000001</v>
      </c>
      <c r="E2721" t="s">
        <v>243</v>
      </c>
    </row>
    <row r="2722" spans="1:5" x14ac:dyDescent="0.2">
      <c r="A2722" t="s">
        <v>5275</v>
      </c>
      <c r="B2722" t="s">
        <v>5276</v>
      </c>
      <c r="C2722" t="s">
        <v>268</v>
      </c>
      <c r="D2722">
        <v>120</v>
      </c>
      <c r="E2722" t="s">
        <v>243</v>
      </c>
    </row>
    <row r="2723" spans="1:5" x14ac:dyDescent="0.2">
      <c r="A2723" t="s">
        <v>5277</v>
      </c>
      <c r="B2723" t="s">
        <v>5278</v>
      </c>
      <c r="C2723" t="s">
        <v>268</v>
      </c>
      <c r="D2723">
        <v>134.53</v>
      </c>
      <c r="E2723" t="s">
        <v>243</v>
      </c>
    </row>
    <row r="2724" spans="1:5" x14ac:dyDescent="0.2">
      <c r="A2724" t="s">
        <v>5279</v>
      </c>
      <c r="B2724" t="s">
        <v>5280</v>
      </c>
      <c r="C2724" t="s">
        <v>268</v>
      </c>
      <c r="D2724">
        <v>119.95</v>
      </c>
      <c r="E2724" t="s">
        <v>243</v>
      </c>
    </row>
    <row r="2725" spans="1:5" x14ac:dyDescent="0.2">
      <c r="A2725" t="s">
        <v>5281</v>
      </c>
      <c r="B2725" t="s">
        <v>5282</v>
      </c>
      <c r="C2725" t="s">
        <v>268</v>
      </c>
      <c r="D2725">
        <v>133</v>
      </c>
      <c r="E2725" t="s">
        <v>243</v>
      </c>
    </row>
    <row r="2726" spans="1:5" x14ac:dyDescent="0.2">
      <c r="A2726" t="s">
        <v>5283</v>
      </c>
      <c r="B2726" t="s">
        <v>5284</v>
      </c>
      <c r="C2726" t="s">
        <v>265</v>
      </c>
      <c r="D2726">
        <v>83.25</v>
      </c>
      <c r="E2726" t="s">
        <v>243</v>
      </c>
    </row>
    <row r="2727" spans="1:5" x14ac:dyDescent="0.2">
      <c r="A2727" t="s">
        <v>5285</v>
      </c>
      <c r="B2727" t="s">
        <v>5286</v>
      </c>
      <c r="C2727" t="s">
        <v>265</v>
      </c>
      <c r="D2727">
        <v>100</v>
      </c>
      <c r="E2727" t="s">
        <v>243</v>
      </c>
    </row>
    <row r="2728" spans="1:5" x14ac:dyDescent="0.2">
      <c r="A2728" t="s">
        <v>5287</v>
      </c>
      <c r="B2728" t="s">
        <v>5288</v>
      </c>
      <c r="C2728" t="s">
        <v>265</v>
      </c>
      <c r="D2728">
        <v>19.5</v>
      </c>
      <c r="E2728" t="s">
        <v>243</v>
      </c>
    </row>
    <row r="2729" spans="1:5" x14ac:dyDescent="0.2">
      <c r="A2729" t="s">
        <v>5289</v>
      </c>
      <c r="B2729" t="s">
        <v>5290</v>
      </c>
      <c r="C2729" t="s">
        <v>265</v>
      </c>
      <c r="D2729">
        <v>100</v>
      </c>
      <c r="E2729" t="s">
        <v>243</v>
      </c>
    </row>
    <row r="2730" spans="1:5" x14ac:dyDescent="0.2">
      <c r="A2730" t="s">
        <v>5291</v>
      </c>
      <c r="B2730" t="s">
        <v>5292</v>
      </c>
      <c r="C2730" t="s">
        <v>268</v>
      </c>
      <c r="D2730">
        <v>49</v>
      </c>
      <c r="E2730" t="s">
        <v>243</v>
      </c>
    </row>
    <row r="2731" spans="1:5" x14ac:dyDescent="0.2">
      <c r="A2731" t="s">
        <v>5293</v>
      </c>
      <c r="B2731" t="s">
        <v>5294</v>
      </c>
      <c r="C2731" t="s">
        <v>268</v>
      </c>
      <c r="D2731">
        <v>80</v>
      </c>
      <c r="E2731" t="s">
        <v>243</v>
      </c>
    </row>
    <row r="2732" spans="1:5" x14ac:dyDescent="0.2">
      <c r="A2732" t="s">
        <v>5295</v>
      </c>
      <c r="B2732" t="s">
        <v>5296</v>
      </c>
      <c r="C2732" t="s">
        <v>268</v>
      </c>
      <c r="D2732">
        <v>80</v>
      </c>
      <c r="E2732" t="s">
        <v>243</v>
      </c>
    </row>
    <row r="2733" spans="1:5" x14ac:dyDescent="0.2">
      <c r="A2733">
        <v>9060</v>
      </c>
      <c r="B2733" t="s">
        <v>5297</v>
      </c>
      <c r="E2733" t="s">
        <v>243</v>
      </c>
    </row>
    <row r="2734" spans="1:5" x14ac:dyDescent="0.2">
      <c r="A2734" t="s">
        <v>5298</v>
      </c>
      <c r="B2734" t="s">
        <v>5299</v>
      </c>
      <c r="C2734" t="s">
        <v>368</v>
      </c>
      <c r="D2734">
        <v>1480.21</v>
      </c>
      <c r="E2734" t="s">
        <v>243</v>
      </c>
    </row>
    <row r="2735" spans="1:5" x14ac:dyDescent="0.2">
      <c r="A2735" t="s">
        <v>5300</v>
      </c>
      <c r="B2735" t="s">
        <v>5301</v>
      </c>
      <c r="C2735" t="s">
        <v>268</v>
      </c>
      <c r="D2735">
        <v>281.47000000000003</v>
      </c>
      <c r="E2735" t="s">
        <v>243</v>
      </c>
    </row>
    <row r="2736" spans="1:5" x14ac:dyDescent="0.2">
      <c r="A2736" t="s">
        <v>69</v>
      </c>
      <c r="B2736" t="s">
        <v>70</v>
      </c>
      <c r="C2736" t="s">
        <v>578</v>
      </c>
      <c r="D2736">
        <v>9.73</v>
      </c>
      <c r="E2736" t="s">
        <v>243</v>
      </c>
    </row>
    <row r="2737" spans="1:5" x14ac:dyDescent="0.2">
      <c r="A2737" t="s">
        <v>5302</v>
      </c>
      <c r="B2737" t="s">
        <v>5303</v>
      </c>
      <c r="C2737" t="s">
        <v>268</v>
      </c>
      <c r="D2737">
        <v>42.7</v>
      </c>
      <c r="E2737" t="s">
        <v>243</v>
      </c>
    </row>
    <row r="2738" spans="1:5" x14ac:dyDescent="0.2">
      <c r="A2738">
        <v>8693</v>
      </c>
      <c r="B2738" t="s">
        <v>5304</v>
      </c>
      <c r="E2738" t="s">
        <v>243</v>
      </c>
    </row>
    <row r="2739" spans="1:5" x14ac:dyDescent="0.2">
      <c r="A2739">
        <v>9061</v>
      </c>
      <c r="B2739" t="s">
        <v>5305</v>
      </c>
      <c r="E2739" t="s">
        <v>243</v>
      </c>
    </row>
    <row r="2740" spans="1:5" x14ac:dyDescent="0.2">
      <c r="A2740" t="s">
        <v>5306</v>
      </c>
      <c r="B2740" t="s">
        <v>5307</v>
      </c>
      <c r="C2740" t="s">
        <v>286</v>
      </c>
      <c r="D2740">
        <v>2.93</v>
      </c>
      <c r="E2740" t="s">
        <v>243</v>
      </c>
    </row>
    <row r="2741" spans="1:5" x14ac:dyDescent="0.2">
      <c r="A2741" t="s">
        <v>5308</v>
      </c>
      <c r="B2741" t="s">
        <v>5309</v>
      </c>
      <c r="C2741" t="s">
        <v>286</v>
      </c>
      <c r="D2741">
        <v>3.77</v>
      </c>
      <c r="E2741" t="s">
        <v>243</v>
      </c>
    </row>
    <row r="2742" spans="1:5" x14ac:dyDescent="0.2">
      <c r="A2742" t="s">
        <v>5310</v>
      </c>
      <c r="B2742" t="s">
        <v>5311</v>
      </c>
      <c r="C2742" t="s">
        <v>286</v>
      </c>
      <c r="D2742">
        <v>6.15</v>
      </c>
      <c r="E2742" t="s">
        <v>243</v>
      </c>
    </row>
    <row r="2743" spans="1:5" x14ac:dyDescent="0.2">
      <c r="A2743" t="s">
        <v>5312</v>
      </c>
      <c r="B2743" t="s">
        <v>5313</v>
      </c>
      <c r="C2743" t="s">
        <v>286</v>
      </c>
      <c r="D2743">
        <v>4.01</v>
      </c>
      <c r="E2743" t="s">
        <v>243</v>
      </c>
    </row>
    <row r="2744" spans="1:5" x14ac:dyDescent="0.2">
      <c r="A2744" t="s">
        <v>5314</v>
      </c>
      <c r="B2744" t="s">
        <v>5315</v>
      </c>
      <c r="C2744" t="s">
        <v>286</v>
      </c>
      <c r="D2744">
        <v>6.24</v>
      </c>
      <c r="E2744" t="s">
        <v>243</v>
      </c>
    </row>
    <row r="2745" spans="1:5" x14ac:dyDescent="0.2">
      <c r="A2745" t="s">
        <v>5316</v>
      </c>
      <c r="B2745" t="s">
        <v>5317</v>
      </c>
      <c r="C2745" t="s">
        <v>286</v>
      </c>
      <c r="D2745">
        <v>8.02</v>
      </c>
      <c r="E2745" t="s">
        <v>243</v>
      </c>
    </row>
    <row r="2746" spans="1:5" x14ac:dyDescent="0.2">
      <c r="A2746" t="s">
        <v>5318</v>
      </c>
      <c r="B2746" t="s">
        <v>5319</v>
      </c>
      <c r="C2746" t="s">
        <v>286</v>
      </c>
      <c r="D2746">
        <v>11.23</v>
      </c>
      <c r="E2746" t="s">
        <v>243</v>
      </c>
    </row>
    <row r="2747" spans="1:5" x14ac:dyDescent="0.2">
      <c r="A2747" t="s">
        <v>5320</v>
      </c>
      <c r="B2747" t="s">
        <v>5321</v>
      </c>
      <c r="C2747" t="s">
        <v>286</v>
      </c>
      <c r="D2747">
        <v>12.2</v>
      </c>
      <c r="E2747" t="s">
        <v>243</v>
      </c>
    </row>
    <row r="2748" spans="1:5" x14ac:dyDescent="0.2">
      <c r="A2748" t="s">
        <v>5322</v>
      </c>
      <c r="B2748" t="s">
        <v>5323</v>
      </c>
      <c r="C2748" t="s">
        <v>286</v>
      </c>
      <c r="D2748">
        <v>15.59</v>
      </c>
      <c r="E2748" t="s">
        <v>243</v>
      </c>
    </row>
    <row r="2749" spans="1:5" x14ac:dyDescent="0.2">
      <c r="A2749">
        <v>9062</v>
      </c>
      <c r="B2749" t="s">
        <v>5324</v>
      </c>
      <c r="E2749" t="s">
        <v>243</v>
      </c>
    </row>
    <row r="2750" spans="1:5" x14ac:dyDescent="0.2">
      <c r="A2750" t="s">
        <v>5325</v>
      </c>
      <c r="B2750" t="s">
        <v>5326</v>
      </c>
      <c r="C2750" t="s">
        <v>286</v>
      </c>
      <c r="D2750">
        <v>46.79</v>
      </c>
      <c r="E2750" t="s">
        <v>243</v>
      </c>
    </row>
    <row r="2751" spans="1:5" x14ac:dyDescent="0.2">
      <c r="A2751" t="s">
        <v>5327</v>
      </c>
      <c r="B2751" t="s">
        <v>5328</v>
      </c>
      <c r="C2751" t="s">
        <v>286</v>
      </c>
      <c r="D2751">
        <v>31.19</v>
      </c>
      <c r="E2751" t="s">
        <v>243</v>
      </c>
    </row>
    <row r="2752" spans="1:5" x14ac:dyDescent="0.2">
      <c r="A2752" t="s">
        <v>5329</v>
      </c>
      <c r="B2752" t="s">
        <v>5330</v>
      </c>
      <c r="C2752" t="s">
        <v>286</v>
      </c>
      <c r="D2752">
        <v>25.59</v>
      </c>
      <c r="E2752" t="s">
        <v>243</v>
      </c>
    </row>
    <row r="2753" spans="1:5" x14ac:dyDescent="0.2">
      <c r="A2753" t="s">
        <v>5331</v>
      </c>
      <c r="B2753" t="s">
        <v>5332</v>
      </c>
      <c r="C2753" t="s">
        <v>286</v>
      </c>
      <c r="D2753">
        <v>18.23</v>
      </c>
      <c r="E2753" t="s">
        <v>243</v>
      </c>
    </row>
    <row r="2754" spans="1:5" x14ac:dyDescent="0.2">
      <c r="A2754" t="s">
        <v>5333</v>
      </c>
      <c r="B2754" t="s">
        <v>5334</v>
      </c>
      <c r="C2754" t="s">
        <v>286</v>
      </c>
      <c r="D2754">
        <v>7.21</v>
      </c>
      <c r="E2754" t="s">
        <v>243</v>
      </c>
    </row>
    <row r="2755" spans="1:5" x14ac:dyDescent="0.2">
      <c r="A2755" t="s">
        <v>5335</v>
      </c>
      <c r="B2755" t="s">
        <v>5336</v>
      </c>
      <c r="C2755" t="s">
        <v>286</v>
      </c>
      <c r="D2755">
        <v>9.93</v>
      </c>
      <c r="E2755" t="s">
        <v>243</v>
      </c>
    </row>
    <row r="2756" spans="1:5" x14ac:dyDescent="0.2">
      <c r="A2756" t="s">
        <v>5337</v>
      </c>
      <c r="B2756" t="s">
        <v>5338</v>
      </c>
      <c r="C2756" t="s">
        <v>265</v>
      </c>
      <c r="D2756">
        <v>39.71</v>
      </c>
      <c r="E2756" t="s">
        <v>243</v>
      </c>
    </row>
    <row r="2757" spans="1:5" x14ac:dyDescent="0.2">
      <c r="A2757" t="s">
        <v>5339</v>
      </c>
      <c r="B2757" t="s">
        <v>5340</v>
      </c>
      <c r="C2757" t="s">
        <v>265</v>
      </c>
      <c r="D2757">
        <v>13.74</v>
      </c>
      <c r="E2757" t="s">
        <v>243</v>
      </c>
    </row>
    <row r="2758" spans="1:5" x14ac:dyDescent="0.2">
      <c r="A2758" t="s">
        <v>5341</v>
      </c>
      <c r="B2758" t="s">
        <v>5342</v>
      </c>
      <c r="C2758" t="s">
        <v>268</v>
      </c>
      <c r="D2758">
        <v>7.38</v>
      </c>
      <c r="E2758" t="s">
        <v>243</v>
      </c>
    </row>
    <row r="2759" spans="1:5" x14ac:dyDescent="0.2">
      <c r="A2759" t="s">
        <v>5343</v>
      </c>
      <c r="B2759" t="s">
        <v>5344</v>
      </c>
      <c r="C2759" t="s">
        <v>268</v>
      </c>
      <c r="D2759">
        <v>8.84</v>
      </c>
      <c r="E2759" t="s">
        <v>243</v>
      </c>
    </row>
    <row r="2760" spans="1:5" x14ac:dyDescent="0.2">
      <c r="A2760" t="s">
        <v>5345</v>
      </c>
      <c r="B2760" t="s">
        <v>5346</v>
      </c>
      <c r="C2760" t="s">
        <v>268</v>
      </c>
      <c r="D2760">
        <v>8.1999999999999993</v>
      </c>
      <c r="E2760" t="s">
        <v>243</v>
      </c>
    </row>
    <row r="2761" spans="1:5" x14ac:dyDescent="0.2">
      <c r="A2761" t="s">
        <v>5347</v>
      </c>
      <c r="B2761" t="s">
        <v>5348</v>
      </c>
      <c r="C2761" t="s">
        <v>268</v>
      </c>
      <c r="D2761">
        <v>8.36</v>
      </c>
      <c r="E2761" t="s">
        <v>243</v>
      </c>
    </row>
    <row r="2762" spans="1:5" x14ac:dyDescent="0.2">
      <c r="A2762" t="s">
        <v>5349</v>
      </c>
      <c r="B2762" t="s">
        <v>5350</v>
      </c>
      <c r="C2762" t="s">
        <v>265</v>
      </c>
      <c r="D2762">
        <v>37.020000000000003</v>
      </c>
      <c r="E2762" t="s">
        <v>243</v>
      </c>
    </row>
    <row r="2763" spans="1:5" x14ac:dyDescent="0.2">
      <c r="A2763" t="s">
        <v>5351</v>
      </c>
      <c r="B2763" t="s">
        <v>5352</v>
      </c>
      <c r="C2763" t="s">
        <v>286</v>
      </c>
      <c r="D2763">
        <v>1.76</v>
      </c>
      <c r="E2763" t="s">
        <v>243</v>
      </c>
    </row>
    <row r="2764" spans="1:5" x14ac:dyDescent="0.2">
      <c r="A2764">
        <v>10582</v>
      </c>
      <c r="B2764" t="s">
        <v>5353</v>
      </c>
      <c r="E2764" t="s">
        <v>243</v>
      </c>
    </row>
    <row r="2765" spans="1:5" x14ac:dyDescent="0.2">
      <c r="A2765" t="s">
        <v>5354</v>
      </c>
      <c r="B2765" t="s">
        <v>5355</v>
      </c>
      <c r="C2765" t="s">
        <v>286</v>
      </c>
      <c r="D2765">
        <v>233</v>
      </c>
      <c r="E2765" t="s">
        <v>243</v>
      </c>
    </row>
    <row r="2766" spans="1:5" x14ac:dyDescent="0.2">
      <c r="A2766" t="s">
        <v>5356</v>
      </c>
      <c r="B2766" t="s">
        <v>5357</v>
      </c>
      <c r="C2766" t="s">
        <v>286</v>
      </c>
      <c r="D2766">
        <v>272</v>
      </c>
      <c r="E2766" t="s">
        <v>243</v>
      </c>
    </row>
    <row r="2767" spans="1:5" x14ac:dyDescent="0.2">
      <c r="A2767" t="s">
        <v>5358</v>
      </c>
      <c r="B2767" t="s">
        <v>5359</v>
      </c>
      <c r="C2767" t="s">
        <v>286</v>
      </c>
      <c r="D2767">
        <v>134</v>
      </c>
      <c r="E2767" t="s">
        <v>243</v>
      </c>
    </row>
    <row r="2768" spans="1:5" x14ac:dyDescent="0.2">
      <c r="A2768" t="s">
        <v>5360</v>
      </c>
      <c r="B2768" t="s">
        <v>5361</v>
      </c>
      <c r="C2768" t="s">
        <v>286</v>
      </c>
      <c r="D2768">
        <v>158</v>
      </c>
      <c r="E2768" t="s">
        <v>243</v>
      </c>
    </row>
    <row r="2769" spans="1:5" x14ac:dyDescent="0.2">
      <c r="A2769" t="s">
        <v>5362</v>
      </c>
      <c r="B2769" t="s">
        <v>5363</v>
      </c>
      <c r="C2769" t="s">
        <v>286</v>
      </c>
      <c r="D2769">
        <v>167</v>
      </c>
      <c r="E2769" t="s">
        <v>243</v>
      </c>
    </row>
    <row r="2770" spans="1:5" x14ac:dyDescent="0.2">
      <c r="A2770" t="s">
        <v>5364</v>
      </c>
      <c r="B2770" t="s">
        <v>5365</v>
      </c>
      <c r="C2770" t="s">
        <v>286</v>
      </c>
      <c r="D2770">
        <v>187</v>
      </c>
      <c r="E2770" t="s">
        <v>243</v>
      </c>
    </row>
    <row r="2771" spans="1:5" x14ac:dyDescent="0.2">
      <c r="A2771" t="s">
        <v>5366</v>
      </c>
      <c r="B2771" t="s">
        <v>5367</v>
      </c>
      <c r="C2771" t="s">
        <v>286</v>
      </c>
      <c r="D2771">
        <v>336</v>
      </c>
      <c r="E2771" t="s">
        <v>243</v>
      </c>
    </row>
    <row r="2772" spans="1:5" x14ac:dyDescent="0.2">
      <c r="A2772" t="s">
        <v>5368</v>
      </c>
      <c r="B2772" t="s">
        <v>5369</v>
      </c>
      <c r="C2772" t="s">
        <v>286</v>
      </c>
      <c r="D2772">
        <v>394</v>
      </c>
      <c r="E2772" t="s">
        <v>243</v>
      </c>
    </row>
    <row r="2773" spans="1:5" x14ac:dyDescent="0.2">
      <c r="A2773" t="s">
        <v>5370</v>
      </c>
      <c r="B2773" t="s">
        <v>5371</v>
      </c>
      <c r="C2773" t="s">
        <v>286</v>
      </c>
      <c r="D2773">
        <v>168</v>
      </c>
      <c r="E2773" t="s">
        <v>243</v>
      </c>
    </row>
    <row r="2774" spans="1:5" x14ac:dyDescent="0.2">
      <c r="A2774" t="s">
        <v>5372</v>
      </c>
      <c r="B2774" t="s">
        <v>5373</v>
      </c>
      <c r="C2774" t="s">
        <v>286</v>
      </c>
      <c r="D2774">
        <v>198</v>
      </c>
      <c r="E2774" t="s">
        <v>243</v>
      </c>
    </row>
    <row r="2775" spans="1:5" x14ac:dyDescent="0.2">
      <c r="A2775" t="s">
        <v>5374</v>
      </c>
      <c r="B2775" t="s">
        <v>5375</v>
      </c>
      <c r="C2775" t="s">
        <v>286</v>
      </c>
      <c r="D2775">
        <v>209</v>
      </c>
      <c r="E2775" t="s">
        <v>243</v>
      </c>
    </row>
    <row r="2776" spans="1:5" x14ac:dyDescent="0.2">
      <c r="A2776" t="s">
        <v>5376</v>
      </c>
      <c r="B2776" t="s">
        <v>5377</v>
      </c>
      <c r="C2776" t="s">
        <v>286</v>
      </c>
      <c r="D2776">
        <v>233</v>
      </c>
      <c r="E2776" t="s">
        <v>243</v>
      </c>
    </row>
    <row r="2777" spans="1:5" x14ac:dyDescent="0.2">
      <c r="A2777">
        <v>10961</v>
      </c>
      <c r="B2777" t="s">
        <v>5378</v>
      </c>
      <c r="E2777" t="s">
        <v>243</v>
      </c>
    </row>
    <row r="2778" spans="1:5" x14ac:dyDescent="0.2">
      <c r="A2778" t="s">
        <v>5379</v>
      </c>
      <c r="B2778" t="s">
        <v>5380</v>
      </c>
      <c r="C2778" t="s">
        <v>5381</v>
      </c>
      <c r="D2778">
        <v>87.63</v>
      </c>
      <c r="E2778" t="s">
        <v>243</v>
      </c>
    </row>
    <row r="2779" spans="1:5" x14ac:dyDescent="0.2">
      <c r="A2779" t="s">
        <v>5382</v>
      </c>
      <c r="B2779" t="s">
        <v>5383</v>
      </c>
      <c r="C2779" t="s">
        <v>268</v>
      </c>
      <c r="D2779">
        <v>40.520000000000003</v>
      </c>
      <c r="E2779" t="s">
        <v>243</v>
      </c>
    </row>
    <row r="2780" spans="1:5" x14ac:dyDescent="0.2">
      <c r="A2780">
        <v>8694</v>
      </c>
      <c r="B2780" t="s">
        <v>5384</v>
      </c>
      <c r="E2780" t="s">
        <v>243</v>
      </c>
    </row>
    <row r="2781" spans="1:5" x14ac:dyDescent="0.2">
      <c r="A2781">
        <v>9065</v>
      </c>
      <c r="B2781" t="s">
        <v>5385</v>
      </c>
      <c r="E2781" t="s">
        <v>243</v>
      </c>
    </row>
    <row r="2782" spans="1:5" x14ac:dyDescent="0.2">
      <c r="A2782" t="s">
        <v>5386</v>
      </c>
      <c r="B2782" t="s">
        <v>5387</v>
      </c>
      <c r="C2782" t="s">
        <v>368</v>
      </c>
      <c r="D2782">
        <v>26.06</v>
      </c>
      <c r="E2782" t="s">
        <v>243</v>
      </c>
    </row>
    <row r="2783" spans="1:5" x14ac:dyDescent="0.2">
      <c r="A2783" t="s">
        <v>5388</v>
      </c>
      <c r="B2783" t="s">
        <v>5389</v>
      </c>
      <c r="C2783" t="s">
        <v>265</v>
      </c>
      <c r="D2783">
        <v>67.31</v>
      </c>
      <c r="E2783" t="s">
        <v>243</v>
      </c>
    </row>
    <row r="2784" spans="1:5" x14ac:dyDescent="0.2">
      <c r="A2784" t="s">
        <v>5390</v>
      </c>
      <c r="B2784" t="s">
        <v>5391</v>
      </c>
      <c r="C2784" t="s">
        <v>265</v>
      </c>
      <c r="D2784">
        <v>78.72</v>
      </c>
      <c r="E2784" t="s">
        <v>243</v>
      </c>
    </row>
    <row r="2785" spans="1:5" x14ac:dyDescent="0.2">
      <c r="A2785" t="s">
        <v>5392</v>
      </c>
      <c r="B2785" t="s">
        <v>5393</v>
      </c>
      <c r="C2785" t="s">
        <v>265</v>
      </c>
      <c r="D2785">
        <v>143.76</v>
      </c>
      <c r="E2785" t="s">
        <v>243</v>
      </c>
    </row>
    <row r="2786" spans="1:5" x14ac:dyDescent="0.2">
      <c r="A2786">
        <v>9066</v>
      </c>
      <c r="B2786" t="s">
        <v>5394</v>
      </c>
      <c r="E2786" t="s">
        <v>243</v>
      </c>
    </row>
    <row r="2787" spans="1:5" x14ac:dyDescent="0.2">
      <c r="A2787" t="s">
        <v>5395</v>
      </c>
      <c r="B2787" t="s">
        <v>5396</v>
      </c>
      <c r="C2787" t="s">
        <v>97</v>
      </c>
      <c r="D2787">
        <v>463.17</v>
      </c>
      <c r="E2787" t="s">
        <v>243</v>
      </c>
    </row>
    <row r="2788" spans="1:5" x14ac:dyDescent="0.2">
      <c r="A2788">
        <v>9068</v>
      </c>
      <c r="B2788" t="s">
        <v>5397</v>
      </c>
      <c r="E2788" t="s">
        <v>243</v>
      </c>
    </row>
    <row r="2789" spans="1:5" x14ac:dyDescent="0.2">
      <c r="A2789" t="s">
        <v>5398</v>
      </c>
      <c r="B2789" t="s">
        <v>5399</v>
      </c>
      <c r="C2789" t="s">
        <v>286</v>
      </c>
      <c r="D2789">
        <v>535.44000000000005</v>
      </c>
      <c r="E2789" t="s">
        <v>243</v>
      </c>
    </row>
    <row r="2790" spans="1:5" x14ac:dyDescent="0.2">
      <c r="A2790" t="s">
        <v>5400</v>
      </c>
      <c r="B2790" t="s">
        <v>5401</v>
      </c>
      <c r="C2790" t="s">
        <v>286</v>
      </c>
      <c r="D2790">
        <v>566.17999999999995</v>
      </c>
      <c r="E2790" t="s">
        <v>243</v>
      </c>
    </row>
    <row r="2791" spans="1:5" x14ac:dyDescent="0.2">
      <c r="A2791" t="s">
        <v>5402</v>
      </c>
      <c r="B2791" t="s">
        <v>5403</v>
      </c>
      <c r="C2791" t="s">
        <v>286</v>
      </c>
      <c r="D2791">
        <v>674.04</v>
      </c>
      <c r="E2791" t="s">
        <v>243</v>
      </c>
    </row>
    <row r="2792" spans="1:5" x14ac:dyDescent="0.2">
      <c r="A2792" t="s">
        <v>5404</v>
      </c>
      <c r="B2792" t="s">
        <v>5405</v>
      </c>
      <c r="C2792" t="s">
        <v>286</v>
      </c>
      <c r="D2792">
        <v>746.84</v>
      </c>
      <c r="E2792" t="s">
        <v>243</v>
      </c>
    </row>
    <row r="2793" spans="1:5" x14ac:dyDescent="0.2">
      <c r="A2793" t="s">
        <v>5406</v>
      </c>
      <c r="B2793" t="s">
        <v>5407</v>
      </c>
      <c r="C2793" t="s">
        <v>286</v>
      </c>
      <c r="D2793">
        <v>509.17</v>
      </c>
      <c r="E2793" t="s">
        <v>243</v>
      </c>
    </row>
    <row r="2794" spans="1:5" x14ac:dyDescent="0.2">
      <c r="A2794" t="s">
        <v>5408</v>
      </c>
      <c r="B2794" t="s">
        <v>5409</v>
      </c>
      <c r="C2794" t="s">
        <v>286</v>
      </c>
      <c r="D2794">
        <v>556.66999999999996</v>
      </c>
      <c r="E2794" t="s">
        <v>243</v>
      </c>
    </row>
    <row r="2795" spans="1:5" x14ac:dyDescent="0.2">
      <c r="A2795" t="s">
        <v>5410</v>
      </c>
      <c r="B2795" t="s">
        <v>5411</v>
      </c>
      <c r="C2795" t="s">
        <v>286</v>
      </c>
      <c r="D2795">
        <v>859.83</v>
      </c>
      <c r="E2795" t="s">
        <v>243</v>
      </c>
    </row>
    <row r="2796" spans="1:5" x14ac:dyDescent="0.2">
      <c r="A2796">
        <v>9069</v>
      </c>
      <c r="B2796" t="s">
        <v>5412</v>
      </c>
      <c r="E2796" t="s">
        <v>243</v>
      </c>
    </row>
    <row r="2797" spans="1:5" x14ac:dyDescent="0.2">
      <c r="A2797" t="s">
        <v>5413</v>
      </c>
      <c r="B2797" t="s">
        <v>5414</v>
      </c>
      <c r="C2797" t="s">
        <v>286</v>
      </c>
      <c r="D2797">
        <v>75.13</v>
      </c>
      <c r="E2797" t="s">
        <v>243</v>
      </c>
    </row>
    <row r="2798" spans="1:5" x14ac:dyDescent="0.2">
      <c r="A2798" t="s">
        <v>5415</v>
      </c>
      <c r="B2798" t="s">
        <v>5416</v>
      </c>
      <c r="C2798" t="s">
        <v>286</v>
      </c>
      <c r="D2798">
        <v>78.53</v>
      </c>
      <c r="E2798" t="s">
        <v>243</v>
      </c>
    </row>
    <row r="2799" spans="1:5" x14ac:dyDescent="0.2">
      <c r="A2799" t="s">
        <v>5417</v>
      </c>
      <c r="B2799" t="s">
        <v>5418</v>
      </c>
      <c r="C2799" t="s">
        <v>286</v>
      </c>
      <c r="D2799">
        <v>82.16</v>
      </c>
      <c r="E2799" t="s">
        <v>243</v>
      </c>
    </row>
    <row r="2800" spans="1:5" x14ac:dyDescent="0.2">
      <c r="A2800">
        <v>9070</v>
      </c>
      <c r="B2800" t="s">
        <v>5419</v>
      </c>
      <c r="E2800" t="s">
        <v>243</v>
      </c>
    </row>
    <row r="2801" spans="1:5" x14ac:dyDescent="0.2">
      <c r="A2801" t="s">
        <v>5420</v>
      </c>
      <c r="B2801" t="s">
        <v>5421</v>
      </c>
      <c r="C2801" t="s">
        <v>286</v>
      </c>
      <c r="D2801">
        <v>32.42</v>
      </c>
      <c r="E2801" t="s">
        <v>243</v>
      </c>
    </row>
    <row r="2802" spans="1:5" x14ac:dyDescent="0.2">
      <c r="A2802" t="s">
        <v>5422</v>
      </c>
      <c r="B2802" t="s">
        <v>5423</v>
      </c>
      <c r="C2802" t="s">
        <v>286</v>
      </c>
      <c r="D2802">
        <v>33.72</v>
      </c>
      <c r="E2802" t="s">
        <v>243</v>
      </c>
    </row>
    <row r="2803" spans="1:5" x14ac:dyDescent="0.2">
      <c r="A2803">
        <v>9071</v>
      </c>
      <c r="B2803" t="s">
        <v>5424</v>
      </c>
      <c r="E2803" t="s">
        <v>243</v>
      </c>
    </row>
    <row r="2804" spans="1:5" x14ac:dyDescent="0.2">
      <c r="A2804" t="s">
        <v>5425</v>
      </c>
      <c r="B2804" t="s">
        <v>5426</v>
      </c>
      <c r="C2804" t="s">
        <v>286</v>
      </c>
      <c r="D2804">
        <v>140.72</v>
      </c>
      <c r="E2804" t="s">
        <v>243</v>
      </c>
    </row>
    <row r="2805" spans="1:5" x14ac:dyDescent="0.2">
      <c r="A2805" t="s">
        <v>110</v>
      </c>
      <c r="B2805" t="s">
        <v>111</v>
      </c>
      <c r="C2805" t="s">
        <v>286</v>
      </c>
      <c r="D2805">
        <v>78.849999999999994</v>
      </c>
      <c r="E2805" t="s">
        <v>243</v>
      </c>
    </row>
    <row r="2806" spans="1:5" x14ac:dyDescent="0.2">
      <c r="A2806" t="s">
        <v>5427</v>
      </c>
      <c r="B2806" t="s">
        <v>5428</v>
      </c>
      <c r="C2806" t="s">
        <v>286</v>
      </c>
      <c r="D2806">
        <v>96.45</v>
      </c>
      <c r="E2806" t="s">
        <v>243</v>
      </c>
    </row>
    <row r="2807" spans="1:5" x14ac:dyDescent="0.2">
      <c r="A2807" t="s">
        <v>5429</v>
      </c>
      <c r="B2807" t="s">
        <v>5430</v>
      </c>
      <c r="C2807" t="s">
        <v>286</v>
      </c>
      <c r="D2807">
        <v>123.74</v>
      </c>
      <c r="E2807" t="s">
        <v>243</v>
      </c>
    </row>
    <row r="2808" spans="1:5" x14ac:dyDescent="0.2">
      <c r="A2808" t="s">
        <v>5431</v>
      </c>
      <c r="B2808" t="s">
        <v>5432</v>
      </c>
      <c r="C2808" t="s">
        <v>286</v>
      </c>
      <c r="D2808">
        <v>65.3</v>
      </c>
      <c r="E2808" t="s">
        <v>243</v>
      </c>
    </row>
    <row r="2809" spans="1:5" x14ac:dyDescent="0.2">
      <c r="A2809" t="s">
        <v>5433</v>
      </c>
      <c r="B2809" t="s">
        <v>5434</v>
      </c>
      <c r="C2809" t="s">
        <v>286</v>
      </c>
      <c r="D2809">
        <v>43.9</v>
      </c>
      <c r="E2809" t="s">
        <v>243</v>
      </c>
    </row>
    <row r="2810" spans="1:5" x14ac:dyDescent="0.2">
      <c r="A2810" t="s">
        <v>5435</v>
      </c>
      <c r="B2810" t="s">
        <v>5436</v>
      </c>
      <c r="C2810" t="s">
        <v>265</v>
      </c>
      <c r="D2810">
        <v>85.76</v>
      </c>
      <c r="E2810" t="s">
        <v>243</v>
      </c>
    </row>
    <row r="2811" spans="1:5" x14ac:dyDescent="0.2">
      <c r="A2811">
        <v>9072</v>
      </c>
      <c r="B2811" t="s">
        <v>5437</v>
      </c>
      <c r="E2811" t="s">
        <v>243</v>
      </c>
    </row>
    <row r="2812" spans="1:5" x14ac:dyDescent="0.2">
      <c r="A2812" t="s">
        <v>5438</v>
      </c>
      <c r="B2812" t="s">
        <v>5439</v>
      </c>
      <c r="C2812" t="s">
        <v>286</v>
      </c>
      <c r="D2812">
        <v>60.94</v>
      </c>
      <c r="E2812" t="s">
        <v>243</v>
      </c>
    </row>
    <row r="2813" spans="1:5" x14ac:dyDescent="0.2">
      <c r="A2813">
        <v>9073</v>
      </c>
      <c r="B2813" t="s">
        <v>5440</v>
      </c>
      <c r="E2813" t="s">
        <v>243</v>
      </c>
    </row>
    <row r="2814" spans="1:5" x14ac:dyDescent="0.2">
      <c r="A2814" t="s">
        <v>5441</v>
      </c>
      <c r="B2814" t="s">
        <v>5442</v>
      </c>
      <c r="C2814" t="s">
        <v>286</v>
      </c>
      <c r="D2814">
        <v>45.23</v>
      </c>
      <c r="E2814" t="s">
        <v>243</v>
      </c>
    </row>
    <row r="2815" spans="1:5" x14ac:dyDescent="0.2">
      <c r="A2815" t="s">
        <v>5443</v>
      </c>
      <c r="B2815" t="s">
        <v>5444</v>
      </c>
      <c r="C2815" t="s">
        <v>286</v>
      </c>
      <c r="D2815">
        <v>61.42</v>
      </c>
      <c r="E2815" t="s">
        <v>243</v>
      </c>
    </row>
    <row r="2816" spans="1:5" x14ac:dyDescent="0.2">
      <c r="A2816" t="s">
        <v>5445</v>
      </c>
      <c r="B2816" t="s">
        <v>5446</v>
      </c>
      <c r="C2816" t="s">
        <v>286</v>
      </c>
      <c r="D2816">
        <v>86.45</v>
      </c>
      <c r="E2816" t="s">
        <v>243</v>
      </c>
    </row>
    <row r="2817" spans="1:5" x14ac:dyDescent="0.2">
      <c r="A2817" t="s">
        <v>5447</v>
      </c>
      <c r="B2817" t="s">
        <v>5448</v>
      </c>
      <c r="C2817" t="s">
        <v>286</v>
      </c>
      <c r="D2817">
        <v>319.27999999999997</v>
      </c>
      <c r="E2817" t="s">
        <v>243</v>
      </c>
    </row>
    <row r="2818" spans="1:5" x14ac:dyDescent="0.2">
      <c r="A2818">
        <v>9074</v>
      </c>
      <c r="B2818" t="s">
        <v>5449</v>
      </c>
      <c r="E2818" t="s">
        <v>243</v>
      </c>
    </row>
    <row r="2819" spans="1:5" x14ac:dyDescent="0.2">
      <c r="A2819" t="s">
        <v>5450</v>
      </c>
      <c r="B2819" t="s">
        <v>5451</v>
      </c>
      <c r="C2819" t="s">
        <v>268</v>
      </c>
      <c r="D2819">
        <v>364.59</v>
      </c>
      <c r="E2819" t="s">
        <v>243</v>
      </c>
    </row>
    <row r="2820" spans="1:5" x14ac:dyDescent="0.2">
      <c r="A2820" t="s">
        <v>5452</v>
      </c>
      <c r="B2820" t="s">
        <v>5453</v>
      </c>
      <c r="C2820" t="s">
        <v>268</v>
      </c>
      <c r="D2820">
        <v>394.48</v>
      </c>
      <c r="E2820" t="s">
        <v>243</v>
      </c>
    </row>
    <row r="2821" spans="1:5" x14ac:dyDescent="0.2">
      <c r="A2821" t="s">
        <v>5454</v>
      </c>
      <c r="B2821" t="s">
        <v>5455</v>
      </c>
      <c r="C2821" t="s">
        <v>268</v>
      </c>
      <c r="D2821">
        <v>211.09</v>
      </c>
      <c r="E2821" t="s">
        <v>243</v>
      </c>
    </row>
    <row r="2822" spans="1:5" x14ac:dyDescent="0.2">
      <c r="A2822" t="s">
        <v>5456</v>
      </c>
      <c r="B2822" t="s">
        <v>5457</v>
      </c>
      <c r="C2822" t="s">
        <v>268</v>
      </c>
      <c r="D2822">
        <v>239.88</v>
      </c>
      <c r="E2822" t="s">
        <v>243</v>
      </c>
    </row>
    <row r="2823" spans="1:5" x14ac:dyDescent="0.2">
      <c r="A2823" t="s">
        <v>5458</v>
      </c>
      <c r="B2823" t="s">
        <v>5459</v>
      </c>
      <c r="C2823" t="s">
        <v>268</v>
      </c>
      <c r="D2823">
        <v>237.97</v>
      </c>
      <c r="E2823" t="s">
        <v>243</v>
      </c>
    </row>
    <row r="2824" spans="1:5" x14ac:dyDescent="0.2">
      <c r="A2824" t="s">
        <v>5460</v>
      </c>
      <c r="B2824" t="s">
        <v>5461</v>
      </c>
      <c r="C2824" t="s">
        <v>268</v>
      </c>
      <c r="D2824">
        <v>266.76</v>
      </c>
      <c r="E2824" t="s">
        <v>243</v>
      </c>
    </row>
    <row r="2825" spans="1:5" x14ac:dyDescent="0.2">
      <c r="A2825" t="s">
        <v>5462</v>
      </c>
      <c r="B2825" t="s">
        <v>5463</v>
      </c>
      <c r="C2825" t="s">
        <v>97</v>
      </c>
      <c r="D2825">
        <v>134.13999999999999</v>
      </c>
      <c r="E2825" t="s">
        <v>243</v>
      </c>
    </row>
    <row r="2826" spans="1:5" x14ac:dyDescent="0.2">
      <c r="A2826" t="s">
        <v>5464</v>
      </c>
      <c r="B2826" t="s">
        <v>5465</v>
      </c>
      <c r="C2826" t="s">
        <v>286</v>
      </c>
      <c r="D2826">
        <v>170.73</v>
      </c>
      <c r="E2826" t="s">
        <v>243</v>
      </c>
    </row>
    <row r="2827" spans="1:5" x14ac:dyDescent="0.2">
      <c r="A2827" t="s">
        <v>5466</v>
      </c>
      <c r="B2827" t="s">
        <v>5467</v>
      </c>
      <c r="C2827" t="s">
        <v>286</v>
      </c>
      <c r="D2827">
        <v>253.91</v>
      </c>
      <c r="E2827" t="s">
        <v>243</v>
      </c>
    </row>
    <row r="2828" spans="1:5" x14ac:dyDescent="0.2">
      <c r="A2828" t="s">
        <v>5468</v>
      </c>
      <c r="B2828" t="s">
        <v>5469</v>
      </c>
      <c r="C2828" t="s">
        <v>333</v>
      </c>
      <c r="D2828">
        <v>1783</v>
      </c>
      <c r="E2828" t="s">
        <v>243</v>
      </c>
    </row>
    <row r="2829" spans="1:5" x14ac:dyDescent="0.2">
      <c r="A2829" t="s">
        <v>5470</v>
      </c>
      <c r="B2829" t="s">
        <v>5471</v>
      </c>
      <c r="C2829" t="s">
        <v>333</v>
      </c>
      <c r="D2829">
        <v>971.46</v>
      </c>
      <c r="E2829" t="s">
        <v>243</v>
      </c>
    </row>
    <row r="2830" spans="1:5" x14ac:dyDescent="0.2">
      <c r="A2830">
        <v>9075</v>
      </c>
      <c r="B2830" t="s">
        <v>5472</v>
      </c>
      <c r="E2830" t="s">
        <v>243</v>
      </c>
    </row>
    <row r="2831" spans="1:5" x14ac:dyDescent="0.2">
      <c r="A2831" t="s">
        <v>5473</v>
      </c>
      <c r="B2831" t="s">
        <v>5474</v>
      </c>
      <c r="C2831" t="s">
        <v>268</v>
      </c>
      <c r="D2831">
        <v>1613.74</v>
      </c>
      <c r="E2831" t="s">
        <v>243</v>
      </c>
    </row>
    <row r="2832" spans="1:5" x14ac:dyDescent="0.2">
      <c r="A2832" t="s">
        <v>5475</v>
      </c>
      <c r="B2832" t="s">
        <v>5476</v>
      </c>
      <c r="C2832" t="s">
        <v>268</v>
      </c>
      <c r="D2832">
        <v>2491.54</v>
      </c>
      <c r="E2832" t="s">
        <v>243</v>
      </c>
    </row>
    <row r="2833" spans="1:5" x14ac:dyDescent="0.2">
      <c r="A2833" t="s">
        <v>5477</v>
      </c>
      <c r="B2833" t="s">
        <v>5478</v>
      </c>
      <c r="C2833" t="s">
        <v>268</v>
      </c>
      <c r="D2833">
        <v>3694.22</v>
      </c>
      <c r="E2833" t="s">
        <v>243</v>
      </c>
    </row>
    <row r="2834" spans="1:5" x14ac:dyDescent="0.2">
      <c r="A2834" t="s">
        <v>5479</v>
      </c>
      <c r="B2834" t="s">
        <v>5480</v>
      </c>
      <c r="C2834" t="s">
        <v>268</v>
      </c>
      <c r="D2834">
        <v>3047.48</v>
      </c>
      <c r="E2834" t="s">
        <v>243</v>
      </c>
    </row>
    <row r="2835" spans="1:5" x14ac:dyDescent="0.2">
      <c r="A2835">
        <v>9076</v>
      </c>
      <c r="B2835" t="s">
        <v>5481</v>
      </c>
      <c r="E2835" t="s">
        <v>243</v>
      </c>
    </row>
    <row r="2836" spans="1:5" x14ac:dyDescent="0.2">
      <c r="A2836" t="s">
        <v>5482</v>
      </c>
      <c r="B2836" t="s">
        <v>5483</v>
      </c>
      <c r="C2836" t="s">
        <v>268</v>
      </c>
      <c r="D2836">
        <v>3084.58</v>
      </c>
      <c r="E2836" t="s">
        <v>243</v>
      </c>
    </row>
    <row r="2837" spans="1:5" x14ac:dyDescent="0.2">
      <c r="A2837" t="s">
        <v>5484</v>
      </c>
      <c r="B2837" t="s">
        <v>5485</v>
      </c>
      <c r="C2837" t="s">
        <v>268</v>
      </c>
      <c r="D2837">
        <v>589.82000000000005</v>
      </c>
      <c r="E2837" t="s">
        <v>243</v>
      </c>
    </row>
    <row r="2838" spans="1:5" x14ac:dyDescent="0.2">
      <c r="A2838" t="s">
        <v>5486</v>
      </c>
      <c r="B2838" t="s">
        <v>5487</v>
      </c>
      <c r="C2838" t="s">
        <v>268</v>
      </c>
      <c r="D2838">
        <v>1886.89</v>
      </c>
      <c r="E2838" t="s">
        <v>243</v>
      </c>
    </row>
    <row r="2839" spans="1:5" x14ac:dyDescent="0.2">
      <c r="A2839" t="s">
        <v>5488</v>
      </c>
      <c r="B2839" t="s">
        <v>5489</v>
      </c>
      <c r="C2839" t="s">
        <v>268</v>
      </c>
      <c r="D2839">
        <v>1619.58</v>
      </c>
      <c r="E2839" t="s">
        <v>243</v>
      </c>
    </row>
    <row r="2840" spans="1:5" x14ac:dyDescent="0.2">
      <c r="A2840" t="s">
        <v>5490</v>
      </c>
      <c r="B2840" t="s">
        <v>5491</v>
      </c>
      <c r="C2840" t="s">
        <v>268</v>
      </c>
      <c r="D2840">
        <v>1342.18</v>
      </c>
      <c r="E2840" t="s">
        <v>243</v>
      </c>
    </row>
    <row r="2841" spans="1:5" x14ac:dyDescent="0.2">
      <c r="A2841" t="s">
        <v>5492</v>
      </c>
      <c r="B2841" t="s">
        <v>5493</v>
      </c>
      <c r="C2841" t="s">
        <v>268</v>
      </c>
      <c r="D2841">
        <v>1729.85</v>
      </c>
      <c r="E2841" t="s">
        <v>243</v>
      </c>
    </row>
    <row r="2842" spans="1:5" x14ac:dyDescent="0.2">
      <c r="A2842" t="s">
        <v>5494</v>
      </c>
      <c r="B2842" t="s">
        <v>5495</v>
      </c>
      <c r="C2842" t="s">
        <v>268</v>
      </c>
      <c r="D2842">
        <v>1386.15</v>
      </c>
      <c r="E2842" t="s">
        <v>243</v>
      </c>
    </row>
    <row r="2843" spans="1:5" x14ac:dyDescent="0.2">
      <c r="A2843">
        <v>8937</v>
      </c>
      <c r="B2843" t="s">
        <v>5496</v>
      </c>
      <c r="E2843" t="s">
        <v>243</v>
      </c>
    </row>
    <row r="2844" spans="1:5" x14ac:dyDescent="0.2">
      <c r="A2844" t="s">
        <v>5497</v>
      </c>
      <c r="B2844" t="s">
        <v>5498</v>
      </c>
      <c r="C2844" t="s">
        <v>368</v>
      </c>
      <c r="D2844">
        <v>683.89</v>
      </c>
      <c r="E2844" t="s">
        <v>243</v>
      </c>
    </row>
    <row r="2845" spans="1:5" x14ac:dyDescent="0.2">
      <c r="A2845">
        <v>8695</v>
      </c>
      <c r="B2845" t="s">
        <v>5499</v>
      </c>
      <c r="E2845" t="s">
        <v>243</v>
      </c>
    </row>
    <row r="2846" spans="1:5" x14ac:dyDescent="0.2">
      <c r="A2846">
        <v>9078</v>
      </c>
      <c r="B2846" t="s">
        <v>5500</v>
      </c>
      <c r="E2846" t="s">
        <v>243</v>
      </c>
    </row>
    <row r="2847" spans="1:5" x14ac:dyDescent="0.2">
      <c r="A2847" t="s">
        <v>5501</v>
      </c>
      <c r="B2847" t="s">
        <v>5502</v>
      </c>
      <c r="C2847" t="s">
        <v>265</v>
      </c>
      <c r="D2847">
        <v>6.41</v>
      </c>
      <c r="E2847" t="s">
        <v>243</v>
      </c>
    </row>
    <row r="2848" spans="1:5" x14ac:dyDescent="0.2">
      <c r="A2848" t="s">
        <v>5503</v>
      </c>
      <c r="B2848" t="s">
        <v>5504</v>
      </c>
      <c r="C2848" t="s">
        <v>286</v>
      </c>
      <c r="D2848">
        <v>2.98</v>
      </c>
      <c r="E2848" t="s">
        <v>243</v>
      </c>
    </row>
    <row r="2849" spans="1:5" x14ac:dyDescent="0.2">
      <c r="A2849" t="s">
        <v>5505</v>
      </c>
      <c r="B2849" t="s">
        <v>5506</v>
      </c>
      <c r="C2849" t="s">
        <v>265</v>
      </c>
      <c r="D2849">
        <v>12.65</v>
      </c>
      <c r="E2849" t="s">
        <v>243</v>
      </c>
    </row>
    <row r="2850" spans="1:5" x14ac:dyDescent="0.2">
      <c r="A2850" t="s">
        <v>5507</v>
      </c>
      <c r="B2850" t="s">
        <v>5508</v>
      </c>
      <c r="C2850" t="s">
        <v>265</v>
      </c>
      <c r="D2850">
        <v>2.27</v>
      </c>
      <c r="E2850" t="s">
        <v>243</v>
      </c>
    </row>
    <row r="2851" spans="1:5" x14ac:dyDescent="0.2">
      <c r="A2851" t="s">
        <v>5509</v>
      </c>
      <c r="B2851" t="s">
        <v>5510</v>
      </c>
      <c r="C2851" t="s">
        <v>265</v>
      </c>
      <c r="D2851">
        <v>7.93</v>
      </c>
      <c r="E2851" t="s">
        <v>243</v>
      </c>
    </row>
    <row r="2852" spans="1:5" x14ac:dyDescent="0.2">
      <c r="A2852" t="s">
        <v>5511</v>
      </c>
      <c r="B2852" t="s">
        <v>5512</v>
      </c>
      <c r="C2852" t="s">
        <v>522</v>
      </c>
      <c r="D2852">
        <v>2492.6</v>
      </c>
      <c r="E2852" t="s">
        <v>243</v>
      </c>
    </row>
    <row r="2853" spans="1:5" x14ac:dyDescent="0.2">
      <c r="A2853" t="s">
        <v>5513</v>
      </c>
      <c r="B2853" t="s">
        <v>5514</v>
      </c>
      <c r="C2853" t="s">
        <v>522</v>
      </c>
      <c r="D2853">
        <v>4985.2</v>
      </c>
      <c r="E2853" t="s">
        <v>243</v>
      </c>
    </row>
    <row r="2854" spans="1:5" x14ac:dyDescent="0.2">
      <c r="A2854">
        <v>9079</v>
      </c>
      <c r="B2854" t="s">
        <v>5515</v>
      </c>
      <c r="E2854" t="s">
        <v>243</v>
      </c>
    </row>
    <row r="2855" spans="1:5" x14ac:dyDescent="0.2">
      <c r="A2855" t="s">
        <v>5516</v>
      </c>
      <c r="B2855" t="s">
        <v>5515</v>
      </c>
      <c r="C2855" t="s">
        <v>265</v>
      </c>
      <c r="D2855">
        <v>8.32</v>
      </c>
      <c r="E2855" t="s">
        <v>243</v>
      </c>
    </row>
    <row r="2856" spans="1:5" x14ac:dyDescent="0.2">
      <c r="A2856">
        <v>8696</v>
      </c>
      <c r="B2856" t="s">
        <v>5517</v>
      </c>
      <c r="E2856" t="s">
        <v>243</v>
      </c>
    </row>
    <row r="2857" spans="1:5" x14ac:dyDescent="0.2">
      <c r="A2857">
        <v>9080</v>
      </c>
      <c r="B2857" t="s">
        <v>5518</v>
      </c>
      <c r="E2857" t="s">
        <v>243</v>
      </c>
    </row>
    <row r="2858" spans="1:5" x14ac:dyDescent="0.2">
      <c r="A2858" t="s">
        <v>5519</v>
      </c>
      <c r="B2858" t="s">
        <v>5520</v>
      </c>
      <c r="C2858" t="s">
        <v>265</v>
      </c>
      <c r="D2858">
        <v>15.37</v>
      </c>
      <c r="E2858" t="s">
        <v>243</v>
      </c>
    </row>
    <row r="2859" spans="1:5" x14ac:dyDescent="0.2">
      <c r="A2859">
        <v>9081</v>
      </c>
      <c r="B2859" t="s">
        <v>5521</v>
      </c>
      <c r="E2859" t="s">
        <v>243</v>
      </c>
    </row>
    <row r="2860" spans="1:5" x14ac:dyDescent="0.2">
      <c r="A2860" t="s">
        <v>5522</v>
      </c>
      <c r="B2860" t="s">
        <v>5523</v>
      </c>
      <c r="C2860" t="s">
        <v>368</v>
      </c>
      <c r="D2860">
        <v>233.55</v>
      </c>
      <c r="E2860" t="s">
        <v>243</v>
      </c>
    </row>
    <row r="2861" spans="1:5" x14ac:dyDescent="0.2">
      <c r="A2861" t="s">
        <v>5524</v>
      </c>
      <c r="B2861" t="s">
        <v>5525</v>
      </c>
      <c r="C2861" t="s">
        <v>265</v>
      </c>
      <c r="D2861">
        <v>93.78</v>
      </c>
      <c r="E2861" t="s">
        <v>243</v>
      </c>
    </row>
    <row r="2862" spans="1:5" x14ac:dyDescent="0.2">
      <c r="A2862" t="s">
        <v>5526</v>
      </c>
      <c r="B2862" t="s">
        <v>5527</v>
      </c>
      <c r="C2862" t="s">
        <v>265</v>
      </c>
      <c r="D2862">
        <v>126.7</v>
      </c>
      <c r="E2862" t="s">
        <v>243</v>
      </c>
    </row>
    <row r="2863" spans="1:5" x14ac:dyDescent="0.2">
      <c r="A2863" t="s">
        <v>5528</v>
      </c>
      <c r="B2863" t="s">
        <v>5529</v>
      </c>
      <c r="C2863" t="s">
        <v>265</v>
      </c>
      <c r="D2863">
        <v>134.08000000000001</v>
      </c>
      <c r="E2863" t="s">
        <v>243</v>
      </c>
    </row>
    <row r="2864" spans="1:5" x14ac:dyDescent="0.2">
      <c r="A2864" t="s">
        <v>5530</v>
      </c>
      <c r="B2864" t="s">
        <v>5531</v>
      </c>
      <c r="C2864" t="s">
        <v>265</v>
      </c>
      <c r="D2864">
        <v>89.89</v>
      </c>
      <c r="E2864" t="s">
        <v>243</v>
      </c>
    </row>
    <row r="2865" spans="1:5" x14ac:dyDescent="0.2">
      <c r="A2865" t="s">
        <v>5532</v>
      </c>
      <c r="B2865" t="s">
        <v>5533</v>
      </c>
      <c r="C2865" t="s">
        <v>265</v>
      </c>
      <c r="D2865">
        <v>105.12</v>
      </c>
      <c r="E2865" t="s">
        <v>243</v>
      </c>
    </row>
    <row r="2866" spans="1:5" x14ac:dyDescent="0.2">
      <c r="A2866" t="s">
        <v>5534</v>
      </c>
      <c r="B2866" t="s">
        <v>5535</v>
      </c>
      <c r="C2866" t="s">
        <v>265</v>
      </c>
      <c r="D2866">
        <v>86.22</v>
      </c>
      <c r="E2866" t="s">
        <v>243</v>
      </c>
    </row>
    <row r="2867" spans="1:5" x14ac:dyDescent="0.2">
      <c r="A2867" t="s">
        <v>5536</v>
      </c>
      <c r="B2867" t="s">
        <v>5537</v>
      </c>
      <c r="C2867" t="s">
        <v>265</v>
      </c>
      <c r="D2867">
        <v>96.69</v>
      </c>
      <c r="E2867" t="s">
        <v>243</v>
      </c>
    </row>
    <row r="2868" spans="1:5" x14ac:dyDescent="0.2">
      <c r="A2868">
        <v>9082</v>
      </c>
      <c r="B2868" t="s">
        <v>5538</v>
      </c>
      <c r="E2868" t="s">
        <v>243</v>
      </c>
    </row>
    <row r="2869" spans="1:5" x14ac:dyDescent="0.2">
      <c r="A2869" t="s">
        <v>5539</v>
      </c>
      <c r="B2869" t="s">
        <v>5540</v>
      </c>
      <c r="C2869" t="s">
        <v>265</v>
      </c>
      <c r="D2869">
        <v>33.71</v>
      </c>
      <c r="E2869" t="s">
        <v>243</v>
      </c>
    </row>
    <row r="2870" spans="1:5" x14ac:dyDescent="0.2">
      <c r="A2870" t="s">
        <v>5541</v>
      </c>
      <c r="B2870" t="s">
        <v>5542</v>
      </c>
      <c r="C2870" t="s">
        <v>97</v>
      </c>
      <c r="D2870">
        <v>1235.93</v>
      </c>
      <c r="E2870" t="s">
        <v>243</v>
      </c>
    </row>
    <row r="2871" spans="1:5" x14ac:dyDescent="0.2">
      <c r="A2871" t="s">
        <v>5543</v>
      </c>
      <c r="B2871" t="s">
        <v>5544</v>
      </c>
      <c r="C2871" t="s">
        <v>368</v>
      </c>
      <c r="D2871">
        <v>999.78</v>
      </c>
      <c r="E2871" t="s">
        <v>243</v>
      </c>
    </row>
    <row r="2872" spans="1:5" x14ac:dyDescent="0.2">
      <c r="A2872" t="s">
        <v>63</v>
      </c>
      <c r="B2872" t="s">
        <v>64</v>
      </c>
      <c r="C2872" t="s">
        <v>368</v>
      </c>
      <c r="D2872">
        <v>1811.95</v>
      </c>
      <c r="E2872" t="s">
        <v>243</v>
      </c>
    </row>
    <row r="2873" spans="1:5" x14ac:dyDescent="0.2">
      <c r="A2873" t="s">
        <v>5545</v>
      </c>
      <c r="B2873" t="s">
        <v>5546</v>
      </c>
      <c r="C2873" t="s">
        <v>265</v>
      </c>
      <c r="D2873">
        <v>46.49</v>
      </c>
      <c r="E2873" t="s">
        <v>243</v>
      </c>
    </row>
    <row r="2874" spans="1:5" x14ac:dyDescent="0.2">
      <c r="A2874" t="s">
        <v>5547</v>
      </c>
      <c r="B2874" t="s">
        <v>5548</v>
      </c>
      <c r="C2874" t="s">
        <v>265</v>
      </c>
      <c r="D2874">
        <v>43.76</v>
      </c>
      <c r="E2874" t="s">
        <v>243</v>
      </c>
    </row>
    <row r="2875" spans="1:5" x14ac:dyDescent="0.2">
      <c r="A2875">
        <v>9084</v>
      </c>
      <c r="B2875" t="s">
        <v>5549</v>
      </c>
      <c r="E2875" t="s">
        <v>243</v>
      </c>
    </row>
    <row r="2876" spans="1:5" x14ac:dyDescent="0.2">
      <c r="A2876" t="s">
        <v>5550</v>
      </c>
      <c r="B2876" t="s">
        <v>5551</v>
      </c>
      <c r="C2876" t="s">
        <v>265</v>
      </c>
      <c r="D2876">
        <v>221.9</v>
      </c>
      <c r="E2876" t="s">
        <v>243</v>
      </c>
    </row>
    <row r="2877" spans="1:5" x14ac:dyDescent="0.2">
      <c r="A2877">
        <v>9085</v>
      </c>
      <c r="B2877" t="s">
        <v>5552</v>
      </c>
      <c r="E2877" t="s">
        <v>243</v>
      </c>
    </row>
    <row r="2878" spans="1:5" x14ac:dyDescent="0.2">
      <c r="A2878" t="s">
        <v>5553</v>
      </c>
      <c r="B2878" t="s">
        <v>5554</v>
      </c>
      <c r="C2878" t="s">
        <v>268</v>
      </c>
      <c r="D2878">
        <v>3873.48</v>
      </c>
      <c r="E2878" t="s">
        <v>243</v>
      </c>
    </row>
    <row r="2879" spans="1:5" x14ac:dyDescent="0.2">
      <c r="A2879" t="s">
        <v>5555</v>
      </c>
      <c r="B2879" t="s">
        <v>5556</v>
      </c>
      <c r="C2879" t="s">
        <v>850</v>
      </c>
      <c r="D2879">
        <v>15.88</v>
      </c>
      <c r="E2879" t="s">
        <v>243</v>
      </c>
    </row>
    <row r="2880" spans="1:5" x14ac:dyDescent="0.2">
      <c r="A2880" t="s">
        <v>5557</v>
      </c>
      <c r="B2880" t="s">
        <v>5558</v>
      </c>
      <c r="C2880" t="s">
        <v>850</v>
      </c>
      <c r="D2880">
        <v>1.63</v>
      </c>
      <c r="E2880" t="s">
        <v>243</v>
      </c>
    </row>
    <row r="2881" spans="1:5" x14ac:dyDescent="0.2">
      <c r="A2881" t="s">
        <v>5559</v>
      </c>
      <c r="B2881" t="s">
        <v>5560</v>
      </c>
      <c r="C2881" t="s">
        <v>268</v>
      </c>
      <c r="D2881">
        <v>2449.38</v>
      </c>
      <c r="E2881" t="s">
        <v>243</v>
      </c>
    </row>
    <row r="2882" spans="1:5" x14ac:dyDescent="0.2">
      <c r="A2882" t="s">
        <v>5561</v>
      </c>
      <c r="B2882" t="s">
        <v>5562</v>
      </c>
      <c r="C2882" t="s">
        <v>5563</v>
      </c>
      <c r="D2882">
        <v>0.73</v>
      </c>
      <c r="E2882" t="s">
        <v>243</v>
      </c>
    </row>
    <row r="2883" spans="1:5" x14ac:dyDescent="0.2">
      <c r="A2883">
        <v>8697</v>
      </c>
      <c r="B2883" t="s">
        <v>5564</v>
      </c>
      <c r="E2883" t="s">
        <v>243</v>
      </c>
    </row>
    <row r="2884" spans="1:5" x14ac:dyDescent="0.2">
      <c r="A2884">
        <v>9086</v>
      </c>
      <c r="B2884" t="s">
        <v>5565</v>
      </c>
      <c r="E2884" t="s">
        <v>243</v>
      </c>
    </row>
    <row r="2885" spans="1:5" x14ac:dyDescent="0.2">
      <c r="A2885" t="s">
        <v>5566</v>
      </c>
      <c r="B2885" t="s">
        <v>5567</v>
      </c>
      <c r="C2885" t="s">
        <v>368</v>
      </c>
      <c r="D2885">
        <v>45.32</v>
      </c>
      <c r="E2885" t="s">
        <v>243</v>
      </c>
    </row>
    <row r="2886" spans="1:5" x14ac:dyDescent="0.2">
      <c r="A2886" t="s">
        <v>51</v>
      </c>
      <c r="B2886" t="s">
        <v>52</v>
      </c>
      <c r="C2886" t="s">
        <v>368</v>
      </c>
      <c r="D2886">
        <v>3.35</v>
      </c>
      <c r="E2886" t="s">
        <v>243</v>
      </c>
    </row>
    <row r="2887" spans="1:5" x14ac:dyDescent="0.2">
      <c r="A2887">
        <v>9087</v>
      </c>
      <c r="B2887" t="s">
        <v>5568</v>
      </c>
      <c r="E2887" t="s">
        <v>243</v>
      </c>
    </row>
    <row r="2888" spans="1:5" x14ac:dyDescent="0.2">
      <c r="A2888" t="s">
        <v>5569</v>
      </c>
      <c r="B2888" t="s">
        <v>5570</v>
      </c>
      <c r="C2888" t="s">
        <v>5571</v>
      </c>
      <c r="D2888">
        <v>29.61</v>
      </c>
      <c r="E2888" t="s">
        <v>243</v>
      </c>
    </row>
    <row r="2889" spans="1:5" x14ac:dyDescent="0.2">
      <c r="A2889" t="s">
        <v>5572</v>
      </c>
      <c r="B2889" t="s">
        <v>5573</v>
      </c>
      <c r="C2889" t="s">
        <v>5571</v>
      </c>
      <c r="D2889">
        <v>37.04</v>
      </c>
      <c r="E2889" t="s">
        <v>243</v>
      </c>
    </row>
    <row r="2890" spans="1:5" x14ac:dyDescent="0.2">
      <c r="A2890" t="s">
        <v>5574</v>
      </c>
      <c r="B2890" t="s">
        <v>5575</v>
      </c>
      <c r="C2890" t="s">
        <v>5571</v>
      </c>
      <c r="D2890">
        <v>17.739999999999998</v>
      </c>
      <c r="E2890" t="s">
        <v>243</v>
      </c>
    </row>
    <row r="2891" spans="1:5" x14ac:dyDescent="0.2">
      <c r="A2891" t="s">
        <v>5576</v>
      </c>
      <c r="B2891" t="s">
        <v>5577</v>
      </c>
      <c r="C2891" t="s">
        <v>5571</v>
      </c>
      <c r="D2891">
        <v>17.77</v>
      </c>
      <c r="E2891" t="s">
        <v>243</v>
      </c>
    </row>
    <row r="2892" spans="1:5" x14ac:dyDescent="0.2">
      <c r="A2892" t="s">
        <v>5578</v>
      </c>
      <c r="B2892" t="s">
        <v>5579</v>
      </c>
      <c r="C2892" t="s">
        <v>5571</v>
      </c>
      <c r="D2892">
        <v>18.760000000000002</v>
      </c>
      <c r="E2892" t="s">
        <v>243</v>
      </c>
    </row>
    <row r="2893" spans="1:5" x14ac:dyDescent="0.2">
      <c r="A2893" t="s">
        <v>5580</v>
      </c>
      <c r="B2893" t="s">
        <v>5581</v>
      </c>
      <c r="C2893" t="s">
        <v>368</v>
      </c>
      <c r="D2893">
        <v>44.91</v>
      </c>
      <c r="E2893" t="s">
        <v>243</v>
      </c>
    </row>
    <row r="2894" spans="1:5" x14ac:dyDescent="0.2">
      <c r="A2894" t="s">
        <v>5582</v>
      </c>
      <c r="B2894" t="s">
        <v>5583</v>
      </c>
      <c r="C2894" t="s">
        <v>368</v>
      </c>
      <c r="D2894">
        <v>26.8</v>
      </c>
      <c r="E2894" t="s">
        <v>243</v>
      </c>
    </row>
    <row r="2895" spans="1:5" x14ac:dyDescent="0.2">
      <c r="A2895" t="s">
        <v>5584</v>
      </c>
      <c r="B2895" t="s">
        <v>5585</v>
      </c>
      <c r="C2895" t="s">
        <v>5586</v>
      </c>
      <c r="D2895">
        <v>4</v>
      </c>
      <c r="E2895" t="s">
        <v>243</v>
      </c>
    </row>
    <row r="2896" spans="1:5" x14ac:dyDescent="0.2">
      <c r="A2896" t="s">
        <v>5587</v>
      </c>
      <c r="B2896" t="s">
        <v>5588</v>
      </c>
      <c r="C2896" t="s">
        <v>5586</v>
      </c>
      <c r="D2896">
        <v>1.81</v>
      </c>
      <c r="E2896" t="s">
        <v>243</v>
      </c>
    </row>
    <row r="2897" spans="1:5" x14ac:dyDescent="0.2">
      <c r="A2897" t="s">
        <v>5589</v>
      </c>
      <c r="B2897" t="s">
        <v>5590</v>
      </c>
      <c r="C2897" t="s">
        <v>5586</v>
      </c>
      <c r="D2897">
        <v>2.67</v>
      </c>
      <c r="E2897" t="s">
        <v>243</v>
      </c>
    </row>
    <row r="2898" spans="1:5" x14ac:dyDescent="0.2">
      <c r="A2898" t="s">
        <v>5591</v>
      </c>
      <c r="B2898" t="s">
        <v>5592</v>
      </c>
      <c r="C2898" t="s">
        <v>5586</v>
      </c>
      <c r="D2898">
        <v>1.72</v>
      </c>
      <c r="E2898" t="s">
        <v>243</v>
      </c>
    </row>
    <row r="2899" spans="1:5" x14ac:dyDescent="0.2">
      <c r="A2899" t="s">
        <v>5593</v>
      </c>
      <c r="B2899" t="s">
        <v>5594</v>
      </c>
      <c r="C2899" t="s">
        <v>5586</v>
      </c>
      <c r="D2899">
        <v>2.0699999999999998</v>
      </c>
      <c r="E2899" t="s">
        <v>243</v>
      </c>
    </row>
    <row r="2900" spans="1:5" x14ac:dyDescent="0.2">
      <c r="A2900" t="s">
        <v>5595</v>
      </c>
      <c r="B2900" t="s">
        <v>5596</v>
      </c>
      <c r="C2900" t="s">
        <v>5586</v>
      </c>
      <c r="D2900">
        <v>1.64</v>
      </c>
      <c r="E2900" t="s">
        <v>243</v>
      </c>
    </row>
    <row r="2901" spans="1:5" x14ac:dyDescent="0.2">
      <c r="A2901" t="s">
        <v>5597</v>
      </c>
      <c r="B2901" t="s">
        <v>5598</v>
      </c>
      <c r="C2901" t="s">
        <v>368</v>
      </c>
      <c r="D2901">
        <v>6.16</v>
      </c>
      <c r="E2901" t="s">
        <v>243</v>
      </c>
    </row>
    <row r="2902" spans="1:5" x14ac:dyDescent="0.2">
      <c r="A2902" t="s">
        <v>5599</v>
      </c>
      <c r="B2902" t="s">
        <v>5600</v>
      </c>
      <c r="C2902" t="s">
        <v>368</v>
      </c>
      <c r="D2902">
        <v>83</v>
      </c>
      <c r="E2902" t="s">
        <v>243</v>
      </c>
    </row>
    <row r="2903" spans="1:5" x14ac:dyDescent="0.2">
      <c r="A2903" t="s">
        <v>5601</v>
      </c>
      <c r="B2903" t="s">
        <v>5602</v>
      </c>
      <c r="C2903" t="s">
        <v>368</v>
      </c>
      <c r="D2903">
        <v>60</v>
      </c>
      <c r="E2903" t="s">
        <v>243</v>
      </c>
    </row>
    <row r="2904" spans="1:5" x14ac:dyDescent="0.2">
      <c r="A2904" t="s">
        <v>5603</v>
      </c>
      <c r="B2904" t="s">
        <v>5604</v>
      </c>
      <c r="C2904" t="s">
        <v>5563</v>
      </c>
      <c r="D2904">
        <v>1.38</v>
      </c>
      <c r="E2904" t="s">
        <v>243</v>
      </c>
    </row>
    <row r="2905" spans="1:5" x14ac:dyDescent="0.2">
      <c r="A2905" t="s">
        <v>5605</v>
      </c>
      <c r="B2905" t="s">
        <v>5606</v>
      </c>
      <c r="C2905" t="s">
        <v>5563</v>
      </c>
      <c r="D2905">
        <v>1.1100000000000001</v>
      </c>
      <c r="E2905" t="s">
        <v>243</v>
      </c>
    </row>
    <row r="2906" spans="1:5" x14ac:dyDescent="0.2">
      <c r="A2906" t="s">
        <v>5607</v>
      </c>
      <c r="B2906" t="s">
        <v>5608</v>
      </c>
      <c r="C2906" t="s">
        <v>5563</v>
      </c>
      <c r="D2906">
        <v>0.92</v>
      </c>
      <c r="E2906" t="s">
        <v>243</v>
      </c>
    </row>
    <row r="2907" spans="1:5" x14ac:dyDescent="0.2">
      <c r="A2907" t="s">
        <v>5609</v>
      </c>
      <c r="B2907" t="s">
        <v>5610</v>
      </c>
      <c r="C2907" t="s">
        <v>5563</v>
      </c>
      <c r="D2907">
        <v>1.43</v>
      </c>
      <c r="E2907" t="s">
        <v>243</v>
      </c>
    </row>
    <row r="2908" spans="1:5" x14ac:dyDescent="0.2">
      <c r="A2908" t="s">
        <v>5611</v>
      </c>
      <c r="B2908" t="s">
        <v>5612</v>
      </c>
      <c r="C2908" t="s">
        <v>5563</v>
      </c>
      <c r="D2908">
        <v>1.1399999999999999</v>
      </c>
      <c r="E2908" t="s">
        <v>243</v>
      </c>
    </row>
    <row r="2909" spans="1:5" x14ac:dyDescent="0.2">
      <c r="A2909" t="s">
        <v>5613</v>
      </c>
      <c r="B2909" t="s">
        <v>5614</v>
      </c>
      <c r="C2909" t="s">
        <v>5563</v>
      </c>
      <c r="D2909">
        <v>0.95</v>
      </c>
      <c r="E2909" t="s">
        <v>243</v>
      </c>
    </row>
    <row r="2910" spans="1:5" x14ac:dyDescent="0.2">
      <c r="A2910" t="s">
        <v>5615</v>
      </c>
      <c r="B2910" t="s">
        <v>5616</v>
      </c>
      <c r="C2910" t="s">
        <v>5563</v>
      </c>
      <c r="D2910">
        <v>1.64</v>
      </c>
      <c r="E2910" t="s">
        <v>243</v>
      </c>
    </row>
    <row r="2911" spans="1:5" x14ac:dyDescent="0.2">
      <c r="A2911" t="s">
        <v>5617</v>
      </c>
      <c r="B2911" t="s">
        <v>5618</v>
      </c>
      <c r="C2911" t="s">
        <v>5563</v>
      </c>
      <c r="D2911">
        <v>1.31</v>
      </c>
      <c r="E2911" t="s">
        <v>243</v>
      </c>
    </row>
    <row r="2912" spans="1:5" x14ac:dyDescent="0.2">
      <c r="A2912" t="s">
        <v>5619</v>
      </c>
      <c r="B2912" t="s">
        <v>5620</v>
      </c>
      <c r="C2912" t="s">
        <v>5563</v>
      </c>
      <c r="D2912">
        <v>1.0900000000000001</v>
      </c>
      <c r="E2912" t="s">
        <v>243</v>
      </c>
    </row>
    <row r="2913" spans="1:5" x14ac:dyDescent="0.2">
      <c r="A2913" t="s">
        <v>5621</v>
      </c>
      <c r="B2913" t="s">
        <v>5622</v>
      </c>
      <c r="C2913" t="s">
        <v>5563</v>
      </c>
      <c r="D2913">
        <v>1.1599999999999999</v>
      </c>
      <c r="E2913" t="s">
        <v>243</v>
      </c>
    </row>
    <row r="2914" spans="1:5" x14ac:dyDescent="0.2">
      <c r="A2914" t="s">
        <v>5623</v>
      </c>
      <c r="B2914" t="s">
        <v>5624</v>
      </c>
      <c r="C2914" t="s">
        <v>5563</v>
      </c>
      <c r="D2914">
        <v>0.93</v>
      </c>
      <c r="E2914" t="s">
        <v>243</v>
      </c>
    </row>
    <row r="2915" spans="1:5" x14ac:dyDescent="0.2">
      <c r="A2915" t="s">
        <v>5625</v>
      </c>
      <c r="B2915" t="s">
        <v>5626</v>
      </c>
      <c r="C2915" t="s">
        <v>5563</v>
      </c>
      <c r="D2915">
        <v>0.77</v>
      </c>
      <c r="E2915" t="s">
        <v>243</v>
      </c>
    </row>
    <row r="2916" spans="1:5" x14ac:dyDescent="0.2">
      <c r="A2916" t="s">
        <v>5627</v>
      </c>
      <c r="B2916" t="s">
        <v>5628</v>
      </c>
      <c r="C2916" t="s">
        <v>5563</v>
      </c>
      <c r="D2916">
        <v>1.47</v>
      </c>
      <c r="E2916" t="s">
        <v>243</v>
      </c>
    </row>
    <row r="2917" spans="1:5" x14ac:dyDescent="0.2">
      <c r="A2917" t="s">
        <v>5629</v>
      </c>
      <c r="B2917" t="s">
        <v>5630</v>
      </c>
      <c r="C2917" t="s">
        <v>5563</v>
      </c>
      <c r="D2917">
        <v>1.17</v>
      </c>
      <c r="E2917" t="s">
        <v>243</v>
      </c>
    </row>
    <row r="2918" spans="1:5" x14ac:dyDescent="0.2">
      <c r="A2918" t="s">
        <v>5631</v>
      </c>
      <c r="B2918" t="s">
        <v>5632</v>
      </c>
      <c r="C2918" t="s">
        <v>5563</v>
      </c>
      <c r="D2918">
        <v>0.98</v>
      </c>
      <c r="E2918" t="s">
        <v>243</v>
      </c>
    </row>
    <row r="2919" spans="1:5" x14ac:dyDescent="0.2">
      <c r="A2919">
        <v>8698</v>
      </c>
      <c r="B2919" t="s">
        <v>5633</v>
      </c>
      <c r="E2919" t="s">
        <v>243</v>
      </c>
    </row>
    <row r="2920" spans="1:5" x14ac:dyDescent="0.2">
      <c r="A2920">
        <v>9088</v>
      </c>
      <c r="B2920" t="s">
        <v>5634</v>
      </c>
      <c r="E2920" t="s">
        <v>243</v>
      </c>
    </row>
    <row r="2921" spans="1:5" x14ac:dyDescent="0.2">
      <c r="A2921" t="s">
        <v>5635</v>
      </c>
      <c r="B2921" t="s">
        <v>5636</v>
      </c>
      <c r="C2921" t="s">
        <v>97</v>
      </c>
      <c r="D2921">
        <v>1451.94</v>
      </c>
      <c r="E2921" t="s">
        <v>243</v>
      </c>
    </row>
    <row r="2922" spans="1:5" x14ac:dyDescent="0.2">
      <c r="A2922" t="s">
        <v>5637</v>
      </c>
      <c r="B2922" t="s">
        <v>5638</v>
      </c>
      <c r="C2922" t="s">
        <v>286</v>
      </c>
      <c r="D2922">
        <v>396.35</v>
      </c>
      <c r="E2922" t="s">
        <v>243</v>
      </c>
    </row>
    <row r="2923" spans="1:5" x14ac:dyDescent="0.2">
      <c r="A2923" t="s">
        <v>5639</v>
      </c>
      <c r="B2923" t="s">
        <v>5640</v>
      </c>
      <c r="C2923" t="s">
        <v>286</v>
      </c>
      <c r="D2923">
        <v>451.04</v>
      </c>
      <c r="E2923" t="s">
        <v>243</v>
      </c>
    </row>
    <row r="2924" spans="1:5" x14ac:dyDescent="0.2">
      <c r="A2924">
        <v>9089</v>
      </c>
      <c r="B2924" t="s">
        <v>5641</v>
      </c>
      <c r="E2924" t="s">
        <v>243</v>
      </c>
    </row>
    <row r="2925" spans="1:5" x14ac:dyDescent="0.2">
      <c r="A2925" t="s">
        <v>5642</v>
      </c>
      <c r="B2925" t="s">
        <v>5643</v>
      </c>
      <c r="C2925" t="s">
        <v>265</v>
      </c>
      <c r="D2925">
        <v>343.43</v>
      </c>
      <c r="E2925" t="s">
        <v>243</v>
      </c>
    </row>
    <row r="2926" spans="1:5" x14ac:dyDescent="0.2">
      <c r="A2926" t="s">
        <v>5644</v>
      </c>
      <c r="B2926" t="s">
        <v>5645</v>
      </c>
      <c r="C2926" t="s">
        <v>265</v>
      </c>
      <c r="D2926">
        <v>107.93</v>
      </c>
      <c r="E2926" t="s">
        <v>243</v>
      </c>
    </row>
    <row r="2927" spans="1:5" x14ac:dyDescent="0.2">
      <c r="A2927" t="s">
        <v>5646</v>
      </c>
      <c r="B2927" t="s">
        <v>5647</v>
      </c>
      <c r="C2927" t="s">
        <v>265</v>
      </c>
      <c r="D2927">
        <v>234.04</v>
      </c>
      <c r="E2927" t="s">
        <v>243</v>
      </c>
    </row>
    <row r="2928" spans="1:5" x14ac:dyDescent="0.2">
      <c r="A2928" t="s">
        <v>5648</v>
      </c>
      <c r="B2928" t="s">
        <v>5649</v>
      </c>
      <c r="C2928" t="s">
        <v>265</v>
      </c>
      <c r="D2928">
        <v>476.65</v>
      </c>
      <c r="E2928" t="s">
        <v>243</v>
      </c>
    </row>
    <row r="2929" spans="1:5" x14ac:dyDescent="0.2">
      <c r="A2929" t="s">
        <v>5650</v>
      </c>
      <c r="B2929" t="s">
        <v>5651</v>
      </c>
      <c r="C2929" t="s">
        <v>265</v>
      </c>
      <c r="D2929">
        <v>499.35</v>
      </c>
      <c r="E2929" t="s">
        <v>243</v>
      </c>
    </row>
    <row r="2930" spans="1:5" x14ac:dyDescent="0.2">
      <c r="A2930" t="s">
        <v>5652</v>
      </c>
      <c r="B2930" t="s">
        <v>5653</v>
      </c>
      <c r="C2930" t="s">
        <v>265</v>
      </c>
      <c r="D2930">
        <v>543.79999999999995</v>
      </c>
      <c r="E2930" t="s">
        <v>243</v>
      </c>
    </row>
    <row r="2931" spans="1:5" x14ac:dyDescent="0.2">
      <c r="A2931" t="s">
        <v>5654</v>
      </c>
      <c r="B2931" t="s">
        <v>5655</v>
      </c>
      <c r="C2931" t="s">
        <v>265</v>
      </c>
      <c r="D2931">
        <v>549.78</v>
      </c>
      <c r="E2931" t="s">
        <v>243</v>
      </c>
    </row>
    <row r="2932" spans="1:5" x14ac:dyDescent="0.2">
      <c r="A2932" t="s">
        <v>5656</v>
      </c>
      <c r="B2932" t="s">
        <v>5657</v>
      </c>
      <c r="C2932" t="s">
        <v>265</v>
      </c>
      <c r="D2932">
        <v>378.06</v>
      </c>
      <c r="E2932" t="s">
        <v>243</v>
      </c>
    </row>
    <row r="2933" spans="1:5" x14ac:dyDescent="0.2">
      <c r="A2933" t="s">
        <v>5658</v>
      </c>
      <c r="B2933" t="s">
        <v>5659</v>
      </c>
      <c r="C2933" t="s">
        <v>265</v>
      </c>
      <c r="D2933">
        <v>374.57</v>
      </c>
      <c r="E2933" t="s">
        <v>243</v>
      </c>
    </row>
    <row r="2934" spans="1:5" x14ac:dyDescent="0.2">
      <c r="A2934" t="s">
        <v>5660</v>
      </c>
      <c r="B2934" t="s">
        <v>5661</v>
      </c>
      <c r="C2934" t="s">
        <v>265</v>
      </c>
      <c r="D2934">
        <v>649.71</v>
      </c>
      <c r="E2934" t="s">
        <v>243</v>
      </c>
    </row>
    <row r="2935" spans="1:5" x14ac:dyDescent="0.2">
      <c r="A2935" t="s">
        <v>5662</v>
      </c>
      <c r="B2935" t="s">
        <v>5663</v>
      </c>
      <c r="C2935" t="s">
        <v>268</v>
      </c>
      <c r="D2935">
        <v>467.11</v>
      </c>
      <c r="E2935" t="s">
        <v>243</v>
      </c>
    </row>
    <row r="2936" spans="1:5" x14ac:dyDescent="0.2">
      <c r="A2936" t="s">
        <v>5664</v>
      </c>
      <c r="B2936" t="s">
        <v>5665</v>
      </c>
      <c r="C2936" t="s">
        <v>97</v>
      </c>
      <c r="D2936">
        <v>2067.4</v>
      </c>
      <c r="E2936" t="s">
        <v>243</v>
      </c>
    </row>
    <row r="2937" spans="1:5" x14ac:dyDescent="0.2">
      <c r="A2937" t="s">
        <v>5666</v>
      </c>
      <c r="B2937" t="s">
        <v>5667</v>
      </c>
      <c r="C2937" t="s">
        <v>97</v>
      </c>
      <c r="D2937">
        <v>2352.5500000000002</v>
      </c>
      <c r="E2937" t="s">
        <v>243</v>
      </c>
    </row>
    <row r="2938" spans="1:5" x14ac:dyDescent="0.2">
      <c r="A2938" t="s">
        <v>5668</v>
      </c>
      <c r="B2938" t="s">
        <v>5669</v>
      </c>
      <c r="C2938" t="s">
        <v>97</v>
      </c>
      <c r="D2938">
        <v>1497.08</v>
      </c>
      <c r="E2938" t="s">
        <v>243</v>
      </c>
    </row>
    <row r="2939" spans="1:5" x14ac:dyDescent="0.2">
      <c r="A2939" t="s">
        <v>5670</v>
      </c>
      <c r="B2939" t="s">
        <v>5671</v>
      </c>
      <c r="C2939" t="s">
        <v>97</v>
      </c>
      <c r="D2939">
        <v>2352.5500000000002</v>
      </c>
      <c r="E2939" t="s">
        <v>243</v>
      </c>
    </row>
    <row r="2940" spans="1:5" x14ac:dyDescent="0.2">
      <c r="A2940" t="s">
        <v>5672</v>
      </c>
      <c r="B2940" t="s">
        <v>5673</v>
      </c>
      <c r="C2940" t="s">
        <v>97</v>
      </c>
      <c r="D2940">
        <v>855.47</v>
      </c>
      <c r="E2940" t="s">
        <v>243</v>
      </c>
    </row>
    <row r="2941" spans="1:5" x14ac:dyDescent="0.2">
      <c r="A2941" t="s">
        <v>5674</v>
      </c>
      <c r="B2941" t="s">
        <v>5675</v>
      </c>
      <c r="C2941" t="s">
        <v>97</v>
      </c>
      <c r="D2941">
        <v>1140.6300000000001</v>
      </c>
      <c r="E2941" t="s">
        <v>243</v>
      </c>
    </row>
    <row r="2942" spans="1:5" x14ac:dyDescent="0.2">
      <c r="A2942" t="s">
        <v>5676</v>
      </c>
      <c r="B2942" t="s">
        <v>5677</v>
      </c>
      <c r="C2942" t="s">
        <v>97</v>
      </c>
      <c r="D2942">
        <v>545.16</v>
      </c>
      <c r="E2942" t="s">
        <v>243</v>
      </c>
    </row>
    <row r="2943" spans="1:5" x14ac:dyDescent="0.2">
      <c r="A2943" t="s">
        <v>5678</v>
      </c>
      <c r="B2943" t="s">
        <v>5679</v>
      </c>
      <c r="C2943" t="s">
        <v>97</v>
      </c>
      <c r="D2943">
        <v>2637.71</v>
      </c>
      <c r="E2943" t="s">
        <v>243</v>
      </c>
    </row>
    <row r="2944" spans="1:5" x14ac:dyDescent="0.2">
      <c r="A2944" t="s">
        <v>5680</v>
      </c>
      <c r="B2944" t="s">
        <v>5681</v>
      </c>
      <c r="C2944" t="s">
        <v>97</v>
      </c>
      <c r="D2944">
        <v>570.32000000000005</v>
      </c>
      <c r="E2944" t="s">
        <v>243</v>
      </c>
    </row>
    <row r="2945" spans="1:5" x14ac:dyDescent="0.2">
      <c r="A2945" t="s">
        <v>5682</v>
      </c>
      <c r="B2945" t="s">
        <v>5683</v>
      </c>
      <c r="C2945" t="s">
        <v>97</v>
      </c>
      <c r="D2945">
        <v>1192.6300000000001</v>
      </c>
      <c r="E2945" t="s">
        <v>243</v>
      </c>
    </row>
    <row r="2946" spans="1:5" x14ac:dyDescent="0.2">
      <c r="A2946" t="s">
        <v>5684</v>
      </c>
      <c r="B2946" t="s">
        <v>5685</v>
      </c>
      <c r="C2946" t="s">
        <v>97</v>
      </c>
      <c r="D2946">
        <v>179.77</v>
      </c>
      <c r="E2946" t="s">
        <v>243</v>
      </c>
    </row>
    <row r="2947" spans="1:5" x14ac:dyDescent="0.2">
      <c r="A2947" t="s">
        <v>5686</v>
      </c>
      <c r="B2947" t="s">
        <v>5687</v>
      </c>
      <c r="C2947" t="s">
        <v>97</v>
      </c>
      <c r="D2947">
        <v>359.53</v>
      </c>
      <c r="E2947" t="s">
        <v>243</v>
      </c>
    </row>
    <row r="2948" spans="1:5" x14ac:dyDescent="0.2">
      <c r="A2948" t="s">
        <v>5688</v>
      </c>
      <c r="B2948" t="s">
        <v>5689</v>
      </c>
      <c r="C2948" t="s">
        <v>97</v>
      </c>
      <c r="D2948">
        <v>648.24</v>
      </c>
      <c r="E2948" t="s">
        <v>243</v>
      </c>
    </row>
    <row r="2949" spans="1:5" x14ac:dyDescent="0.2">
      <c r="A2949" t="s">
        <v>5690</v>
      </c>
      <c r="B2949" t="s">
        <v>5691</v>
      </c>
      <c r="C2949" t="s">
        <v>97</v>
      </c>
      <c r="D2949">
        <v>657.78</v>
      </c>
      <c r="E2949" t="s">
        <v>243</v>
      </c>
    </row>
    <row r="2950" spans="1:5" x14ac:dyDescent="0.2">
      <c r="A2950" t="s">
        <v>5692</v>
      </c>
      <c r="B2950" t="s">
        <v>5693</v>
      </c>
      <c r="C2950" t="s">
        <v>97</v>
      </c>
      <c r="D2950">
        <v>972.37</v>
      </c>
      <c r="E2950" t="s">
        <v>243</v>
      </c>
    </row>
    <row r="2951" spans="1:5" x14ac:dyDescent="0.2">
      <c r="A2951" t="s">
        <v>5694</v>
      </c>
      <c r="B2951" t="s">
        <v>5695</v>
      </c>
      <c r="C2951" t="s">
        <v>97</v>
      </c>
      <c r="D2951">
        <v>986.67</v>
      </c>
      <c r="E2951" t="s">
        <v>243</v>
      </c>
    </row>
    <row r="2952" spans="1:5" x14ac:dyDescent="0.2">
      <c r="A2952" t="s">
        <v>5696</v>
      </c>
      <c r="B2952" t="s">
        <v>5697</v>
      </c>
      <c r="C2952" t="s">
        <v>97</v>
      </c>
      <c r="D2952">
        <v>1296.49</v>
      </c>
      <c r="E2952" t="s">
        <v>243</v>
      </c>
    </row>
    <row r="2953" spans="1:5" x14ac:dyDescent="0.2">
      <c r="A2953" t="s">
        <v>5698</v>
      </c>
      <c r="B2953" t="s">
        <v>5699</v>
      </c>
      <c r="C2953" t="s">
        <v>97</v>
      </c>
      <c r="D2953">
        <v>1315.55</v>
      </c>
      <c r="E2953" t="s">
        <v>243</v>
      </c>
    </row>
    <row r="2954" spans="1:5" x14ac:dyDescent="0.2">
      <c r="A2954" t="s">
        <v>5700</v>
      </c>
      <c r="B2954" t="s">
        <v>5701</v>
      </c>
      <c r="C2954" t="s">
        <v>97</v>
      </c>
      <c r="D2954">
        <v>643.48</v>
      </c>
      <c r="E2954" t="s">
        <v>243</v>
      </c>
    </row>
    <row r="2955" spans="1:5" x14ac:dyDescent="0.2">
      <c r="A2955" t="s">
        <v>5702</v>
      </c>
      <c r="B2955" t="s">
        <v>5703</v>
      </c>
      <c r="C2955" t="s">
        <v>97</v>
      </c>
      <c r="D2955">
        <v>328.89</v>
      </c>
      <c r="E2955" t="s">
        <v>243</v>
      </c>
    </row>
    <row r="2956" spans="1:5" x14ac:dyDescent="0.2">
      <c r="A2956" t="s">
        <v>5704</v>
      </c>
      <c r="B2956" t="s">
        <v>5705</v>
      </c>
      <c r="C2956" t="s">
        <v>97</v>
      </c>
      <c r="D2956">
        <v>371.79</v>
      </c>
      <c r="E2956" t="s">
        <v>243</v>
      </c>
    </row>
    <row r="2957" spans="1:5" x14ac:dyDescent="0.2">
      <c r="A2957" t="s">
        <v>5706</v>
      </c>
      <c r="B2957" t="s">
        <v>5707</v>
      </c>
      <c r="C2957" t="s">
        <v>97</v>
      </c>
      <c r="D2957">
        <v>419.45</v>
      </c>
      <c r="E2957" t="s">
        <v>243</v>
      </c>
    </row>
    <row r="2958" spans="1:5" x14ac:dyDescent="0.2">
      <c r="A2958" t="s">
        <v>5708</v>
      </c>
      <c r="B2958" t="s">
        <v>5709</v>
      </c>
      <c r="C2958" t="s">
        <v>97</v>
      </c>
      <c r="D2958">
        <v>156.82</v>
      </c>
      <c r="E2958" t="s">
        <v>243</v>
      </c>
    </row>
    <row r="2959" spans="1:5" x14ac:dyDescent="0.2">
      <c r="A2959" t="s">
        <v>5710</v>
      </c>
      <c r="B2959" t="s">
        <v>5711</v>
      </c>
      <c r="C2959" t="s">
        <v>97</v>
      </c>
      <c r="D2959">
        <v>309.82</v>
      </c>
      <c r="E2959" t="s">
        <v>243</v>
      </c>
    </row>
    <row r="2960" spans="1:5" x14ac:dyDescent="0.2">
      <c r="A2960" t="s">
        <v>5712</v>
      </c>
      <c r="B2960" t="s">
        <v>5713</v>
      </c>
      <c r="C2960" t="s">
        <v>97</v>
      </c>
      <c r="D2960">
        <v>314.58999999999997</v>
      </c>
      <c r="E2960" t="s">
        <v>243</v>
      </c>
    </row>
    <row r="2961" spans="1:5" x14ac:dyDescent="0.2">
      <c r="A2961" t="s">
        <v>5714</v>
      </c>
      <c r="B2961" t="s">
        <v>5715</v>
      </c>
      <c r="C2961" t="s">
        <v>97</v>
      </c>
      <c r="D2961">
        <v>247.86</v>
      </c>
      <c r="E2961" t="s">
        <v>243</v>
      </c>
    </row>
    <row r="2962" spans="1:5" x14ac:dyDescent="0.2">
      <c r="A2962" t="s">
        <v>5716</v>
      </c>
      <c r="B2962" t="s">
        <v>5717</v>
      </c>
      <c r="C2962" t="s">
        <v>97</v>
      </c>
      <c r="D2962">
        <v>257.39</v>
      </c>
      <c r="E2962" t="s">
        <v>243</v>
      </c>
    </row>
    <row r="2963" spans="1:5" x14ac:dyDescent="0.2">
      <c r="A2963" t="s">
        <v>5718</v>
      </c>
      <c r="B2963" t="s">
        <v>5719</v>
      </c>
      <c r="C2963" t="s">
        <v>97</v>
      </c>
      <c r="D2963">
        <v>2349.88</v>
      </c>
      <c r="E2963" t="s">
        <v>243</v>
      </c>
    </row>
    <row r="2964" spans="1:5" x14ac:dyDescent="0.2">
      <c r="A2964" t="s">
        <v>5720</v>
      </c>
      <c r="B2964" t="s">
        <v>5721</v>
      </c>
      <c r="C2964" t="s">
        <v>97</v>
      </c>
      <c r="D2964">
        <v>2384.44</v>
      </c>
      <c r="E2964" t="s">
        <v>243</v>
      </c>
    </row>
    <row r="2965" spans="1:5" x14ac:dyDescent="0.2">
      <c r="A2965" t="s">
        <v>5722</v>
      </c>
      <c r="B2965" t="s">
        <v>5723</v>
      </c>
      <c r="C2965" t="s">
        <v>97</v>
      </c>
      <c r="D2965">
        <v>2674.01</v>
      </c>
      <c r="E2965" t="s">
        <v>243</v>
      </c>
    </row>
    <row r="2966" spans="1:5" x14ac:dyDescent="0.2">
      <c r="A2966" t="s">
        <v>5724</v>
      </c>
      <c r="B2966" t="s">
        <v>5725</v>
      </c>
      <c r="C2966" t="s">
        <v>97</v>
      </c>
      <c r="D2966">
        <v>2713.33</v>
      </c>
      <c r="E2966" t="s">
        <v>243</v>
      </c>
    </row>
    <row r="2967" spans="1:5" x14ac:dyDescent="0.2">
      <c r="A2967" t="s">
        <v>5726</v>
      </c>
      <c r="B2967" t="s">
        <v>5727</v>
      </c>
      <c r="C2967" t="s">
        <v>97</v>
      </c>
      <c r="D2967">
        <v>315.97000000000003</v>
      </c>
      <c r="E2967" t="s">
        <v>243</v>
      </c>
    </row>
    <row r="2968" spans="1:5" x14ac:dyDescent="0.2">
      <c r="A2968" t="s">
        <v>5728</v>
      </c>
      <c r="B2968" t="s">
        <v>5729</v>
      </c>
      <c r="C2968" t="s">
        <v>97</v>
      </c>
      <c r="D2968">
        <v>337.03</v>
      </c>
      <c r="E2968" t="s">
        <v>243</v>
      </c>
    </row>
    <row r="2969" spans="1:5" x14ac:dyDescent="0.2">
      <c r="A2969" t="s">
        <v>5730</v>
      </c>
      <c r="B2969" t="s">
        <v>5731</v>
      </c>
      <c r="C2969" t="s">
        <v>97</v>
      </c>
      <c r="D2969">
        <v>821.93</v>
      </c>
      <c r="E2969" t="s">
        <v>243</v>
      </c>
    </row>
    <row r="2970" spans="1:5" x14ac:dyDescent="0.2">
      <c r="A2970" t="s">
        <v>5732</v>
      </c>
      <c r="B2970" t="s">
        <v>5733</v>
      </c>
      <c r="C2970" t="s">
        <v>97</v>
      </c>
      <c r="D2970">
        <v>1056.17</v>
      </c>
      <c r="E2970" t="s">
        <v>243</v>
      </c>
    </row>
    <row r="2971" spans="1:5" x14ac:dyDescent="0.2">
      <c r="A2971" t="s">
        <v>5734</v>
      </c>
      <c r="B2971" t="s">
        <v>5735</v>
      </c>
      <c r="C2971" t="s">
        <v>97</v>
      </c>
      <c r="D2971">
        <v>273.39999999999998</v>
      </c>
      <c r="E2971" t="s">
        <v>243</v>
      </c>
    </row>
    <row r="2972" spans="1:5" x14ac:dyDescent="0.2">
      <c r="A2972" t="s">
        <v>5736</v>
      </c>
      <c r="B2972" t="s">
        <v>5737</v>
      </c>
      <c r="C2972" t="s">
        <v>268</v>
      </c>
      <c r="D2972">
        <v>527.99</v>
      </c>
      <c r="E2972" t="s">
        <v>243</v>
      </c>
    </row>
    <row r="2973" spans="1:5" x14ac:dyDescent="0.2">
      <c r="A2973" t="s">
        <v>5738</v>
      </c>
      <c r="B2973" t="s">
        <v>5739</v>
      </c>
      <c r="C2973" t="s">
        <v>268</v>
      </c>
      <c r="D2973">
        <v>556.98</v>
      </c>
      <c r="E2973" t="s">
        <v>243</v>
      </c>
    </row>
    <row r="2974" spans="1:5" x14ac:dyDescent="0.2">
      <c r="A2974" t="s">
        <v>5740</v>
      </c>
      <c r="B2974" t="s">
        <v>5741</v>
      </c>
      <c r="C2974" t="s">
        <v>268</v>
      </c>
      <c r="D2974">
        <v>467.1</v>
      </c>
      <c r="E2974" t="s">
        <v>243</v>
      </c>
    </row>
    <row r="2975" spans="1:5" x14ac:dyDescent="0.2">
      <c r="A2975" t="s">
        <v>5742</v>
      </c>
      <c r="B2975" t="s">
        <v>5743</v>
      </c>
      <c r="C2975" t="s">
        <v>268</v>
      </c>
      <c r="D2975">
        <v>458.05</v>
      </c>
      <c r="E2975" t="s">
        <v>243</v>
      </c>
    </row>
    <row r="2976" spans="1:5" x14ac:dyDescent="0.2">
      <c r="A2976" t="s">
        <v>5744</v>
      </c>
      <c r="B2976" t="s">
        <v>5745</v>
      </c>
      <c r="C2976" t="s">
        <v>268</v>
      </c>
      <c r="D2976">
        <v>487.04</v>
      </c>
      <c r="E2976" t="s">
        <v>243</v>
      </c>
    </row>
    <row r="2977" spans="1:5" x14ac:dyDescent="0.2">
      <c r="A2977" t="s">
        <v>5746</v>
      </c>
      <c r="B2977" t="s">
        <v>5747</v>
      </c>
      <c r="C2977" t="s">
        <v>268</v>
      </c>
      <c r="D2977">
        <v>482.38</v>
      </c>
      <c r="E2977" t="s">
        <v>243</v>
      </c>
    </row>
    <row r="2978" spans="1:5" x14ac:dyDescent="0.2">
      <c r="A2978" t="s">
        <v>5748</v>
      </c>
      <c r="B2978" t="s">
        <v>5749</v>
      </c>
      <c r="C2978" t="s">
        <v>265</v>
      </c>
      <c r="D2978">
        <v>431.09</v>
      </c>
      <c r="E2978" t="s">
        <v>243</v>
      </c>
    </row>
    <row r="2979" spans="1:5" x14ac:dyDescent="0.2">
      <c r="A2979" t="s">
        <v>5750</v>
      </c>
      <c r="B2979" t="s">
        <v>5751</v>
      </c>
      <c r="C2979" t="s">
        <v>268</v>
      </c>
      <c r="D2979">
        <v>511.1</v>
      </c>
      <c r="E2979" t="s">
        <v>243</v>
      </c>
    </row>
    <row r="2980" spans="1:5" x14ac:dyDescent="0.2">
      <c r="A2980" t="s">
        <v>5752</v>
      </c>
      <c r="B2980" t="s">
        <v>5753</v>
      </c>
      <c r="C2980" t="s">
        <v>268</v>
      </c>
      <c r="D2980">
        <v>552.14</v>
      </c>
      <c r="E2980" t="s">
        <v>243</v>
      </c>
    </row>
    <row r="2981" spans="1:5" x14ac:dyDescent="0.2">
      <c r="A2981" t="s">
        <v>5754</v>
      </c>
      <c r="B2981" t="s">
        <v>5755</v>
      </c>
      <c r="C2981" t="s">
        <v>268</v>
      </c>
      <c r="D2981">
        <v>754.5</v>
      </c>
      <c r="E2981" t="s">
        <v>243</v>
      </c>
    </row>
    <row r="2982" spans="1:5" x14ac:dyDescent="0.2">
      <c r="A2982" t="s">
        <v>5756</v>
      </c>
      <c r="B2982" t="s">
        <v>5757</v>
      </c>
      <c r="C2982" t="s">
        <v>268</v>
      </c>
      <c r="D2982">
        <v>613.74</v>
      </c>
      <c r="E2982" t="s">
        <v>243</v>
      </c>
    </row>
    <row r="2983" spans="1:5" x14ac:dyDescent="0.2">
      <c r="A2983" t="s">
        <v>5758</v>
      </c>
      <c r="B2983" t="s">
        <v>5759</v>
      </c>
      <c r="C2983" t="s">
        <v>268</v>
      </c>
      <c r="D2983">
        <v>644.20000000000005</v>
      </c>
      <c r="E2983" t="s">
        <v>243</v>
      </c>
    </row>
    <row r="2984" spans="1:5" x14ac:dyDescent="0.2">
      <c r="A2984" t="s">
        <v>5760</v>
      </c>
      <c r="B2984" t="s">
        <v>5761</v>
      </c>
      <c r="C2984" t="s">
        <v>268</v>
      </c>
      <c r="D2984">
        <v>385.83</v>
      </c>
      <c r="E2984" t="s">
        <v>243</v>
      </c>
    </row>
    <row r="2985" spans="1:5" x14ac:dyDescent="0.2">
      <c r="A2985" t="s">
        <v>5762</v>
      </c>
      <c r="B2985" t="s">
        <v>5763</v>
      </c>
      <c r="C2985" t="s">
        <v>268</v>
      </c>
      <c r="D2985">
        <v>443.71</v>
      </c>
      <c r="E2985" t="s">
        <v>243</v>
      </c>
    </row>
    <row r="2986" spans="1:5" x14ac:dyDescent="0.2">
      <c r="A2986" t="s">
        <v>5764</v>
      </c>
      <c r="B2986" t="s">
        <v>5765</v>
      </c>
      <c r="C2986" t="s">
        <v>268</v>
      </c>
      <c r="D2986">
        <v>434.47</v>
      </c>
      <c r="E2986" t="s">
        <v>243</v>
      </c>
    </row>
    <row r="2987" spans="1:5" x14ac:dyDescent="0.2">
      <c r="A2987" t="s">
        <v>5766</v>
      </c>
      <c r="B2987" t="s">
        <v>5767</v>
      </c>
      <c r="C2987" t="s">
        <v>268</v>
      </c>
      <c r="D2987">
        <v>614.26</v>
      </c>
      <c r="E2987" t="s">
        <v>243</v>
      </c>
    </row>
    <row r="2988" spans="1:5" x14ac:dyDescent="0.2">
      <c r="A2988" t="s">
        <v>5768</v>
      </c>
      <c r="B2988" t="s">
        <v>5769</v>
      </c>
      <c r="C2988" t="s">
        <v>97</v>
      </c>
      <c r="D2988">
        <v>633.70000000000005</v>
      </c>
      <c r="E2988" t="s">
        <v>243</v>
      </c>
    </row>
    <row r="2989" spans="1:5" x14ac:dyDescent="0.2">
      <c r="A2989" t="s">
        <v>5770</v>
      </c>
      <c r="B2989" t="s">
        <v>5771</v>
      </c>
      <c r="C2989" t="s">
        <v>97</v>
      </c>
      <c r="D2989">
        <v>724.23</v>
      </c>
      <c r="E2989" t="s">
        <v>243</v>
      </c>
    </row>
    <row r="2990" spans="1:5" x14ac:dyDescent="0.2">
      <c r="A2990" t="s">
        <v>5772</v>
      </c>
      <c r="B2990" t="s">
        <v>5773</v>
      </c>
      <c r="C2990" t="s">
        <v>97</v>
      </c>
      <c r="D2990">
        <v>905.29</v>
      </c>
      <c r="E2990" t="s">
        <v>243</v>
      </c>
    </row>
    <row r="2991" spans="1:5" x14ac:dyDescent="0.2">
      <c r="A2991" t="s">
        <v>5774</v>
      </c>
      <c r="B2991" t="s">
        <v>5775</v>
      </c>
      <c r="C2991" t="s">
        <v>97</v>
      </c>
      <c r="D2991">
        <v>373.39</v>
      </c>
      <c r="E2991" t="s">
        <v>243</v>
      </c>
    </row>
    <row r="2992" spans="1:5" x14ac:dyDescent="0.2">
      <c r="A2992" t="s">
        <v>5776</v>
      </c>
      <c r="B2992" t="s">
        <v>5777</v>
      </c>
      <c r="C2992" t="s">
        <v>265</v>
      </c>
      <c r="D2992">
        <v>151.5</v>
      </c>
      <c r="E2992" t="s">
        <v>243</v>
      </c>
    </row>
    <row r="2993" spans="1:5" x14ac:dyDescent="0.2">
      <c r="A2993">
        <v>9090</v>
      </c>
      <c r="B2993" t="s">
        <v>5778</v>
      </c>
      <c r="E2993" t="s">
        <v>243</v>
      </c>
    </row>
    <row r="2994" spans="1:5" x14ac:dyDescent="0.2">
      <c r="A2994" t="s">
        <v>5779</v>
      </c>
      <c r="B2994" t="s">
        <v>5780</v>
      </c>
      <c r="C2994" t="s">
        <v>97</v>
      </c>
      <c r="D2994">
        <v>391.57</v>
      </c>
      <c r="E2994" t="s">
        <v>243</v>
      </c>
    </row>
    <row r="2995" spans="1:5" x14ac:dyDescent="0.2">
      <c r="A2995">
        <v>11647</v>
      </c>
      <c r="B2995" t="s">
        <v>5781</v>
      </c>
      <c r="E2995" t="s">
        <v>243</v>
      </c>
    </row>
    <row r="2996" spans="1:5" x14ac:dyDescent="0.2">
      <c r="A2996" t="s">
        <v>5782</v>
      </c>
      <c r="B2996" t="s">
        <v>5783</v>
      </c>
      <c r="C2996" t="s">
        <v>268</v>
      </c>
      <c r="D2996">
        <v>613.04999999999995</v>
      </c>
      <c r="E2996" t="s">
        <v>243</v>
      </c>
    </row>
    <row r="2997" spans="1:5" x14ac:dyDescent="0.2">
      <c r="A2997" t="s">
        <v>5784</v>
      </c>
      <c r="B2997" t="s">
        <v>5785</v>
      </c>
      <c r="C2997" t="s">
        <v>268</v>
      </c>
      <c r="D2997">
        <v>498.25</v>
      </c>
      <c r="E2997" t="s">
        <v>243</v>
      </c>
    </row>
    <row r="2998" spans="1:5" x14ac:dyDescent="0.2">
      <c r="A2998">
        <v>9091</v>
      </c>
      <c r="B2998" t="s">
        <v>838</v>
      </c>
      <c r="E2998" t="s">
        <v>243</v>
      </c>
    </row>
    <row r="2999" spans="1:5" x14ac:dyDescent="0.2">
      <c r="A2999" t="s">
        <v>5786</v>
      </c>
      <c r="B2999" t="s">
        <v>5787</v>
      </c>
      <c r="C2999" t="s">
        <v>368</v>
      </c>
      <c r="D2999">
        <v>4398.47</v>
      </c>
      <c r="E2999" t="s">
        <v>243</v>
      </c>
    </row>
    <row r="3000" spans="1:5" x14ac:dyDescent="0.2">
      <c r="A3000" t="s">
        <v>5788</v>
      </c>
      <c r="B3000" t="s">
        <v>5789</v>
      </c>
      <c r="C3000" t="s">
        <v>368</v>
      </c>
      <c r="D3000">
        <v>2022.78</v>
      </c>
      <c r="E3000" t="s">
        <v>243</v>
      </c>
    </row>
    <row r="3001" spans="1:5" x14ac:dyDescent="0.2">
      <c r="A3001" t="s">
        <v>5790</v>
      </c>
      <c r="B3001" t="s">
        <v>5791</v>
      </c>
      <c r="C3001" t="s">
        <v>368</v>
      </c>
      <c r="D3001">
        <v>2250.86</v>
      </c>
      <c r="E3001" t="s">
        <v>243</v>
      </c>
    </row>
    <row r="3002" spans="1:5" x14ac:dyDescent="0.2">
      <c r="A3002" t="s">
        <v>5792</v>
      </c>
      <c r="B3002" t="s">
        <v>5793</v>
      </c>
      <c r="C3002" t="s">
        <v>368</v>
      </c>
      <c r="D3002">
        <v>2763.79</v>
      </c>
      <c r="E3002" t="s">
        <v>243</v>
      </c>
    </row>
    <row r="3003" spans="1:5" x14ac:dyDescent="0.2">
      <c r="A3003" t="s">
        <v>5794</v>
      </c>
      <c r="B3003" t="s">
        <v>5795</v>
      </c>
      <c r="C3003" t="s">
        <v>265</v>
      </c>
      <c r="D3003">
        <v>183.7</v>
      </c>
      <c r="E3003" t="s">
        <v>243</v>
      </c>
    </row>
    <row r="3004" spans="1:5" x14ac:dyDescent="0.2">
      <c r="A3004" t="s">
        <v>5796</v>
      </c>
      <c r="B3004" t="s">
        <v>5797</v>
      </c>
      <c r="C3004" t="s">
        <v>265</v>
      </c>
      <c r="D3004">
        <v>285.39999999999998</v>
      </c>
      <c r="E3004" t="s">
        <v>243</v>
      </c>
    </row>
    <row r="3005" spans="1:5" x14ac:dyDescent="0.2">
      <c r="A3005" t="s">
        <v>5798</v>
      </c>
      <c r="B3005" t="s">
        <v>5799</v>
      </c>
      <c r="C3005" t="s">
        <v>265</v>
      </c>
      <c r="D3005">
        <v>241.06</v>
      </c>
      <c r="E3005" t="s">
        <v>243</v>
      </c>
    </row>
    <row r="3006" spans="1:5" x14ac:dyDescent="0.2">
      <c r="A3006" t="s">
        <v>5800</v>
      </c>
      <c r="B3006" t="s">
        <v>5801</v>
      </c>
      <c r="C3006" t="s">
        <v>265</v>
      </c>
      <c r="D3006">
        <v>208.97</v>
      </c>
      <c r="E3006" t="s">
        <v>243</v>
      </c>
    </row>
    <row r="3007" spans="1:5" x14ac:dyDescent="0.2">
      <c r="A3007" t="s">
        <v>5802</v>
      </c>
      <c r="B3007" t="s">
        <v>5803</v>
      </c>
      <c r="C3007" t="s">
        <v>265</v>
      </c>
      <c r="D3007">
        <v>369.19</v>
      </c>
      <c r="E3007" t="s">
        <v>243</v>
      </c>
    </row>
    <row r="3008" spans="1:5" x14ac:dyDescent="0.2">
      <c r="A3008" t="s">
        <v>5804</v>
      </c>
      <c r="B3008" t="s">
        <v>5805</v>
      </c>
      <c r="C3008" t="s">
        <v>368</v>
      </c>
      <c r="D3008">
        <v>3294.32</v>
      </c>
      <c r="E3008" t="s">
        <v>243</v>
      </c>
    </row>
    <row r="3009" spans="1:5" x14ac:dyDescent="0.2">
      <c r="A3009" t="s">
        <v>5806</v>
      </c>
      <c r="B3009" t="s">
        <v>5807</v>
      </c>
      <c r="C3009" t="s">
        <v>368</v>
      </c>
      <c r="D3009">
        <v>3206.44</v>
      </c>
      <c r="E3009" t="s">
        <v>243</v>
      </c>
    </row>
    <row r="3010" spans="1:5" x14ac:dyDescent="0.2">
      <c r="A3010" t="s">
        <v>5808</v>
      </c>
      <c r="B3010" t="s">
        <v>5809</v>
      </c>
      <c r="C3010" t="s">
        <v>368</v>
      </c>
      <c r="D3010">
        <v>2220.14</v>
      </c>
      <c r="E3010" t="s">
        <v>243</v>
      </c>
    </row>
    <row r="3011" spans="1:5" x14ac:dyDescent="0.2">
      <c r="A3011">
        <v>9092</v>
      </c>
      <c r="B3011" t="s">
        <v>1012</v>
      </c>
      <c r="E3011" t="s">
        <v>243</v>
      </c>
    </row>
    <row r="3012" spans="1:5" x14ac:dyDescent="0.2">
      <c r="A3012" t="s">
        <v>5810</v>
      </c>
      <c r="B3012" t="s">
        <v>5811</v>
      </c>
      <c r="C3012" t="s">
        <v>97</v>
      </c>
      <c r="D3012">
        <v>267.69</v>
      </c>
      <c r="E3012" t="s">
        <v>243</v>
      </c>
    </row>
    <row r="3013" spans="1:5" x14ac:dyDescent="0.2">
      <c r="A3013">
        <v>9093</v>
      </c>
      <c r="B3013" t="s">
        <v>4560</v>
      </c>
      <c r="E3013" t="s">
        <v>243</v>
      </c>
    </row>
    <row r="3014" spans="1:5" x14ac:dyDescent="0.2">
      <c r="A3014" t="s">
        <v>5812</v>
      </c>
      <c r="B3014" t="s">
        <v>5813</v>
      </c>
      <c r="C3014" t="s">
        <v>268</v>
      </c>
      <c r="D3014">
        <v>20886.54</v>
      </c>
      <c r="E3014" t="s">
        <v>243</v>
      </c>
    </row>
    <row r="3015" spans="1:5" x14ac:dyDescent="0.2">
      <c r="A3015" t="s">
        <v>5814</v>
      </c>
      <c r="B3015" t="s">
        <v>5815</v>
      </c>
      <c r="C3015" t="s">
        <v>268</v>
      </c>
      <c r="D3015">
        <v>25535.67</v>
      </c>
      <c r="E3015" t="s">
        <v>243</v>
      </c>
    </row>
    <row r="3016" spans="1:5" x14ac:dyDescent="0.2">
      <c r="A3016" t="s">
        <v>5816</v>
      </c>
      <c r="B3016" t="s">
        <v>5817</v>
      </c>
      <c r="C3016" t="s">
        <v>268</v>
      </c>
      <c r="D3016">
        <v>28002.46</v>
      </c>
      <c r="E3016" t="s">
        <v>243</v>
      </c>
    </row>
    <row r="3017" spans="1:5" x14ac:dyDescent="0.2">
      <c r="A3017" t="s">
        <v>5818</v>
      </c>
      <c r="B3017" t="s">
        <v>5819</v>
      </c>
      <c r="C3017" t="s">
        <v>268</v>
      </c>
      <c r="D3017">
        <v>30569.46</v>
      </c>
      <c r="E3017" t="s">
        <v>243</v>
      </c>
    </row>
    <row r="3018" spans="1:5" x14ac:dyDescent="0.2">
      <c r="A3018" t="s">
        <v>5820</v>
      </c>
      <c r="B3018" t="s">
        <v>5821</v>
      </c>
      <c r="C3018" t="s">
        <v>268</v>
      </c>
      <c r="D3018">
        <v>32852.230000000003</v>
      </c>
      <c r="E3018" t="s">
        <v>243</v>
      </c>
    </row>
    <row r="3019" spans="1:5" x14ac:dyDescent="0.2">
      <c r="A3019" t="s">
        <v>5822</v>
      </c>
      <c r="B3019" t="s">
        <v>5823</v>
      </c>
      <c r="C3019" t="s">
        <v>268</v>
      </c>
      <c r="D3019">
        <v>5357</v>
      </c>
      <c r="E3019" t="s">
        <v>243</v>
      </c>
    </row>
    <row r="3020" spans="1:5" x14ac:dyDescent="0.2">
      <c r="A3020">
        <v>9096</v>
      </c>
      <c r="B3020" t="s">
        <v>5824</v>
      </c>
      <c r="E3020" t="s">
        <v>243</v>
      </c>
    </row>
    <row r="3021" spans="1:5" x14ac:dyDescent="0.2">
      <c r="A3021" t="s">
        <v>5825</v>
      </c>
      <c r="B3021" t="s">
        <v>5826</v>
      </c>
      <c r="C3021" t="s">
        <v>268</v>
      </c>
      <c r="D3021">
        <v>4404.8100000000004</v>
      </c>
      <c r="E3021" t="s">
        <v>243</v>
      </c>
    </row>
    <row r="3022" spans="1:5" x14ac:dyDescent="0.2">
      <c r="A3022">
        <v>9097</v>
      </c>
      <c r="B3022" t="s">
        <v>5827</v>
      </c>
      <c r="E3022" t="s">
        <v>243</v>
      </c>
    </row>
    <row r="3023" spans="1:5" x14ac:dyDescent="0.2">
      <c r="A3023" t="s">
        <v>5828</v>
      </c>
      <c r="B3023" t="s">
        <v>5829</v>
      </c>
      <c r="C3023" t="s">
        <v>286</v>
      </c>
      <c r="D3023">
        <v>74.489999999999995</v>
      </c>
      <c r="E3023" t="s">
        <v>243</v>
      </c>
    </row>
    <row r="3024" spans="1:5" x14ac:dyDescent="0.2">
      <c r="A3024" t="s">
        <v>5830</v>
      </c>
      <c r="B3024" t="s">
        <v>5831</v>
      </c>
      <c r="C3024" t="s">
        <v>333</v>
      </c>
      <c r="D3024">
        <v>517.09</v>
      </c>
      <c r="E3024" t="s">
        <v>243</v>
      </c>
    </row>
    <row r="3025" spans="1:5" x14ac:dyDescent="0.2">
      <c r="A3025" t="s">
        <v>5832</v>
      </c>
      <c r="B3025" t="s">
        <v>5833</v>
      </c>
      <c r="C3025" t="s">
        <v>97</v>
      </c>
      <c r="D3025">
        <v>242.36</v>
      </c>
      <c r="E3025" t="s">
        <v>243</v>
      </c>
    </row>
    <row r="3026" spans="1:5" x14ac:dyDescent="0.2">
      <c r="A3026" t="s">
        <v>5834</v>
      </c>
      <c r="B3026" t="s">
        <v>5835</v>
      </c>
      <c r="C3026" t="s">
        <v>265</v>
      </c>
      <c r="D3026">
        <v>195.37</v>
      </c>
      <c r="E3026" t="s">
        <v>243</v>
      </c>
    </row>
    <row r="3027" spans="1:5" x14ac:dyDescent="0.2">
      <c r="A3027">
        <v>9098</v>
      </c>
      <c r="B3027" t="s">
        <v>5836</v>
      </c>
      <c r="E3027" t="s">
        <v>243</v>
      </c>
    </row>
    <row r="3028" spans="1:5" x14ac:dyDescent="0.2">
      <c r="A3028" t="s">
        <v>5837</v>
      </c>
      <c r="B3028" t="s">
        <v>5838</v>
      </c>
      <c r="C3028" t="s">
        <v>97</v>
      </c>
      <c r="D3028">
        <v>279.41000000000003</v>
      </c>
      <c r="E3028" t="s">
        <v>243</v>
      </c>
    </row>
    <row r="3029" spans="1:5" x14ac:dyDescent="0.2">
      <c r="A3029" t="s">
        <v>5839</v>
      </c>
      <c r="B3029" t="s">
        <v>5840</v>
      </c>
      <c r="C3029" t="s">
        <v>97</v>
      </c>
      <c r="D3029">
        <v>744.41</v>
      </c>
      <c r="E3029" t="s">
        <v>243</v>
      </c>
    </row>
    <row r="3030" spans="1:5" x14ac:dyDescent="0.2">
      <c r="A3030" t="s">
        <v>5841</v>
      </c>
      <c r="B3030" t="s">
        <v>5842</v>
      </c>
      <c r="C3030" t="s">
        <v>97</v>
      </c>
      <c r="D3030">
        <v>617.28</v>
      </c>
      <c r="E3030" t="s">
        <v>243</v>
      </c>
    </row>
    <row r="3031" spans="1:5" x14ac:dyDescent="0.2">
      <c r="A3031" t="s">
        <v>5843</v>
      </c>
      <c r="B3031" t="s">
        <v>5844</v>
      </c>
      <c r="C3031" t="s">
        <v>97</v>
      </c>
      <c r="D3031">
        <v>163.41</v>
      </c>
      <c r="E3031" t="s">
        <v>243</v>
      </c>
    </row>
    <row r="3032" spans="1:5" x14ac:dyDescent="0.2">
      <c r="A3032" t="s">
        <v>5845</v>
      </c>
      <c r="B3032" t="s">
        <v>5846</v>
      </c>
      <c r="C3032" t="s">
        <v>97</v>
      </c>
      <c r="D3032">
        <v>631.95000000000005</v>
      </c>
      <c r="E3032" t="s">
        <v>243</v>
      </c>
    </row>
    <row r="3033" spans="1:5" x14ac:dyDescent="0.2">
      <c r="A3033" t="s">
        <v>5847</v>
      </c>
      <c r="B3033" t="s">
        <v>5848</v>
      </c>
      <c r="C3033" t="s">
        <v>97</v>
      </c>
      <c r="D3033">
        <v>625.98</v>
      </c>
      <c r="E3033" t="s">
        <v>243</v>
      </c>
    </row>
    <row r="3034" spans="1:5" x14ac:dyDescent="0.2">
      <c r="A3034" t="s">
        <v>5849</v>
      </c>
      <c r="B3034" t="s">
        <v>5850</v>
      </c>
      <c r="C3034" t="s">
        <v>97</v>
      </c>
      <c r="D3034">
        <v>337.03</v>
      </c>
      <c r="E3034" t="s">
        <v>243</v>
      </c>
    </row>
    <row r="3035" spans="1:5" x14ac:dyDescent="0.2">
      <c r="A3035" t="s">
        <v>5851</v>
      </c>
      <c r="B3035" t="s">
        <v>5852</v>
      </c>
      <c r="C3035" t="s">
        <v>97</v>
      </c>
      <c r="D3035">
        <v>2533.81</v>
      </c>
      <c r="E3035" t="s">
        <v>243</v>
      </c>
    </row>
    <row r="3036" spans="1:5" x14ac:dyDescent="0.2">
      <c r="A3036" t="s">
        <v>5853</v>
      </c>
      <c r="B3036" t="s">
        <v>5854</v>
      </c>
      <c r="C3036" t="s">
        <v>97</v>
      </c>
      <c r="D3036">
        <v>1829.55</v>
      </c>
      <c r="E3036" t="s">
        <v>243</v>
      </c>
    </row>
    <row r="3037" spans="1:5" x14ac:dyDescent="0.2">
      <c r="A3037" t="s">
        <v>5855</v>
      </c>
      <c r="B3037" t="s">
        <v>5856</v>
      </c>
      <c r="C3037" t="s">
        <v>97</v>
      </c>
      <c r="D3037">
        <v>1319.02</v>
      </c>
      <c r="E3037" t="s">
        <v>243</v>
      </c>
    </row>
    <row r="3038" spans="1:5" x14ac:dyDescent="0.2">
      <c r="A3038" t="s">
        <v>5857</v>
      </c>
      <c r="B3038" t="s">
        <v>5858</v>
      </c>
      <c r="C3038" t="s">
        <v>97</v>
      </c>
      <c r="D3038">
        <v>2023.91</v>
      </c>
      <c r="E3038" t="s">
        <v>243</v>
      </c>
    </row>
    <row r="3039" spans="1:5" x14ac:dyDescent="0.2">
      <c r="A3039" t="s">
        <v>5859</v>
      </c>
      <c r="B3039" t="s">
        <v>5860</v>
      </c>
      <c r="C3039" t="s">
        <v>97</v>
      </c>
      <c r="D3039">
        <v>964.86</v>
      </c>
      <c r="E3039" t="s">
        <v>243</v>
      </c>
    </row>
    <row r="3040" spans="1:5" x14ac:dyDescent="0.2">
      <c r="A3040">
        <v>9099</v>
      </c>
      <c r="B3040" t="s">
        <v>5861</v>
      </c>
      <c r="E3040" t="s">
        <v>243</v>
      </c>
    </row>
    <row r="3041" spans="1:5" x14ac:dyDescent="0.2">
      <c r="A3041" t="s">
        <v>5862</v>
      </c>
      <c r="B3041" t="s">
        <v>5863</v>
      </c>
      <c r="C3041" t="s">
        <v>286</v>
      </c>
      <c r="D3041">
        <v>25.59</v>
      </c>
      <c r="E3041" t="s">
        <v>243</v>
      </c>
    </row>
    <row r="3042" spans="1:5" x14ac:dyDescent="0.2">
      <c r="A3042" t="s">
        <v>5864</v>
      </c>
      <c r="B3042" t="s">
        <v>5865</v>
      </c>
      <c r="C3042" t="s">
        <v>286</v>
      </c>
      <c r="D3042">
        <v>40.51</v>
      </c>
      <c r="E3042" t="s">
        <v>243</v>
      </c>
    </row>
    <row r="3043" spans="1:5" x14ac:dyDescent="0.2">
      <c r="A3043">
        <v>8699</v>
      </c>
      <c r="B3043" t="s">
        <v>5866</v>
      </c>
      <c r="E3043" t="s">
        <v>243</v>
      </c>
    </row>
    <row r="3044" spans="1:5" x14ac:dyDescent="0.2">
      <c r="A3044">
        <v>9100</v>
      </c>
      <c r="B3044" t="s">
        <v>5634</v>
      </c>
      <c r="E3044" t="s">
        <v>243</v>
      </c>
    </row>
    <row r="3045" spans="1:5" x14ac:dyDescent="0.2">
      <c r="A3045" t="s">
        <v>5867</v>
      </c>
      <c r="B3045" t="s">
        <v>5868</v>
      </c>
      <c r="C3045" t="s">
        <v>286</v>
      </c>
      <c r="D3045">
        <v>707.45</v>
      </c>
      <c r="E3045" t="s">
        <v>243</v>
      </c>
    </row>
    <row r="3046" spans="1:5" x14ac:dyDescent="0.2">
      <c r="A3046" t="s">
        <v>5869</v>
      </c>
      <c r="B3046" t="s">
        <v>5870</v>
      </c>
      <c r="C3046" t="s">
        <v>286</v>
      </c>
      <c r="D3046">
        <v>2220.9499999999998</v>
      </c>
      <c r="E3046" t="s">
        <v>243</v>
      </c>
    </row>
    <row r="3047" spans="1:5" x14ac:dyDescent="0.2">
      <c r="A3047">
        <v>9101</v>
      </c>
      <c r="B3047" t="s">
        <v>5641</v>
      </c>
      <c r="E3047" t="s">
        <v>243</v>
      </c>
    </row>
    <row r="3048" spans="1:5" x14ac:dyDescent="0.2">
      <c r="A3048" t="s">
        <v>5871</v>
      </c>
      <c r="B3048" t="s">
        <v>5872</v>
      </c>
      <c r="C3048" t="s">
        <v>97</v>
      </c>
      <c r="D3048">
        <v>211.81</v>
      </c>
      <c r="E3048" t="s">
        <v>243</v>
      </c>
    </row>
    <row r="3049" spans="1:5" x14ac:dyDescent="0.2">
      <c r="A3049" t="s">
        <v>5873</v>
      </c>
      <c r="B3049" t="s">
        <v>5874</v>
      </c>
      <c r="C3049" t="s">
        <v>97</v>
      </c>
      <c r="D3049">
        <v>652.22</v>
      </c>
      <c r="E3049" t="s">
        <v>243</v>
      </c>
    </row>
    <row r="3050" spans="1:5" x14ac:dyDescent="0.2">
      <c r="A3050" t="s">
        <v>5875</v>
      </c>
      <c r="B3050" t="s">
        <v>5876</v>
      </c>
      <c r="C3050" t="s">
        <v>265</v>
      </c>
      <c r="D3050">
        <v>1135.3399999999999</v>
      </c>
      <c r="E3050" t="s">
        <v>243</v>
      </c>
    </row>
    <row r="3051" spans="1:5" x14ac:dyDescent="0.2">
      <c r="A3051" t="s">
        <v>5877</v>
      </c>
      <c r="B3051" t="s">
        <v>5878</v>
      </c>
      <c r="C3051" t="s">
        <v>265</v>
      </c>
      <c r="D3051">
        <v>1102.44</v>
      </c>
      <c r="E3051" t="s">
        <v>243</v>
      </c>
    </row>
    <row r="3052" spans="1:5" x14ac:dyDescent="0.2">
      <c r="A3052" t="s">
        <v>5879</v>
      </c>
      <c r="B3052" t="s">
        <v>5880</v>
      </c>
      <c r="C3052" t="s">
        <v>265</v>
      </c>
      <c r="D3052">
        <v>859.32</v>
      </c>
      <c r="E3052" t="s">
        <v>243</v>
      </c>
    </row>
    <row r="3053" spans="1:5" x14ac:dyDescent="0.2">
      <c r="A3053" t="s">
        <v>5881</v>
      </c>
      <c r="B3053" t="s">
        <v>5882</v>
      </c>
      <c r="C3053" t="s">
        <v>265</v>
      </c>
      <c r="D3053">
        <v>1364.52</v>
      </c>
      <c r="E3053" t="s">
        <v>243</v>
      </c>
    </row>
    <row r="3054" spans="1:5" x14ac:dyDescent="0.2">
      <c r="A3054" t="s">
        <v>5883</v>
      </c>
      <c r="B3054" t="s">
        <v>5884</v>
      </c>
      <c r="C3054" t="s">
        <v>265</v>
      </c>
      <c r="D3054">
        <v>1705.67</v>
      </c>
      <c r="E3054" t="s">
        <v>243</v>
      </c>
    </row>
    <row r="3055" spans="1:5" x14ac:dyDescent="0.2">
      <c r="A3055" t="s">
        <v>5885</v>
      </c>
      <c r="B3055" t="s">
        <v>5886</v>
      </c>
      <c r="C3055" t="s">
        <v>265</v>
      </c>
      <c r="D3055">
        <v>1380.05</v>
      </c>
      <c r="E3055" t="s">
        <v>243</v>
      </c>
    </row>
    <row r="3056" spans="1:5" x14ac:dyDescent="0.2">
      <c r="A3056" t="s">
        <v>5887</v>
      </c>
      <c r="B3056" t="s">
        <v>5888</v>
      </c>
      <c r="C3056" t="s">
        <v>268</v>
      </c>
      <c r="D3056">
        <v>2483.0300000000002</v>
      </c>
      <c r="E3056" t="s">
        <v>243</v>
      </c>
    </row>
    <row r="3057" spans="1:5" x14ac:dyDescent="0.2">
      <c r="A3057" t="s">
        <v>5889</v>
      </c>
      <c r="B3057" t="s">
        <v>5890</v>
      </c>
      <c r="C3057" t="s">
        <v>268</v>
      </c>
      <c r="D3057">
        <v>901.9</v>
      </c>
      <c r="E3057" t="s">
        <v>243</v>
      </c>
    </row>
    <row r="3058" spans="1:5" x14ac:dyDescent="0.2">
      <c r="A3058" t="s">
        <v>5891</v>
      </c>
      <c r="B3058" t="s">
        <v>5892</v>
      </c>
      <c r="C3058" t="s">
        <v>265</v>
      </c>
      <c r="D3058">
        <v>1449.15</v>
      </c>
      <c r="E3058" t="s">
        <v>243</v>
      </c>
    </row>
    <row r="3059" spans="1:5" x14ac:dyDescent="0.2">
      <c r="A3059" t="s">
        <v>5893</v>
      </c>
      <c r="B3059" t="s">
        <v>5894</v>
      </c>
      <c r="C3059" t="s">
        <v>265</v>
      </c>
      <c r="D3059">
        <v>1123.53</v>
      </c>
      <c r="E3059" t="s">
        <v>243</v>
      </c>
    </row>
    <row r="3060" spans="1:5" x14ac:dyDescent="0.2">
      <c r="A3060" t="s">
        <v>5895</v>
      </c>
      <c r="B3060" t="s">
        <v>5896</v>
      </c>
      <c r="C3060" t="s">
        <v>265</v>
      </c>
      <c r="D3060">
        <v>465.79</v>
      </c>
      <c r="E3060" t="s">
        <v>243</v>
      </c>
    </row>
    <row r="3061" spans="1:5" x14ac:dyDescent="0.2">
      <c r="A3061" t="s">
        <v>5897</v>
      </c>
      <c r="B3061" t="s">
        <v>5898</v>
      </c>
      <c r="C3061" t="s">
        <v>265</v>
      </c>
      <c r="D3061">
        <v>1233.1600000000001</v>
      </c>
      <c r="E3061" t="s">
        <v>243</v>
      </c>
    </row>
    <row r="3062" spans="1:5" x14ac:dyDescent="0.2">
      <c r="A3062" t="s">
        <v>5899</v>
      </c>
      <c r="B3062" t="s">
        <v>5900</v>
      </c>
      <c r="C3062" t="s">
        <v>268</v>
      </c>
      <c r="D3062">
        <v>982.97</v>
      </c>
      <c r="E3062" t="s">
        <v>243</v>
      </c>
    </row>
    <row r="3063" spans="1:5" x14ac:dyDescent="0.2">
      <c r="A3063" t="s">
        <v>5901</v>
      </c>
      <c r="B3063" t="s">
        <v>5902</v>
      </c>
      <c r="C3063" t="s">
        <v>268</v>
      </c>
      <c r="D3063">
        <v>721.93</v>
      </c>
      <c r="E3063" t="s">
        <v>243</v>
      </c>
    </row>
    <row r="3064" spans="1:5" x14ac:dyDescent="0.2">
      <c r="A3064" t="s">
        <v>5903</v>
      </c>
      <c r="B3064" t="s">
        <v>5904</v>
      </c>
      <c r="C3064" t="s">
        <v>268</v>
      </c>
      <c r="D3064">
        <v>282.91000000000003</v>
      </c>
      <c r="E3064" t="s">
        <v>243</v>
      </c>
    </row>
    <row r="3065" spans="1:5" x14ac:dyDescent="0.2">
      <c r="A3065" t="s">
        <v>5905</v>
      </c>
      <c r="B3065" t="s">
        <v>5906</v>
      </c>
      <c r="C3065" t="s">
        <v>268</v>
      </c>
      <c r="D3065">
        <v>354.81</v>
      </c>
      <c r="E3065" t="s">
        <v>243</v>
      </c>
    </row>
    <row r="3066" spans="1:5" x14ac:dyDescent="0.2">
      <c r="A3066" t="s">
        <v>5907</v>
      </c>
      <c r="B3066" t="s">
        <v>5908</v>
      </c>
      <c r="C3066" t="s">
        <v>265</v>
      </c>
      <c r="D3066">
        <v>1309.26</v>
      </c>
      <c r="E3066" t="s">
        <v>243</v>
      </c>
    </row>
    <row r="3067" spans="1:5" x14ac:dyDescent="0.2">
      <c r="A3067" t="s">
        <v>5909</v>
      </c>
      <c r="B3067" t="s">
        <v>5910</v>
      </c>
      <c r="C3067" t="s">
        <v>265</v>
      </c>
      <c r="D3067">
        <v>374.88</v>
      </c>
      <c r="E3067" t="s">
        <v>243</v>
      </c>
    </row>
    <row r="3068" spans="1:5" x14ac:dyDescent="0.2">
      <c r="A3068" t="s">
        <v>5911</v>
      </c>
      <c r="B3068" t="s">
        <v>5912</v>
      </c>
      <c r="C3068" t="s">
        <v>265</v>
      </c>
      <c r="D3068">
        <v>1076.54</v>
      </c>
      <c r="E3068" t="s">
        <v>243</v>
      </c>
    </row>
    <row r="3069" spans="1:5" x14ac:dyDescent="0.2">
      <c r="A3069" t="s">
        <v>5913</v>
      </c>
      <c r="B3069" t="s">
        <v>5914</v>
      </c>
      <c r="C3069" t="s">
        <v>265</v>
      </c>
      <c r="D3069">
        <v>808.38</v>
      </c>
      <c r="E3069" t="s">
        <v>243</v>
      </c>
    </row>
    <row r="3070" spans="1:5" x14ac:dyDescent="0.2">
      <c r="A3070" t="s">
        <v>5915</v>
      </c>
      <c r="B3070" t="s">
        <v>5916</v>
      </c>
      <c r="C3070" t="s">
        <v>265</v>
      </c>
      <c r="D3070">
        <v>808.38</v>
      </c>
      <c r="E3070" t="s">
        <v>243</v>
      </c>
    </row>
    <row r="3071" spans="1:5" x14ac:dyDescent="0.2">
      <c r="A3071" t="s">
        <v>5917</v>
      </c>
      <c r="B3071" t="s">
        <v>5918</v>
      </c>
      <c r="C3071" t="s">
        <v>268</v>
      </c>
      <c r="D3071">
        <v>3055.67</v>
      </c>
      <c r="E3071" t="s">
        <v>243</v>
      </c>
    </row>
    <row r="3072" spans="1:5" x14ac:dyDescent="0.2">
      <c r="A3072" t="s">
        <v>5919</v>
      </c>
      <c r="B3072" t="s">
        <v>5920</v>
      </c>
      <c r="C3072" t="s">
        <v>268</v>
      </c>
      <c r="D3072">
        <v>3342.21</v>
      </c>
      <c r="E3072" t="s">
        <v>243</v>
      </c>
    </row>
    <row r="3073" spans="1:5" x14ac:dyDescent="0.2">
      <c r="A3073" t="s">
        <v>5921</v>
      </c>
      <c r="B3073" t="s">
        <v>5922</v>
      </c>
      <c r="C3073" t="s">
        <v>268</v>
      </c>
      <c r="D3073">
        <v>3628.75</v>
      </c>
      <c r="E3073" t="s">
        <v>243</v>
      </c>
    </row>
    <row r="3074" spans="1:5" x14ac:dyDescent="0.2">
      <c r="A3074" t="s">
        <v>5923</v>
      </c>
      <c r="B3074" t="s">
        <v>5924</v>
      </c>
      <c r="C3074" t="s">
        <v>265</v>
      </c>
      <c r="D3074">
        <v>1344.66</v>
      </c>
      <c r="E3074" t="s">
        <v>243</v>
      </c>
    </row>
    <row r="3075" spans="1:5" x14ac:dyDescent="0.2">
      <c r="A3075" t="s">
        <v>5925</v>
      </c>
      <c r="B3075" t="s">
        <v>5926</v>
      </c>
      <c r="C3075" t="s">
        <v>268</v>
      </c>
      <c r="D3075">
        <v>2946.38</v>
      </c>
      <c r="E3075" t="s">
        <v>243</v>
      </c>
    </row>
    <row r="3076" spans="1:5" x14ac:dyDescent="0.2">
      <c r="A3076" t="s">
        <v>5927</v>
      </c>
      <c r="B3076" t="s">
        <v>5928</v>
      </c>
      <c r="C3076" t="s">
        <v>265</v>
      </c>
      <c r="D3076">
        <v>516.91</v>
      </c>
      <c r="E3076" t="s">
        <v>243</v>
      </c>
    </row>
    <row r="3077" spans="1:5" x14ac:dyDescent="0.2">
      <c r="A3077" t="s">
        <v>5929</v>
      </c>
      <c r="B3077" t="s">
        <v>5930</v>
      </c>
      <c r="C3077" t="s">
        <v>268</v>
      </c>
      <c r="D3077">
        <v>3279.6</v>
      </c>
      <c r="E3077" t="s">
        <v>243</v>
      </c>
    </row>
    <row r="3078" spans="1:5" x14ac:dyDescent="0.2">
      <c r="A3078" t="s">
        <v>5931</v>
      </c>
      <c r="B3078" t="s">
        <v>5932</v>
      </c>
      <c r="C3078" t="s">
        <v>268</v>
      </c>
      <c r="D3078">
        <v>492.46</v>
      </c>
      <c r="E3078" t="s">
        <v>243</v>
      </c>
    </row>
    <row r="3079" spans="1:5" x14ac:dyDescent="0.2">
      <c r="A3079" t="s">
        <v>5933</v>
      </c>
      <c r="B3079" t="s">
        <v>5934</v>
      </c>
      <c r="C3079" t="s">
        <v>268</v>
      </c>
      <c r="D3079">
        <v>48.63</v>
      </c>
      <c r="E3079" t="s">
        <v>243</v>
      </c>
    </row>
    <row r="3080" spans="1:5" x14ac:dyDescent="0.2">
      <c r="A3080" t="s">
        <v>5935</v>
      </c>
      <c r="B3080" t="s">
        <v>5936</v>
      </c>
      <c r="C3080" t="s">
        <v>286</v>
      </c>
      <c r="D3080">
        <v>430.41</v>
      </c>
      <c r="E3080" t="s">
        <v>243</v>
      </c>
    </row>
    <row r="3081" spans="1:5" x14ac:dyDescent="0.2">
      <c r="A3081" t="s">
        <v>5937</v>
      </c>
      <c r="B3081" t="s">
        <v>5938</v>
      </c>
      <c r="C3081" t="s">
        <v>286</v>
      </c>
      <c r="D3081">
        <v>380.89</v>
      </c>
      <c r="E3081" t="s">
        <v>243</v>
      </c>
    </row>
    <row r="3082" spans="1:5" x14ac:dyDescent="0.2">
      <c r="A3082" t="s">
        <v>5939</v>
      </c>
      <c r="B3082" t="s">
        <v>5940</v>
      </c>
      <c r="C3082" t="s">
        <v>268</v>
      </c>
      <c r="D3082">
        <v>790.66</v>
      </c>
      <c r="E3082" t="s">
        <v>243</v>
      </c>
    </row>
    <row r="3083" spans="1:5" x14ac:dyDescent="0.2">
      <c r="A3083" t="s">
        <v>5941</v>
      </c>
      <c r="B3083" t="s">
        <v>5942</v>
      </c>
      <c r="C3083" t="s">
        <v>268</v>
      </c>
      <c r="D3083">
        <v>161.47999999999999</v>
      </c>
      <c r="E3083" t="s">
        <v>243</v>
      </c>
    </row>
    <row r="3084" spans="1:5" x14ac:dyDescent="0.2">
      <c r="A3084">
        <v>9102</v>
      </c>
      <c r="B3084" t="s">
        <v>2028</v>
      </c>
      <c r="E3084" t="s">
        <v>243</v>
      </c>
    </row>
    <row r="3085" spans="1:5" x14ac:dyDescent="0.2">
      <c r="A3085" t="s">
        <v>5943</v>
      </c>
      <c r="B3085" t="s">
        <v>5944</v>
      </c>
      <c r="C3085" t="s">
        <v>286</v>
      </c>
      <c r="D3085">
        <v>991.11</v>
      </c>
      <c r="E3085" t="s">
        <v>243</v>
      </c>
    </row>
    <row r="3086" spans="1:5" x14ac:dyDescent="0.2">
      <c r="A3086" t="s">
        <v>5945</v>
      </c>
      <c r="B3086" t="s">
        <v>5946</v>
      </c>
      <c r="C3086" t="s">
        <v>286</v>
      </c>
      <c r="D3086">
        <v>1122.83</v>
      </c>
      <c r="E3086" t="s">
        <v>243</v>
      </c>
    </row>
    <row r="3087" spans="1:5" x14ac:dyDescent="0.2">
      <c r="A3087">
        <v>9103</v>
      </c>
      <c r="B3087" t="s">
        <v>5778</v>
      </c>
      <c r="E3087" t="s">
        <v>243</v>
      </c>
    </row>
    <row r="3088" spans="1:5" x14ac:dyDescent="0.2">
      <c r="A3088" t="s">
        <v>5947</v>
      </c>
      <c r="B3088" t="s">
        <v>5948</v>
      </c>
      <c r="C3088" t="s">
        <v>268</v>
      </c>
      <c r="D3088">
        <v>2325.1799999999998</v>
      </c>
      <c r="E3088" t="s">
        <v>243</v>
      </c>
    </row>
    <row r="3089" spans="1:5" x14ac:dyDescent="0.2">
      <c r="A3089" t="s">
        <v>5949</v>
      </c>
      <c r="B3089" t="s">
        <v>5950</v>
      </c>
      <c r="C3089" t="s">
        <v>268</v>
      </c>
      <c r="D3089">
        <v>3152.89</v>
      </c>
      <c r="E3089" t="s">
        <v>243</v>
      </c>
    </row>
    <row r="3090" spans="1:5" x14ac:dyDescent="0.2">
      <c r="A3090" t="s">
        <v>5951</v>
      </c>
      <c r="B3090" t="s">
        <v>5952</v>
      </c>
      <c r="C3090" t="s">
        <v>268</v>
      </c>
      <c r="D3090">
        <v>2836.67</v>
      </c>
      <c r="E3090" t="s">
        <v>243</v>
      </c>
    </row>
    <row r="3091" spans="1:5" x14ac:dyDescent="0.2">
      <c r="A3091" t="s">
        <v>5953</v>
      </c>
      <c r="B3091" t="s">
        <v>5954</v>
      </c>
      <c r="C3091" t="s">
        <v>268</v>
      </c>
      <c r="D3091">
        <v>2191.23</v>
      </c>
      <c r="E3091" t="s">
        <v>243</v>
      </c>
    </row>
    <row r="3092" spans="1:5" x14ac:dyDescent="0.2">
      <c r="A3092" t="s">
        <v>5955</v>
      </c>
      <c r="B3092" t="s">
        <v>5956</v>
      </c>
      <c r="C3092" t="s">
        <v>268</v>
      </c>
      <c r="D3092">
        <v>301.08</v>
      </c>
      <c r="E3092" t="s">
        <v>243</v>
      </c>
    </row>
    <row r="3093" spans="1:5" x14ac:dyDescent="0.2">
      <c r="A3093" t="s">
        <v>5957</v>
      </c>
      <c r="B3093" t="s">
        <v>5958</v>
      </c>
      <c r="C3093" t="s">
        <v>268</v>
      </c>
      <c r="D3093">
        <v>515.88</v>
      </c>
      <c r="E3093" t="s">
        <v>243</v>
      </c>
    </row>
    <row r="3094" spans="1:5" x14ac:dyDescent="0.2">
      <c r="A3094" t="s">
        <v>5959</v>
      </c>
      <c r="B3094" t="s">
        <v>5960</v>
      </c>
      <c r="C3094" t="s">
        <v>286</v>
      </c>
      <c r="D3094">
        <v>191.65</v>
      </c>
      <c r="E3094" t="s">
        <v>243</v>
      </c>
    </row>
    <row r="3095" spans="1:5" x14ac:dyDescent="0.2">
      <c r="A3095" t="s">
        <v>5961</v>
      </c>
      <c r="B3095" t="s">
        <v>5962</v>
      </c>
      <c r="C3095" t="s">
        <v>286</v>
      </c>
      <c r="D3095">
        <v>237.08</v>
      </c>
      <c r="E3095" t="s">
        <v>243</v>
      </c>
    </row>
    <row r="3096" spans="1:5" x14ac:dyDescent="0.2">
      <c r="A3096" t="s">
        <v>5963</v>
      </c>
      <c r="B3096" t="s">
        <v>5964</v>
      </c>
      <c r="C3096" t="s">
        <v>286</v>
      </c>
      <c r="D3096">
        <v>159.52000000000001</v>
      </c>
      <c r="E3096" t="s">
        <v>243</v>
      </c>
    </row>
    <row r="3097" spans="1:5" x14ac:dyDescent="0.2">
      <c r="A3097" t="s">
        <v>5965</v>
      </c>
      <c r="B3097" t="s">
        <v>5966</v>
      </c>
      <c r="C3097" t="s">
        <v>286</v>
      </c>
      <c r="D3097">
        <v>418.4</v>
      </c>
      <c r="E3097" t="s">
        <v>243</v>
      </c>
    </row>
    <row r="3098" spans="1:5" x14ac:dyDescent="0.2">
      <c r="A3098" t="s">
        <v>5967</v>
      </c>
      <c r="B3098" t="s">
        <v>5968</v>
      </c>
      <c r="C3098" t="s">
        <v>286</v>
      </c>
      <c r="D3098">
        <v>243.07</v>
      </c>
      <c r="E3098" t="s">
        <v>243</v>
      </c>
    </row>
    <row r="3099" spans="1:5" x14ac:dyDescent="0.2">
      <c r="A3099" t="s">
        <v>5969</v>
      </c>
      <c r="B3099" t="s">
        <v>5970</v>
      </c>
      <c r="C3099" t="s">
        <v>286</v>
      </c>
      <c r="D3099">
        <v>205.6</v>
      </c>
      <c r="E3099" t="s">
        <v>243</v>
      </c>
    </row>
    <row r="3100" spans="1:5" x14ac:dyDescent="0.2">
      <c r="A3100" t="s">
        <v>5971</v>
      </c>
      <c r="B3100" t="s">
        <v>5972</v>
      </c>
      <c r="C3100" t="s">
        <v>268</v>
      </c>
      <c r="D3100">
        <v>3779.73</v>
      </c>
      <c r="E3100" t="s">
        <v>243</v>
      </c>
    </row>
    <row r="3101" spans="1:5" x14ac:dyDescent="0.2">
      <c r="A3101">
        <v>9104</v>
      </c>
      <c r="B3101" t="s">
        <v>838</v>
      </c>
      <c r="E3101" t="s">
        <v>243</v>
      </c>
    </row>
    <row r="3102" spans="1:5" x14ac:dyDescent="0.2">
      <c r="A3102" t="s">
        <v>5973</v>
      </c>
      <c r="B3102" t="s">
        <v>5974</v>
      </c>
      <c r="C3102" t="s">
        <v>368</v>
      </c>
      <c r="D3102">
        <v>2400</v>
      </c>
      <c r="E3102" t="s">
        <v>243</v>
      </c>
    </row>
    <row r="3103" spans="1:5" x14ac:dyDescent="0.2">
      <c r="A3103">
        <v>9105</v>
      </c>
      <c r="B3103" t="s">
        <v>5975</v>
      </c>
      <c r="E3103" t="s">
        <v>243</v>
      </c>
    </row>
    <row r="3104" spans="1:5" x14ac:dyDescent="0.2">
      <c r="A3104" t="s">
        <v>5976</v>
      </c>
      <c r="B3104" t="s">
        <v>5977</v>
      </c>
      <c r="C3104" t="s">
        <v>97</v>
      </c>
      <c r="D3104">
        <v>1695.8</v>
      </c>
      <c r="E3104" t="s">
        <v>243</v>
      </c>
    </row>
    <row r="3105" spans="1:5" x14ac:dyDescent="0.2">
      <c r="A3105" t="s">
        <v>5978</v>
      </c>
      <c r="B3105" t="s">
        <v>5979</v>
      </c>
      <c r="C3105" t="s">
        <v>97</v>
      </c>
      <c r="D3105">
        <v>472.04</v>
      </c>
      <c r="E3105" t="s">
        <v>243</v>
      </c>
    </row>
    <row r="3106" spans="1:5" x14ac:dyDescent="0.2">
      <c r="A3106">
        <v>9106</v>
      </c>
      <c r="B3106" t="s">
        <v>5980</v>
      </c>
      <c r="E3106" t="s">
        <v>243</v>
      </c>
    </row>
    <row r="3107" spans="1:5" x14ac:dyDescent="0.2">
      <c r="A3107" t="s">
        <v>5981</v>
      </c>
      <c r="B3107" t="s">
        <v>5982</v>
      </c>
      <c r="C3107" t="s">
        <v>268</v>
      </c>
      <c r="D3107">
        <v>743</v>
      </c>
      <c r="E3107" t="s">
        <v>243</v>
      </c>
    </row>
    <row r="3108" spans="1:5" x14ac:dyDescent="0.2">
      <c r="A3108">
        <v>9107</v>
      </c>
      <c r="B3108" t="s">
        <v>1502</v>
      </c>
      <c r="E3108" t="s">
        <v>243</v>
      </c>
    </row>
    <row r="3109" spans="1:5" x14ac:dyDescent="0.2">
      <c r="A3109" t="s">
        <v>5983</v>
      </c>
      <c r="B3109" t="s">
        <v>5984</v>
      </c>
      <c r="C3109" t="s">
        <v>286</v>
      </c>
      <c r="D3109">
        <v>403.54</v>
      </c>
      <c r="E3109" t="s">
        <v>243</v>
      </c>
    </row>
    <row r="3110" spans="1:5" x14ac:dyDescent="0.2">
      <c r="A3110">
        <v>10908</v>
      </c>
      <c r="B3110" t="s">
        <v>5985</v>
      </c>
      <c r="E3110" t="s">
        <v>243</v>
      </c>
    </row>
    <row r="3111" spans="1:5" x14ac:dyDescent="0.2">
      <c r="A3111" t="s">
        <v>5986</v>
      </c>
      <c r="B3111" t="s">
        <v>5987</v>
      </c>
      <c r="C3111" t="s">
        <v>265</v>
      </c>
      <c r="D3111">
        <v>225.68</v>
      </c>
      <c r="E3111" t="s">
        <v>243</v>
      </c>
    </row>
    <row r="3112" spans="1:5" x14ac:dyDescent="0.2">
      <c r="A3112" t="s">
        <v>5988</v>
      </c>
      <c r="B3112" t="s">
        <v>5989</v>
      </c>
      <c r="C3112" t="s">
        <v>265</v>
      </c>
      <c r="D3112">
        <v>274.91000000000003</v>
      </c>
      <c r="E3112" t="s">
        <v>243</v>
      </c>
    </row>
    <row r="3113" spans="1:5" x14ac:dyDescent="0.2">
      <c r="A3113" t="s">
        <v>5990</v>
      </c>
      <c r="B3113" t="s">
        <v>5991</v>
      </c>
      <c r="C3113" t="s">
        <v>265</v>
      </c>
      <c r="D3113">
        <v>185.18</v>
      </c>
      <c r="E3113" t="s">
        <v>243</v>
      </c>
    </row>
    <row r="3114" spans="1:5" x14ac:dyDescent="0.2">
      <c r="A3114" t="s">
        <v>5992</v>
      </c>
      <c r="B3114" t="s">
        <v>5993</v>
      </c>
      <c r="C3114" t="s">
        <v>265</v>
      </c>
      <c r="D3114">
        <v>150.12</v>
      </c>
      <c r="E3114" t="s">
        <v>243</v>
      </c>
    </row>
    <row r="3115" spans="1:5" x14ac:dyDescent="0.2">
      <c r="A3115" t="s">
        <v>5994</v>
      </c>
      <c r="B3115" t="s">
        <v>5995</v>
      </c>
      <c r="C3115" t="s">
        <v>265</v>
      </c>
      <c r="D3115">
        <v>199.94</v>
      </c>
      <c r="E3115" t="s">
        <v>243</v>
      </c>
    </row>
    <row r="3116" spans="1:5" x14ac:dyDescent="0.2">
      <c r="A3116" t="s">
        <v>5996</v>
      </c>
      <c r="B3116" t="s">
        <v>5997</v>
      </c>
      <c r="C3116" t="s">
        <v>265</v>
      </c>
      <c r="D3116">
        <v>109.03</v>
      </c>
      <c r="E3116" t="s">
        <v>243</v>
      </c>
    </row>
    <row r="3117" spans="1:5" x14ac:dyDescent="0.2">
      <c r="A3117" t="s">
        <v>5998</v>
      </c>
      <c r="B3117" t="s">
        <v>5999</v>
      </c>
      <c r="C3117" t="s">
        <v>265</v>
      </c>
      <c r="D3117">
        <v>148.82</v>
      </c>
      <c r="E3117" t="s">
        <v>243</v>
      </c>
    </row>
    <row r="3118" spans="1:5" x14ac:dyDescent="0.2">
      <c r="A3118" t="s">
        <v>6000</v>
      </c>
      <c r="B3118" t="s">
        <v>6001</v>
      </c>
      <c r="C3118" t="s">
        <v>265</v>
      </c>
      <c r="D3118">
        <v>198.05</v>
      </c>
      <c r="E3118" t="s">
        <v>243</v>
      </c>
    </row>
    <row r="3119" spans="1:5" x14ac:dyDescent="0.2">
      <c r="A3119" t="s">
        <v>6002</v>
      </c>
      <c r="B3119" t="s">
        <v>6003</v>
      </c>
      <c r="C3119" t="s">
        <v>265</v>
      </c>
      <c r="D3119">
        <v>108.32</v>
      </c>
      <c r="E3119" t="s">
        <v>243</v>
      </c>
    </row>
    <row r="3120" spans="1:5" x14ac:dyDescent="0.2">
      <c r="A3120">
        <v>14</v>
      </c>
      <c r="B3120" t="s">
        <v>6004</v>
      </c>
      <c r="E3120" t="s">
        <v>243</v>
      </c>
    </row>
    <row r="3121" spans="1:5" x14ac:dyDescent="0.2">
      <c r="A3121" t="s">
        <v>6005</v>
      </c>
      <c r="B3121" t="s">
        <v>6006</v>
      </c>
      <c r="C3121" t="s">
        <v>368</v>
      </c>
      <c r="D3121">
        <v>47.98</v>
      </c>
      <c r="E3121" t="s">
        <v>243</v>
      </c>
    </row>
    <row r="3122" spans="1:5" x14ac:dyDescent="0.2">
      <c r="A3122" t="s">
        <v>6007</v>
      </c>
      <c r="B3122" t="s">
        <v>6008</v>
      </c>
      <c r="C3122" t="s">
        <v>368</v>
      </c>
      <c r="D3122">
        <v>31.99</v>
      </c>
      <c r="E3122" t="s">
        <v>243</v>
      </c>
    </row>
    <row r="3123" spans="1:5" x14ac:dyDescent="0.2">
      <c r="A3123" t="s">
        <v>6009</v>
      </c>
      <c r="B3123" t="s">
        <v>6010</v>
      </c>
      <c r="C3123" t="s">
        <v>368</v>
      </c>
      <c r="D3123">
        <v>33.99</v>
      </c>
      <c r="E3123" t="s">
        <v>243</v>
      </c>
    </row>
    <row r="3124" spans="1:5" x14ac:dyDescent="0.2">
      <c r="A3124" t="s">
        <v>6011</v>
      </c>
      <c r="B3124" t="s">
        <v>6012</v>
      </c>
      <c r="C3124" t="s">
        <v>368</v>
      </c>
      <c r="D3124">
        <v>1289.98</v>
      </c>
      <c r="E3124" t="s">
        <v>243</v>
      </c>
    </row>
    <row r="3125" spans="1:5" x14ac:dyDescent="0.2">
      <c r="A3125" t="s">
        <v>6013</v>
      </c>
      <c r="B3125" t="s">
        <v>6014</v>
      </c>
      <c r="C3125" t="s">
        <v>368</v>
      </c>
      <c r="D3125">
        <v>628.91999999999996</v>
      </c>
      <c r="E3125" t="s">
        <v>243</v>
      </c>
    </row>
    <row r="3126" spans="1:5" x14ac:dyDescent="0.2">
      <c r="A3126" t="s">
        <v>6015</v>
      </c>
      <c r="B3126" t="s">
        <v>6016</v>
      </c>
      <c r="C3126" t="s">
        <v>368</v>
      </c>
      <c r="D3126">
        <v>637.54</v>
      </c>
      <c r="E3126" t="s">
        <v>243</v>
      </c>
    </row>
    <row r="3127" spans="1:5" x14ac:dyDescent="0.2">
      <c r="A3127" t="s">
        <v>6017</v>
      </c>
      <c r="B3127" t="s">
        <v>6018</v>
      </c>
      <c r="C3127" t="s">
        <v>368</v>
      </c>
      <c r="D3127">
        <v>600.9</v>
      </c>
      <c r="E3127" t="s">
        <v>243</v>
      </c>
    </row>
    <row r="3128" spans="1:5" x14ac:dyDescent="0.2">
      <c r="A3128" t="s">
        <v>6019</v>
      </c>
      <c r="B3128" t="s">
        <v>6020</v>
      </c>
      <c r="C3128" t="s">
        <v>368</v>
      </c>
      <c r="D3128">
        <v>647.88</v>
      </c>
      <c r="E3128" t="s">
        <v>243</v>
      </c>
    </row>
    <row r="3129" spans="1:5" x14ac:dyDescent="0.2">
      <c r="A3129" t="s">
        <v>6021</v>
      </c>
      <c r="B3129" t="s">
        <v>6022</v>
      </c>
      <c r="C3129" t="s">
        <v>368</v>
      </c>
      <c r="D3129">
        <v>561.97</v>
      </c>
      <c r="E3129" t="s">
        <v>243</v>
      </c>
    </row>
    <row r="3130" spans="1:5" x14ac:dyDescent="0.2">
      <c r="A3130" t="s">
        <v>6023</v>
      </c>
      <c r="B3130" t="s">
        <v>6024</v>
      </c>
      <c r="C3130" t="s">
        <v>368</v>
      </c>
      <c r="D3130">
        <v>510.14</v>
      </c>
      <c r="E3130" t="s">
        <v>243</v>
      </c>
    </row>
    <row r="3131" spans="1:5" x14ac:dyDescent="0.2">
      <c r="A3131" t="s">
        <v>6025</v>
      </c>
      <c r="B3131" t="s">
        <v>6026</v>
      </c>
      <c r="C3131" t="s">
        <v>368</v>
      </c>
      <c r="D3131">
        <v>475.35</v>
      </c>
      <c r="E3131" t="s">
        <v>243</v>
      </c>
    </row>
    <row r="3132" spans="1:5" x14ac:dyDescent="0.2">
      <c r="A3132" t="s">
        <v>6027</v>
      </c>
      <c r="B3132" t="s">
        <v>6028</v>
      </c>
      <c r="C3132" t="s">
        <v>368</v>
      </c>
      <c r="D3132">
        <v>450.5</v>
      </c>
      <c r="E3132" t="s">
        <v>243</v>
      </c>
    </row>
    <row r="3133" spans="1:5" x14ac:dyDescent="0.2">
      <c r="A3133" t="s">
        <v>6029</v>
      </c>
      <c r="B3133" t="s">
        <v>6030</v>
      </c>
      <c r="C3133" t="s">
        <v>265</v>
      </c>
      <c r="D3133">
        <v>312.29000000000002</v>
      </c>
      <c r="E3133" t="s">
        <v>243</v>
      </c>
    </row>
    <row r="3134" spans="1:5" x14ac:dyDescent="0.2">
      <c r="A3134" t="s">
        <v>6031</v>
      </c>
      <c r="B3134" t="s">
        <v>6032</v>
      </c>
      <c r="C3134" t="s">
        <v>368</v>
      </c>
      <c r="D3134">
        <v>524.86</v>
      </c>
      <c r="E3134" t="s">
        <v>243</v>
      </c>
    </row>
    <row r="3135" spans="1:5" x14ac:dyDescent="0.2">
      <c r="A3135" t="s">
        <v>6033</v>
      </c>
      <c r="B3135" t="s">
        <v>6034</v>
      </c>
      <c r="C3135" t="s">
        <v>368</v>
      </c>
      <c r="D3135">
        <v>585.63</v>
      </c>
      <c r="E3135" t="s">
        <v>243</v>
      </c>
    </row>
    <row r="3136" spans="1:5" x14ac:dyDescent="0.2">
      <c r="A3136" t="s">
        <v>6035</v>
      </c>
      <c r="B3136" t="s">
        <v>6036</v>
      </c>
      <c r="C3136" t="s">
        <v>368</v>
      </c>
      <c r="D3136">
        <v>553.52</v>
      </c>
      <c r="E3136" t="s">
        <v>243</v>
      </c>
    </row>
    <row r="3137" spans="1:5" x14ac:dyDescent="0.2">
      <c r="A3137" t="s">
        <v>6037</v>
      </c>
      <c r="B3137" t="s">
        <v>6038</v>
      </c>
      <c r="C3137" t="s">
        <v>368</v>
      </c>
      <c r="D3137">
        <v>611.32000000000005</v>
      </c>
      <c r="E3137" t="s">
        <v>243</v>
      </c>
    </row>
    <row r="3138" spans="1:5" x14ac:dyDescent="0.2">
      <c r="A3138" t="s">
        <v>6039</v>
      </c>
      <c r="B3138" t="s">
        <v>6040</v>
      </c>
      <c r="C3138" t="s">
        <v>368</v>
      </c>
      <c r="D3138">
        <v>585.95000000000005</v>
      </c>
      <c r="E3138" t="s">
        <v>243</v>
      </c>
    </row>
    <row r="3139" spans="1:5" x14ac:dyDescent="0.2">
      <c r="A3139" t="s">
        <v>6041</v>
      </c>
      <c r="B3139" t="s">
        <v>6042</v>
      </c>
      <c r="C3139" t="s">
        <v>368</v>
      </c>
      <c r="D3139">
        <v>653.52</v>
      </c>
      <c r="E3139" t="s">
        <v>243</v>
      </c>
    </row>
    <row r="3140" spans="1:5" x14ac:dyDescent="0.2">
      <c r="A3140" t="s">
        <v>6043</v>
      </c>
      <c r="B3140" t="s">
        <v>6044</v>
      </c>
      <c r="C3140" t="s">
        <v>368</v>
      </c>
      <c r="D3140">
        <v>624.32000000000005</v>
      </c>
      <c r="E3140" t="s">
        <v>243</v>
      </c>
    </row>
    <row r="3141" spans="1:5" x14ac:dyDescent="0.2">
      <c r="A3141" t="s">
        <v>6045</v>
      </c>
      <c r="B3141" t="s">
        <v>6046</v>
      </c>
      <c r="C3141" t="s">
        <v>368</v>
      </c>
      <c r="D3141">
        <v>670.22</v>
      </c>
      <c r="E3141" t="s">
        <v>243</v>
      </c>
    </row>
    <row r="3142" spans="1:5" x14ac:dyDescent="0.2">
      <c r="A3142" t="s">
        <v>6047</v>
      </c>
      <c r="B3142" t="s">
        <v>6048</v>
      </c>
      <c r="C3142" t="s">
        <v>368</v>
      </c>
      <c r="D3142">
        <v>716.87</v>
      </c>
      <c r="E3142" t="s">
        <v>243</v>
      </c>
    </row>
    <row r="3143" spans="1:5" x14ac:dyDescent="0.2">
      <c r="A3143" t="s">
        <v>6049</v>
      </c>
      <c r="B3143" t="s">
        <v>6050</v>
      </c>
      <c r="C3143" t="s">
        <v>368</v>
      </c>
      <c r="D3143">
        <v>705.28</v>
      </c>
      <c r="E3143" t="s">
        <v>243</v>
      </c>
    </row>
    <row r="3144" spans="1:5" x14ac:dyDescent="0.2">
      <c r="A3144" t="s">
        <v>6051</v>
      </c>
      <c r="B3144" t="s">
        <v>6052</v>
      </c>
      <c r="C3144" t="s">
        <v>368</v>
      </c>
      <c r="D3144">
        <v>594.57000000000005</v>
      </c>
      <c r="E3144" t="s">
        <v>243</v>
      </c>
    </row>
    <row r="3145" spans="1:5" x14ac:dyDescent="0.2">
      <c r="A3145" t="s">
        <v>6053</v>
      </c>
      <c r="B3145" t="s">
        <v>6054</v>
      </c>
      <c r="C3145" t="s">
        <v>368</v>
      </c>
      <c r="D3145">
        <v>612.30999999999995</v>
      </c>
      <c r="E3145" t="s">
        <v>243</v>
      </c>
    </row>
    <row r="3146" spans="1:5" x14ac:dyDescent="0.2">
      <c r="A3146" t="s">
        <v>6055</v>
      </c>
      <c r="B3146" t="s">
        <v>6056</v>
      </c>
      <c r="C3146" t="s">
        <v>368</v>
      </c>
      <c r="D3146">
        <v>403.82</v>
      </c>
      <c r="E3146" t="s">
        <v>243</v>
      </c>
    </row>
    <row r="3147" spans="1:5" x14ac:dyDescent="0.2">
      <c r="A3147" t="s">
        <v>6057</v>
      </c>
      <c r="B3147" t="s">
        <v>6058</v>
      </c>
      <c r="C3147" t="s">
        <v>368</v>
      </c>
      <c r="D3147">
        <v>443.94</v>
      </c>
      <c r="E3147" t="s">
        <v>243</v>
      </c>
    </row>
    <row r="3148" spans="1:5" x14ac:dyDescent="0.2">
      <c r="A3148" t="s">
        <v>6059</v>
      </c>
      <c r="B3148" t="s">
        <v>6060</v>
      </c>
      <c r="C3148" t="s">
        <v>368</v>
      </c>
      <c r="D3148">
        <v>566.28</v>
      </c>
      <c r="E3148" t="s">
        <v>243</v>
      </c>
    </row>
    <row r="3149" spans="1:5" x14ac:dyDescent="0.2">
      <c r="A3149" t="s">
        <v>6061</v>
      </c>
      <c r="B3149" t="s">
        <v>6062</v>
      </c>
      <c r="C3149" t="s">
        <v>368</v>
      </c>
      <c r="D3149">
        <v>562.64</v>
      </c>
      <c r="E3149" t="s">
        <v>243</v>
      </c>
    </row>
    <row r="3150" spans="1:5" x14ac:dyDescent="0.2">
      <c r="A3150" t="s">
        <v>6063</v>
      </c>
      <c r="B3150" t="s">
        <v>6064</v>
      </c>
      <c r="C3150" t="s">
        <v>368</v>
      </c>
      <c r="D3150">
        <v>544.16999999999996</v>
      </c>
      <c r="E3150" t="s">
        <v>243</v>
      </c>
    </row>
    <row r="3151" spans="1:5" x14ac:dyDescent="0.2">
      <c r="A3151" t="s">
        <v>6065</v>
      </c>
      <c r="B3151" t="s">
        <v>6066</v>
      </c>
      <c r="C3151" t="s">
        <v>368</v>
      </c>
      <c r="D3151">
        <v>563.34</v>
      </c>
      <c r="E3151" t="s">
        <v>243</v>
      </c>
    </row>
    <row r="3152" spans="1:5" x14ac:dyDescent="0.2">
      <c r="A3152" t="s">
        <v>6067</v>
      </c>
      <c r="B3152" t="s">
        <v>6068</v>
      </c>
      <c r="C3152" t="s">
        <v>368</v>
      </c>
      <c r="D3152">
        <v>570.30999999999995</v>
      </c>
      <c r="E3152" t="s">
        <v>243</v>
      </c>
    </row>
    <row r="3153" spans="1:5" x14ac:dyDescent="0.2">
      <c r="A3153" t="s">
        <v>6069</v>
      </c>
      <c r="B3153" t="s">
        <v>6070</v>
      </c>
      <c r="C3153" t="s">
        <v>368</v>
      </c>
      <c r="D3153">
        <v>584.63</v>
      </c>
      <c r="E3153" t="s">
        <v>243</v>
      </c>
    </row>
    <row r="3154" spans="1:5" x14ac:dyDescent="0.2">
      <c r="A3154" t="s">
        <v>6071</v>
      </c>
      <c r="B3154" t="s">
        <v>6072</v>
      </c>
      <c r="C3154" t="s">
        <v>368</v>
      </c>
      <c r="D3154">
        <v>539.91999999999996</v>
      </c>
      <c r="E3154" t="s">
        <v>243</v>
      </c>
    </row>
    <row r="3155" spans="1:5" x14ac:dyDescent="0.2">
      <c r="A3155" t="s">
        <v>6073</v>
      </c>
      <c r="B3155" t="s">
        <v>6074</v>
      </c>
      <c r="C3155" t="s">
        <v>265</v>
      </c>
      <c r="D3155">
        <v>8.48</v>
      </c>
      <c r="E3155" t="s">
        <v>243</v>
      </c>
    </row>
    <row r="3156" spans="1:5" x14ac:dyDescent="0.2">
      <c r="A3156" t="s">
        <v>6075</v>
      </c>
      <c r="B3156" t="s">
        <v>6076</v>
      </c>
      <c r="C3156" t="s">
        <v>265</v>
      </c>
      <c r="D3156">
        <v>142.19</v>
      </c>
      <c r="E3156" t="s">
        <v>243</v>
      </c>
    </row>
    <row r="3157" spans="1:5" x14ac:dyDescent="0.2">
      <c r="A3157" t="s">
        <v>6077</v>
      </c>
      <c r="B3157" t="s">
        <v>6078</v>
      </c>
      <c r="C3157" t="s">
        <v>265</v>
      </c>
      <c r="D3157">
        <v>23.36</v>
      </c>
      <c r="E3157" t="s">
        <v>243</v>
      </c>
    </row>
    <row r="3158" spans="1:5" x14ac:dyDescent="0.2">
      <c r="A3158" t="s">
        <v>6079</v>
      </c>
      <c r="B3158" t="s">
        <v>6080</v>
      </c>
      <c r="C3158" t="s">
        <v>265</v>
      </c>
      <c r="D3158">
        <v>8.48</v>
      </c>
      <c r="E3158" t="s">
        <v>243</v>
      </c>
    </row>
    <row r="3159" spans="1:5" x14ac:dyDescent="0.2">
      <c r="A3159" t="s">
        <v>6081</v>
      </c>
      <c r="B3159" t="s">
        <v>6082</v>
      </c>
      <c r="C3159" t="s">
        <v>265</v>
      </c>
      <c r="D3159">
        <v>127.66</v>
      </c>
      <c r="E3159" t="s">
        <v>243</v>
      </c>
    </row>
    <row r="3160" spans="1:5" x14ac:dyDescent="0.2">
      <c r="A3160" t="s">
        <v>6083</v>
      </c>
      <c r="B3160" t="s">
        <v>6084</v>
      </c>
      <c r="C3160" t="s">
        <v>265</v>
      </c>
      <c r="D3160">
        <v>23.36</v>
      </c>
      <c r="E3160" t="s">
        <v>243</v>
      </c>
    </row>
    <row r="3161" spans="1:5" x14ac:dyDescent="0.2">
      <c r="A3161" t="s">
        <v>6085</v>
      </c>
      <c r="B3161" t="s">
        <v>6086</v>
      </c>
      <c r="C3161" t="s">
        <v>265</v>
      </c>
      <c r="D3161">
        <v>9.35</v>
      </c>
      <c r="E3161" t="s">
        <v>243</v>
      </c>
    </row>
    <row r="3162" spans="1:5" x14ac:dyDescent="0.2">
      <c r="A3162" t="s">
        <v>6087</v>
      </c>
      <c r="B3162" t="s">
        <v>6088</v>
      </c>
      <c r="C3162" t="s">
        <v>265</v>
      </c>
      <c r="D3162">
        <v>123.89</v>
      </c>
      <c r="E3162" t="s">
        <v>243</v>
      </c>
    </row>
    <row r="3163" spans="1:5" x14ac:dyDescent="0.2">
      <c r="A3163" t="s">
        <v>6089</v>
      </c>
      <c r="B3163" t="s">
        <v>6090</v>
      </c>
      <c r="C3163" t="s">
        <v>265</v>
      </c>
      <c r="D3163">
        <v>29.06</v>
      </c>
      <c r="E3163" t="s">
        <v>243</v>
      </c>
    </row>
    <row r="3164" spans="1:5" x14ac:dyDescent="0.2">
      <c r="A3164" t="s">
        <v>6091</v>
      </c>
      <c r="B3164" t="s">
        <v>6092</v>
      </c>
      <c r="C3164" t="s">
        <v>265</v>
      </c>
      <c r="D3164">
        <v>197.83</v>
      </c>
      <c r="E3164" t="s">
        <v>243</v>
      </c>
    </row>
    <row r="3165" spans="1:5" x14ac:dyDescent="0.2">
      <c r="A3165" t="s">
        <v>6093</v>
      </c>
      <c r="B3165" t="s">
        <v>6094</v>
      </c>
      <c r="C3165" t="s">
        <v>265</v>
      </c>
      <c r="D3165">
        <v>61.51</v>
      </c>
      <c r="E3165" t="s">
        <v>243</v>
      </c>
    </row>
    <row r="3166" spans="1:5" x14ac:dyDescent="0.2">
      <c r="A3166" t="s">
        <v>6095</v>
      </c>
      <c r="B3166" t="s">
        <v>6096</v>
      </c>
      <c r="C3166" t="s">
        <v>368</v>
      </c>
      <c r="D3166">
        <v>102.05</v>
      </c>
      <c r="E3166" t="s">
        <v>243</v>
      </c>
    </row>
    <row r="3167" spans="1:5" x14ac:dyDescent="0.2">
      <c r="A3167" t="s">
        <v>6097</v>
      </c>
      <c r="B3167" t="s">
        <v>6098</v>
      </c>
      <c r="C3167" t="s">
        <v>368</v>
      </c>
      <c r="D3167">
        <v>80.180000000000007</v>
      </c>
      <c r="E3167" t="s">
        <v>243</v>
      </c>
    </row>
    <row r="3168" spans="1:5" x14ac:dyDescent="0.2">
      <c r="A3168" t="s">
        <v>6099</v>
      </c>
      <c r="B3168" t="s">
        <v>6100</v>
      </c>
      <c r="C3168" t="s">
        <v>265</v>
      </c>
      <c r="D3168">
        <v>13.11</v>
      </c>
      <c r="E3168" t="s">
        <v>243</v>
      </c>
    </row>
    <row r="3169" spans="1:5" x14ac:dyDescent="0.2">
      <c r="A3169" t="s">
        <v>6101</v>
      </c>
      <c r="B3169" t="s">
        <v>6102</v>
      </c>
      <c r="C3169" t="s">
        <v>286</v>
      </c>
      <c r="D3169">
        <v>20.99</v>
      </c>
      <c r="E3169" t="s">
        <v>243</v>
      </c>
    </row>
    <row r="3170" spans="1:5" x14ac:dyDescent="0.2">
      <c r="A3170" t="s">
        <v>6103</v>
      </c>
      <c r="B3170" t="s">
        <v>6104</v>
      </c>
      <c r="C3170" t="s">
        <v>286</v>
      </c>
      <c r="D3170">
        <v>10.52</v>
      </c>
      <c r="E3170" t="s">
        <v>243</v>
      </c>
    </row>
    <row r="3171" spans="1:5" x14ac:dyDescent="0.2">
      <c r="A3171" t="s">
        <v>6105</v>
      </c>
      <c r="B3171" t="s">
        <v>6106</v>
      </c>
      <c r="C3171" t="s">
        <v>265</v>
      </c>
      <c r="D3171">
        <v>232.41</v>
      </c>
      <c r="E3171" t="s">
        <v>243</v>
      </c>
    </row>
    <row r="3172" spans="1:5" x14ac:dyDescent="0.2">
      <c r="A3172" t="s">
        <v>6107</v>
      </c>
      <c r="B3172" t="s">
        <v>6108</v>
      </c>
      <c r="C3172" t="s">
        <v>265</v>
      </c>
      <c r="D3172">
        <v>273.24</v>
      </c>
      <c r="E3172" t="s">
        <v>243</v>
      </c>
    </row>
    <row r="3173" spans="1:5" x14ac:dyDescent="0.2">
      <c r="A3173" t="s">
        <v>6109</v>
      </c>
      <c r="B3173" t="s">
        <v>6110</v>
      </c>
      <c r="C3173" t="s">
        <v>265</v>
      </c>
      <c r="D3173">
        <v>197.83</v>
      </c>
      <c r="E3173" t="s">
        <v>243</v>
      </c>
    </row>
    <row r="3174" spans="1:5" x14ac:dyDescent="0.2">
      <c r="A3174" t="s">
        <v>6111</v>
      </c>
      <c r="B3174" t="s">
        <v>6112</v>
      </c>
      <c r="C3174" t="s">
        <v>286</v>
      </c>
      <c r="D3174">
        <v>49.35</v>
      </c>
      <c r="E3174" t="s">
        <v>243</v>
      </c>
    </row>
    <row r="3175" spans="1:5" x14ac:dyDescent="0.2">
      <c r="A3175" t="s">
        <v>6113</v>
      </c>
      <c r="B3175" t="s">
        <v>6114</v>
      </c>
      <c r="C3175" t="s">
        <v>368</v>
      </c>
      <c r="D3175">
        <v>120.55</v>
      </c>
      <c r="E3175" t="s">
        <v>243</v>
      </c>
    </row>
    <row r="3176" spans="1:5" x14ac:dyDescent="0.2">
      <c r="A3176" t="s">
        <v>6115</v>
      </c>
      <c r="B3176" t="s">
        <v>6116</v>
      </c>
      <c r="C3176" t="s">
        <v>368</v>
      </c>
      <c r="D3176">
        <v>2556</v>
      </c>
      <c r="E3176" t="s">
        <v>243</v>
      </c>
    </row>
    <row r="3177" spans="1:5" x14ac:dyDescent="0.2">
      <c r="A3177">
        <v>50</v>
      </c>
      <c r="B3177" t="s">
        <v>6117</v>
      </c>
      <c r="E3177" t="s">
        <v>243</v>
      </c>
    </row>
    <row r="3178" spans="1:5" x14ac:dyDescent="0.2">
      <c r="A3178">
        <v>9111</v>
      </c>
      <c r="B3178" t="s">
        <v>6118</v>
      </c>
      <c r="E3178" t="s">
        <v>243</v>
      </c>
    </row>
    <row r="3179" spans="1:5" x14ac:dyDescent="0.2">
      <c r="A3179" t="s">
        <v>6119</v>
      </c>
      <c r="B3179" t="s">
        <v>6120</v>
      </c>
      <c r="C3179" t="s">
        <v>6121</v>
      </c>
      <c r="D3179">
        <v>25.02</v>
      </c>
      <c r="E3179" t="s">
        <v>243</v>
      </c>
    </row>
    <row r="3180" spans="1:5" x14ac:dyDescent="0.2">
      <c r="A3180" t="s">
        <v>6122</v>
      </c>
      <c r="B3180" t="s">
        <v>6123</v>
      </c>
      <c r="C3180" t="s">
        <v>6121</v>
      </c>
      <c r="D3180">
        <v>24.49</v>
      </c>
      <c r="E3180" t="s">
        <v>243</v>
      </c>
    </row>
    <row r="3181" spans="1:5" x14ac:dyDescent="0.2">
      <c r="A3181" t="s">
        <v>6124</v>
      </c>
      <c r="B3181" t="s">
        <v>6125</v>
      </c>
      <c r="C3181" t="s">
        <v>6121</v>
      </c>
      <c r="D3181">
        <v>24.86</v>
      </c>
      <c r="E3181" t="s">
        <v>243</v>
      </c>
    </row>
    <row r="3182" spans="1:5" x14ac:dyDescent="0.2">
      <c r="A3182" t="s">
        <v>6126</v>
      </c>
      <c r="B3182" t="s">
        <v>6127</v>
      </c>
      <c r="C3182" t="s">
        <v>6121</v>
      </c>
      <c r="D3182">
        <v>25.52</v>
      </c>
      <c r="E3182" t="s">
        <v>243</v>
      </c>
    </row>
    <row r="3183" spans="1:5" x14ac:dyDescent="0.2">
      <c r="A3183" t="s">
        <v>6128</v>
      </c>
      <c r="B3183" t="s">
        <v>6129</v>
      </c>
      <c r="C3183" t="s">
        <v>6121</v>
      </c>
      <c r="D3183">
        <v>26.89</v>
      </c>
      <c r="E3183" t="s">
        <v>243</v>
      </c>
    </row>
    <row r="3184" spans="1:5" x14ac:dyDescent="0.2">
      <c r="A3184" t="s">
        <v>6130</v>
      </c>
      <c r="B3184" t="s">
        <v>6131</v>
      </c>
      <c r="C3184" t="s">
        <v>6121</v>
      </c>
      <c r="D3184">
        <v>24.86</v>
      </c>
      <c r="E3184" t="s">
        <v>243</v>
      </c>
    </row>
    <row r="3185" spans="1:5" x14ac:dyDescent="0.2">
      <c r="A3185" t="s">
        <v>6132</v>
      </c>
      <c r="B3185" t="s">
        <v>6133</v>
      </c>
      <c r="C3185" t="s">
        <v>6121</v>
      </c>
      <c r="D3185">
        <v>26.47</v>
      </c>
      <c r="E3185" t="s">
        <v>243</v>
      </c>
    </row>
    <row r="3186" spans="1:5" x14ac:dyDescent="0.2">
      <c r="A3186" t="s">
        <v>6134</v>
      </c>
      <c r="B3186" t="s">
        <v>6135</v>
      </c>
      <c r="C3186" t="s">
        <v>6121</v>
      </c>
      <c r="D3186">
        <v>22.66</v>
      </c>
      <c r="E3186" t="s">
        <v>243</v>
      </c>
    </row>
    <row r="3187" spans="1:5" x14ac:dyDescent="0.2">
      <c r="A3187" t="s">
        <v>6136</v>
      </c>
      <c r="B3187" t="s">
        <v>6137</v>
      </c>
      <c r="C3187" t="s">
        <v>522</v>
      </c>
      <c r="D3187">
        <v>4725.79</v>
      </c>
      <c r="E3187" t="s">
        <v>243</v>
      </c>
    </row>
    <row r="3188" spans="1:5" x14ac:dyDescent="0.2">
      <c r="A3188" t="s">
        <v>6138</v>
      </c>
      <c r="B3188" t="s">
        <v>6139</v>
      </c>
      <c r="C3188" t="s">
        <v>522</v>
      </c>
      <c r="D3188">
        <v>4211.96</v>
      </c>
      <c r="E3188" t="s">
        <v>243</v>
      </c>
    </row>
    <row r="3189" spans="1:5" x14ac:dyDescent="0.2">
      <c r="A3189" t="s">
        <v>6140</v>
      </c>
      <c r="B3189" t="s">
        <v>6141</v>
      </c>
      <c r="C3189" t="s">
        <v>6121</v>
      </c>
      <c r="D3189">
        <v>30.99</v>
      </c>
      <c r="E3189" t="s">
        <v>243</v>
      </c>
    </row>
    <row r="3190" spans="1:5" x14ac:dyDescent="0.2">
      <c r="A3190" t="s">
        <v>6142</v>
      </c>
      <c r="B3190" t="s">
        <v>6143</v>
      </c>
      <c r="C3190" t="s">
        <v>522</v>
      </c>
      <c r="D3190">
        <v>3974.67</v>
      </c>
      <c r="E3190" t="s">
        <v>243</v>
      </c>
    </row>
    <row r="3191" spans="1:5" x14ac:dyDescent="0.2">
      <c r="A3191" t="s">
        <v>6144</v>
      </c>
      <c r="B3191" t="s">
        <v>6145</v>
      </c>
      <c r="C3191" t="s">
        <v>6121</v>
      </c>
      <c r="D3191">
        <v>22.7</v>
      </c>
      <c r="E3191" t="s">
        <v>243</v>
      </c>
    </row>
    <row r="3192" spans="1:5" x14ac:dyDescent="0.2">
      <c r="A3192" t="s">
        <v>6146</v>
      </c>
      <c r="B3192" t="s">
        <v>6147</v>
      </c>
      <c r="C3192" t="s">
        <v>522</v>
      </c>
      <c r="D3192">
        <v>7101.58</v>
      </c>
      <c r="E3192" t="s">
        <v>243</v>
      </c>
    </row>
    <row r="3193" spans="1:5" x14ac:dyDescent="0.2">
      <c r="A3193" t="s">
        <v>6148</v>
      </c>
      <c r="B3193" t="s">
        <v>6149</v>
      </c>
      <c r="C3193" t="s">
        <v>6121</v>
      </c>
      <c r="D3193">
        <v>33.11</v>
      </c>
      <c r="E3193" t="s">
        <v>243</v>
      </c>
    </row>
    <row r="3194" spans="1:5" x14ac:dyDescent="0.2">
      <c r="A3194" t="s">
        <v>6150</v>
      </c>
      <c r="B3194" t="s">
        <v>6151</v>
      </c>
      <c r="C3194" t="s">
        <v>6121</v>
      </c>
      <c r="D3194">
        <v>30.49</v>
      </c>
      <c r="E3194" t="s">
        <v>243</v>
      </c>
    </row>
    <row r="3195" spans="1:5" x14ac:dyDescent="0.2">
      <c r="A3195" t="s">
        <v>6152</v>
      </c>
      <c r="B3195" t="s">
        <v>6153</v>
      </c>
      <c r="C3195" t="s">
        <v>6121</v>
      </c>
      <c r="D3195">
        <v>23.99</v>
      </c>
      <c r="E3195" t="s">
        <v>243</v>
      </c>
    </row>
    <row r="3196" spans="1:5" x14ac:dyDescent="0.2">
      <c r="A3196" t="s">
        <v>6154</v>
      </c>
      <c r="B3196" t="s">
        <v>6155</v>
      </c>
      <c r="C3196" t="s">
        <v>6121</v>
      </c>
      <c r="D3196">
        <v>34.74</v>
      </c>
      <c r="E3196" t="s">
        <v>243</v>
      </c>
    </row>
    <row r="3197" spans="1:5" x14ac:dyDescent="0.2">
      <c r="A3197" t="s">
        <v>6156</v>
      </c>
      <c r="B3197" t="s">
        <v>6157</v>
      </c>
      <c r="C3197" t="s">
        <v>6121</v>
      </c>
      <c r="D3197">
        <v>30.77</v>
      </c>
      <c r="E3197" t="s">
        <v>243</v>
      </c>
    </row>
    <row r="3198" spans="1:5" x14ac:dyDescent="0.2">
      <c r="A3198" t="s">
        <v>6158</v>
      </c>
      <c r="B3198" t="s">
        <v>6159</v>
      </c>
      <c r="C3198" t="s">
        <v>6121</v>
      </c>
      <c r="D3198">
        <v>31.64</v>
      </c>
      <c r="E3198" t="s">
        <v>243</v>
      </c>
    </row>
    <row r="3199" spans="1:5" x14ac:dyDescent="0.2">
      <c r="A3199" t="s">
        <v>240</v>
      </c>
      <c r="B3199" t="s">
        <v>245</v>
      </c>
      <c r="C3199" t="s">
        <v>522</v>
      </c>
      <c r="D3199">
        <v>11968.99</v>
      </c>
      <c r="E3199" t="s">
        <v>243</v>
      </c>
    </row>
    <row r="3200" spans="1:5" x14ac:dyDescent="0.2">
      <c r="A3200" t="s">
        <v>6160</v>
      </c>
      <c r="B3200" t="s">
        <v>6161</v>
      </c>
      <c r="C3200" t="s">
        <v>522</v>
      </c>
      <c r="D3200">
        <v>23126.07</v>
      </c>
      <c r="E3200" t="s">
        <v>243</v>
      </c>
    </row>
    <row r="3201" spans="1:5" x14ac:dyDescent="0.2">
      <c r="A3201" t="s">
        <v>239</v>
      </c>
      <c r="B3201" t="s">
        <v>244</v>
      </c>
      <c r="C3201" t="s">
        <v>522</v>
      </c>
      <c r="D3201">
        <v>23908.03</v>
      </c>
      <c r="E3201" t="s">
        <v>243</v>
      </c>
    </row>
    <row r="3202" spans="1:5" x14ac:dyDescent="0.2">
      <c r="A3202" t="s">
        <v>6162</v>
      </c>
      <c r="B3202" t="s">
        <v>6163</v>
      </c>
      <c r="C3202" t="s">
        <v>522</v>
      </c>
      <c r="D3202">
        <v>29799.81</v>
      </c>
      <c r="E3202" t="s">
        <v>243</v>
      </c>
    </row>
    <row r="3203" spans="1:5" x14ac:dyDescent="0.2">
      <c r="A3203" t="s">
        <v>6164</v>
      </c>
      <c r="B3203" t="s">
        <v>6165</v>
      </c>
      <c r="C3203" t="s">
        <v>522</v>
      </c>
      <c r="D3203">
        <v>23126.07</v>
      </c>
      <c r="E3203" t="s">
        <v>243</v>
      </c>
    </row>
    <row r="3204" spans="1:5" x14ac:dyDescent="0.2">
      <c r="A3204" t="s">
        <v>6166</v>
      </c>
      <c r="B3204" t="s">
        <v>6167</v>
      </c>
      <c r="C3204" t="s">
        <v>522</v>
      </c>
      <c r="D3204">
        <v>23126.07</v>
      </c>
      <c r="E3204" t="s">
        <v>243</v>
      </c>
    </row>
    <row r="3205" spans="1:5" x14ac:dyDescent="0.2">
      <c r="A3205" t="s">
        <v>6168</v>
      </c>
      <c r="B3205" t="s">
        <v>6169</v>
      </c>
      <c r="C3205" t="s">
        <v>6121</v>
      </c>
      <c r="D3205">
        <v>31.22</v>
      </c>
      <c r="E3205" t="s">
        <v>243</v>
      </c>
    </row>
    <row r="3206" spans="1:5" x14ac:dyDescent="0.2">
      <c r="A3206" t="s">
        <v>6170</v>
      </c>
      <c r="B3206" t="s">
        <v>6171</v>
      </c>
      <c r="C3206" t="s">
        <v>6121</v>
      </c>
      <c r="D3206">
        <v>31.71</v>
      </c>
      <c r="E3206" t="s">
        <v>243</v>
      </c>
    </row>
    <row r="3207" spans="1:5" x14ac:dyDescent="0.2">
      <c r="A3207" t="s">
        <v>6172</v>
      </c>
      <c r="B3207" t="s">
        <v>6173</v>
      </c>
      <c r="C3207" t="s">
        <v>6121</v>
      </c>
      <c r="D3207">
        <v>32.520000000000003</v>
      </c>
      <c r="E3207" t="s">
        <v>243</v>
      </c>
    </row>
    <row r="3208" spans="1:5" x14ac:dyDescent="0.2">
      <c r="A3208" t="s">
        <v>6174</v>
      </c>
      <c r="B3208" t="s">
        <v>6175</v>
      </c>
      <c r="C3208" t="s">
        <v>6121</v>
      </c>
      <c r="D3208">
        <v>31.22</v>
      </c>
      <c r="E3208" t="s">
        <v>243</v>
      </c>
    </row>
    <row r="3209" spans="1:5" x14ac:dyDescent="0.2">
      <c r="A3209" t="s">
        <v>6176</v>
      </c>
      <c r="B3209" t="s">
        <v>6177</v>
      </c>
      <c r="C3209" t="s">
        <v>6121</v>
      </c>
      <c r="D3209">
        <v>26.47</v>
      </c>
      <c r="E3209" t="s">
        <v>243</v>
      </c>
    </row>
    <row r="3210" spans="1:5" x14ac:dyDescent="0.2">
      <c r="A3210" t="s">
        <v>6178</v>
      </c>
      <c r="B3210" t="s">
        <v>6179</v>
      </c>
      <c r="C3210" t="s">
        <v>6121</v>
      </c>
      <c r="D3210">
        <v>33.11</v>
      </c>
      <c r="E3210" t="s">
        <v>243</v>
      </c>
    </row>
    <row r="3211" spans="1:5" x14ac:dyDescent="0.2">
      <c r="A3211" t="s">
        <v>6180</v>
      </c>
      <c r="B3211" t="s">
        <v>6181</v>
      </c>
      <c r="C3211" t="s">
        <v>6121</v>
      </c>
      <c r="D3211">
        <v>30.87</v>
      </c>
      <c r="E3211" t="s">
        <v>243</v>
      </c>
    </row>
    <row r="3212" spans="1:5" x14ac:dyDescent="0.2">
      <c r="A3212" t="s">
        <v>6182</v>
      </c>
      <c r="B3212" t="s">
        <v>6183</v>
      </c>
      <c r="C3212" t="s">
        <v>522</v>
      </c>
      <c r="D3212">
        <v>19181.27</v>
      </c>
      <c r="E3212" t="s">
        <v>243</v>
      </c>
    </row>
    <row r="3213" spans="1:5" x14ac:dyDescent="0.2">
      <c r="A3213" t="s">
        <v>6184</v>
      </c>
      <c r="B3213" t="s">
        <v>6185</v>
      </c>
      <c r="C3213" t="s">
        <v>6121</v>
      </c>
      <c r="D3213">
        <v>26.38</v>
      </c>
      <c r="E3213" t="s">
        <v>243</v>
      </c>
    </row>
    <row r="3214" spans="1:5" x14ac:dyDescent="0.2">
      <c r="A3214" t="s">
        <v>6186</v>
      </c>
      <c r="B3214" t="s">
        <v>6187</v>
      </c>
      <c r="C3214" t="s">
        <v>6121</v>
      </c>
      <c r="D3214">
        <v>27.31</v>
      </c>
      <c r="E3214" t="s">
        <v>243</v>
      </c>
    </row>
    <row r="3215" spans="1:5" x14ac:dyDescent="0.2">
      <c r="A3215" t="s">
        <v>6188</v>
      </c>
      <c r="B3215" t="s">
        <v>6189</v>
      </c>
      <c r="C3215" t="s">
        <v>6121</v>
      </c>
      <c r="D3215">
        <v>31.22</v>
      </c>
      <c r="E3215" t="s">
        <v>243</v>
      </c>
    </row>
    <row r="3216" spans="1:5" x14ac:dyDescent="0.2">
      <c r="A3216" t="s">
        <v>6190</v>
      </c>
      <c r="B3216" t="s">
        <v>6191</v>
      </c>
      <c r="C3216" t="s">
        <v>6121</v>
      </c>
      <c r="D3216">
        <v>32.880000000000003</v>
      </c>
      <c r="E3216" t="s">
        <v>243</v>
      </c>
    </row>
    <row r="3217" spans="1:5" x14ac:dyDescent="0.2">
      <c r="A3217" t="s">
        <v>6192</v>
      </c>
      <c r="B3217" t="s">
        <v>6193</v>
      </c>
      <c r="C3217" t="s">
        <v>6121</v>
      </c>
      <c r="D3217">
        <v>27.59</v>
      </c>
      <c r="E3217" t="s">
        <v>243</v>
      </c>
    </row>
    <row r="3218" spans="1:5" x14ac:dyDescent="0.2">
      <c r="A3218" t="s">
        <v>6194</v>
      </c>
      <c r="B3218" t="s">
        <v>6195</v>
      </c>
      <c r="C3218" t="s">
        <v>6121</v>
      </c>
      <c r="D3218">
        <v>30.77</v>
      </c>
      <c r="E3218" t="s">
        <v>243</v>
      </c>
    </row>
    <row r="3219" spans="1:5" x14ac:dyDescent="0.2">
      <c r="A3219" t="s">
        <v>6196</v>
      </c>
      <c r="B3219" t="s">
        <v>6197</v>
      </c>
      <c r="C3219" t="s">
        <v>6121</v>
      </c>
      <c r="D3219">
        <v>22.69</v>
      </c>
      <c r="E3219" t="s">
        <v>243</v>
      </c>
    </row>
    <row r="3220" spans="1:5" x14ac:dyDescent="0.2">
      <c r="A3220" t="s">
        <v>6198</v>
      </c>
      <c r="B3220" t="s">
        <v>6199</v>
      </c>
      <c r="C3220" t="s">
        <v>6121</v>
      </c>
      <c r="D3220">
        <v>22.66</v>
      </c>
      <c r="E3220" t="s">
        <v>243</v>
      </c>
    </row>
    <row r="3221" spans="1:5" x14ac:dyDescent="0.2">
      <c r="A3221" t="s">
        <v>6200</v>
      </c>
      <c r="B3221" t="s">
        <v>6201</v>
      </c>
      <c r="C3221" t="s">
        <v>6121</v>
      </c>
      <c r="D3221">
        <v>30.99</v>
      </c>
      <c r="E3221" t="s">
        <v>243</v>
      </c>
    </row>
    <row r="3222" spans="1:5" x14ac:dyDescent="0.2">
      <c r="A3222" t="s">
        <v>242</v>
      </c>
      <c r="B3222" t="s">
        <v>247</v>
      </c>
      <c r="C3222" t="s">
        <v>6121</v>
      </c>
      <c r="D3222">
        <v>22.66</v>
      </c>
      <c r="E3222" t="s">
        <v>243</v>
      </c>
    </row>
    <row r="3223" spans="1:5" x14ac:dyDescent="0.2">
      <c r="A3223" t="s">
        <v>6202</v>
      </c>
      <c r="B3223" t="s">
        <v>6203</v>
      </c>
      <c r="C3223" t="s">
        <v>6121</v>
      </c>
      <c r="D3223">
        <v>30.77</v>
      </c>
      <c r="E3223" t="s">
        <v>243</v>
      </c>
    </row>
    <row r="3224" spans="1:5" x14ac:dyDescent="0.2">
      <c r="A3224" t="s">
        <v>6204</v>
      </c>
      <c r="B3224" t="s">
        <v>6205</v>
      </c>
      <c r="C3224" t="s">
        <v>522</v>
      </c>
      <c r="D3224">
        <v>7515.76</v>
      </c>
      <c r="E3224" t="s">
        <v>243</v>
      </c>
    </row>
    <row r="3225" spans="1:5" x14ac:dyDescent="0.2">
      <c r="A3225" t="s">
        <v>6206</v>
      </c>
      <c r="B3225" t="s">
        <v>6207</v>
      </c>
      <c r="C3225" t="s">
        <v>6121</v>
      </c>
      <c r="D3225">
        <v>30.46</v>
      </c>
      <c r="E3225" t="s">
        <v>243</v>
      </c>
    </row>
    <row r="3226" spans="1:5" x14ac:dyDescent="0.2">
      <c r="A3226" t="s">
        <v>241</v>
      </c>
      <c r="B3226" t="s">
        <v>246</v>
      </c>
      <c r="C3226" t="s">
        <v>6121</v>
      </c>
      <c r="D3226">
        <v>47.65</v>
      </c>
      <c r="E3226" t="s">
        <v>243</v>
      </c>
    </row>
    <row r="3227" spans="1:5" x14ac:dyDescent="0.2">
      <c r="A3227" t="s">
        <v>6208</v>
      </c>
      <c r="B3227" t="s">
        <v>6209</v>
      </c>
      <c r="C3227" t="s">
        <v>6121</v>
      </c>
      <c r="D3227">
        <v>25.06</v>
      </c>
      <c r="E3227" t="s">
        <v>243</v>
      </c>
    </row>
    <row r="3228" spans="1:5" x14ac:dyDescent="0.2">
      <c r="A3228" t="s">
        <v>6210</v>
      </c>
      <c r="B3228" t="s">
        <v>6211</v>
      </c>
      <c r="C3228" t="s">
        <v>522</v>
      </c>
      <c r="D3228">
        <v>4643.18</v>
      </c>
      <c r="E3228" t="s">
        <v>243</v>
      </c>
    </row>
    <row r="3229" spans="1:5" x14ac:dyDescent="0.2">
      <c r="A3229" t="s">
        <v>6212</v>
      </c>
      <c r="B3229" t="s">
        <v>6213</v>
      </c>
      <c r="C3229" t="s">
        <v>522</v>
      </c>
      <c r="D3229">
        <v>5720</v>
      </c>
      <c r="E3229" t="s">
        <v>243</v>
      </c>
    </row>
    <row r="3234" spans="1:5" x14ac:dyDescent="0.2">
      <c r="B3234" s="156" t="s">
        <v>15910</v>
      </c>
    </row>
    <row r="3235" spans="1:5" x14ac:dyDescent="0.2">
      <c r="A3235">
        <v>104658</v>
      </c>
      <c r="B3235" t="s">
        <v>6214</v>
      </c>
      <c r="C3235" t="s">
        <v>11</v>
      </c>
      <c r="D3235">
        <v>160.03</v>
      </c>
      <c r="E3235" s="156" t="s">
        <v>205</v>
      </c>
    </row>
    <row r="3236" spans="1:5" x14ac:dyDescent="0.2">
      <c r="A3236">
        <v>105002</v>
      </c>
      <c r="B3236" t="s">
        <v>6215</v>
      </c>
      <c r="C3236" t="s">
        <v>14</v>
      </c>
      <c r="D3236">
        <v>763</v>
      </c>
      <c r="E3236" s="156" t="s">
        <v>205</v>
      </c>
    </row>
    <row r="3237" spans="1:5" x14ac:dyDescent="0.2">
      <c r="A3237">
        <v>105004</v>
      </c>
      <c r="B3237" t="s">
        <v>6216</v>
      </c>
      <c r="C3237" t="s">
        <v>11</v>
      </c>
      <c r="D3237">
        <v>130.79</v>
      </c>
      <c r="E3237" s="156" t="s">
        <v>205</v>
      </c>
    </row>
    <row r="3238" spans="1:5" x14ac:dyDescent="0.2">
      <c r="A3238">
        <v>105003</v>
      </c>
      <c r="B3238" t="s">
        <v>6217</v>
      </c>
      <c r="C3238" t="s">
        <v>14</v>
      </c>
      <c r="D3238">
        <v>1221.06</v>
      </c>
      <c r="E3238" s="156" t="s">
        <v>205</v>
      </c>
    </row>
    <row r="3239" spans="1:5" x14ac:dyDescent="0.2">
      <c r="A3239">
        <v>105005</v>
      </c>
      <c r="B3239" t="s">
        <v>6218</v>
      </c>
      <c r="C3239" t="s">
        <v>11</v>
      </c>
      <c r="D3239">
        <v>215.62</v>
      </c>
      <c r="E3239" s="156" t="s">
        <v>205</v>
      </c>
    </row>
    <row r="3240" spans="1:5" x14ac:dyDescent="0.2">
      <c r="A3240">
        <v>105006</v>
      </c>
      <c r="B3240" t="s">
        <v>6219</v>
      </c>
      <c r="C3240" t="s">
        <v>14</v>
      </c>
      <c r="D3240">
        <v>0</v>
      </c>
      <c r="E3240" s="156" t="s">
        <v>205</v>
      </c>
    </row>
    <row r="3241" spans="1:5" x14ac:dyDescent="0.2">
      <c r="A3241">
        <v>104999</v>
      </c>
      <c r="B3241" t="s">
        <v>6220</v>
      </c>
      <c r="C3241" t="s">
        <v>14</v>
      </c>
      <c r="D3241">
        <v>0</v>
      </c>
      <c r="E3241" s="156" t="s">
        <v>205</v>
      </c>
    </row>
    <row r="3242" spans="1:5" x14ac:dyDescent="0.2">
      <c r="A3242">
        <v>105000</v>
      </c>
      <c r="B3242" t="s">
        <v>6221</v>
      </c>
      <c r="C3242" t="s">
        <v>24</v>
      </c>
      <c r="D3242">
        <v>1692.1</v>
      </c>
      <c r="E3242" s="156" t="s">
        <v>205</v>
      </c>
    </row>
    <row r="3243" spans="1:5" x14ac:dyDescent="0.2">
      <c r="A3243">
        <v>105001</v>
      </c>
      <c r="B3243" t="s">
        <v>6222</v>
      </c>
      <c r="C3243" t="s">
        <v>24</v>
      </c>
      <c r="D3243">
        <v>1725.92</v>
      </c>
      <c r="E3243" s="156" t="s">
        <v>205</v>
      </c>
    </row>
    <row r="3244" spans="1:5" x14ac:dyDescent="0.2">
      <c r="A3244">
        <v>89306</v>
      </c>
      <c r="B3244" t="s">
        <v>6223</v>
      </c>
      <c r="C3244" t="s">
        <v>11</v>
      </c>
      <c r="D3244">
        <v>101.82</v>
      </c>
      <c r="E3244" s="156" t="s">
        <v>205</v>
      </c>
    </row>
    <row r="3245" spans="1:5" x14ac:dyDescent="0.2">
      <c r="A3245">
        <v>89307</v>
      </c>
      <c r="B3245" t="s">
        <v>6224</v>
      </c>
      <c r="C3245" t="s">
        <v>11</v>
      </c>
      <c r="D3245">
        <v>103.72</v>
      </c>
      <c r="E3245" s="156" t="s">
        <v>205</v>
      </c>
    </row>
    <row r="3246" spans="1:5" x14ac:dyDescent="0.2">
      <c r="A3246">
        <v>89290</v>
      </c>
      <c r="B3246" t="s">
        <v>6225</v>
      </c>
      <c r="C3246" t="s">
        <v>11</v>
      </c>
      <c r="D3246">
        <v>83.99</v>
      </c>
      <c r="E3246" s="156" t="s">
        <v>205</v>
      </c>
    </row>
    <row r="3247" spans="1:5" x14ac:dyDescent="0.2">
      <c r="A3247">
        <v>89291</v>
      </c>
      <c r="B3247" t="s">
        <v>6226</v>
      </c>
      <c r="C3247" t="s">
        <v>11</v>
      </c>
      <c r="D3247">
        <v>85.41</v>
      </c>
      <c r="E3247" s="156" t="s">
        <v>205</v>
      </c>
    </row>
    <row r="3248" spans="1:5" x14ac:dyDescent="0.2">
      <c r="A3248">
        <v>89298</v>
      </c>
      <c r="B3248" t="s">
        <v>6227</v>
      </c>
      <c r="C3248" t="s">
        <v>11</v>
      </c>
      <c r="D3248">
        <v>87.74</v>
      </c>
      <c r="E3248" s="156" t="s">
        <v>205</v>
      </c>
    </row>
    <row r="3249" spans="1:5" x14ac:dyDescent="0.2">
      <c r="A3249">
        <v>89299</v>
      </c>
      <c r="B3249" t="s">
        <v>6228</v>
      </c>
      <c r="C3249" t="s">
        <v>11</v>
      </c>
      <c r="D3249">
        <v>89.45</v>
      </c>
      <c r="E3249" s="156" t="s">
        <v>205</v>
      </c>
    </row>
    <row r="3250" spans="1:5" x14ac:dyDescent="0.2">
      <c r="A3250">
        <v>89282</v>
      </c>
      <c r="B3250" t="s">
        <v>6229</v>
      </c>
      <c r="C3250" t="s">
        <v>11</v>
      </c>
      <c r="D3250">
        <v>75.12</v>
      </c>
      <c r="E3250" s="156" t="s">
        <v>205</v>
      </c>
    </row>
    <row r="3251" spans="1:5" x14ac:dyDescent="0.2">
      <c r="A3251">
        <v>89283</v>
      </c>
      <c r="B3251" t="s">
        <v>6230</v>
      </c>
      <c r="C3251" t="s">
        <v>11</v>
      </c>
      <c r="D3251">
        <v>76.400000000000006</v>
      </c>
      <c r="E3251" s="156" t="s">
        <v>205</v>
      </c>
    </row>
    <row r="3252" spans="1:5" x14ac:dyDescent="0.2">
      <c r="A3252">
        <v>89480</v>
      </c>
      <c r="B3252" t="s">
        <v>6231</v>
      </c>
      <c r="C3252" t="s">
        <v>11</v>
      </c>
      <c r="D3252">
        <v>170.09</v>
      </c>
      <c r="E3252" s="156" t="s">
        <v>205</v>
      </c>
    </row>
    <row r="3253" spans="1:5" x14ac:dyDescent="0.2">
      <c r="A3253">
        <v>89464</v>
      </c>
      <c r="B3253" t="s">
        <v>6232</v>
      </c>
      <c r="C3253" t="s">
        <v>11</v>
      </c>
      <c r="D3253">
        <v>148.29</v>
      </c>
      <c r="E3253" s="156" t="s">
        <v>205</v>
      </c>
    </row>
    <row r="3254" spans="1:5" x14ac:dyDescent="0.2">
      <c r="A3254">
        <v>89478</v>
      </c>
      <c r="B3254" t="s">
        <v>6233</v>
      </c>
      <c r="C3254" t="s">
        <v>11</v>
      </c>
      <c r="D3254">
        <v>146.61000000000001</v>
      </c>
      <c r="E3254" s="156" t="s">
        <v>205</v>
      </c>
    </row>
    <row r="3255" spans="1:5" x14ac:dyDescent="0.2">
      <c r="A3255">
        <v>89462</v>
      </c>
      <c r="B3255" t="s">
        <v>6234</v>
      </c>
      <c r="C3255" t="s">
        <v>11</v>
      </c>
      <c r="D3255">
        <v>125.88</v>
      </c>
      <c r="E3255" s="156" t="s">
        <v>205</v>
      </c>
    </row>
    <row r="3256" spans="1:5" x14ac:dyDescent="0.2">
      <c r="A3256">
        <v>104444</v>
      </c>
      <c r="B3256" t="s">
        <v>6235</v>
      </c>
      <c r="C3256" t="s">
        <v>11</v>
      </c>
      <c r="D3256">
        <v>0</v>
      </c>
      <c r="E3256" s="156" t="s">
        <v>205</v>
      </c>
    </row>
    <row r="3257" spans="1:5" x14ac:dyDescent="0.2">
      <c r="A3257">
        <v>104442</v>
      </c>
      <c r="B3257" t="s">
        <v>6236</v>
      </c>
      <c r="C3257" t="s">
        <v>11</v>
      </c>
      <c r="D3257">
        <v>0</v>
      </c>
      <c r="E3257" s="156" t="s">
        <v>205</v>
      </c>
    </row>
    <row r="3258" spans="1:5" x14ac:dyDescent="0.2">
      <c r="A3258">
        <v>89472</v>
      </c>
      <c r="B3258" t="s">
        <v>6237</v>
      </c>
      <c r="C3258" t="s">
        <v>11</v>
      </c>
      <c r="D3258">
        <v>130.13</v>
      </c>
      <c r="E3258" s="156" t="s">
        <v>205</v>
      </c>
    </row>
    <row r="3259" spans="1:5" x14ac:dyDescent="0.2">
      <c r="A3259">
        <v>89455</v>
      </c>
      <c r="B3259" t="s">
        <v>6238</v>
      </c>
      <c r="C3259" t="s">
        <v>11</v>
      </c>
      <c r="D3259">
        <v>116.33</v>
      </c>
      <c r="E3259" s="156" t="s">
        <v>205</v>
      </c>
    </row>
    <row r="3260" spans="1:5" x14ac:dyDescent="0.2">
      <c r="A3260">
        <v>89470</v>
      </c>
      <c r="B3260" t="s">
        <v>6239</v>
      </c>
      <c r="C3260" t="s">
        <v>11</v>
      </c>
      <c r="D3260">
        <v>108.63</v>
      </c>
      <c r="E3260" s="156" t="s">
        <v>205</v>
      </c>
    </row>
    <row r="3261" spans="1:5" x14ac:dyDescent="0.2">
      <c r="A3261">
        <v>89453</v>
      </c>
      <c r="B3261" t="s">
        <v>6240</v>
      </c>
      <c r="C3261" t="s">
        <v>11</v>
      </c>
      <c r="D3261">
        <v>95.89</v>
      </c>
      <c r="E3261" s="156" t="s">
        <v>205</v>
      </c>
    </row>
    <row r="3262" spans="1:5" x14ac:dyDescent="0.2">
      <c r="A3262">
        <v>104443</v>
      </c>
      <c r="B3262" t="s">
        <v>6241</v>
      </c>
      <c r="C3262" t="s">
        <v>11</v>
      </c>
      <c r="D3262">
        <v>0</v>
      </c>
      <c r="E3262" s="156" t="s">
        <v>205</v>
      </c>
    </row>
    <row r="3263" spans="1:5" x14ac:dyDescent="0.2">
      <c r="A3263">
        <v>104441</v>
      </c>
      <c r="B3263" t="s">
        <v>6242</v>
      </c>
      <c r="C3263" t="s">
        <v>11</v>
      </c>
      <c r="D3263">
        <v>0</v>
      </c>
      <c r="E3263" s="156" t="s">
        <v>205</v>
      </c>
    </row>
    <row r="3264" spans="1:5" x14ac:dyDescent="0.2">
      <c r="A3264">
        <v>103354</v>
      </c>
      <c r="B3264" t="s">
        <v>6243</v>
      </c>
      <c r="C3264" t="s">
        <v>11</v>
      </c>
      <c r="D3264">
        <v>94.38</v>
      </c>
      <c r="E3264" s="156" t="s">
        <v>205</v>
      </c>
    </row>
    <row r="3265" spans="1:5" x14ac:dyDescent="0.2">
      <c r="A3265">
        <v>103355</v>
      </c>
      <c r="B3265" t="s">
        <v>6244</v>
      </c>
      <c r="C3265" t="s">
        <v>11</v>
      </c>
      <c r="D3265">
        <v>95.52</v>
      </c>
      <c r="E3265" s="156" t="s">
        <v>205</v>
      </c>
    </row>
    <row r="3266" spans="1:5" x14ac:dyDescent="0.2">
      <c r="A3266">
        <v>103330</v>
      </c>
      <c r="B3266" t="s">
        <v>6245</v>
      </c>
      <c r="C3266" t="s">
        <v>11</v>
      </c>
      <c r="D3266">
        <v>87.3</v>
      </c>
      <c r="E3266" s="156" t="s">
        <v>205</v>
      </c>
    </row>
    <row r="3267" spans="1:5" x14ac:dyDescent="0.2">
      <c r="A3267">
        <v>103331</v>
      </c>
      <c r="B3267" t="s">
        <v>6246</v>
      </c>
      <c r="C3267" t="s">
        <v>11</v>
      </c>
      <c r="D3267">
        <v>88.37</v>
      </c>
      <c r="E3267" s="156" t="s">
        <v>205</v>
      </c>
    </row>
    <row r="3268" spans="1:5" x14ac:dyDescent="0.2">
      <c r="A3268">
        <v>103358</v>
      </c>
      <c r="B3268" t="s">
        <v>6247</v>
      </c>
      <c r="C3268" t="s">
        <v>11</v>
      </c>
      <c r="D3268">
        <v>73.69</v>
      </c>
      <c r="E3268" s="156" t="s">
        <v>205</v>
      </c>
    </row>
    <row r="3269" spans="1:5" x14ac:dyDescent="0.2">
      <c r="A3269">
        <v>103359</v>
      </c>
      <c r="B3269" t="s">
        <v>6248</v>
      </c>
      <c r="C3269" t="s">
        <v>11</v>
      </c>
      <c r="D3269">
        <v>74.599999999999994</v>
      </c>
      <c r="E3269" s="156" t="s">
        <v>205</v>
      </c>
    </row>
    <row r="3270" spans="1:5" x14ac:dyDescent="0.2">
      <c r="A3270">
        <v>103366</v>
      </c>
      <c r="B3270" t="s">
        <v>6249</v>
      </c>
      <c r="C3270" t="s">
        <v>11</v>
      </c>
      <c r="D3270">
        <v>64.45</v>
      </c>
      <c r="E3270" s="156" t="s">
        <v>205</v>
      </c>
    </row>
    <row r="3271" spans="1:5" x14ac:dyDescent="0.2">
      <c r="A3271">
        <v>103367</v>
      </c>
      <c r="B3271" t="s">
        <v>6250</v>
      </c>
      <c r="C3271" t="s">
        <v>11</v>
      </c>
      <c r="D3271">
        <v>65.27</v>
      </c>
      <c r="E3271" s="156" t="s">
        <v>205</v>
      </c>
    </row>
    <row r="3272" spans="1:5" x14ac:dyDescent="0.2">
      <c r="A3272">
        <v>103360</v>
      </c>
      <c r="B3272" t="s">
        <v>6251</v>
      </c>
      <c r="C3272" t="s">
        <v>11</v>
      </c>
      <c r="D3272">
        <v>86.1</v>
      </c>
      <c r="E3272" s="156" t="s">
        <v>205</v>
      </c>
    </row>
    <row r="3273" spans="1:5" x14ac:dyDescent="0.2">
      <c r="A3273">
        <v>103361</v>
      </c>
      <c r="B3273" t="s">
        <v>6252</v>
      </c>
      <c r="C3273" t="s">
        <v>11</v>
      </c>
      <c r="D3273">
        <v>87.26</v>
      </c>
      <c r="E3273" s="156" t="s">
        <v>205</v>
      </c>
    </row>
    <row r="3274" spans="1:5" x14ac:dyDescent="0.2">
      <c r="A3274">
        <v>103368</v>
      </c>
      <c r="B3274" t="s">
        <v>6253</v>
      </c>
      <c r="C3274" t="s">
        <v>11</v>
      </c>
      <c r="D3274">
        <v>73.040000000000006</v>
      </c>
      <c r="E3274" s="156" t="s">
        <v>205</v>
      </c>
    </row>
    <row r="3275" spans="1:5" x14ac:dyDescent="0.2">
      <c r="A3275">
        <v>103369</v>
      </c>
      <c r="B3275" t="s">
        <v>6254</v>
      </c>
      <c r="C3275" t="s">
        <v>11</v>
      </c>
      <c r="D3275">
        <v>74.09</v>
      </c>
      <c r="E3275" s="156" t="s">
        <v>205</v>
      </c>
    </row>
    <row r="3276" spans="1:5" x14ac:dyDescent="0.2">
      <c r="A3276">
        <v>103334</v>
      </c>
      <c r="B3276" t="s">
        <v>6255</v>
      </c>
      <c r="C3276" t="s">
        <v>11</v>
      </c>
      <c r="D3276">
        <v>153.71</v>
      </c>
      <c r="E3276" s="156" t="s">
        <v>205</v>
      </c>
    </row>
    <row r="3277" spans="1:5" x14ac:dyDescent="0.2">
      <c r="A3277">
        <v>103335</v>
      </c>
      <c r="B3277" t="s">
        <v>6256</v>
      </c>
      <c r="C3277" t="s">
        <v>11</v>
      </c>
      <c r="D3277">
        <v>155.72</v>
      </c>
      <c r="E3277" s="156" t="s">
        <v>205</v>
      </c>
    </row>
    <row r="3278" spans="1:5" x14ac:dyDescent="0.2">
      <c r="A3278">
        <v>103362</v>
      </c>
      <c r="B3278" t="s">
        <v>6257</v>
      </c>
      <c r="C3278" t="s">
        <v>11</v>
      </c>
      <c r="D3278">
        <v>104.41</v>
      </c>
      <c r="E3278" s="156" t="s">
        <v>205</v>
      </c>
    </row>
    <row r="3279" spans="1:5" x14ac:dyDescent="0.2">
      <c r="A3279">
        <v>103363</v>
      </c>
      <c r="B3279" t="s">
        <v>6258</v>
      </c>
      <c r="C3279" t="s">
        <v>11</v>
      </c>
      <c r="D3279">
        <v>105.71</v>
      </c>
      <c r="E3279" s="156" t="s">
        <v>205</v>
      </c>
    </row>
    <row r="3280" spans="1:5" x14ac:dyDescent="0.2">
      <c r="A3280">
        <v>103370</v>
      </c>
      <c r="B3280" t="s">
        <v>6259</v>
      </c>
      <c r="C3280" t="s">
        <v>11</v>
      </c>
      <c r="D3280">
        <v>91.97</v>
      </c>
      <c r="E3280" s="156" t="s">
        <v>205</v>
      </c>
    </row>
    <row r="3281" spans="1:5" x14ac:dyDescent="0.2">
      <c r="A3281">
        <v>103371</v>
      </c>
      <c r="B3281" t="s">
        <v>6260</v>
      </c>
      <c r="C3281" t="s">
        <v>11</v>
      </c>
      <c r="D3281">
        <v>93.15</v>
      </c>
      <c r="E3281" s="156" t="s">
        <v>205</v>
      </c>
    </row>
    <row r="3282" spans="1:5" x14ac:dyDescent="0.2">
      <c r="A3282">
        <v>103332</v>
      </c>
      <c r="B3282" t="s">
        <v>6261</v>
      </c>
      <c r="C3282" t="s">
        <v>11</v>
      </c>
      <c r="D3282">
        <v>127.94</v>
      </c>
      <c r="E3282" s="156" t="s">
        <v>205</v>
      </c>
    </row>
    <row r="3283" spans="1:5" x14ac:dyDescent="0.2">
      <c r="A3283">
        <v>103333</v>
      </c>
      <c r="B3283" t="s">
        <v>6262</v>
      </c>
      <c r="C3283" t="s">
        <v>11</v>
      </c>
      <c r="D3283">
        <v>129.1</v>
      </c>
      <c r="E3283" s="156" t="s">
        <v>205</v>
      </c>
    </row>
    <row r="3284" spans="1:5" x14ac:dyDescent="0.2">
      <c r="A3284">
        <v>103352</v>
      </c>
      <c r="B3284" t="s">
        <v>6263</v>
      </c>
      <c r="C3284" t="s">
        <v>11</v>
      </c>
      <c r="D3284">
        <v>109.55</v>
      </c>
      <c r="E3284" s="156" t="s">
        <v>205</v>
      </c>
    </row>
    <row r="3285" spans="1:5" x14ac:dyDescent="0.2">
      <c r="A3285">
        <v>103353</v>
      </c>
      <c r="B3285" t="s">
        <v>6264</v>
      </c>
      <c r="C3285" t="s">
        <v>11</v>
      </c>
      <c r="D3285">
        <v>110.61</v>
      </c>
      <c r="E3285" s="156" t="s">
        <v>205</v>
      </c>
    </row>
    <row r="3286" spans="1:5" x14ac:dyDescent="0.2">
      <c r="A3286">
        <v>103328</v>
      </c>
      <c r="B3286" t="s">
        <v>6265</v>
      </c>
      <c r="C3286" t="s">
        <v>11</v>
      </c>
      <c r="D3286">
        <v>100.14</v>
      </c>
      <c r="E3286" s="156" t="s">
        <v>205</v>
      </c>
    </row>
    <row r="3287" spans="1:5" x14ac:dyDescent="0.2">
      <c r="A3287">
        <v>103329</v>
      </c>
      <c r="B3287" t="s">
        <v>6266</v>
      </c>
      <c r="C3287" t="s">
        <v>11</v>
      </c>
      <c r="D3287">
        <v>101.14</v>
      </c>
      <c r="E3287" s="156" t="s">
        <v>205</v>
      </c>
    </row>
    <row r="3288" spans="1:5" x14ac:dyDescent="0.2">
      <c r="A3288">
        <v>103356</v>
      </c>
      <c r="B3288" t="s">
        <v>6267</v>
      </c>
      <c r="C3288" t="s">
        <v>11</v>
      </c>
      <c r="D3288">
        <v>64.3</v>
      </c>
      <c r="E3288" s="156" t="s">
        <v>205</v>
      </c>
    </row>
    <row r="3289" spans="1:5" x14ac:dyDescent="0.2">
      <c r="A3289">
        <v>103357</v>
      </c>
      <c r="B3289" t="s">
        <v>6268</v>
      </c>
      <c r="C3289" t="s">
        <v>11</v>
      </c>
      <c r="D3289">
        <v>65.150000000000006</v>
      </c>
      <c r="E3289" s="156" t="s">
        <v>205</v>
      </c>
    </row>
    <row r="3290" spans="1:5" x14ac:dyDescent="0.2">
      <c r="A3290">
        <v>103364</v>
      </c>
      <c r="B3290" t="s">
        <v>6269</v>
      </c>
      <c r="C3290" t="s">
        <v>11</v>
      </c>
      <c r="D3290">
        <v>53.85</v>
      </c>
      <c r="E3290" s="156" t="s">
        <v>205</v>
      </c>
    </row>
    <row r="3291" spans="1:5" x14ac:dyDescent="0.2">
      <c r="A3291">
        <v>103365</v>
      </c>
      <c r="B3291" t="s">
        <v>6270</v>
      </c>
      <c r="C3291" t="s">
        <v>11</v>
      </c>
      <c r="D3291">
        <v>54.17</v>
      </c>
      <c r="E3291" s="156" t="s">
        <v>205</v>
      </c>
    </row>
    <row r="3292" spans="1:5" x14ac:dyDescent="0.2">
      <c r="A3292">
        <v>103350</v>
      </c>
      <c r="B3292" t="s">
        <v>6271</v>
      </c>
      <c r="C3292" t="s">
        <v>11</v>
      </c>
      <c r="D3292">
        <v>185.41</v>
      </c>
      <c r="E3292" s="156" t="s">
        <v>205</v>
      </c>
    </row>
    <row r="3293" spans="1:5" x14ac:dyDescent="0.2">
      <c r="A3293">
        <v>103351</v>
      </c>
      <c r="B3293" t="s">
        <v>6272</v>
      </c>
      <c r="C3293" t="s">
        <v>11</v>
      </c>
      <c r="D3293">
        <v>186.89</v>
      </c>
      <c r="E3293" s="156" t="s">
        <v>205</v>
      </c>
    </row>
    <row r="3294" spans="1:5" x14ac:dyDescent="0.2">
      <c r="A3294">
        <v>103344</v>
      </c>
      <c r="B3294" t="s">
        <v>6273</v>
      </c>
      <c r="C3294" t="s">
        <v>11</v>
      </c>
      <c r="D3294">
        <v>87</v>
      </c>
      <c r="E3294" s="156" t="s">
        <v>205</v>
      </c>
    </row>
    <row r="3295" spans="1:5" x14ac:dyDescent="0.2">
      <c r="A3295">
        <v>103345</v>
      </c>
      <c r="B3295" t="s">
        <v>6274</v>
      </c>
      <c r="C3295" t="s">
        <v>11</v>
      </c>
      <c r="D3295">
        <v>88.34</v>
      </c>
      <c r="E3295" s="156" t="s">
        <v>205</v>
      </c>
    </row>
    <row r="3296" spans="1:5" x14ac:dyDescent="0.2">
      <c r="A3296">
        <v>103348</v>
      </c>
      <c r="B3296" t="s">
        <v>6275</v>
      </c>
      <c r="C3296" t="s">
        <v>11</v>
      </c>
      <c r="D3296">
        <v>73.38</v>
      </c>
      <c r="E3296" s="156" t="s">
        <v>205</v>
      </c>
    </row>
    <row r="3297" spans="1:5" x14ac:dyDescent="0.2">
      <c r="A3297">
        <v>103349</v>
      </c>
      <c r="B3297" t="s">
        <v>6276</v>
      </c>
      <c r="C3297" t="s">
        <v>11</v>
      </c>
      <c r="D3297">
        <v>74.599999999999994</v>
      </c>
      <c r="E3297" s="156" t="s">
        <v>205</v>
      </c>
    </row>
    <row r="3298" spans="1:5" x14ac:dyDescent="0.2">
      <c r="A3298">
        <v>103346</v>
      </c>
      <c r="B3298" t="s">
        <v>6277</v>
      </c>
      <c r="C3298" t="s">
        <v>11</v>
      </c>
      <c r="D3298">
        <v>96.68</v>
      </c>
      <c r="E3298" s="156" t="s">
        <v>205</v>
      </c>
    </row>
    <row r="3299" spans="1:5" x14ac:dyDescent="0.2">
      <c r="A3299">
        <v>103347</v>
      </c>
      <c r="B3299" t="s">
        <v>6278</v>
      </c>
      <c r="C3299" t="s">
        <v>11</v>
      </c>
      <c r="D3299">
        <v>98.11</v>
      </c>
      <c r="E3299" s="156" t="s">
        <v>205</v>
      </c>
    </row>
    <row r="3300" spans="1:5" x14ac:dyDescent="0.2">
      <c r="A3300">
        <v>103324</v>
      </c>
      <c r="B3300" t="s">
        <v>6279</v>
      </c>
      <c r="C3300" t="s">
        <v>11</v>
      </c>
      <c r="D3300">
        <v>83.06</v>
      </c>
      <c r="E3300" s="156" t="s">
        <v>205</v>
      </c>
    </row>
    <row r="3301" spans="1:5" x14ac:dyDescent="0.2">
      <c r="A3301">
        <v>103325</v>
      </c>
      <c r="B3301" t="s">
        <v>6280</v>
      </c>
      <c r="C3301" t="s">
        <v>11</v>
      </c>
      <c r="D3301">
        <v>84.36</v>
      </c>
      <c r="E3301" s="156" t="s">
        <v>205</v>
      </c>
    </row>
    <row r="3302" spans="1:5" x14ac:dyDescent="0.2">
      <c r="A3302">
        <v>103326</v>
      </c>
      <c r="B3302" t="s">
        <v>6281</v>
      </c>
      <c r="C3302" t="s">
        <v>11</v>
      </c>
      <c r="D3302">
        <v>97.74</v>
      </c>
      <c r="E3302" s="156" t="s">
        <v>205</v>
      </c>
    </row>
    <row r="3303" spans="1:5" x14ac:dyDescent="0.2">
      <c r="A3303">
        <v>103327</v>
      </c>
      <c r="B3303" t="s">
        <v>6282</v>
      </c>
      <c r="C3303" t="s">
        <v>11</v>
      </c>
      <c r="D3303">
        <v>99.26</v>
      </c>
      <c r="E3303" s="156" t="s">
        <v>205</v>
      </c>
    </row>
    <row r="3304" spans="1:5" x14ac:dyDescent="0.2">
      <c r="A3304">
        <v>103322</v>
      </c>
      <c r="B3304" t="s">
        <v>6283</v>
      </c>
      <c r="C3304" t="s">
        <v>11</v>
      </c>
      <c r="D3304">
        <v>62.15</v>
      </c>
      <c r="E3304" s="156" t="s">
        <v>205</v>
      </c>
    </row>
    <row r="3305" spans="1:5" x14ac:dyDescent="0.2">
      <c r="A3305">
        <v>103323</v>
      </c>
      <c r="B3305" t="s">
        <v>6284</v>
      </c>
      <c r="C3305" t="s">
        <v>11</v>
      </c>
      <c r="D3305">
        <v>63.29</v>
      </c>
      <c r="E3305" s="156" t="s">
        <v>205</v>
      </c>
    </row>
    <row r="3306" spans="1:5" x14ac:dyDescent="0.2">
      <c r="A3306">
        <v>103338</v>
      </c>
      <c r="B3306" t="s">
        <v>6285</v>
      </c>
      <c r="C3306" t="s">
        <v>11</v>
      </c>
      <c r="D3306">
        <v>123.8</v>
      </c>
      <c r="E3306" s="156" t="s">
        <v>205</v>
      </c>
    </row>
    <row r="3307" spans="1:5" x14ac:dyDescent="0.2">
      <c r="A3307">
        <v>103339</v>
      </c>
      <c r="B3307" t="s">
        <v>6286</v>
      </c>
      <c r="C3307" t="s">
        <v>11</v>
      </c>
      <c r="D3307">
        <v>124.92</v>
      </c>
      <c r="E3307" s="156" t="s">
        <v>205</v>
      </c>
    </row>
    <row r="3308" spans="1:5" x14ac:dyDescent="0.2">
      <c r="A3308">
        <v>103340</v>
      </c>
      <c r="B3308" t="s">
        <v>6287</v>
      </c>
      <c r="C3308" t="s">
        <v>11</v>
      </c>
      <c r="D3308">
        <v>149.69999999999999</v>
      </c>
      <c r="E3308" s="156" t="s">
        <v>205</v>
      </c>
    </row>
    <row r="3309" spans="1:5" x14ac:dyDescent="0.2">
      <c r="A3309">
        <v>103341</v>
      </c>
      <c r="B3309" t="s">
        <v>6288</v>
      </c>
      <c r="C3309" t="s">
        <v>11</v>
      </c>
      <c r="D3309">
        <v>151.11000000000001</v>
      </c>
      <c r="E3309" s="156" t="s">
        <v>205</v>
      </c>
    </row>
    <row r="3310" spans="1:5" x14ac:dyDescent="0.2">
      <c r="A3310">
        <v>103336</v>
      </c>
      <c r="B3310" t="s">
        <v>6289</v>
      </c>
      <c r="C3310" t="s">
        <v>11</v>
      </c>
      <c r="D3310">
        <v>94.11</v>
      </c>
      <c r="E3310" s="156" t="s">
        <v>205</v>
      </c>
    </row>
    <row r="3311" spans="1:5" x14ac:dyDescent="0.2">
      <c r="A3311">
        <v>103337</v>
      </c>
      <c r="B3311" t="s">
        <v>6290</v>
      </c>
      <c r="C3311" t="s">
        <v>11</v>
      </c>
      <c r="D3311">
        <v>95.06</v>
      </c>
      <c r="E3311" s="156" t="s">
        <v>205</v>
      </c>
    </row>
    <row r="3312" spans="1:5" x14ac:dyDescent="0.2">
      <c r="A3312">
        <v>103342</v>
      </c>
      <c r="B3312" t="s">
        <v>6291</v>
      </c>
      <c r="C3312" t="s">
        <v>11</v>
      </c>
      <c r="D3312">
        <v>127.09</v>
      </c>
      <c r="E3312" s="156" t="s">
        <v>205</v>
      </c>
    </row>
    <row r="3313" spans="1:5" x14ac:dyDescent="0.2">
      <c r="A3313">
        <v>103343</v>
      </c>
      <c r="B3313" t="s">
        <v>6292</v>
      </c>
      <c r="C3313" t="s">
        <v>11</v>
      </c>
      <c r="D3313">
        <v>128.33000000000001</v>
      </c>
      <c r="E3313" s="156" t="s">
        <v>205</v>
      </c>
    </row>
    <row r="3314" spans="1:5" x14ac:dyDescent="0.2">
      <c r="A3314">
        <v>103318</v>
      </c>
      <c r="B3314" t="s">
        <v>6293</v>
      </c>
      <c r="C3314" t="s">
        <v>11</v>
      </c>
      <c r="D3314">
        <v>108.87</v>
      </c>
      <c r="E3314" s="156" t="s">
        <v>205</v>
      </c>
    </row>
    <row r="3315" spans="1:5" x14ac:dyDescent="0.2">
      <c r="A3315">
        <v>103319</v>
      </c>
      <c r="B3315" t="s">
        <v>6294</v>
      </c>
      <c r="C3315" t="s">
        <v>11</v>
      </c>
      <c r="D3315">
        <v>109.99</v>
      </c>
      <c r="E3315" s="156" t="s">
        <v>205</v>
      </c>
    </row>
    <row r="3316" spans="1:5" x14ac:dyDescent="0.2">
      <c r="A3316">
        <v>103320</v>
      </c>
      <c r="B3316" t="s">
        <v>6295</v>
      </c>
      <c r="C3316" t="s">
        <v>11</v>
      </c>
      <c r="D3316">
        <v>130.75</v>
      </c>
      <c r="E3316" s="156" t="s">
        <v>205</v>
      </c>
    </row>
    <row r="3317" spans="1:5" x14ac:dyDescent="0.2">
      <c r="A3317">
        <v>103321</v>
      </c>
      <c r="B3317" t="s">
        <v>6296</v>
      </c>
      <c r="C3317" t="s">
        <v>11</v>
      </c>
      <c r="D3317">
        <v>132.16</v>
      </c>
      <c r="E3317" s="156" t="s">
        <v>205</v>
      </c>
    </row>
    <row r="3318" spans="1:5" x14ac:dyDescent="0.2">
      <c r="A3318">
        <v>103316</v>
      </c>
      <c r="B3318" t="s">
        <v>6297</v>
      </c>
      <c r="C3318" t="s">
        <v>11</v>
      </c>
      <c r="D3318">
        <v>83.95</v>
      </c>
      <c r="E3318" s="156" t="s">
        <v>205</v>
      </c>
    </row>
    <row r="3319" spans="1:5" x14ac:dyDescent="0.2">
      <c r="A3319">
        <v>103317</v>
      </c>
      <c r="B3319" t="s">
        <v>6298</v>
      </c>
      <c r="C3319" t="s">
        <v>11</v>
      </c>
      <c r="D3319">
        <v>84.9</v>
      </c>
      <c r="E3319" s="156" t="s">
        <v>205</v>
      </c>
    </row>
    <row r="3320" spans="1:5" x14ac:dyDescent="0.2">
      <c r="A3320">
        <v>101166</v>
      </c>
      <c r="B3320" t="s">
        <v>6299</v>
      </c>
      <c r="C3320" t="s">
        <v>20</v>
      </c>
      <c r="D3320">
        <v>700.38</v>
      </c>
      <c r="E3320" s="156" t="s">
        <v>205</v>
      </c>
    </row>
    <row r="3321" spans="1:5" x14ac:dyDescent="0.2">
      <c r="A3321">
        <v>101165</v>
      </c>
      <c r="B3321" t="s">
        <v>6300</v>
      </c>
      <c r="C3321" t="s">
        <v>20</v>
      </c>
      <c r="D3321">
        <v>1080.3399999999999</v>
      </c>
      <c r="E3321" s="156" t="s">
        <v>205</v>
      </c>
    </row>
    <row r="3322" spans="1:5" x14ac:dyDescent="0.2">
      <c r="A3322">
        <v>101163</v>
      </c>
      <c r="B3322" t="s">
        <v>6301</v>
      </c>
      <c r="C3322" t="s">
        <v>11</v>
      </c>
      <c r="D3322">
        <v>609.73</v>
      </c>
      <c r="E3322" s="156" t="s">
        <v>205</v>
      </c>
    </row>
    <row r="3323" spans="1:5" x14ac:dyDescent="0.2">
      <c r="A3323">
        <v>101164</v>
      </c>
      <c r="B3323" t="s">
        <v>6302</v>
      </c>
      <c r="C3323" t="s">
        <v>11</v>
      </c>
      <c r="D3323">
        <v>619.64</v>
      </c>
      <c r="E3323" s="156" t="s">
        <v>205</v>
      </c>
    </row>
    <row r="3324" spans="1:5" x14ac:dyDescent="0.2">
      <c r="A3324">
        <v>101162</v>
      </c>
      <c r="B3324" t="s">
        <v>6303</v>
      </c>
      <c r="C3324" t="s">
        <v>11</v>
      </c>
      <c r="D3324">
        <v>164.04</v>
      </c>
      <c r="E3324" s="156" t="s">
        <v>205</v>
      </c>
    </row>
    <row r="3325" spans="1:5" x14ac:dyDescent="0.2">
      <c r="A3325">
        <v>101161</v>
      </c>
      <c r="B3325" t="s">
        <v>6304</v>
      </c>
      <c r="C3325" t="s">
        <v>11</v>
      </c>
      <c r="D3325">
        <v>249.04</v>
      </c>
      <c r="E3325" s="156" t="s">
        <v>205</v>
      </c>
    </row>
    <row r="3326" spans="1:5" x14ac:dyDescent="0.2">
      <c r="A3326">
        <v>101160</v>
      </c>
      <c r="B3326" t="s">
        <v>6305</v>
      </c>
      <c r="C3326" t="s">
        <v>11</v>
      </c>
      <c r="D3326">
        <v>0</v>
      </c>
      <c r="E3326" s="156" t="s">
        <v>205</v>
      </c>
    </row>
    <row r="3327" spans="1:5" x14ac:dyDescent="0.2">
      <c r="A3327">
        <v>101159</v>
      </c>
      <c r="B3327" t="s">
        <v>6306</v>
      </c>
      <c r="C3327" t="s">
        <v>11</v>
      </c>
      <c r="D3327">
        <v>144.19999999999999</v>
      </c>
      <c r="E3327" s="156" t="s">
        <v>205</v>
      </c>
    </row>
    <row r="3328" spans="1:5" x14ac:dyDescent="0.2">
      <c r="A3328">
        <v>101154</v>
      </c>
      <c r="B3328" t="s">
        <v>6307</v>
      </c>
      <c r="C3328" t="s">
        <v>11</v>
      </c>
      <c r="D3328">
        <v>135.16999999999999</v>
      </c>
      <c r="E3328" s="156" t="s">
        <v>205</v>
      </c>
    </row>
    <row r="3329" spans="1:5" x14ac:dyDescent="0.2">
      <c r="A3329">
        <v>101155</v>
      </c>
      <c r="B3329" t="s">
        <v>6308</v>
      </c>
      <c r="C3329" t="s">
        <v>11</v>
      </c>
      <c r="D3329">
        <v>189.08</v>
      </c>
      <c r="E3329" s="156" t="s">
        <v>205</v>
      </c>
    </row>
    <row r="3330" spans="1:5" x14ac:dyDescent="0.2">
      <c r="A3330">
        <v>101156</v>
      </c>
      <c r="B3330" t="s">
        <v>6309</v>
      </c>
      <c r="C3330" t="s">
        <v>11</v>
      </c>
      <c r="D3330">
        <v>276.93</v>
      </c>
      <c r="E3330" s="156" t="s">
        <v>205</v>
      </c>
    </row>
    <row r="3331" spans="1:5" x14ac:dyDescent="0.2">
      <c r="A3331">
        <v>101158</v>
      </c>
      <c r="B3331" t="s">
        <v>6310</v>
      </c>
      <c r="C3331" t="s">
        <v>11</v>
      </c>
      <c r="D3331">
        <v>85.81</v>
      </c>
      <c r="E3331" s="156" t="s">
        <v>205</v>
      </c>
    </row>
    <row r="3332" spans="1:5" x14ac:dyDescent="0.2">
      <c r="A3332">
        <v>101157</v>
      </c>
      <c r="B3332" t="s">
        <v>6311</v>
      </c>
      <c r="C3332" t="s">
        <v>11</v>
      </c>
      <c r="D3332">
        <v>65.81</v>
      </c>
      <c r="E3332" s="156" t="s">
        <v>205</v>
      </c>
    </row>
    <row r="3333" spans="1:5" x14ac:dyDescent="0.2">
      <c r="A3333">
        <v>87382</v>
      </c>
      <c r="B3333" t="s">
        <v>6312</v>
      </c>
      <c r="C3333" t="s">
        <v>20</v>
      </c>
      <c r="D3333">
        <v>1496.72</v>
      </c>
      <c r="E3333" s="156" t="s">
        <v>205</v>
      </c>
    </row>
    <row r="3334" spans="1:5" x14ac:dyDescent="0.2">
      <c r="A3334">
        <v>87383</v>
      </c>
      <c r="B3334" t="s">
        <v>6313</v>
      </c>
      <c r="C3334" t="s">
        <v>20</v>
      </c>
      <c r="D3334">
        <v>1482.91</v>
      </c>
      <c r="E3334" s="156" t="s">
        <v>205</v>
      </c>
    </row>
    <row r="3335" spans="1:5" x14ac:dyDescent="0.2">
      <c r="A3335">
        <v>87384</v>
      </c>
      <c r="B3335" t="s">
        <v>6314</v>
      </c>
      <c r="C3335" t="s">
        <v>20</v>
      </c>
      <c r="D3335">
        <v>1463.94</v>
      </c>
      <c r="E3335" s="156" t="s">
        <v>205</v>
      </c>
    </row>
    <row r="3336" spans="1:5" x14ac:dyDescent="0.2">
      <c r="A3336">
        <v>87398</v>
      </c>
      <c r="B3336" t="s">
        <v>6315</v>
      </c>
      <c r="C3336" t="s">
        <v>20</v>
      </c>
      <c r="D3336">
        <v>1683.63</v>
      </c>
      <c r="E3336" s="156" t="s">
        <v>205</v>
      </c>
    </row>
    <row r="3337" spans="1:5" x14ac:dyDescent="0.2">
      <c r="A3337">
        <v>87395</v>
      </c>
      <c r="B3337" t="s">
        <v>6316</v>
      </c>
      <c r="C3337" t="s">
        <v>20</v>
      </c>
      <c r="D3337">
        <v>2894.1</v>
      </c>
      <c r="E3337" s="156" t="s">
        <v>205</v>
      </c>
    </row>
    <row r="3338" spans="1:5" x14ac:dyDescent="0.2">
      <c r="A3338">
        <v>87396</v>
      </c>
      <c r="B3338" t="s">
        <v>6317</v>
      </c>
      <c r="C3338" t="s">
        <v>20</v>
      </c>
      <c r="D3338">
        <v>2899.21</v>
      </c>
      <c r="E3338" s="156" t="s">
        <v>205</v>
      </c>
    </row>
    <row r="3339" spans="1:5" x14ac:dyDescent="0.2">
      <c r="A3339">
        <v>87397</v>
      </c>
      <c r="B3339" t="s">
        <v>6318</v>
      </c>
      <c r="C3339" t="s">
        <v>20</v>
      </c>
      <c r="D3339">
        <v>2902.45</v>
      </c>
      <c r="E3339" s="156" t="s">
        <v>205</v>
      </c>
    </row>
    <row r="3340" spans="1:5" x14ac:dyDescent="0.2">
      <c r="A3340">
        <v>87402</v>
      </c>
      <c r="B3340" t="s">
        <v>6319</v>
      </c>
      <c r="C3340" t="s">
        <v>20</v>
      </c>
      <c r="D3340">
        <v>3130.3</v>
      </c>
      <c r="E3340" s="156" t="s">
        <v>205</v>
      </c>
    </row>
    <row r="3341" spans="1:5" x14ac:dyDescent="0.2">
      <c r="A3341">
        <v>87391</v>
      </c>
      <c r="B3341" t="s">
        <v>6320</v>
      </c>
      <c r="C3341" t="s">
        <v>20</v>
      </c>
      <c r="D3341">
        <v>4536.28</v>
      </c>
      <c r="E3341" s="156" t="s">
        <v>205</v>
      </c>
    </row>
    <row r="3342" spans="1:5" x14ac:dyDescent="0.2">
      <c r="A3342">
        <v>87393</v>
      </c>
      <c r="B3342" t="s">
        <v>6321</v>
      </c>
      <c r="C3342" t="s">
        <v>20</v>
      </c>
      <c r="D3342">
        <v>4563.45</v>
      </c>
      <c r="E3342" s="156" t="s">
        <v>205</v>
      </c>
    </row>
    <row r="3343" spans="1:5" x14ac:dyDescent="0.2">
      <c r="A3343">
        <v>87394</v>
      </c>
      <c r="B3343" t="s">
        <v>6322</v>
      </c>
      <c r="C3343" t="s">
        <v>20</v>
      </c>
      <c r="D3343">
        <v>4587.75</v>
      </c>
      <c r="E3343" s="156" t="s">
        <v>205</v>
      </c>
    </row>
    <row r="3344" spans="1:5" x14ac:dyDescent="0.2">
      <c r="A3344">
        <v>87401</v>
      </c>
      <c r="B3344" t="s">
        <v>6323</v>
      </c>
      <c r="C3344" t="s">
        <v>20</v>
      </c>
      <c r="D3344">
        <v>4806.1000000000004</v>
      </c>
      <c r="E3344" s="156" t="s">
        <v>205</v>
      </c>
    </row>
    <row r="3345" spans="1:5" x14ac:dyDescent="0.2">
      <c r="A3345">
        <v>87407</v>
      </c>
      <c r="B3345" t="s">
        <v>6324</v>
      </c>
      <c r="C3345" t="s">
        <v>20</v>
      </c>
      <c r="D3345">
        <v>1534.48</v>
      </c>
      <c r="E3345" s="156" t="s">
        <v>205</v>
      </c>
    </row>
    <row r="3346" spans="1:5" x14ac:dyDescent="0.2">
      <c r="A3346">
        <v>87408</v>
      </c>
      <c r="B3346" t="s">
        <v>6325</v>
      </c>
      <c r="C3346" t="s">
        <v>20</v>
      </c>
      <c r="D3346">
        <v>1512.54</v>
      </c>
      <c r="E3346" s="156" t="s">
        <v>205</v>
      </c>
    </row>
    <row r="3347" spans="1:5" x14ac:dyDescent="0.2">
      <c r="A3347">
        <v>87404</v>
      </c>
      <c r="B3347" t="s">
        <v>6326</v>
      </c>
      <c r="C3347" t="s">
        <v>20</v>
      </c>
      <c r="D3347">
        <v>4274.87</v>
      </c>
      <c r="E3347" s="156" t="s">
        <v>205</v>
      </c>
    </row>
    <row r="3348" spans="1:5" x14ac:dyDescent="0.2">
      <c r="A3348">
        <v>87405</v>
      </c>
      <c r="B3348" t="s">
        <v>6327</v>
      </c>
      <c r="C3348" t="s">
        <v>20</v>
      </c>
      <c r="D3348">
        <v>4266.76</v>
      </c>
      <c r="E3348" s="156" t="s">
        <v>205</v>
      </c>
    </row>
    <row r="3349" spans="1:5" x14ac:dyDescent="0.2">
      <c r="A3349">
        <v>87388</v>
      </c>
      <c r="B3349" t="s">
        <v>6328</v>
      </c>
      <c r="C3349" t="s">
        <v>20</v>
      </c>
      <c r="D3349">
        <v>4080.31</v>
      </c>
      <c r="E3349" s="156" t="s">
        <v>205</v>
      </c>
    </row>
    <row r="3350" spans="1:5" x14ac:dyDescent="0.2">
      <c r="A3350">
        <v>87389</v>
      </c>
      <c r="B3350" t="s">
        <v>6329</v>
      </c>
      <c r="C3350" t="s">
        <v>20</v>
      </c>
      <c r="D3350">
        <v>4084.14</v>
      </c>
      <c r="E3350" s="156" t="s">
        <v>205</v>
      </c>
    </row>
    <row r="3351" spans="1:5" x14ac:dyDescent="0.2">
      <c r="A3351">
        <v>87390</v>
      </c>
      <c r="B3351" t="s">
        <v>6330</v>
      </c>
      <c r="C3351" t="s">
        <v>20</v>
      </c>
      <c r="D3351">
        <v>4092.2</v>
      </c>
      <c r="E3351" s="156" t="s">
        <v>205</v>
      </c>
    </row>
    <row r="3352" spans="1:5" x14ac:dyDescent="0.2">
      <c r="A3352">
        <v>87385</v>
      </c>
      <c r="B3352" t="s">
        <v>6331</v>
      </c>
      <c r="C3352" t="s">
        <v>20</v>
      </c>
      <c r="D3352">
        <v>1738.75</v>
      </c>
      <c r="E3352" s="156" t="s">
        <v>205</v>
      </c>
    </row>
    <row r="3353" spans="1:5" x14ac:dyDescent="0.2">
      <c r="A3353">
        <v>87386</v>
      </c>
      <c r="B3353" t="s">
        <v>6332</v>
      </c>
      <c r="C3353" t="s">
        <v>20</v>
      </c>
      <c r="D3353">
        <v>1716.97</v>
      </c>
      <c r="E3353" s="156" t="s">
        <v>205</v>
      </c>
    </row>
    <row r="3354" spans="1:5" x14ac:dyDescent="0.2">
      <c r="A3354">
        <v>87387</v>
      </c>
      <c r="B3354" t="s">
        <v>6333</v>
      </c>
      <c r="C3354" t="s">
        <v>20</v>
      </c>
      <c r="D3354">
        <v>1698.43</v>
      </c>
      <c r="E3354" s="156" t="s">
        <v>205</v>
      </c>
    </row>
    <row r="3355" spans="1:5" x14ac:dyDescent="0.2">
      <c r="A3355">
        <v>87399</v>
      </c>
      <c r="B3355" t="s">
        <v>6334</v>
      </c>
      <c r="C3355" t="s">
        <v>20</v>
      </c>
      <c r="D3355">
        <v>1923.31</v>
      </c>
      <c r="E3355" s="156" t="s">
        <v>205</v>
      </c>
    </row>
    <row r="3356" spans="1:5" x14ac:dyDescent="0.2">
      <c r="A3356">
        <v>88627</v>
      </c>
      <c r="B3356" t="s">
        <v>6335</v>
      </c>
      <c r="C3356" t="s">
        <v>20</v>
      </c>
      <c r="D3356">
        <v>734.64</v>
      </c>
      <c r="E3356" s="156" t="s">
        <v>205</v>
      </c>
    </row>
    <row r="3357" spans="1:5" x14ac:dyDescent="0.2">
      <c r="A3357">
        <v>100463</v>
      </c>
      <c r="B3357" t="s">
        <v>6336</v>
      </c>
      <c r="C3357" t="s">
        <v>20</v>
      </c>
      <c r="D3357">
        <v>0</v>
      </c>
      <c r="E3357" s="156" t="s">
        <v>205</v>
      </c>
    </row>
    <row r="3358" spans="1:5" x14ac:dyDescent="0.2">
      <c r="A3358">
        <v>88626</v>
      </c>
      <c r="B3358" t="s">
        <v>6337</v>
      </c>
      <c r="C3358" t="s">
        <v>20</v>
      </c>
      <c r="D3358">
        <v>649.55999999999995</v>
      </c>
      <c r="E3358" s="156" t="s">
        <v>205</v>
      </c>
    </row>
    <row r="3359" spans="1:5" x14ac:dyDescent="0.2">
      <c r="A3359">
        <v>100488</v>
      </c>
      <c r="B3359" t="s">
        <v>6338</v>
      </c>
      <c r="C3359" t="s">
        <v>20</v>
      </c>
      <c r="D3359">
        <v>634.29</v>
      </c>
      <c r="E3359" s="156" t="s">
        <v>205</v>
      </c>
    </row>
    <row r="3360" spans="1:5" x14ac:dyDescent="0.2">
      <c r="A3360">
        <v>100464</v>
      </c>
      <c r="B3360" t="s">
        <v>6339</v>
      </c>
      <c r="C3360" t="s">
        <v>20</v>
      </c>
      <c r="D3360">
        <v>683.39</v>
      </c>
      <c r="E3360" s="156" t="s">
        <v>205</v>
      </c>
    </row>
    <row r="3361" spans="1:5" x14ac:dyDescent="0.2">
      <c r="A3361">
        <v>100465</v>
      </c>
      <c r="B3361" t="s">
        <v>6340</v>
      </c>
      <c r="C3361" t="s">
        <v>20</v>
      </c>
      <c r="D3361">
        <v>634</v>
      </c>
      <c r="E3361" s="156" t="s">
        <v>205</v>
      </c>
    </row>
    <row r="3362" spans="1:5" x14ac:dyDescent="0.2">
      <c r="A3362">
        <v>100466</v>
      </c>
      <c r="B3362" t="s">
        <v>6341</v>
      </c>
      <c r="C3362" t="s">
        <v>20</v>
      </c>
      <c r="D3362">
        <v>606.65</v>
      </c>
      <c r="E3362" s="156" t="s">
        <v>205</v>
      </c>
    </row>
    <row r="3363" spans="1:5" x14ac:dyDescent="0.2">
      <c r="A3363">
        <v>87368</v>
      </c>
      <c r="B3363" t="s">
        <v>6342</v>
      </c>
      <c r="C3363" t="s">
        <v>20</v>
      </c>
      <c r="D3363">
        <v>773.55</v>
      </c>
      <c r="E3363" s="156" t="s">
        <v>205</v>
      </c>
    </row>
    <row r="3364" spans="1:5" x14ac:dyDescent="0.2">
      <c r="A3364">
        <v>100450</v>
      </c>
      <c r="B3364" t="s">
        <v>6343</v>
      </c>
      <c r="C3364" t="s">
        <v>20</v>
      </c>
      <c r="D3364">
        <v>0</v>
      </c>
      <c r="E3364" s="156" t="s">
        <v>205</v>
      </c>
    </row>
    <row r="3365" spans="1:5" x14ac:dyDescent="0.2">
      <c r="A3365">
        <v>87289</v>
      </c>
      <c r="B3365" t="s">
        <v>6344</v>
      </c>
      <c r="C3365" t="s">
        <v>20</v>
      </c>
      <c r="D3365">
        <v>668.92</v>
      </c>
      <c r="E3365" s="156" t="s">
        <v>205</v>
      </c>
    </row>
    <row r="3366" spans="1:5" x14ac:dyDescent="0.2">
      <c r="A3366">
        <v>87290</v>
      </c>
      <c r="B3366" t="s">
        <v>6345</v>
      </c>
      <c r="C3366" t="s">
        <v>20</v>
      </c>
      <c r="D3366">
        <v>652.04999999999995</v>
      </c>
      <c r="E3366" s="156" t="s">
        <v>205</v>
      </c>
    </row>
    <row r="3367" spans="1:5" x14ac:dyDescent="0.2">
      <c r="A3367">
        <v>87333</v>
      </c>
      <c r="B3367" t="s">
        <v>6346</v>
      </c>
      <c r="C3367" t="s">
        <v>20</v>
      </c>
      <c r="D3367">
        <v>675.14</v>
      </c>
      <c r="E3367" s="156" t="s">
        <v>205</v>
      </c>
    </row>
    <row r="3368" spans="1:5" x14ac:dyDescent="0.2">
      <c r="A3368">
        <v>87334</v>
      </c>
      <c r="B3368" t="s">
        <v>6347</v>
      </c>
      <c r="C3368" t="s">
        <v>20</v>
      </c>
      <c r="D3368">
        <v>624.04</v>
      </c>
      <c r="E3368" s="156" t="s">
        <v>205</v>
      </c>
    </row>
    <row r="3369" spans="1:5" x14ac:dyDescent="0.2">
      <c r="A3369">
        <v>105515</v>
      </c>
      <c r="B3369" t="s">
        <v>6348</v>
      </c>
      <c r="C3369" t="s">
        <v>20</v>
      </c>
      <c r="D3369">
        <v>909.05</v>
      </c>
      <c r="E3369" s="156" t="s">
        <v>205</v>
      </c>
    </row>
    <row r="3370" spans="1:5" x14ac:dyDescent="0.2">
      <c r="A3370">
        <v>87367</v>
      </c>
      <c r="B3370" t="s">
        <v>6349</v>
      </c>
      <c r="C3370" t="s">
        <v>20</v>
      </c>
      <c r="D3370">
        <v>785.51</v>
      </c>
      <c r="E3370" s="156" t="s">
        <v>205</v>
      </c>
    </row>
    <row r="3371" spans="1:5" x14ac:dyDescent="0.2">
      <c r="A3371">
        <v>100449</v>
      </c>
      <c r="B3371" t="s">
        <v>6350</v>
      </c>
      <c r="C3371" t="s">
        <v>20</v>
      </c>
      <c r="D3371">
        <v>0</v>
      </c>
      <c r="E3371" s="156" t="s">
        <v>205</v>
      </c>
    </row>
    <row r="3372" spans="1:5" x14ac:dyDescent="0.2">
      <c r="A3372">
        <v>87286</v>
      </c>
      <c r="B3372" t="s">
        <v>6351</v>
      </c>
      <c r="C3372" t="s">
        <v>20</v>
      </c>
      <c r="D3372">
        <v>686.55</v>
      </c>
      <c r="E3372" s="156" t="s">
        <v>205</v>
      </c>
    </row>
    <row r="3373" spans="1:5" x14ac:dyDescent="0.2">
      <c r="A3373">
        <v>87287</v>
      </c>
      <c r="B3373" t="s">
        <v>6352</v>
      </c>
      <c r="C3373" t="s">
        <v>20</v>
      </c>
      <c r="D3373">
        <v>658.62</v>
      </c>
      <c r="E3373" s="156" t="s">
        <v>205</v>
      </c>
    </row>
    <row r="3374" spans="1:5" x14ac:dyDescent="0.2">
      <c r="A3374">
        <v>87331</v>
      </c>
      <c r="B3374" t="s">
        <v>6353</v>
      </c>
      <c r="C3374" t="s">
        <v>20</v>
      </c>
      <c r="D3374">
        <v>715.52</v>
      </c>
      <c r="E3374" s="156" t="s">
        <v>205</v>
      </c>
    </row>
    <row r="3375" spans="1:5" x14ac:dyDescent="0.2">
      <c r="A3375">
        <v>87332</v>
      </c>
      <c r="B3375" t="s">
        <v>6354</v>
      </c>
      <c r="C3375" t="s">
        <v>20</v>
      </c>
      <c r="D3375">
        <v>633.08000000000004</v>
      </c>
      <c r="E3375" s="156" t="s">
        <v>205</v>
      </c>
    </row>
    <row r="3376" spans="1:5" x14ac:dyDescent="0.2">
      <c r="A3376">
        <v>87369</v>
      </c>
      <c r="B3376" t="s">
        <v>6355</v>
      </c>
      <c r="C3376" t="s">
        <v>20</v>
      </c>
      <c r="D3376">
        <v>792.77</v>
      </c>
      <c r="E3376" s="156" t="s">
        <v>205</v>
      </c>
    </row>
    <row r="3377" spans="1:5" x14ac:dyDescent="0.2">
      <c r="A3377">
        <v>100451</v>
      </c>
      <c r="B3377" t="s">
        <v>6356</v>
      </c>
      <c r="C3377" t="s">
        <v>20</v>
      </c>
      <c r="D3377">
        <v>0</v>
      </c>
      <c r="E3377" s="156" t="s">
        <v>205</v>
      </c>
    </row>
    <row r="3378" spans="1:5" x14ac:dyDescent="0.2">
      <c r="A3378">
        <v>87292</v>
      </c>
      <c r="B3378" t="s">
        <v>6357</v>
      </c>
      <c r="C3378" t="s">
        <v>20</v>
      </c>
      <c r="D3378">
        <v>682.79</v>
      </c>
      <c r="E3378" s="156" t="s">
        <v>205</v>
      </c>
    </row>
    <row r="3379" spans="1:5" x14ac:dyDescent="0.2">
      <c r="A3379">
        <v>87335</v>
      </c>
      <c r="B3379" t="s">
        <v>6358</v>
      </c>
      <c r="C3379" t="s">
        <v>20</v>
      </c>
      <c r="D3379">
        <v>665.84</v>
      </c>
      <c r="E3379" s="156" t="s">
        <v>205</v>
      </c>
    </row>
    <row r="3380" spans="1:5" x14ac:dyDescent="0.2">
      <c r="A3380">
        <v>87336</v>
      </c>
      <c r="B3380" t="s">
        <v>6359</v>
      </c>
      <c r="C3380" t="s">
        <v>20</v>
      </c>
      <c r="D3380">
        <v>643.86</v>
      </c>
      <c r="E3380" s="156" t="s">
        <v>205</v>
      </c>
    </row>
    <row r="3381" spans="1:5" x14ac:dyDescent="0.2">
      <c r="A3381">
        <v>87370</v>
      </c>
      <c r="B3381" t="s">
        <v>6360</v>
      </c>
      <c r="C3381" t="s">
        <v>20</v>
      </c>
      <c r="D3381">
        <v>767.77</v>
      </c>
      <c r="E3381" s="156" t="s">
        <v>205</v>
      </c>
    </row>
    <row r="3382" spans="1:5" x14ac:dyDescent="0.2">
      <c r="A3382">
        <v>100452</v>
      </c>
      <c r="B3382" t="s">
        <v>6361</v>
      </c>
      <c r="C3382" t="s">
        <v>20</v>
      </c>
      <c r="D3382">
        <v>0</v>
      </c>
      <c r="E3382" s="156" t="s">
        <v>205</v>
      </c>
    </row>
    <row r="3383" spans="1:5" x14ac:dyDescent="0.2">
      <c r="A3383">
        <v>88715</v>
      </c>
      <c r="B3383" t="s">
        <v>6362</v>
      </c>
      <c r="C3383" t="s">
        <v>20</v>
      </c>
      <c r="D3383">
        <v>649.41</v>
      </c>
      <c r="E3383" s="156" t="s">
        <v>205</v>
      </c>
    </row>
    <row r="3384" spans="1:5" x14ac:dyDescent="0.2">
      <c r="A3384">
        <v>87294</v>
      </c>
      <c r="B3384" t="s">
        <v>6363</v>
      </c>
      <c r="C3384" t="s">
        <v>20</v>
      </c>
      <c r="D3384">
        <v>652.51</v>
      </c>
      <c r="E3384" s="156" t="s">
        <v>205</v>
      </c>
    </row>
    <row r="3385" spans="1:5" x14ac:dyDescent="0.2">
      <c r="A3385">
        <v>87337</v>
      </c>
      <c r="B3385" t="s">
        <v>6364</v>
      </c>
      <c r="C3385" t="s">
        <v>20</v>
      </c>
      <c r="D3385">
        <v>660.6</v>
      </c>
      <c r="E3385" s="156" t="s">
        <v>205</v>
      </c>
    </row>
    <row r="3386" spans="1:5" x14ac:dyDescent="0.2">
      <c r="A3386">
        <v>100487</v>
      </c>
      <c r="B3386" t="s">
        <v>6365</v>
      </c>
      <c r="C3386" t="s">
        <v>20</v>
      </c>
      <c r="D3386">
        <v>614.03</v>
      </c>
      <c r="E3386" s="156" t="s">
        <v>205</v>
      </c>
    </row>
    <row r="3387" spans="1:5" x14ac:dyDescent="0.2">
      <c r="A3387">
        <v>87380</v>
      </c>
      <c r="B3387" t="s">
        <v>6366</v>
      </c>
      <c r="C3387" t="s">
        <v>20</v>
      </c>
      <c r="D3387">
        <v>3176.34</v>
      </c>
      <c r="E3387" s="156" t="s">
        <v>205</v>
      </c>
    </row>
    <row r="3388" spans="1:5" x14ac:dyDescent="0.2">
      <c r="A3388">
        <v>100461</v>
      </c>
      <c r="B3388" t="s">
        <v>6367</v>
      </c>
      <c r="C3388" t="s">
        <v>20</v>
      </c>
      <c r="D3388">
        <v>0</v>
      </c>
      <c r="E3388" s="156" t="s">
        <v>205</v>
      </c>
    </row>
    <row r="3389" spans="1:5" x14ac:dyDescent="0.2">
      <c r="A3389">
        <v>87322</v>
      </c>
      <c r="B3389" t="s">
        <v>6368</v>
      </c>
      <c r="C3389" t="s">
        <v>20</v>
      </c>
      <c r="D3389">
        <v>3094.74</v>
      </c>
      <c r="E3389" s="156" t="s">
        <v>205</v>
      </c>
    </row>
    <row r="3390" spans="1:5" x14ac:dyDescent="0.2">
      <c r="A3390">
        <v>87323</v>
      </c>
      <c r="B3390" t="s">
        <v>6369</v>
      </c>
      <c r="C3390" t="s">
        <v>20</v>
      </c>
      <c r="D3390">
        <v>3081.87</v>
      </c>
      <c r="E3390" s="156" t="s">
        <v>205</v>
      </c>
    </row>
    <row r="3391" spans="1:5" x14ac:dyDescent="0.2">
      <c r="A3391">
        <v>87360</v>
      </c>
      <c r="B3391" t="s">
        <v>6370</v>
      </c>
      <c r="C3391" t="s">
        <v>20</v>
      </c>
      <c r="D3391">
        <v>3084.44</v>
      </c>
      <c r="E3391" s="156" t="s">
        <v>205</v>
      </c>
    </row>
    <row r="3392" spans="1:5" x14ac:dyDescent="0.2">
      <c r="A3392">
        <v>87361</v>
      </c>
      <c r="B3392" t="s">
        <v>6371</v>
      </c>
      <c r="C3392" t="s">
        <v>20</v>
      </c>
      <c r="D3392">
        <v>3019.89</v>
      </c>
      <c r="E3392" s="156" t="s">
        <v>205</v>
      </c>
    </row>
    <row r="3393" spans="1:5" x14ac:dyDescent="0.2">
      <c r="A3393">
        <v>87362</v>
      </c>
      <c r="B3393" t="s">
        <v>6372</v>
      </c>
      <c r="C3393" t="s">
        <v>20</v>
      </c>
      <c r="D3393">
        <v>3004.5</v>
      </c>
      <c r="E3393" s="156" t="s">
        <v>205</v>
      </c>
    </row>
    <row r="3394" spans="1:5" x14ac:dyDescent="0.2">
      <c r="A3394">
        <v>87377</v>
      </c>
      <c r="B3394" t="s">
        <v>6373</v>
      </c>
      <c r="C3394" t="s">
        <v>20</v>
      </c>
      <c r="D3394">
        <v>727.8</v>
      </c>
      <c r="E3394" s="156" t="s">
        <v>205</v>
      </c>
    </row>
    <row r="3395" spans="1:5" x14ac:dyDescent="0.2">
      <c r="A3395">
        <v>100458</v>
      </c>
      <c r="B3395" t="s">
        <v>6374</v>
      </c>
      <c r="C3395" t="s">
        <v>20</v>
      </c>
      <c r="D3395">
        <v>0</v>
      </c>
      <c r="E3395" s="156" t="s">
        <v>205</v>
      </c>
    </row>
    <row r="3396" spans="1:5" x14ac:dyDescent="0.2">
      <c r="A3396">
        <v>87313</v>
      </c>
      <c r="B3396" t="s">
        <v>6375</v>
      </c>
      <c r="C3396" t="s">
        <v>20</v>
      </c>
      <c r="D3396">
        <v>609.53</v>
      </c>
      <c r="E3396" s="156" t="s">
        <v>205</v>
      </c>
    </row>
    <row r="3397" spans="1:5" x14ac:dyDescent="0.2">
      <c r="A3397">
        <v>87314</v>
      </c>
      <c r="B3397" t="s">
        <v>6376</v>
      </c>
      <c r="C3397" t="s">
        <v>20</v>
      </c>
      <c r="D3397">
        <v>594.62</v>
      </c>
      <c r="E3397" s="156" t="s">
        <v>205</v>
      </c>
    </row>
    <row r="3398" spans="1:5" x14ac:dyDescent="0.2">
      <c r="A3398">
        <v>87352</v>
      </c>
      <c r="B3398" t="s">
        <v>6377</v>
      </c>
      <c r="C3398" t="s">
        <v>20</v>
      </c>
      <c r="D3398">
        <v>715.1</v>
      </c>
      <c r="E3398" s="156" t="s">
        <v>205</v>
      </c>
    </row>
    <row r="3399" spans="1:5" x14ac:dyDescent="0.2">
      <c r="A3399">
        <v>87353</v>
      </c>
      <c r="B3399" t="s">
        <v>6378</v>
      </c>
      <c r="C3399" t="s">
        <v>20</v>
      </c>
      <c r="D3399">
        <v>616.24</v>
      </c>
      <c r="E3399" s="156" t="s">
        <v>205</v>
      </c>
    </row>
    <row r="3400" spans="1:5" x14ac:dyDescent="0.2">
      <c r="A3400">
        <v>87354</v>
      </c>
      <c r="B3400" t="s">
        <v>6379</v>
      </c>
      <c r="C3400" t="s">
        <v>20</v>
      </c>
      <c r="D3400">
        <v>568.65</v>
      </c>
      <c r="E3400" s="156" t="s">
        <v>205</v>
      </c>
    </row>
    <row r="3401" spans="1:5" x14ac:dyDescent="0.2">
      <c r="A3401">
        <v>100480</v>
      </c>
      <c r="B3401" t="s">
        <v>6380</v>
      </c>
      <c r="C3401" t="s">
        <v>20</v>
      </c>
      <c r="D3401">
        <v>872.9</v>
      </c>
      <c r="E3401" s="156" t="s">
        <v>205</v>
      </c>
    </row>
    <row r="3402" spans="1:5" x14ac:dyDescent="0.2">
      <c r="A3402">
        <v>100476</v>
      </c>
      <c r="B3402" t="s">
        <v>6381</v>
      </c>
      <c r="C3402" t="s">
        <v>20</v>
      </c>
      <c r="D3402">
        <v>0</v>
      </c>
      <c r="E3402" s="156" t="s">
        <v>205</v>
      </c>
    </row>
    <row r="3403" spans="1:5" x14ac:dyDescent="0.2">
      <c r="A3403">
        <v>100475</v>
      </c>
      <c r="B3403" t="s">
        <v>6382</v>
      </c>
      <c r="C3403" t="s">
        <v>20</v>
      </c>
      <c r="D3403">
        <v>782.65</v>
      </c>
      <c r="E3403" s="156" t="s">
        <v>205</v>
      </c>
    </row>
    <row r="3404" spans="1:5" x14ac:dyDescent="0.2">
      <c r="A3404">
        <v>100491</v>
      </c>
      <c r="B3404" t="s">
        <v>6383</v>
      </c>
      <c r="C3404" t="s">
        <v>20</v>
      </c>
      <c r="D3404">
        <v>776.94</v>
      </c>
      <c r="E3404" s="156" t="s">
        <v>205</v>
      </c>
    </row>
    <row r="3405" spans="1:5" x14ac:dyDescent="0.2">
      <c r="A3405">
        <v>100477</v>
      </c>
      <c r="B3405" t="s">
        <v>6384</v>
      </c>
      <c r="C3405" t="s">
        <v>20</v>
      </c>
      <c r="D3405">
        <v>865.84</v>
      </c>
      <c r="E3405" s="156" t="s">
        <v>205</v>
      </c>
    </row>
    <row r="3406" spans="1:5" x14ac:dyDescent="0.2">
      <c r="A3406">
        <v>100478</v>
      </c>
      <c r="B3406" t="s">
        <v>6385</v>
      </c>
      <c r="C3406" t="s">
        <v>20</v>
      </c>
      <c r="D3406">
        <v>768.28</v>
      </c>
      <c r="E3406" s="156" t="s">
        <v>205</v>
      </c>
    </row>
    <row r="3407" spans="1:5" x14ac:dyDescent="0.2">
      <c r="A3407">
        <v>100479</v>
      </c>
      <c r="B3407" t="s">
        <v>6386</v>
      </c>
      <c r="C3407" t="s">
        <v>20</v>
      </c>
      <c r="D3407">
        <v>743.45</v>
      </c>
      <c r="E3407" s="156" t="s">
        <v>205</v>
      </c>
    </row>
    <row r="3408" spans="1:5" x14ac:dyDescent="0.2">
      <c r="A3408">
        <v>87372</v>
      </c>
      <c r="B3408" t="s">
        <v>6387</v>
      </c>
      <c r="C3408" t="s">
        <v>20</v>
      </c>
      <c r="D3408">
        <v>898.32</v>
      </c>
      <c r="E3408" s="156" t="s">
        <v>205</v>
      </c>
    </row>
    <row r="3409" spans="1:5" x14ac:dyDescent="0.2">
      <c r="A3409">
        <v>100453</v>
      </c>
      <c r="B3409" t="s">
        <v>6388</v>
      </c>
      <c r="C3409" t="s">
        <v>20</v>
      </c>
      <c r="D3409">
        <v>0</v>
      </c>
      <c r="E3409" s="156" t="s">
        <v>205</v>
      </c>
    </row>
    <row r="3410" spans="1:5" x14ac:dyDescent="0.2">
      <c r="A3410">
        <v>87298</v>
      </c>
      <c r="B3410" t="s">
        <v>6389</v>
      </c>
      <c r="C3410" t="s">
        <v>20</v>
      </c>
      <c r="D3410">
        <v>775.03</v>
      </c>
      <c r="E3410" s="156" t="s">
        <v>205</v>
      </c>
    </row>
    <row r="3411" spans="1:5" x14ac:dyDescent="0.2">
      <c r="A3411">
        <v>87299</v>
      </c>
      <c r="B3411" t="s">
        <v>6390</v>
      </c>
      <c r="C3411" t="s">
        <v>20</v>
      </c>
      <c r="D3411">
        <v>539.04</v>
      </c>
      <c r="E3411" s="156" t="s">
        <v>205</v>
      </c>
    </row>
    <row r="3412" spans="1:5" x14ac:dyDescent="0.2">
      <c r="A3412">
        <v>87339</v>
      </c>
      <c r="B3412" t="s">
        <v>6391</v>
      </c>
      <c r="C3412" t="s">
        <v>20</v>
      </c>
      <c r="D3412">
        <v>934.37</v>
      </c>
      <c r="E3412" s="156" t="s">
        <v>205</v>
      </c>
    </row>
    <row r="3413" spans="1:5" x14ac:dyDescent="0.2">
      <c r="A3413">
        <v>87340</v>
      </c>
      <c r="B3413" t="s">
        <v>6392</v>
      </c>
      <c r="C3413" t="s">
        <v>20</v>
      </c>
      <c r="D3413">
        <v>774.86</v>
      </c>
      <c r="E3413" s="156" t="s">
        <v>205</v>
      </c>
    </row>
    <row r="3414" spans="1:5" x14ac:dyDescent="0.2">
      <c r="A3414">
        <v>87341</v>
      </c>
      <c r="B3414" t="s">
        <v>6393</v>
      </c>
      <c r="C3414" t="s">
        <v>20</v>
      </c>
      <c r="D3414">
        <v>731.18</v>
      </c>
      <c r="E3414" s="156" t="s">
        <v>205</v>
      </c>
    </row>
    <row r="3415" spans="1:5" x14ac:dyDescent="0.2">
      <c r="A3415">
        <v>88629</v>
      </c>
      <c r="B3415" t="s">
        <v>6394</v>
      </c>
      <c r="C3415" t="s">
        <v>20</v>
      </c>
      <c r="D3415">
        <v>737.61</v>
      </c>
      <c r="E3415" s="156" t="s">
        <v>205</v>
      </c>
    </row>
    <row r="3416" spans="1:5" x14ac:dyDescent="0.2">
      <c r="A3416">
        <v>100467</v>
      </c>
      <c r="B3416" t="s">
        <v>6395</v>
      </c>
      <c r="C3416" t="s">
        <v>20</v>
      </c>
      <c r="D3416">
        <v>0</v>
      </c>
      <c r="E3416" s="156" t="s">
        <v>205</v>
      </c>
    </row>
    <row r="3417" spans="1:5" x14ac:dyDescent="0.2">
      <c r="A3417">
        <v>88628</v>
      </c>
      <c r="B3417" t="s">
        <v>6396</v>
      </c>
      <c r="C3417" t="s">
        <v>20</v>
      </c>
      <c r="D3417">
        <v>644.39</v>
      </c>
      <c r="E3417" s="156" t="s">
        <v>205</v>
      </c>
    </row>
    <row r="3418" spans="1:5" x14ac:dyDescent="0.2">
      <c r="A3418">
        <v>100489</v>
      </c>
      <c r="B3418" t="s">
        <v>6397</v>
      </c>
      <c r="C3418" t="s">
        <v>20</v>
      </c>
      <c r="D3418">
        <v>637.91</v>
      </c>
      <c r="E3418" s="156" t="s">
        <v>205</v>
      </c>
    </row>
    <row r="3419" spans="1:5" x14ac:dyDescent="0.2">
      <c r="A3419">
        <v>100468</v>
      </c>
      <c r="B3419" t="s">
        <v>6398</v>
      </c>
      <c r="C3419" t="s">
        <v>20</v>
      </c>
      <c r="D3419">
        <v>791.2</v>
      </c>
      <c r="E3419" s="156" t="s">
        <v>205</v>
      </c>
    </row>
    <row r="3420" spans="1:5" x14ac:dyDescent="0.2">
      <c r="A3420">
        <v>100469</v>
      </c>
      <c r="B3420" t="s">
        <v>6399</v>
      </c>
      <c r="C3420" t="s">
        <v>20</v>
      </c>
      <c r="D3420">
        <v>633.16999999999996</v>
      </c>
      <c r="E3420" s="156" t="s">
        <v>205</v>
      </c>
    </row>
    <row r="3421" spans="1:5" x14ac:dyDescent="0.2">
      <c r="A3421">
        <v>100470</v>
      </c>
      <c r="B3421" t="s">
        <v>6400</v>
      </c>
      <c r="C3421" t="s">
        <v>20</v>
      </c>
      <c r="D3421">
        <v>587.79999999999995</v>
      </c>
      <c r="E3421" s="156" t="s">
        <v>205</v>
      </c>
    </row>
    <row r="3422" spans="1:5" x14ac:dyDescent="0.2">
      <c r="A3422">
        <v>87371</v>
      </c>
      <c r="B3422" t="s">
        <v>6401</v>
      </c>
      <c r="C3422" t="s">
        <v>20</v>
      </c>
      <c r="D3422">
        <v>759.36</v>
      </c>
      <c r="E3422" s="156" t="s">
        <v>205</v>
      </c>
    </row>
    <row r="3423" spans="1:5" x14ac:dyDescent="0.2">
      <c r="A3423">
        <v>87295</v>
      </c>
      <c r="B3423" t="s">
        <v>6402</v>
      </c>
      <c r="C3423" t="s">
        <v>20</v>
      </c>
      <c r="D3423">
        <v>679.91</v>
      </c>
      <c r="E3423" s="156" t="s">
        <v>205</v>
      </c>
    </row>
    <row r="3424" spans="1:5" x14ac:dyDescent="0.2">
      <c r="A3424">
        <v>87296</v>
      </c>
      <c r="B3424" t="s">
        <v>6403</v>
      </c>
      <c r="C3424" t="s">
        <v>20</v>
      </c>
      <c r="D3424">
        <v>639.07000000000005</v>
      </c>
      <c r="E3424" s="156" t="s">
        <v>205</v>
      </c>
    </row>
    <row r="3425" spans="1:5" x14ac:dyDescent="0.2">
      <c r="A3425">
        <v>87338</v>
      </c>
      <c r="B3425" t="s">
        <v>6404</v>
      </c>
      <c r="C3425" t="s">
        <v>20</v>
      </c>
      <c r="D3425">
        <v>637.49</v>
      </c>
      <c r="E3425" s="156" t="s">
        <v>205</v>
      </c>
    </row>
    <row r="3426" spans="1:5" x14ac:dyDescent="0.2">
      <c r="A3426">
        <v>88630</v>
      </c>
      <c r="B3426" t="s">
        <v>6405</v>
      </c>
      <c r="C3426" t="s">
        <v>20</v>
      </c>
      <c r="D3426">
        <v>571.24</v>
      </c>
      <c r="E3426" s="156" t="s">
        <v>205</v>
      </c>
    </row>
    <row r="3427" spans="1:5" x14ac:dyDescent="0.2">
      <c r="A3427">
        <v>87381</v>
      </c>
      <c r="B3427" t="s">
        <v>6406</v>
      </c>
      <c r="C3427" t="s">
        <v>20</v>
      </c>
      <c r="D3427">
        <v>3119.47</v>
      </c>
      <c r="E3427" s="156" t="s">
        <v>205</v>
      </c>
    </row>
    <row r="3428" spans="1:5" x14ac:dyDescent="0.2">
      <c r="A3428">
        <v>100462</v>
      </c>
      <c r="B3428" t="s">
        <v>6407</v>
      </c>
      <c r="C3428" t="s">
        <v>20</v>
      </c>
      <c r="D3428">
        <v>0</v>
      </c>
      <c r="E3428" s="156" t="s">
        <v>205</v>
      </c>
    </row>
    <row r="3429" spans="1:5" x14ac:dyDescent="0.2">
      <c r="A3429">
        <v>87325</v>
      </c>
      <c r="B3429" t="s">
        <v>6408</v>
      </c>
      <c r="C3429" t="s">
        <v>20</v>
      </c>
      <c r="D3429">
        <v>3023.76</v>
      </c>
      <c r="E3429" s="156" t="s">
        <v>205</v>
      </c>
    </row>
    <row r="3430" spans="1:5" x14ac:dyDescent="0.2">
      <c r="A3430">
        <v>87326</v>
      </c>
      <c r="B3430" t="s">
        <v>6409</v>
      </c>
      <c r="C3430" t="s">
        <v>20</v>
      </c>
      <c r="D3430">
        <v>3016.43</v>
      </c>
      <c r="E3430" s="156" t="s">
        <v>205</v>
      </c>
    </row>
    <row r="3431" spans="1:5" x14ac:dyDescent="0.2">
      <c r="A3431">
        <v>87363</v>
      </c>
      <c r="B3431" t="s">
        <v>6410</v>
      </c>
      <c r="C3431" t="s">
        <v>20</v>
      </c>
      <c r="D3431">
        <v>3014.16</v>
      </c>
      <c r="E3431" s="156" t="s">
        <v>205</v>
      </c>
    </row>
    <row r="3432" spans="1:5" x14ac:dyDescent="0.2">
      <c r="A3432">
        <v>87364</v>
      </c>
      <c r="B3432" t="s">
        <v>6411</v>
      </c>
      <c r="C3432" t="s">
        <v>20</v>
      </c>
      <c r="D3432">
        <v>2959.92</v>
      </c>
      <c r="E3432" s="156" t="s">
        <v>205</v>
      </c>
    </row>
    <row r="3433" spans="1:5" x14ac:dyDescent="0.2">
      <c r="A3433">
        <v>87378</v>
      </c>
      <c r="B3433" t="s">
        <v>6412</v>
      </c>
      <c r="C3433" t="s">
        <v>20</v>
      </c>
      <c r="D3433">
        <v>668.87</v>
      </c>
      <c r="E3433" s="156" t="s">
        <v>205</v>
      </c>
    </row>
    <row r="3434" spans="1:5" x14ac:dyDescent="0.2">
      <c r="A3434">
        <v>100459</v>
      </c>
      <c r="B3434" t="s">
        <v>6413</v>
      </c>
      <c r="C3434" t="s">
        <v>20</v>
      </c>
      <c r="D3434">
        <v>0</v>
      </c>
      <c r="E3434" s="156" t="s">
        <v>205</v>
      </c>
    </row>
    <row r="3435" spans="1:5" x14ac:dyDescent="0.2">
      <c r="A3435">
        <v>87316</v>
      </c>
      <c r="B3435" t="s">
        <v>6414</v>
      </c>
      <c r="C3435" t="s">
        <v>20</v>
      </c>
      <c r="D3435">
        <v>567.53</v>
      </c>
      <c r="E3435" s="156" t="s">
        <v>205</v>
      </c>
    </row>
    <row r="3436" spans="1:5" x14ac:dyDescent="0.2">
      <c r="A3436">
        <v>87317</v>
      </c>
      <c r="B3436" t="s">
        <v>6415</v>
      </c>
      <c r="C3436" t="s">
        <v>20</v>
      </c>
      <c r="D3436">
        <v>543.41</v>
      </c>
      <c r="E3436" s="156" t="s">
        <v>205</v>
      </c>
    </row>
    <row r="3437" spans="1:5" x14ac:dyDescent="0.2">
      <c r="A3437">
        <v>87355</v>
      </c>
      <c r="B3437" t="s">
        <v>6416</v>
      </c>
      <c r="C3437" t="s">
        <v>20</v>
      </c>
      <c r="D3437">
        <v>617.64</v>
      </c>
      <c r="E3437" s="156" t="s">
        <v>205</v>
      </c>
    </row>
    <row r="3438" spans="1:5" x14ac:dyDescent="0.2">
      <c r="A3438">
        <v>87356</v>
      </c>
      <c r="B3438" t="s">
        <v>6417</v>
      </c>
      <c r="C3438" t="s">
        <v>20</v>
      </c>
      <c r="D3438">
        <v>551.08000000000004</v>
      </c>
      <c r="E3438" s="156" t="s">
        <v>205</v>
      </c>
    </row>
    <row r="3439" spans="1:5" x14ac:dyDescent="0.2">
      <c r="A3439">
        <v>87357</v>
      </c>
      <c r="B3439" t="s">
        <v>6418</v>
      </c>
      <c r="C3439" t="s">
        <v>20</v>
      </c>
      <c r="D3439">
        <v>515.58000000000004</v>
      </c>
      <c r="E3439" s="156" t="s">
        <v>205</v>
      </c>
    </row>
    <row r="3440" spans="1:5" x14ac:dyDescent="0.2">
      <c r="A3440">
        <v>100486</v>
      </c>
      <c r="B3440" t="s">
        <v>6419</v>
      </c>
      <c r="C3440" t="s">
        <v>20</v>
      </c>
      <c r="D3440">
        <v>788.31</v>
      </c>
      <c r="E3440" s="156" t="s">
        <v>205</v>
      </c>
    </row>
    <row r="3441" spans="1:5" x14ac:dyDescent="0.2">
      <c r="A3441">
        <v>100482</v>
      </c>
      <c r="B3441" t="s">
        <v>6420</v>
      </c>
      <c r="C3441" t="s">
        <v>20</v>
      </c>
      <c r="D3441">
        <v>0</v>
      </c>
      <c r="E3441" s="156" t="s">
        <v>205</v>
      </c>
    </row>
    <row r="3442" spans="1:5" x14ac:dyDescent="0.2">
      <c r="A3442">
        <v>100481</v>
      </c>
      <c r="B3442" t="s">
        <v>6421</v>
      </c>
      <c r="C3442" t="s">
        <v>20</v>
      </c>
      <c r="D3442">
        <v>691.64</v>
      </c>
      <c r="E3442" s="156" t="s">
        <v>205</v>
      </c>
    </row>
    <row r="3443" spans="1:5" x14ac:dyDescent="0.2">
      <c r="A3443">
        <v>100492</v>
      </c>
      <c r="B3443" t="s">
        <v>6422</v>
      </c>
      <c r="C3443" t="s">
        <v>20</v>
      </c>
      <c r="D3443">
        <v>686.62</v>
      </c>
      <c r="E3443" s="156" t="s">
        <v>205</v>
      </c>
    </row>
    <row r="3444" spans="1:5" x14ac:dyDescent="0.2">
      <c r="A3444">
        <v>100483</v>
      </c>
      <c r="B3444" t="s">
        <v>6423</v>
      </c>
      <c r="C3444" t="s">
        <v>20</v>
      </c>
      <c r="D3444">
        <v>753.24</v>
      </c>
      <c r="E3444" s="156" t="s">
        <v>205</v>
      </c>
    </row>
    <row r="3445" spans="1:5" x14ac:dyDescent="0.2">
      <c r="A3445">
        <v>100484</v>
      </c>
      <c r="B3445" t="s">
        <v>6424</v>
      </c>
      <c r="C3445" t="s">
        <v>20</v>
      </c>
      <c r="D3445">
        <v>691.7</v>
      </c>
      <c r="E3445" s="156" t="s">
        <v>205</v>
      </c>
    </row>
    <row r="3446" spans="1:5" x14ac:dyDescent="0.2">
      <c r="A3446">
        <v>100485</v>
      </c>
      <c r="B3446" t="s">
        <v>6425</v>
      </c>
      <c r="C3446" t="s">
        <v>20</v>
      </c>
      <c r="D3446">
        <v>662.6</v>
      </c>
      <c r="E3446" s="156" t="s">
        <v>205</v>
      </c>
    </row>
    <row r="3447" spans="1:5" x14ac:dyDescent="0.2">
      <c r="A3447">
        <v>87373</v>
      </c>
      <c r="B3447" t="s">
        <v>6426</v>
      </c>
      <c r="C3447" t="s">
        <v>20</v>
      </c>
      <c r="D3447">
        <v>817.72</v>
      </c>
      <c r="E3447" s="156" t="s">
        <v>205</v>
      </c>
    </row>
    <row r="3448" spans="1:5" x14ac:dyDescent="0.2">
      <c r="A3448">
        <v>100454</v>
      </c>
      <c r="B3448" t="s">
        <v>6427</v>
      </c>
      <c r="C3448" t="s">
        <v>20</v>
      </c>
      <c r="D3448">
        <v>0</v>
      </c>
      <c r="E3448" s="156" t="s">
        <v>205</v>
      </c>
    </row>
    <row r="3449" spans="1:5" x14ac:dyDescent="0.2">
      <c r="A3449">
        <v>87301</v>
      </c>
      <c r="B3449" t="s">
        <v>6428</v>
      </c>
      <c r="C3449" t="s">
        <v>20</v>
      </c>
      <c r="D3449">
        <v>716.02</v>
      </c>
      <c r="E3449" s="156" t="s">
        <v>205</v>
      </c>
    </row>
    <row r="3450" spans="1:5" x14ac:dyDescent="0.2">
      <c r="A3450">
        <v>87302</v>
      </c>
      <c r="B3450" t="s">
        <v>6429</v>
      </c>
      <c r="C3450" t="s">
        <v>20</v>
      </c>
      <c r="D3450">
        <v>699.45</v>
      </c>
      <c r="E3450" s="156" t="s">
        <v>205</v>
      </c>
    </row>
    <row r="3451" spans="1:5" x14ac:dyDescent="0.2">
      <c r="A3451">
        <v>87342</v>
      </c>
      <c r="B3451" t="s">
        <v>6430</v>
      </c>
      <c r="C3451" t="s">
        <v>20</v>
      </c>
      <c r="D3451">
        <v>809.15</v>
      </c>
      <c r="E3451" s="156" t="s">
        <v>205</v>
      </c>
    </row>
    <row r="3452" spans="1:5" x14ac:dyDescent="0.2">
      <c r="A3452">
        <v>87343</v>
      </c>
      <c r="B3452" t="s">
        <v>6431</v>
      </c>
      <c r="C3452" t="s">
        <v>20</v>
      </c>
      <c r="D3452">
        <v>718.91</v>
      </c>
      <c r="E3452" s="156" t="s">
        <v>205</v>
      </c>
    </row>
    <row r="3453" spans="1:5" x14ac:dyDescent="0.2">
      <c r="A3453">
        <v>87344</v>
      </c>
      <c r="B3453" t="s">
        <v>6432</v>
      </c>
      <c r="C3453" t="s">
        <v>20</v>
      </c>
      <c r="D3453">
        <v>665.4</v>
      </c>
      <c r="E3453" s="156" t="s">
        <v>205</v>
      </c>
    </row>
    <row r="3454" spans="1:5" x14ac:dyDescent="0.2">
      <c r="A3454">
        <v>88631</v>
      </c>
      <c r="B3454" t="s">
        <v>6433</v>
      </c>
      <c r="C3454" t="s">
        <v>20</v>
      </c>
      <c r="D3454">
        <v>673.48</v>
      </c>
      <c r="E3454" s="156" t="s">
        <v>205</v>
      </c>
    </row>
    <row r="3455" spans="1:5" x14ac:dyDescent="0.2">
      <c r="A3455">
        <v>100471</v>
      </c>
      <c r="B3455" t="s">
        <v>6434</v>
      </c>
      <c r="C3455" t="s">
        <v>20</v>
      </c>
      <c r="D3455">
        <v>0</v>
      </c>
      <c r="E3455" s="156" t="s">
        <v>205</v>
      </c>
    </row>
    <row r="3456" spans="1:5" x14ac:dyDescent="0.2">
      <c r="A3456">
        <v>100490</v>
      </c>
      <c r="B3456" t="s">
        <v>6435</v>
      </c>
      <c r="C3456" t="s">
        <v>20</v>
      </c>
      <c r="D3456">
        <v>576.35</v>
      </c>
      <c r="E3456" s="156" t="s">
        <v>205</v>
      </c>
    </row>
    <row r="3457" spans="1:5" x14ac:dyDescent="0.2">
      <c r="A3457">
        <v>100472</v>
      </c>
      <c r="B3457" t="s">
        <v>6436</v>
      </c>
      <c r="C3457" t="s">
        <v>20</v>
      </c>
      <c r="D3457">
        <v>647.08000000000004</v>
      </c>
      <c r="E3457" s="156" t="s">
        <v>205</v>
      </c>
    </row>
    <row r="3458" spans="1:5" x14ac:dyDescent="0.2">
      <c r="A3458">
        <v>100473</v>
      </c>
      <c r="B3458" t="s">
        <v>6437</v>
      </c>
      <c r="C3458" t="s">
        <v>20</v>
      </c>
      <c r="D3458">
        <v>584.51</v>
      </c>
      <c r="E3458" s="156" t="s">
        <v>205</v>
      </c>
    </row>
    <row r="3459" spans="1:5" x14ac:dyDescent="0.2">
      <c r="A3459">
        <v>100474</v>
      </c>
      <c r="B3459" t="s">
        <v>6438</v>
      </c>
      <c r="C3459" t="s">
        <v>20</v>
      </c>
      <c r="D3459">
        <v>553.94000000000005</v>
      </c>
      <c r="E3459" s="156" t="s">
        <v>205</v>
      </c>
    </row>
    <row r="3460" spans="1:5" x14ac:dyDescent="0.2">
      <c r="A3460">
        <v>87379</v>
      </c>
      <c r="B3460" t="s">
        <v>6439</v>
      </c>
      <c r="C3460" t="s">
        <v>20</v>
      </c>
      <c r="D3460">
        <v>3090.86</v>
      </c>
      <c r="E3460" s="156" t="s">
        <v>205</v>
      </c>
    </row>
    <row r="3461" spans="1:5" x14ac:dyDescent="0.2">
      <c r="A3461">
        <v>100460</v>
      </c>
      <c r="B3461" t="s">
        <v>6440</v>
      </c>
      <c r="C3461" t="s">
        <v>20</v>
      </c>
      <c r="D3461">
        <v>0</v>
      </c>
      <c r="E3461" s="156" t="s">
        <v>205</v>
      </c>
    </row>
    <row r="3462" spans="1:5" x14ac:dyDescent="0.2">
      <c r="A3462">
        <v>87319</v>
      </c>
      <c r="B3462" t="s">
        <v>6441</v>
      </c>
      <c r="C3462" t="s">
        <v>20</v>
      </c>
      <c r="D3462">
        <v>2994.48</v>
      </c>
      <c r="E3462" s="156" t="s">
        <v>205</v>
      </c>
    </row>
    <row r="3463" spans="1:5" x14ac:dyDescent="0.2">
      <c r="A3463">
        <v>87320</v>
      </c>
      <c r="B3463" t="s">
        <v>6442</v>
      </c>
      <c r="C3463" t="s">
        <v>20</v>
      </c>
      <c r="D3463">
        <v>2991.84</v>
      </c>
      <c r="E3463" s="156" t="s">
        <v>205</v>
      </c>
    </row>
    <row r="3464" spans="1:5" x14ac:dyDescent="0.2">
      <c r="A3464">
        <v>87358</v>
      </c>
      <c r="B3464" t="s">
        <v>6443</v>
      </c>
      <c r="C3464" t="s">
        <v>20</v>
      </c>
      <c r="D3464">
        <v>2975.72</v>
      </c>
      <c r="E3464" s="156" t="s">
        <v>205</v>
      </c>
    </row>
    <row r="3465" spans="1:5" x14ac:dyDescent="0.2">
      <c r="A3465">
        <v>87359</v>
      </c>
      <c r="B3465" t="s">
        <v>6444</v>
      </c>
      <c r="C3465" t="s">
        <v>20</v>
      </c>
      <c r="D3465">
        <v>2930.13</v>
      </c>
      <c r="E3465" s="156" t="s">
        <v>205</v>
      </c>
    </row>
    <row r="3466" spans="1:5" x14ac:dyDescent="0.2">
      <c r="A3466">
        <v>87376</v>
      </c>
      <c r="B3466" t="s">
        <v>6445</v>
      </c>
      <c r="C3466" t="s">
        <v>20</v>
      </c>
      <c r="D3466">
        <v>638.25</v>
      </c>
      <c r="E3466" s="156" t="s">
        <v>205</v>
      </c>
    </row>
    <row r="3467" spans="1:5" x14ac:dyDescent="0.2">
      <c r="A3467">
        <v>100457</v>
      </c>
      <c r="B3467" t="s">
        <v>6446</v>
      </c>
      <c r="C3467" t="s">
        <v>20</v>
      </c>
      <c r="D3467">
        <v>0</v>
      </c>
      <c r="E3467" s="156" t="s">
        <v>205</v>
      </c>
    </row>
    <row r="3468" spans="1:5" x14ac:dyDescent="0.2">
      <c r="A3468">
        <v>87310</v>
      </c>
      <c r="B3468" t="s">
        <v>6447</v>
      </c>
      <c r="C3468" t="s">
        <v>20</v>
      </c>
      <c r="D3468">
        <v>524.76</v>
      </c>
      <c r="E3468" s="156" t="s">
        <v>205</v>
      </c>
    </row>
    <row r="3469" spans="1:5" x14ac:dyDescent="0.2">
      <c r="A3469">
        <v>87311</v>
      </c>
      <c r="B3469" t="s">
        <v>6448</v>
      </c>
      <c r="C3469" t="s">
        <v>20</v>
      </c>
      <c r="D3469">
        <v>508.05</v>
      </c>
      <c r="E3469" s="156" t="s">
        <v>205</v>
      </c>
    </row>
    <row r="3470" spans="1:5" x14ac:dyDescent="0.2">
      <c r="A3470">
        <v>87350</v>
      </c>
      <c r="B3470" t="s">
        <v>6449</v>
      </c>
      <c r="C3470" t="s">
        <v>20</v>
      </c>
      <c r="D3470">
        <v>584.23</v>
      </c>
      <c r="E3470" s="156" t="s">
        <v>205</v>
      </c>
    </row>
    <row r="3471" spans="1:5" x14ac:dyDescent="0.2">
      <c r="A3471">
        <v>87351</v>
      </c>
      <c r="B3471" t="s">
        <v>6450</v>
      </c>
      <c r="C3471" t="s">
        <v>20</v>
      </c>
      <c r="D3471">
        <v>488.93</v>
      </c>
      <c r="E3471" s="156" t="s">
        <v>205</v>
      </c>
    </row>
    <row r="3472" spans="1:5" x14ac:dyDescent="0.2">
      <c r="A3472">
        <v>87374</v>
      </c>
      <c r="B3472" t="s">
        <v>6451</v>
      </c>
      <c r="C3472" t="s">
        <v>20</v>
      </c>
      <c r="D3472">
        <v>773.43</v>
      </c>
      <c r="E3472" s="156" t="s">
        <v>205</v>
      </c>
    </row>
    <row r="3473" spans="1:5" x14ac:dyDescent="0.2">
      <c r="A3473">
        <v>100455</v>
      </c>
      <c r="B3473" t="s">
        <v>6452</v>
      </c>
      <c r="C3473" t="s">
        <v>20</v>
      </c>
      <c r="D3473">
        <v>0</v>
      </c>
      <c r="E3473" s="156" t="s">
        <v>205</v>
      </c>
    </row>
    <row r="3474" spans="1:5" x14ac:dyDescent="0.2">
      <c r="A3474">
        <v>87304</v>
      </c>
      <c r="B3474" t="s">
        <v>6453</v>
      </c>
      <c r="C3474" t="s">
        <v>20</v>
      </c>
      <c r="D3474">
        <v>659.18</v>
      </c>
      <c r="E3474" s="156" t="s">
        <v>205</v>
      </c>
    </row>
    <row r="3475" spans="1:5" x14ac:dyDescent="0.2">
      <c r="A3475">
        <v>87305</v>
      </c>
      <c r="B3475" t="s">
        <v>6454</v>
      </c>
      <c r="C3475" t="s">
        <v>20</v>
      </c>
      <c r="D3475">
        <v>657.47</v>
      </c>
      <c r="E3475" s="156" t="s">
        <v>205</v>
      </c>
    </row>
    <row r="3476" spans="1:5" x14ac:dyDescent="0.2">
      <c r="A3476">
        <v>87345</v>
      </c>
      <c r="B3476" t="s">
        <v>6455</v>
      </c>
      <c r="C3476" t="s">
        <v>20</v>
      </c>
      <c r="D3476">
        <v>737.15</v>
      </c>
      <c r="E3476" s="156" t="s">
        <v>205</v>
      </c>
    </row>
    <row r="3477" spans="1:5" x14ac:dyDescent="0.2">
      <c r="A3477">
        <v>87346</v>
      </c>
      <c r="B3477" t="s">
        <v>6456</v>
      </c>
      <c r="C3477" t="s">
        <v>20</v>
      </c>
      <c r="D3477">
        <v>662.64</v>
      </c>
      <c r="E3477" s="156" t="s">
        <v>205</v>
      </c>
    </row>
    <row r="3478" spans="1:5" x14ac:dyDescent="0.2">
      <c r="A3478">
        <v>87347</v>
      </c>
      <c r="B3478" t="s">
        <v>6457</v>
      </c>
      <c r="C3478" t="s">
        <v>20</v>
      </c>
      <c r="D3478">
        <v>619.84</v>
      </c>
      <c r="E3478" s="156" t="s">
        <v>205</v>
      </c>
    </row>
    <row r="3479" spans="1:5" x14ac:dyDescent="0.2">
      <c r="A3479">
        <v>87366</v>
      </c>
      <c r="B3479" t="s">
        <v>6458</v>
      </c>
      <c r="C3479" t="s">
        <v>20</v>
      </c>
      <c r="D3479">
        <v>672.35</v>
      </c>
      <c r="E3479" s="156" t="s">
        <v>205</v>
      </c>
    </row>
    <row r="3480" spans="1:5" x14ac:dyDescent="0.2">
      <c r="A3480">
        <v>100448</v>
      </c>
      <c r="B3480" t="s">
        <v>6459</v>
      </c>
      <c r="C3480" t="s">
        <v>20</v>
      </c>
      <c r="D3480">
        <v>0</v>
      </c>
      <c r="E3480" s="156" t="s">
        <v>205</v>
      </c>
    </row>
    <row r="3481" spans="1:5" x14ac:dyDescent="0.2">
      <c r="A3481">
        <v>87283</v>
      </c>
      <c r="B3481" t="s">
        <v>6460</v>
      </c>
      <c r="C3481" t="s">
        <v>20</v>
      </c>
      <c r="D3481">
        <v>555.24</v>
      </c>
      <c r="E3481" s="156" t="s">
        <v>205</v>
      </c>
    </row>
    <row r="3482" spans="1:5" x14ac:dyDescent="0.2">
      <c r="A3482">
        <v>87284</v>
      </c>
      <c r="B3482" t="s">
        <v>6461</v>
      </c>
      <c r="C3482" t="s">
        <v>20</v>
      </c>
      <c r="D3482">
        <v>540.36</v>
      </c>
      <c r="E3482" s="156" t="s">
        <v>205</v>
      </c>
    </row>
    <row r="3483" spans="1:5" x14ac:dyDescent="0.2">
      <c r="A3483">
        <v>87329</v>
      </c>
      <c r="B3483" t="s">
        <v>6462</v>
      </c>
      <c r="C3483" t="s">
        <v>20</v>
      </c>
      <c r="D3483">
        <v>607.91</v>
      </c>
      <c r="E3483" s="156" t="s">
        <v>205</v>
      </c>
    </row>
    <row r="3484" spans="1:5" x14ac:dyDescent="0.2">
      <c r="A3484">
        <v>87330</v>
      </c>
      <c r="B3484" t="s">
        <v>6463</v>
      </c>
      <c r="C3484" t="s">
        <v>20</v>
      </c>
      <c r="D3484">
        <v>518.73</v>
      </c>
      <c r="E3484" s="156" t="s">
        <v>205</v>
      </c>
    </row>
    <row r="3485" spans="1:5" x14ac:dyDescent="0.2">
      <c r="A3485">
        <v>87375</v>
      </c>
      <c r="B3485" t="s">
        <v>6464</v>
      </c>
      <c r="C3485" t="s">
        <v>20</v>
      </c>
      <c r="D3485">
        <v>746.06</v>
      </c>
      <c r="E3485" s="156" t="s">
        <v>205</v>
      </c>
    </row>
    <row r="3486" spans="1:5" x14ac:dyDescent="0.2">
      <c r="A3486">
        <v>100456</v>
      </c>
      <c r="B3486" t="s">
        <v>6465</v>
      </c>
      <c r="C3486" t="s">
        <v>20</v>
      </c>
      <c r="D3486">
        <v>0</v>
      </c>
      <c r="E3486" s="156" t="s">
        <v>205</v>
      </c>
    </row>
    <row r="3487" spans="1:5" x14ac:dyDescent="0.2">
      <c r="A3487">
        <v>87307</v>
      </c>
      <c r="B3487" t="s">
        <v>6466</v>
      </c>
      <c r="C3487" t="s">
        <v>20</v>
      </c>
      <c r="D3487">
        <v>638.95000000000005</v>
      </c>
      <c r="E3487" s="156" t="s">
        <v>205</v>
      </c>
    </row>
    <row r="3488" spans="1:5" x14ac:dyDescent="0.2">
      <c r="A3488">
        <v>87308</v>
      </c>
      <c r="B3488" t="s">
        <v>6467</v>
      </c>
      <c r="C3488" t="s">
        <v>20</v>
      </c>
      <c r="D3488">
        <v>621.37</v>
      </c>
      <c r="E3488" s="156" t="s">
        <v>205</v>
      </c>
    </row>
    <row r="3489" spans="1:5" x14ac:dyDescent="0.2">
      <c r="A3489">
        <v>87348</v>
      </c>
      <c r="B3489" t="s">
        <v>6468</v>
      </c>
      <c r="C3489" t="s">
        <v>20</v>
      </c>
      <c r="D3489">
        <v>683.36</v>
      </c>
      <c r="E3489" s="156" t="s">
        <v>205</v>
      </c>
    </row>
    <row r="3490" spans="1:5" x14ac:dyDescent="0.2">
      <c r="A3490">
        <v>87349</v>
      </c>
      <c r="B3490" t="s">
        <v>6469</v>
      </c>
      <c r="C3490" t="s">
        <v>20</v>
      </c>
      <c r="D3490">
        <v>582.53</v>
      </c>
      <c r="E3490" s="156" t="s">
        <v>205</v>
      </c>
    </row>
    <row r="3491" spans="1:5" x14ac:dyDescent="0.2">
      <c r="A3491">
        <v>87365</v>
      </c>
      <c r="B3491" t="s">
        <v>6470</v>
      </c>
      <c r="C3491" t="s">
        <v>20</v>
      </c>
      <c r="D3491">
        <v>643.44000000000005</v>
      </c>
      <c r="E3491" s="156" t="s">
        <v>205</v>
      </c>
    </row>
    <row r="3492" spans="1:5" x14ac:dyDescent="0.2">
      <c r="A3492">
        <v>100447</v>
      </c>
      <c r="B3492" t="s">
        <v>6471</v>
      </c>
      <c r="C3492" t="s">
        <v>20</v>
      </c>
      <c r="D3492">
        <v>0</v>
      </c>
      <c r="E3492" s="156" t="s">
        <v>205</v>
      </c>
    </row>
    <row r="3493" spans="1:5" x14ac:dyDescent="0.2">
      <c r="A3493">
        <v>87280</v>
      </c>
      <c r="B3493" t="s">
        <v>6472</v>
      </c>
      <c r="C3493" t="s">
        <v>20</v>
      </c>
      <c r="D3493">
        <v>543.08000000000004</v>
      </c>
      <c r="E3493" s="156" t="s">
        <v>205</v>
      </c>
    </row>
    <row r="3494" spans="1:5" x14ac:dyDescent="0.2">
      <c r="A3494">
        <v>87281</v>
      </c>
      <c r="B3494" t="s">
        <v>6473</v>
      </c>
      <c r="C3494" t="s">
        <v>20</v>
      </c>
      <c r="D3494">
        <v>529.9</v>
      </c>
      <c r="E3494" s="156" t="s">
        <v>205</v>
      </c>
    </row>
    <row r="3495" spans="1:5" x14ac:dyDescent="0.2">
      <c r="A3495">
        <v>87327</v>
      </c>
      <c r="B3495" t="s">
        <v>6474</v>
      </c>
      <c r="C3495" t="s">
        <v>20</v>
      </c>
      <c r="D3495">
        <v>572.64</v>
      </c>
      <c r="E3495" s="156" t="s">
        <v>205</v>
      </c>
    </row>
    <row r="3496" spans="1:5" x14ac:dyDescent="0.2">
      <c r="A3496">
        <v>87328</v>
      </c>
      <c r="B3496" t="s">
        <v>6475</v>
      </c>
      <c r="C3496" t="s">
        <v>20</v>
      </c>
      <c r="D3496">
        <v>493.58</v>
      </c>
      <c r="E3496" s="156" t="s">
        <v>205</v>
      </c>
    </row>
    <row r="3497" spans="1:5" x14ac:dyDescent="0.2">
      <c r="A3497">
        <v>87410</v>
      </c>
      <c r="B3497" t="s">
        <v>6476</v>
      </c>
      <c r="C3497" t="s">
        <v>20</v>
      </c>
      <c r="D3497">
        <v>921.44</v>
      </c>
      <c r="E3497" s="156" t="s">
        <v>205</v>
      </c>
    </row>
    <row r="3498" spans="1:5" x14ac:dyDescent="0.2">
      <c r="A3498">
        <v>95577</v>
      </c>
      <c r="B3498" t="s">
        <v>6477</v>
      </c>
      <c r="C3498" t="s">
        <v>6478</v>
      </c>
      <c r="D3498">
        <v>10.37</v>
      </c>
      <c r="E3498" s="156" t="s">
        <v>205</v>
      </c>
    </row>
    <row r="3499" spans="1:5" x14ac:dyDescent="0.2">
      <c r="A3499">
        <v>95578</v>
      </c>
      <c r="B3499" t="s">
        <v>6479</v>
      </c>
      <c r="C3499" t="s">
        <v>6478</v>
      </c>
      <c r="D3499">
        <v>8.5500000000000007</v>
      </c>
      <c r="E3499" s="156" t="s">
        <v>205</v>
      </c>
    </row>
    <row r="3500" spans="1:5" x14ac:dyDescent="0.2">
      <c r="A3500">
        <v>95579</v>
      </c>
      <c r="B3500" t="s">
        <v>6480</v>
      </c>
      <c r="C3500" t="s">
        <v>6478</v>
      </c>
      <c r="D3500">
        <v>8.2100000000000009</v>
      </c>
      <c r="E3500" s="156" t="s">
        <v>205</v>
      </c>
    </row>
    <row r="3501" spans="1:5" x14ac:dyDescent="0.2">
      <c r="A3501">
        <v>95580</v>
      </c>
      <c r="B3501" t="s">
        <v>6481</v>
      </c>
      <c r="C3501" t="s">
        <v>6478</v>
      </c>
      <c r="D3501">
        <v>9.44</v>
      </c>
      <c r="E3501" s="156" t="s">
        <v>205</v>
      </c>
    </row>
    <row r="3502" spans="1:5" x14ac:dyDescent="0.2">
      <c r="A3502">
        <v>95581</v>
      </c>
      <c r="B3502" t="s">
        <v>6482</v>
      </c>
      <c r="C3502" t="s">
        <v>6478</v>
      </c>
      <c r="D3502">
        <v>9.3800000000000008</v>
      </c>
      <c r="E3502" s="156" t="s">
        <v>205</v>
      </c>
    </row>
    <row r="3503" spans="1:5" x14ac:dyDescent="0.2">
      <c r="A3503">
        <v>95582</v>
      </c>
      <c r="B3503" t="s">
        <v>6483</v>
      </c>
      <c r="C3503" t="s">
        <v>6478</v>
      </c>
      <c r="D3503">
        <v>10.210000000000001</v>
      </c>
      <c r="E3503" s="156" t="s">
        <v>205</v>
      </c>
    </row>
    <row r="3504" spans="1:5" x14ac:dyDescent="0.2">
      <c r="A3504">
        <v>95576</v>
      </c>
      <c r="B3504" t="s">
        <v>6484</v>
      </c>
      <c r="C3504" t="s">
        <v>6478</v>
      </c>
      <c r="D3504">
        <v>12.41</v>
      </c>
      <c r="E3504" s="156" t="s">
        <v>205</v>
      </c>
    </row>
    <row r="3505" spans="1:5" x14ac:dyDescent="0.2">
      <c r="A3505">
        <v>95583</v>
      </c>
      <c r="B3505" t="s">
        <v>6485</v>
      </c>
      <c r="C3505" t="s">
        <v>6478</v>
      </c>
      <c r="D3505">
        <v>16.309999999999999</v>
      </c>
      <c r="E3505" s="156" t="s">
        <v>205</v>
      </c>
    </row>
    <row r="3506" spans="1:5" x14ac:dyDescent="0.2">
      <c r="A3506">
        <v>95584</v>
      </c>
      <c r="B3506" t="s">
        <v>6486</v>
      </c>
      <c r="C3506" t="s">
        <v>6478</v>
      </c>
      <c r="D3506">
        <v>14.03</v>
      </c>
      <c r="E3506" s="156" t="s">
        <v>205</v>
      </c>
    </row>
    <row r="3507" spans="1:5" x14ac:dyDescent="0.2">
      <c r="A3507">
        <v>95593</v>
      </c>
      <c r="B3507" t="s">
        <v>6487</v>
      </c>
      <c r="C3507" t="s">
        <v>6478</v>
      </c>
      <c r="D3507">
        <v>14.03</v>
      </c>
      <c r="E3507" s="156" t="s">
        <v>205</v>
      </c>
    </row>
    <row r="3508" spans="1:5" x14ac:dyDescent="0.2">
      <c r="A3508">
        <v>95592</v>
      </c>
      <c r="B3508" t="s">
        <v>6488</v>
      </c>
      <c r="C3508" t="s">
        <v>6478</v>
      </c>
      <c r="D3508">
        <v>16.309999999999999</v>
      </c>
      <c r="E3508" s="156" t="s">
        <v>205</v>
      </c>
    </row>
    <row r="3509" spans="1:5" x14ac:dyDescent="0.2">
      <c r="A3509">
        <v>92919</v>
      </c>
      <c r="B3509" t="s">
        <v>6489</v>
      </c>
      <c r="C3509" t="s">
        <v>6478</v>
      </c>
      <c r="D3509">
        <v>11.86</v>
      </c>
      <c r="E3509" s="156" t="s">
        <v>205</v>
      </c>
    </row>
    <row r="3510" spans="1:5" x14ac:dyDescent="0.2">
      <c r="A3510">
        <v>92921</v>
      </c>
      <c r="B3510" t="s">
        <v>6490</v>
      </c>
      <c r="C3510" t="s">
        <v>6478</v>
      </c>
      <c r="D3510">
        <v>9.68</v>
      </c>
      <c r="E3510" s="156" t="s">
        <v>205</v>
      </c>
    </row>
    <row r="3511" spans="1:5" x14ac:dyDescent="0.2">
      <c r="A3511">
        <v>92922</v>
      </c>
      <c r="B3511" t="s">
        <v>6491</v>
      </c>
      <c r="C3511" t="s">
        <v>6478</v>
      </c>
      <c r="D3511">
        <v>9.16</v>
      </c>
      <c r="E3511" s="156" t="s">
        <v>205</v>
      </c>
    </row>
    <row r="3512" spans="1:5" x14ac:dyDescent="0.2">
      <c r="A3512">
        <v>92923</v>
      </c>
      <c r="B3512" t="s">
        <v>6492</v>
      </c>
      <c r="C3512" t="s">
        <v>6478</v>
      </c>
      <c r="D3512">
        <v>10.199999999999999</v>
      </c>
      <c r="E3512" s="156" t="s">
        <v>205</v>
      </c>
    </row>
    <row r="3513" spans="1:5" x14ac:dyDescent="0.2">
      <c r="A3513">
        <v>92924</v>
      </c>
      <c r="B3513" t="s">
        <v>6493</v>
      </c>
      <c r="C3513" t="s">
        <v>6478</v>
      </c>
      <c r="D3513">
        <v>9.9600000000000009</v>
      </c>
      <c r="E3513" s="156" t="s">
        <v>205</v>
      </c>
    </row>
    <row r="3514" spans="1:5" x14ac:dyDescent="0.2">
      <c r="A3514">
        <v>104104</v>
      </c>
      <c r="B3514" t="s">
        <v>6494</v>
      </c>
      <c r="C3514" t="s">
        <v>6478</v>
      </c>
      <c r="D3514">
        <v>10.36</v>
      </c>
      <c r="E3514" s="156" t="s">
        <v>205</v>
      </c>
    </row>
    <row r="3515" spans="1:5" x14ac:dyDescent="0.2">
      <c r="A3515">
        <v>92916</v>
      </c>
      <c r="B3515" t="s">
        <v>6495</v>
      </c>
      <c r="C3515" t="s">
        <v>6478</v>
      </c>
      <c r="D3515">
        <v>15.39</v>
      </c>
      <c r="E3515" s="156" t="s">
        <v>205</v>
      </c>
    </row>
    <row r="3516" spans="1:5" x14ac:dyDescent="0.2">
      <c r="A3516">
        <v>92917</v>
      </c>
      <c r="B3516" t="s">
        <v>6496</v>
      </c>
      <c r="C3516" t="s">
        <v>6478</v>
      </c>
      <c r="D3516">
        <v>13.75</v>
      </c>
      <c r="E3516" s="156" t="s">
        <v>205</v>
      </c>
    </row>
    <row r="3517" spans="1:5" x14ac:dyDescent="0.2">
      <c r="A3517">
        <v>92915</v>
      </c>
      <c r="B3517" t="s">
        <v>6497</v>
      </c>
      <c r="C3517" t="s">
        <v>6478</v>
      </c>
      <c r="D3517">
        <v>17.25</v>
      </c>
      <c r="E3517" s="156" t="s">
        <v>205</v>
      </c>
    </row>
    <row r="3518" spans="1:5" x14ac:dyDescent="0.2">
      <c r="A3518">
        <v>92771</v>
      </c>
      <c r="B3518" t="s">
        <v>6498</v>
      </c>
      <c r="C3518" t="s">
        <v>6478</v>
      </c>
      <c r="D3518">
        <v>10.24</v>
      </c>
      <c r="E3518" s="156" t="s">
        <v>205</v>
      </c>
    </row>
    <row r="3519" spans="1:5" x14ac:dyDescent="0.2">
      <c r="A3519">
        <v>92772</v>
      </c>
      <c r="B3519" t="s">
        <v>6499</v>
      </c>
      <c r="C3519" t="s">
        <v>6478</v>
      </c>
      <c r="D3519">
        <v>8.51</v>
      </c>
      <c r="E3519" s="156" t="s">
        <v>205</v>
      </c>
    </row>
    <row r="3520" spans="1:5" x14ac:dyDescent="0.2">
      <c r="A3520">
        <v>92773</v>
      </c>
      <c r="B3520" t="s">
        <v>6500</v>
      </c>
      <c r="C3520" t="s">
        <v>6478</v>
      </c>
      <c r="D3520">
        <v>8.32</v>
      </c>
      <c r="E3520" s="156" t="s">
        <v>205</v>
      </c>
    </row>
    <row r="3521" spans="1:5" x14ac:dyDescent="0.2">
      <c r="A3521">
        <v>92774</v>
      </c>
      <c r="B3521" t="s">
        <v>6501</v>
      </c>
      <c r="C3521" t="s">
        <v>6478</v>
      </c>
      <c r="D3521">
        <v>9.59</v>
      </c>
      <c r="E3521" s="156" t="s">
        <v>205</v>
      </c>
    </row>
    <row r="3522" spans="1:5" x14ac:dyDescent="0.2">
      <c r="A3522">
        <v>92769</v>
      </c>
      <c r="B3522" t="s">
        <v>6502</v>
      </c>
      <c r="C3522" t="s">
        <v>6478</v>
      </c>
      <c r="D3522">
        <v>12.54</v>
      </c>
      <c r="E3522" s="156" t="s">
        <v>205</v>
      </c>
    </row>
    <row r="3523" spans="1:5" x14ac:dyDescent="0.2">
      <c r="A3523">
        <v>92770</v>
      </c>
      <c r="B3523" t="s">
        <v>6503</v>
      </c>
      <c r="C3523" t="s">
        <v>6478</v>
      </c>
      <c r="D3523">
        <v>11.6</v>
      </c>
      <c r="E3523" s="156" t="s">
        <v>205</v>
      </c>
    </row>
    <row r="3524" spans="1:5" x14ac:dyDescent="0.2">
      <c r="A3524">
        <v>92767</v>
      </c>
      <c r="B3524" t="s">
        <v>6504</v>
      </c>
      <c r="C3524" t="s">
        <v>6478</v>
      </c>
      <c r="D3524">
        <v>15.76</v>
      </c>
      <c r="E3524" s="156" t="s">
        <v>205</v>
      </c>
    </row>
    <row r="3525" spans="1:5" x14ac:dyDescent="0.2">
      <c r="A3525">
        <v>92768</v>
      </c>
      <c r="B3525" t="s">
        <v>6505</v>
      </c>
      <c r="C3525" t="s">
        <v>6478</v>
      </c>
      <c r="D3525">
        <v>13.6</v>
      </c>
      <c r="E3525" s="156" t="s">
        <v>205</v>
      </c>
    </row>
    <row r="3526" spans="1:5" x14ac:dyDescent="0.2">
      <c r="A3526">
        <v>92762</v>
      </c>
      <c r="B3526" t="s">
        <v>6506</v>
      </c>
      <c r="C3526" t="s">
        <v>6478</v>
      </c>
      <c r="D3526">
        <v>10.75</v>
      </c>
      <c r="E3526" s="156" t="s">
        <v>205</v>
      </c>
    </row>
    <row r="3527" spans="1:5" x14ac:dyDescent="0.2">
      <c r="A3527">
        <v>92763</v>
      </c>
      <c r="B3527" t="s">
        <v>6507</v>
      </c>
      <c r="C3527" t="s">
        <v>6478</v>
      </c>
      <c r="D3527">
        <v>8.9499999999999993</v>
      </c>
      <c r="E3527" s="156" t="s">
        <v>205</v>
      </c>
    </row>
    <row r="3528" spans="1:5" x14ac:dyDescent="0.2">
      <c r="A3528">
        <v>92764</v>
      </c>
      <c r="B3528" t="s">
        <v>6508</v>
      </c>
      <c r="C3528" t="s">
        <v>6478</v>
      </c>
      <c r="D3528">
        <v>8.6199999999999992</v>
      </c>
      <c r="E3528" s="156" t="s">
        <v>205</v>
      </c>
    </row>
    <row r="3529" spans="1:5" x14ac:dyDescent="0.2">
      <c r="A3529">
        <v>92765</v>
      </c>
      <c r="B3529" t="s">
        <v>6509</v>
      </c>
      <c r="C3529" t="s">
        <v>6478</v>
      </c>
      <c r="D3529">
        <v>9.77</v>
      </c>
      <c r="E3529" s="156" t="s">
        <v>205</v>
      </c>
    </row>
    <row r="3530" spans="1:5" x14ac:dyDescent="0.2">
      <c r="A3530">
        <v>92766</v>
      </c>
      <c r="B3530" t="s">
        <v>6510</v>
      </c>
      <c r="C3530" t="s">
        <v>6478</v>
      </c>
      <c r="D3530">
        <v>9.64</v>
      </c>
      <c r="E3530" s="156" t="s">
        <v>205</v>
      </c>
    </row>
    <row r="3531" spans="1:5" x14ac:dyDescent="0.2">
      <c r="A3531">
        <v>104105</v>
      </c>
      <c r="B3531" t="s">
        <v>6511</v>
      </c>
      <c r="C3531" t="s">
        <v>6478</v>
      </c>
      <c r="D3531">
        <v>10.37</v>
      </c>
      <c r="E3531" s="156" t="s">
        <v>205</v>
      </c>
    </row>
    <row r="3532" spans="1:5" x14ac:dyDescent="0.2">
      <c r="A3532">
        <v>92760</v>
      </c>
      <c r="B3532" t="s">
        <v>6512</v>
      </c>
      <c r="C3532" t="s">
        <v>6478</v>
      </c>
      <c r="D3532">
        <v>13.15</v>
      </c>
      <c r="E3532" s="156" t="s">
        <v>205</v>
      </c>
    </row>
    <row r="3533" spans="1:5" x14ac:dyDescent="0.2">
      <c r="A3533">
        <v>92761</v>
      </c>
      <c r="B3533" t="s">
        <v>6513</v>
      </c>
      <c r="C3533" t="s">
        <v>6478</v>
      </c>
      <c r="D3533">
        <v>12.16</v>
      </c>
      <c r="E3533" s="156" t="s">
        <v>205</v>
      </c>
    </row>
    <row r="3534" spans="1:5" x14ac:dyDescent="0.2">
      <c r="A3534">
        <v>92759</v>
      </c>
      <c r="B3534" t="s">
        <v>6514</v>
      </c>
      <c r="C3534" t="s">
        <v>6478</v>
      </c>
      <c r="D3534">
        <v>14.22</v>
      </c>
      <c r="E3534" s="156" t="s">
        <v>205</v>
      </c>
    </row>
    <row r="3535" spans="1:5" x14ac:dyDescent="0.2">
      <c r="A3535">
        <v>104108</v>
      </c>
      <c r="B3535" t="s">
        <v>6515</v>
      </c>
      <c r="C3535" t="s">
        <v>6478</v>
      </c>
      <c r="D3535">
        <v>12.73</v>
      </c>
      <c r="E3535" s="156" t="s">
        <v>205</v>
      </c>
    </row>
    <row r="3536" spans="1:5" x14ac:dyDescent="0.2">
      <c r="A3536">
        <v>104107</v>
      </c>
      <c r="B3536" t="s">
        <v>6516</v>
      </c>
      <c r="C3536" t="s">
        <v>6478</v>
      </c>
      <c r="D3536">
        <v>10.66</v>
      </c>
      <c r="E3536" s="156" t="s">
        <v>205</v>
      </c>
    </row>
    <row r="3537" spans="1:5" x14ac:dyDescent="0.2">
      <c r="A3537">
        <v>104106</v>
      </c>
      <c r="B3537" t="s">
        <v>6517</v>
      </c>
      <c r="C3537" t="s">
        <v>6478</v>
      </c>
      <c r="D3537">
        <v>9.91</v>
      </c>
      <c r="E3537" s="156" t="s">
        <v>205</v>
      </c>
    </row>
    <row r="3538" spans="1:5" x14ac:dyDescent="0.2">
      <c r="A3538">
        <v>104110</v>
      </c>
      <c r="B3538" t="s">
        <v>6518</v>
      </c>
      <c r="C3538" t="s">
        <v>6478</v>
      </c>
      <c r="D3538">
        <v>18.39</v>
      </c>
      <c r="E3538" s="156" t="s">
        <v>205</v>
      </c>
    </row>
    <row r="3539" spans="1:5" x14ac:dyDescent="0.2">
      <c r="A3539">
        <v>104109</v>
      </c>
      <c r="B3539" t="s">
        <v>6519</v>
      </c>
      <c r="C3539" t="s">
        <v>6478</v>
      </c>
      <c r="D3539">
        <v>15.89</v>
      </c>
      <c r="E3539" s="156" t="s">
        <v>205</v>
      </c>
    </row>
    <row r="3540" spans="1:5" x14ac:dyDescent="0.2">
      <c r="A3540">
        <v>104111</v>
      </c>
      <c r="B3540" t="s">
        <v>6520</v>
      </c>
      <c r="C3540" t="s">
        <v>6478</v>
      </c>
      <c r="D3540">
        <v>21.32</v>
      </c>
      <c r="E3540" s="156" t="s">
        <v>205</v>
      </c>
    </row>
    <row r="3541" spans="1:5" x14ac:dyDescent="0.2">
      <c r="A3541">
        <v>92884</v>
      </c>
      <c r="B3541" t="s">
        <v>6521</v>
      </c>
      <c r="C3541" t="s">
        <v>6478</v>
      </c>
      <c r="D3541">
        <v>11.97</v>
      </c>
      <c r="E3541" s="156" t="s">
        <v>205</v>
      </c>
    </row>
    <row r="3542" spans="1:5" x14ac:dyDescent="0.2">
      <c r="A3542">
        <v>92885</v>
      </c>
      <c r="B3542" t="s">
        <v>6522</v>
      </c>
      <c r="C3542" t="s">
        <v>6478</v>
      </c>
      <c r="D3542">
        <v>11.24</v>
      </c>
      <c r="E3542" s="156" t="s">
        <v>205</v>
      </c>
    </row>
    <row r="3543" spans="1:5" x14ac:dyDescent="0.2">
      <c r="A3543">
        <v>92886</v>
      </c>
      <c r="B3543" t="s">
        <v>6523</v>
      </c>
      <c r="C3543" t="s">
        <v>6478</v>
      </c>
      <c r="D3543">
        <v>10.65</v>
      </c>
      <c r="E3543" s="156" t="s">
        <v>205</v>
      </c>
    </row>
    <row r="3544" spans="1:5" x14ac:dyDescent="0.2">
      <c r="A3544">
        <v>92887</v>
      </c>
      <c r="B3544" t="s">
        <v>6524</v>
      </c>
      <c r="C3544" t="s">
        <v>6478</v>
      </c>
      <c r="D3544">
        <v>10.52</v>
      </c>
      <c r="E3544" s="156" t="s">
        <v>205</v>
      </c>
    </row>
    <row r="3545" spans="1:5" x14ac:dyDescent="0.2">
      <c r="A3545">
        <v>92888</v>
      </c>
      <c r="B3545" t="s">
        <v>6525</v>
      </c>
      <c r="C3545" t="s">
        <v>6478</v>
      </c>
      <c r="D3545">
        <v>10.220000000000001</v>
      </c>
      <c r="E3545" s="156" t="s">
        <v>205</v>
      </c>
    </row>
    <row r="3546" spans="1:5" x14ac:dyDescent="0.2">
      <c r="A3546">
        <v>92882</v>
      </c>
      <c r="B3546" t="s">
        <v>6526</v>
      </c>
      <c r="C3546" t="s">
        <v>6478</v>
      </c>
      <c r="D3546">
        <v>13.28</v>
      </c>
      <c r="E3546" s="156" t="s">
        <v>205</v>
      </c>
    </row>
    <row r="3547" spans="1:5" x14ac:dyDescent="0.2">
      <c r="A3547">
        <v>92883</v>
      </c>
      <c r="B3547" t="s">
        <v>6527</v>
      </c>
      <c r="C3547" t="s">
        <v>6478</v>
      </c>
      <c r="D3547">
        <v>12</v>
      </c>
      <c r="E3547" s="156" t="s">
        <v>205</v>
      </c>
    </row>
    <row r="3548" spans="1:5" x14ac:dyDescent="0.2">
      <c r="A3548">
        <v>92877</v>
      </c>
      <c r="B3548" t="s">
        <v>6528</v>
      </c>
      <c r="C3548" t="s">
        <v>6478</v>
      </c>
      <c r="D3548">
        <v>9.5299999999999994</v>
      </c>
      <c r="E3548" s="156" t="s">
        <v>205</v>
      </c>
    </row>
    <row r="3549" spans="1:5" x14ac:dyDescent="0.2">
      <c r="A3549">
        <v>92878</v>
      </c>
      <c r="B3549" t="s">
        <v>6529</v>
      </c>
      <c r="C3549" t="s">
        <v>6478</v>
      </c>
      <c r="D3549">
        <v>9.34</v>
      </c>
      <c r="E3549" s="156" t="s">
        <v>205</v>
      </c>
    </row>
    <row r="3550" spans="1:5" x14ac:dyDescent="0.2">
      <c r="A3550">
        <v>92879</v>
      </c>
      <c r="B3550" t="s">
        <v>6530</v>
      </c>
      <c r="C3550" t="s">
        <v>6478</v>
      </c>
      <c r="D3550">
        <v>9.2200000000000006</v>
      </c>
      <c r="E3550" s="156" t="s">
        <v>205</v>
      </c>
    </row>
    <row r="3551" spans="1:5" x14ac:dyDescent="0.2">
      <c r="A3551">
        <v>92880</v>
      </c>
      <c r="B3551" t="s">
        <v>6531</v>
      </c>
      <c r="C3551" t="s">
        <v>6478</v>
      </c>
      <c r="D3551">
        <v>9.41</v>
      </c>
      <c r="E3551" s="156" t="s">
        <v>205</v>
      </c>
    </row>
    <row r="3552" spans="1:5" x14ac:dyDescent="0.2">
      <c r="A3552">
        <v>92881</v>
      </c>
      <c r="B3552" t="s">
        <v>6532</v>
      </c>
      <c r="C3552" t="s">
        <v>6478</v>
      </c>
      <c r="D3552">
        <v>9.3800000000000008</v>
      </c>
      <c r="E3552" s="156" t="s">
        <v>205</v>
      </c>
    </row>
    <row r="3553" spans="1:5" x14ac:dyDescent="0.2">
      <c r="A3553">
        <v>92875</v>
      </c>
      <c r="B3553" t="s">
        <v>6533</v>
      </c>
      <c r="C3553" t="s">
        <v>6478</v>
      </c>
      <c r="D3553">
        <v>9.2799999999999994</v>
      </c>
      <c r="E3553" s="156" t="s">
        <v>205</v>
      </c>
    </row>
    <row r="3554" spans="1:5" x14ac:dyDescent="0.2">
      <c r="A3554">
        <v>92876</v>
      </c>
      <c r="B3554" t="s">
        <v>6534</v>
      </c>
      <c r="C3554" t="s">
        <v>6478</v>
      </c>
      <c r="D3554">
        <v>8.9</v>
      </c>
      <c r="E3554" s="156" t="s">
        <v>205</v>
      </c>
    </row>
    <row r="3555" spans="1:5" x14ac:dyDescent="0.2">
      <c r="A3555">
        <v>92803</v>
      </c>
      <c r="B3555" t="s">
        <v>6535</v>
      </c>
      <c r="C3555" t="s">
        <v>6478</v>
      </c>
      <c r="D3555">
        <v>8.7799999999999994</v>
      </c>
      <c r="E3555" s="156" t="s">
        <v>205</v>
      </c>
    </row>
    <row r="3556" spans="1:5" x14ac:dyDescent="0.2">
      <c r="A3556">
        <v>92804</v>
      </c>
      <c r="B3556" t="s">
        <v>6536</v>
      </c>
      <c r="C3556" t="s">
        <v>6478</v>
      </c>
      <c r="D3556">
        <v>7.5</v>
      </c>
      <c r="E3556" s="156" t="s">
        <v>205</v>
      </c>
    </row>
    <row r="3557" spans="1:5" x14ac:dyDescent="0.2">
      <c r="A3557">
        <v>92805</v>
      </c>
      <c r="B3557" t="s">
        <v>6537</v>
      </c>
      <c r="C3557" t="s">
        <v>6478</v>
      </c>
      <c r="D3557">
        <v>7.41</v>
      </c>
      <c r="E3557" s="156" t="s">
        <v>205</v>
      </c>
    </row>
    <row r="3558" spans="1:5" x14ac:dyDescent="0.2">
      <c r="A3558">
        <v>92806</v>
      </c>
      <c r="B3558" t="s">
        <v>6538</v>
      </c>
      <c r="C3558" t="s">
        <v>6478</v>
      </c>
      <c r="D3558">
        <v>8.73</v>
      </c>
      <c r="E3558" s="156" t="s">
        <v>205</v>
      </c>
    </row>
    <row r="3559" spans="1:5" x14ac:dyDescent="0.2">
      <c r="A3559">
        <v>92798</v>
      </c>
      <c r="B3559" t="s">
        <v>6539</v>
      </c>
      <c r="C3559" t="s">
        <v>6478</v>
      </c>
      <c r="D3559">
        <v>8.7200000000000006</v>
      </c>
      <c r="E3559" s="156" t="s">
        <v>205</v>
      </c>
    </row>
    <row r="3560" spans="1:5" x14ac:dyDescent="0.2">
      <c r="A3560">
        <v>95448</v>
      </c>
      <c r="B3560" t="s">
        <v>6540</v>
      </c>
      <c r="C3560" t="s">
        <v>6478</v>
      </c>
      <c r="D3560">
        <v>9.57</v>
      </c>
      <c r="E3560" s="156" t="s">
        <v>205</v>
      </c>
    </row>
    <row r="3561" spans="1:5" x14ac:dyDescent="0.2">
      <c r="A3561">
        <v>92801</v>
      </c>
      <c r="B3561" t="s">
        <v>6541</v>
      </c>
      <c r="C3561" t="s">
        <v>6478</v>
      </c>
      <c r="D3561">
        <v>9.6999999999999993</v>
      </c>
      <c r="E3561" s="156" t="s">
        <v>205</v>
      </c>
    </row>
    <row r="3562" spans="1:5" x14ac:dyDescent="0.2">
      <c r="A3562">
        <v>92802</v>
      </c>
      <c r="B3562" t="s">
        <v>6542</v>
      </c>
      <c r="C3562" t="s">
        <v>6478</v>
      </c>
      <c r="D3562">
        <v>9.56</v>
      </c>
      <c r="E3562" s="156" t="s">
        <v>205</v>
      </c>
    </row>
    <row r="3563" spans="1:5" x14ac:dyDescent="0.2">
      <c r="A3563">
        <v>92799</v>
      </c>
      <c r="B3563" t="s">
        <v>6543</v>
      </c>
      <c r="C3563" t="s">
        <v>6478</v>
      </c>
      <c r="D3563">
        <v>10.99</v>
      </c>
      <c r="E3563" s="156" t="s">
        <v>205</v>
      </c>
    </row>
    <row r="3564" spans="1:5" x14ac:dyDescent="0.2">
      <c r="A3564">
        <v>92800</v>
      </c>
      <c r="B3564" t="s">
        <v>6544</v>
      </c>
      <c r="C3564" t="s">
        <v>6478</v>
      </c>
      <c r="D3564">
        <v>9.75</v>
      </c>
      <c r="E3564" s="156" t="s">
        <v>205</v>
      </c>
    </row>
    <row r="3565" spans="1:5" x14ac:dyDescent="0.2">
      <c r="A3565">
        <v>95605</v>
      </c>
      <c r="B3565" t="s">
        <v>6545</v>
      </c>
      <c r="C3565" t="s">
        <v>14</v>
      </c>
      <c r="D3565">
        <v>149.22999999999999</v>
      </c>
      <c r="E3565" s="156" t="s">
        <v>205</v>
      </c>
    </row>
    <row r="3566" spans="1:5" x14ac:dyDescent="0.2">
      <c r="A3566">
        <v>95602</v>
      </c>
      <c r="B3566" t="s">
        <v>6546</v>
      </c>
      <c r="C3566" t="s">
        <v>14</v>
      </c>
      <c r="D3566">
        <v>30.69</v>
      </c>
      <c r="E3566" s="156" t="s">
        <v>205</v>
      </c>
    </row>
    <row r="3567" spans="1:5" x14ac:dyDescent="0.2">
      <c r="A3567">
        <v>95603</v>
      </c>
      <c r="B3567" t="s">
        <v>6547</v>
      </c>
      <c r="C3567" t="s">
        <v>14</v>
      </c>
      <c r="D3567">
        <v>52.37</v>
      </c>
      <c r="E3567" s="156" t="s">
        <v>205</v>
      </c>
    </row>
    <row r="3568" spans="1:5" x14ac:dyDescent="0.2">
      <c r="A3568">
        <v>95604</v>
      </c>
      <c r="B3568" t="s">
        <v>6548</v>
      </c>
      <c r="C3568" t="s">
        <v>14</v>
      </c>
      <c r="D3568">
        <v>81.260000000000005</v>
      </c>
      <c r="E3568" s="156" t="s">
        <v>205</v>
      </c>
    </row>
    <row r="3569" spans="1:5" x14ac:dyDescent="0.2">
      <c r="A3569">
        <v>95601</v>
      </c>
      <c r="B3569" t="s">
        <v>6549</v>
      </c>
      <c r="C3569" t="s">
        <v>14</v>
      </c>
      <c r="D3569">
        <v>19.18</v>
      </c>
      <c r="E3569" s="156" t="s">
        <v>205</v>
      </c>
    </row>
    <row r="3570" spans="1:5" x14ac:dyDescent="0.2">
      <c r="A3570">
        <v>102521</v>
      </c>
      <c r="B3570" t="s">
        <v>6550</v>
      </c>
      <c r="C3570" t="s">
        <v>14</v>
      </c>
      <c r="D3570">
        <v>123.1</v>
      </c>
      <c r="E3570" s="156" t="s">
        <v>205</v>
      </c>
    </row>
    <row r="3571" spans="1:5" x14ac:dyDescent="0.2">
      <c r="A3571">
        <v>102522</v>
      </c>
      <c r="B3571" t="s">
        <v>6551</v>
      </c>
      <c r="C3571" t="s">
        <v>14</v>
      </c>
      <c r="D3571">
        <v>180.6</v>
      </c>
      <c r="E3571" s="156" t="s">
        <v>205</v>
      </c>
    </row>
    <row r="3572" spans="1:5" x14ac:dyDescent="0.2">
      <c r="A3572">
        <v>102523</v>
      </c>
      <c r="B3572" t="s">
        <v>6552</v>
      </c>
      <c r="C3572" t="s">
        <v>14</v>
      </c>
      <c r="D3572">
        <v>238.09</v>
      </c>
      <c r="E3572" s="156" t="s">
        <v>205</v>
      </c>
    </row>
    <row r="3573" spans="1:5" x14ac:dyDescent="0.2">
      <c r="A3573">
        <v>95608</v>
      </c>
      <c r="B3573" t="s">
        <v>6553</v>
      </c>
      <c r="C3573" t="s">
        <v>14</v>
      </c>
      <c r="D3573">
        <v>33.68</v>
      </c>
      <c r="E3573" s="156" t="s">
        <v>205</v>
      </c>
    </row>
    <row r="3574" spans="1:5" x14ac:dyDescent="0.2">
      <c r="A3574">
        <v>95609</v>
      </c>
      <c r="B3574" t="s">
        <v>6554</v>
      </c>
      <c r="C3574" t="s">
        <v>14</v>
      </c>
      <c r="D3574">
        <v>42.7</v>
      </c>
      <c r="E3574" s="156" t="s">
        <v>205</v>
      </c>
    </row>
    <row r="3575" spans="1:5" x14ac:dyDescent="0.2">
      <c r="A3575">
        <v>95607</v>
      </c>
      <c r="B3575" t="s">
        <v>6555</v>
      </c>
      <c r="C3575" t="s">
        <v>14</v>
      </c>
      <c r="D3575">
        <v>23.21</v>
      </c>
      <c r="E3575" s="156" t="s">
        <v>205</v>
      </c>
    </row>
    <row r="3576" spans="1:5" x14ac:dyDescent="0.2">
      <c r="A3576">
        <v>95996</v>
      </c>
      <c r="B3576" t="s">
        <v>6556</v>
      </c>
      <c r="C3576" t="s">
        <v>20</v>
      </c>
      <c r="D3576">
        <v>1689.8</v>
      </c>
      <c r="E3576" s="156" t="s">
        <v>205</v>
      </c>
    </row>
    <row r="3577" spans="1:5" x14ac:dyDescent="0.2">
      <c r="A3577">
        <v>95995</v>
      </c>
      <c r="B3577" t="s">
        <v>6557</v>
      </c>
      <c r="C3577" t="s">
        <v>20</v>
      </c>
      <c r="D3577">
        <v>1948.89</v>
      </c>
      <c r="E3577" s="156" t="s">
        <v>205</v>
      </c>
    </row>
    <row r="3578" spans="1:5" x14ac:dyDescent="0.2">
      <c r="A3578">
        <v>104372</v>
      </c>
      <c r="B3578" t="s">
        <v>6558</v>
      </c>
      <c r="C3578" t="s">
        <v>20</v>
      </c>
      <c r="D3578">
        <v>0</v>
      </c>
      <c r="E3578" s="156" t="s">
        <v>205</v>
      </c>
    </row>
    <row r="3579" spans="1:5" x14ac:dyDescent="0.2">
      <c r="A3579">
        <v>104371</v>
      </c>
      <c r="B3579" t="s">
        <v>6559</v>
      </c>
      <c r="C3579" t="s">
        <v>20</v>
      </c>
      <c r="D3579">
        <v>0</v>
      </c>
      <c r="E3579" s="156" t="s">
        <v>205</v>
      </c>
    </row>
    <row r="3580" spans="1:5" x14ac:dyDescent="0.2">
      <c r="A3580">
        <v>96001</v>
      </c>
      <c r="B3580" t="s">
        <v>6560</v>
      </c>
      <c r="C3580" t="s">
        <v>11</v>
      </c>
      <c r="D3580">
        <v>7.08</v>
      </c>
      <c r="E3580" s="156" t="s">
        <v>205</v>
      </c>
    </row>
    <row r="3581" spans="1:5" x14ac:dyDescent="0.2">
      <c r="A3581">
        <v>94880</v>
      </c>
      <c r="B3581" t="s">
        <v>6561</v>
      </c>
      <c r="C3581" t="s">
        <v>24</v>
      </c>
      <c r="D3581">
        <v>44.97</v>
      </c>
      <c r="E3581" s="156" t="s">
        <v>205</v>
      </c>
    </row>
    <row r="3582" spans="1:5" x14ac:dyDescent="0.2">
      <c r="A3582">
        <v>94882</v>
      </c>
      <c r="B3582" t="s">
        <v>6562</v>
      </c>
      <c r="C3582" t="s">
        <v>24</v>
      </c>
      <c r="D3582">
        <v>52.16</v>
      </c>
      <c r="E3582" s="156" t="s">
        <v>205</v>
      </c>
    </row>
    <row r="3583" spans="1:5" x14ac:dyDescent="0.2">
      <c r="A3583">
        <v>94884</v>
      </c>
      <c r="B3583" t="s">
        <v>6563</v>
      </c>
      <c r="C3583" t="s">
        <v>24</v>
      </c>
      <c r="D3583">
        <v>66.760000000000005</v>
      </c>
      <c r="E3583" s="156" t="s">
        <v>205</v>
      </c>
    </row>
    <row r="3584" spans="1:5" x14ac:dyDescent="0.2">
      <c r="A3584">
        <v>94870</v>
      </c>
      <c r="B3584" t="s">
        <v>6564</v>
      </c>
      <c r="C3584" t="s">
        <v>24</v>
      </c>
      <c r="D3584">
        <v>2.09</v>
      </c>
      <c r="E3584" s="156" t="s">
        <v>205</v>
      </c>
    </row>
    <row r="3585" spans="1:5" x14ac:dyDescent="0.2">
      <c r="A3585">
        <v>94872</v>
      </c>
      <c r="B3585" t="s">
        <v>6565</v>
      </c>
      <c r="C3585" t="s">
        <v>24</v>
      </c>
      <c r="D3585">
        <v>2.91</v>
      </c>
      <c r="E3585" s="156" t="s">
        <v>205</v>
      </c>
    </row>
    <row r="3586" spans="1:5" x14ac:dyDescent="0.2">
      <c r="A3586">
        <v>90746</v>
      </c>
      <c r="B3586" t="s">
        <v>6566</v>
      </c>
      <c r="C3586" t="s">
        <v>24</v>
      </c>
      <c r="D3586">
        <v>3.85</v>
      </c>
      <c r="E3586" s="156" t="s">
        <v>205</v>
      </c>
    </row>
    <row r="3587" spans="1:5" x14ac:dyDescent="0.2">
      <c r="A3587">
        <v>90747</v>
      </c>
      <c r="B3587" t="s">
        <v>6567</v>
      </c>
      <c r="C3587" t="s">
        <v>24</v>
      </c>
      <c r="D3587">
        <v>17.760000000000002</v>
      </c>
      <c r="E3587" s="156" t="s">
        <v>205</v>
      </c>
    </row>
    <row r="3588" spans="1:5" x14ac:dyDescent="0.2">
      <c r="A3588">
        <v>94876</v>
      </c>
      <c r="B3588" t="s">
        <v>6568</v>
      </c>
      <c r="C3588" t="s">
        <v>24</v>
      </c>
      <c r="D3588">
        <v>30.05</v>
      </c>
      <c r="E3588" s="156" t="s">
        <v>205</v>
      </c>
    </row>
    <row r="3589" spans="1:5" x14ac:dyDescent="0.2">
      <c r="A3589">
        <v>94878</v>
      </c>
      <c r="B3589" t="s">
        <v>6569</v>
      </c>
      <c r="C3589" t="s">
        <v>24</v>
      </c>
      <c r="D3589">
        <v>34.72</v>
      </c>
      <c r="E3589" s="156" t="s">
        <v>205</v>
      </c>
    </row>
    <row r="3590" spans="1:5" x14ac:dyDescent="0.2">
      <c r="A3590">
        <v>90740</v>
      </c>
      <c r="B3590" t="s">
        <v>6570</v>
      </c>
      <c r="C3590" t="s">
        <v>24</v>
      </c>
      <c r="D3590">
        <v>4.6900000000000004</v>
      </c>
      <c r="E3590" s="156" t="s">
        <v>205</v>
      </c>
    </row>
    <row r="3591" spans="1:5" x14ac:dyDescent="0.2">
      <c r="A3591">
        <v>90741</v>
      </c>
      <c r="B3591" t="s">
        <v>6571</v>
      </c>
      <c r="C3591" t="s">
        <v>24</v>
      </c>
      <c r="D3591">
        <v>5.35</v>
      </c>
      <c r="E3591" s="156" t="s">
        <v>205</v>
      </c>
    </row>
    <row r="3592" spans="1:5" x14ac:dyDescent="0.2">
      <c r="A3592">
        <v>90742</v>
      </c>
      <c r="B3592" t="s">
        <v>6572</v>
      </c>
      <c r="C3592" t="s">
        <v>24</v>
      </c>
      <c r="D3592">
        <v>6</v>
      </c>
      <c r="E3592" s="156" t="s">
        <v>205</v>
      </c>
    </row>
    <row r="3593" spans="1:5" x14ac:dyDescent="0.2">
      <c r="A3593">
        <v>90743</v>
      </c>
      <c r="B3593" t="s">
        <v>6573</v>
      </c>
      <c r="C3593" t="s">
        <v>24</v>
      </c>
      <c r="D3593">
        <v>6.67</v>
      </c>
      <c r="E3593" s="156" t="s">
        <v>205</v>
      </c>
    </row>
    <row r="3594" spans="1:5" x14ac:dyDescent="0.2">
      <c r="A3594">
        <v>90744</v>
      </c>
      <c r="B3594" t="s">
        <v>6574</v>
      </c>
      <c r="C3594" t="s">
        <v>24</v>
      </c>
      <c r="D3594">
        <v>7.32</v>
      </c>
      <c r="E3594" s="156" t="s">
        <v>205</v>
      </c>
    </row>
    <row r="3595" spans="1:5" x14ac:dyDescent="0.2">
      <c r="A3595">
        <v>90745</v>
      </c>
      <c r="B3595" t="s">
        <v>6575</v>
      </c>
      <c r="C3595" t="s">
        <v>24</v>
      </c>
      <c r="D3595">
        <v>11.1</v>
      </c>
      <c r="E3595" s="156" t="s">
        <v>205</v>
      </c>
    </row>
    <row r="3596" spans="1:5" x14ac:dyDescent="0.2">
      <c r="A3596">
        <v>90733</v>
      </c>
      <c r="B3596" t="s">
        <v>6576</v>
      </c>
      <c r="C3596" t="s">
        <v>24</v>
      </c>
      <c r="D3596">
        <v>3.55</v>
      </c>
      <c r="E3596" s="156" t="s">
        <v>205</v>
      </c>
    </row>
    <row r="3597" spans="1:5" x14ac:dyDescent="0.2">
      <c r="A3597">
        <v>90734</v>
      </c>
      <c r="B3597" t="s">
        <v>6577</v>
      </c>
      <c r="C3597" t="s">
        <v>24</v>
      </c>
      <c r="D3597">
        <v>4.21</v>
      </c>
      <c r="E3597" s="156" t="s">
        <v>205</v>
      </c>
    </row>
    <row r="3598" spans="1:5" x14ac:dyDescent="0.2">
      <c r="A3598">
        <v>90735</v>
      </c>
      <c r="B3598" t="s">
        <v>6578</v>
      </c>
      <c r="C3598" t="s">
        <v>24</v>
      </c>
      <c r="D3598">
        <v>4.87</v>
      </c>
      <c r="E3598" s="156" t="s">
        <v>205</v>
      </c>
    </row>
    <row r="3599" spans="1:5" x14ac:dyDescent="0.2">
      <c r="A3599">
        <v>90736</v>
      </c>
      <c r="B3599" t="s">
        <v>6579</v>
      </c>
      <c r="C3599" t="s">
        <v>24</v>
      </c>
      <c r="D3599">
        <v>5.52</v>
      </c>
      <c r="E3599" s="156" t="s">
        <v>205</v>
      </c>
    </row>
    <row r="3600" spans="1:5" x14ac:dyDescent="0.2">
      <c r="A3600">
        <v>90737</v>
      </c>
      <c r="B3600" t="s">
        <v>6580</v>
      </c>
      <c r="C3600" t="s">
        <v>24</v>
      </c>
      <c r="D3600">
        <v>6.19</v>
      </c>
      <c r="E3600" s="156" t="s">
        <v>205</v>
      </c>
    </row>
    <row r="3601" spans="1:5" x14ac:dyDescent="0.2">
      <c r="A3601">
        <v>90738</v>
      </c>
      <c r="B3601" t="s">
        <v>6581</v>
      </c>
      <c r="C3601" t="s">
        <v>24</v>
      </c>
      <c r="D3601">
        <v>6.84</v>
      </c>
      <c r="E3601" s="156" t="s">
        <v>205</v>
      </c>
    </row>
    <row r="3602" spans="1:5" x14ac:dyDescent="0.2">
      <c r="A3602">
        <v>90739</v>
      </c>
      <c r="B3602" t="s">
        <v>6582</v>
      </c>
      <c r="C3602" t="s">
        <v>24</v>
      </c>
      <c r="D3602">
        <v>9.9499999999999993</v>
      </c>
      <c r="E3602" s="156" t="s">
        <v>205</v>
      </c>
    </row>
    <row r="3603" spans="1:5" x14ac:dyDescent="0.2">
      <c r="A3603">
        <v>90724</v>
      </c>
      <c r="B3603" t="s">
        <v>6583</v>
      </c>
      <c r="C3603" t="s">
        <v>14</v>
      </c>
      <c r="D3603">
        <v>25.39</v>
      </c>
      <c r="E3603" s="156" t="s">
        <v>205</v>
      </c>
    </row>
    <row r="3604" spans="1:5" x14ac:dyDescent="0.2">
      <c r="A3604">
        <v>102267</v>
      </c>
      <c r="B3604" t="s">
        <v>6584</v>
      </c>
      <c r="C3604" t="s">
        <v>14</v>
      </c>
      <c r="D3604">
        <v>137.08000000000001</v>
      </c>
      <c r="E3604" s="156" t="s">
        <v>205</v>
      </c>
    </row>
    <row r="3605" spans="1:5" x14ac:dyDescent="0.2">
      <c r="A3605">
        <v>102268</v>
      </c>
      <c r="B3605" t="s">
        <v>6585</v>
      </c>
      <c r="C3605" t="s">
        <v>14</v>
      </c>
      <c r="D3605">
        <v>154.69</v>
      </c>
      <c r="E3605" s="156" t="s">
        <v>205</v>
      </c>
    </row>
    <row r="3606" spans="1:5" x14ac:dyDescent="0.2">
      <c r="A3606">
        <v>90725</v>
      </c>
      <c r="B3606" t="s">
        <v>6586</v>
      </c>
      <c r="C3606" t="s">
        <v>14</v>
      </c>
      <c r="D3606">
        <v>31.26</v>
      </c>
      <c r="E3606" s="156" t="s">
        <v>205</v>
      </c>
    </row>
    <row r="3607" spans="1:5" x14ac:dyDescent="0.2">
      <c r="A3607">
        <v>102269</v>
      </c>
      <c r="B3607" t="s">
        <v>6587</v>
      </c>
      <c r="C3607" t="s">
        <v>14</v>
      </c>
      <c r="D3607">
        <v>189.92</v>
      </c>
      <c r="E3607" s="156" t="s">
        <v>205</v>
      </c>
    </row>
    <row r="3608" spans="1:5" x14ac:dyDescent="0.2">
      <c r="A3608">
        <v>90726</v>
      </c>
      <c r="B3608" t="s">
        <v>6588</v>
      </c>
      <c r="C3608" t="s">
        <v>14</v>
      </c>
      <c r="D3608">
        <v>37.200000000000003</v>
      </c>
      <c r="E3608" s="156" t="s">
        <v>205</v>
      </c>
    </row>
    <row r="3609" spans="1:5" x14ac:dyDescent="0.2">
      <c r="A3609">
        <v>90727</v>
      </c>
      <c r="B3609" t="s">
        <v>6589</v>
      </c>
      <c r="C3609" t="s">
        <v>14</v>
      </c>
      <c r="D3609">
        <v>43.08</v>
      </c>
      <c r="E3609" s="156" t="s">
        <v>205</v>
      </c>
    </row>
    <row r="3610" spans="1:5" x14ac:dyDescent="0.2">
      <c r="A3610">
        <v>90728</v>
      </c>
      <c r="B3610" t="s">
        <v>6590</v>
      </c>
      <c r="C3610" t="s">
        <v>14</v>
      </c>
      <c r="D3610">
        <v>48.94</v>
      </c>
      <c r="E3610" s="156" t="s">
        <v>205</v>
      </c>
    </row>
    <row r="3611" spans="1:5" x14ac:dyDescent="0.2">
      <c r="A3611">
        <v>90729</v>
      </c>
      <c r="B3611" t="s">
        <v>6591</v>
      </c>
      <c r="C3611" t="s">
        <v>14</v>
      </c>
      <c r="D3611">
        <v>54.82</v>
      </c>
      <c r="E3611" s="156" t="s">
        <v>205</v>
      </c>
    </row>
    <row r="3612" spans="1:5" x14ac:dyDescent="0.2">
      <c r="A3612">
        <v>90730</v>
      </c>
      <c r="B3612" t="s">
        <v>6592</v>
      </c>
      <c r="C3612" t="s">
        <v>14</v>
      </c>
      <c r="D3612">
        <v>60.68</v>
      </c>
      <c r="E3612" s="156" t="s">
        <v>205</v>
      </c>
    </row>
    <row r="3613" spans="1:5" x14ac:dyDescent="0.2">
      <c r="A3613">
        <v>90731</v>
      </c>
      <c r="B3613" t="s">
        <v>6593</v>
      </c>
      <c r="C3613" t="s">
        <v>14</v>
      </c>
      <c r="D3613">
        <v>66.55</v>
      </c>
      <c r="E3613" s="156" t="s">
        <v>205</v>
      </c>
    </row>
    <row r="3614" spans="1:5" x14ac:dyDescent="0.2">
      <c r="A3614">
        <v>90732</v>
      </c>
      <c r="B3614" t="s">
        <v>6594</v>
      </c>
      <c r="C3614" t="s">
        <v>14</v>
      </c>
      <c r="D3614">
        <v>84.17</v>
      </c>
      <c r="E3614" s="156" t="s">
        <v>205</v>
      </c>
    </row>
    <row r="3615" spans="1:5" x14ac:dyDescent="0.2">
      <c r="A3615">
        <v>102265</v>
      </c>
      <c r="B3615" t="s">
        <v>6595</v>
      </c>
      <c r="C3615" t="s">
        <v>14</v>
      </c>
      <c r="D3615">
        <v>107.66</v>
      </c>
      <c r="E3615" s="156" t="s">
        <v>205</v>
      </c>
    </row>
    <row r="3616" spans="1:5" x14ac:dyDescent="0.2">
      <c r="A3616">
        <v>102266</v>
      </c>
      <c r="B3616" t="s">
        <v>6596</v>
      </c>
      <c r="C3616" t="s">
        <v>14</v>
      </c>
      <c r="D3616">
        <v>119.39</v>
      </c>
      <c r="E3616" s="156" t="s">
        <v>205</v>
      </c>
    </row>
    <row r="3617" spans="1:5" x14ac:dyDescent="0.2">
      <c r="A3617">
        <v>94879</v>
      </c>
      <c r="B3617" t="s">
        <v>6597</v>
      </c>
      <c r="C3617" t="s">
        <v>24</v>
      </c>
      <c r="D3617">
        <v>1390.65</v>
      </c>
      <c r="E3617" s="156" t="s">
        <v>205</v>
      </c>
    </row>
    <row r="3618" spans="1:5" x14ac:dyDescent="0.2">
      <c r="A3618">
        <v>94881</v>
      </c>
      <c r="B3618" t="s">
        <v>6598</v>
      </c>
      <c r="C3618" t="s">
        <v>24</v>
      </c>
      <c r="D3618">
        <v>1911.98</v>
      </c>
      <c r="E3618" s="156" t="s">
        <v>205</v>
      </c>
    </row>
    <row r="3619" spans="1:5" x14ac:dyDescent="0.2">
      <c r="A3619">
        <v>94869</v>
      </c>
      <c r="B3619" t="s">
        <v>6599</v>
      </c>
      <c r="C3619" t="s">
        <v>24</v>
      </c>
      <c r="D3619">
        <v>97.78</v>
      </c>
      <c r="E3619" s="156" t="s">
        <v>205</v>
      </c>
    </row>
    <row r="3620" spans="1:5" x14ac:dyDescent="0.2">
      <c r="A3620">
        <v>94871</v>
      </c>
      <c r="B3620" t="s">
        <v>6600</v>
      </c>
      <c r="C3620" t="s">
        <v>24</v>
      </c>
      <c r="D3620">
        <v>152.82</v>
      </c>
      <c r="E3620" s="156" t="s">
        <v>205</v>
      </c>
    </row>
    <row r="3621" spans="1:5" x14ac:dyDescent="0.2">
      <c r="A3621">
        <v>90708</v>
      </c>
      <c r="B3621" t="s">
        <v>6601</v>
      </c>
      <c r="C3621" t="s">
        <v>24</v>
      </c>
      <c r="D3621">
        <v>556.91999999999996</v>
      </c>
      <c r="E3621" s="156" t="s">
        <v>205</v>
      </c>
    </row>
    <row r="3622" spans="1:5" x14ac:dyDescent="0.2">
      <c r="A3622">
        <v>94875</v>
      </c>
      <c r="B3622" t="s">
        <v>6602</v>
      </c>
      <c r="C3622" t="s">
        <v>24</v>
      </c>
      <c r="D3622">
        <v>903.59</v>
      </c>
      <c r="E3622" s="156" t="s">
        <v>205</v>
      </c>
    </row>
    <row r="3623" spans="1:5" x14ac:dyDescent="0.2">
      <c r="A3623">
        <v>102264</v>
      </c>
      <c r="B3623" t="s">
        <v>6603</v>
      </c>
      <c r="C3623" t="s">
        <v>24</v>
      </c>
      <c r="D3623">
        <v>21.89</v>
      </c>
      <c r="E3623" s="156" t="s">
        <v>205</v>
      </c>
    </row>
    <row r="3624" spans="1:5" x14ac:dyDescent="0.2">
      <c r="A3624">
        <v>90701</v>
      </c>
      <c r="B3624" t="s">
        <v>6604</v>
      </c>
      <c r="C3624" t="s">
        <v>24</v>
      </c>
      <c r="D3624">
        <v>75.94</v>
      </c>
      <c r="E3624" s="156" t="s">
        <v>205</v>
      </c>
    </row>
    <row r="3625" spans="1:5" x14ac:dyDescent="0.2">
      <c r="A3625">
        <v>90702</v>
      </c>
      <c r="B3625" t="s">
        <v>6605</v>
      </c>
      <c r="C3625" t="s">
        <v>24</v>
      </c>
      <c r="D3625">
        <v>125.92</v>
      </c>
      <c r="E3625" s="156" t="s">
        <v>205</v>
      </c>
    </row>
    <row r="3626" spans="1:5" x14ac:dyDescent="0.2">
      <c r="A3626">
        <v>90703</v>
      </c>
      <c r="B3626" t="s">
        <v>6606</v>
      </c>
      <c r="C3626" t="s">
        <v>24</v>
      </c>
      <c r="D3626">
        <v>197.18</v>
      </c>
      <c r="E3626" s="156" t="s">
        <v>205</v>
      </c>
    </row>
    <row r="3627" spans="1:5" x14ac:dyDescent="0.2">
      <c r="A3627">
        <v>90704</v>
      </c>
      <c r="B3627" t="s">
        <v>6607</v>
      </c>
      <c r="C3627" t="s">
        <v>24</v>
      </c>
      <c r="D3627">
        <v>292.81</v>
      </c>
      <c r="E3627" s="156" t="s">
        <v>205</v>
      </c>
    </row>
    <row r="3628" spans="1:5" x14ac:dyDescent="0.2">
      <c r="A3628">
        <v>90705</v>
      </c>
      <c r="B3628" t="s">
        <v>6608</v>
      </c>
      <c r="C3628" t="s">
        <v>24</v>
      </c>
      <c r="D3628">
        <v>383.48</v>
      </c>
      <c r="E3628" s="156" t="s">
        <v>205</v>
      </c>
    </row>
    <row r="3629" spans="1:5" x14ac:dyDescent="0.2">
      <c r="A3629">
        <v>90706</v>
      </c>
      <c r="B3629" t="s">
        <v>6609</v>
      </c>
      <c r="C3629" t="s">
        <v>24</v>
      </c>
      <c r="D3629">
        <v>508.54</v>
      </c>
      <c r="E3629" s="156" t="s">
        <v>205</v>
      </c>
    </row>
    <row r="3630" spans="1:5" x14ac:dyDescent="0.2">
      <c r="A3630">
        <v>90694</v>
      </c>
      <c r="B3630" t="s">
        <v>6610</v>
      </c>
      <c r="C3630" t="s">
        <v>24</v>
      </c>
      <c r="D3630">
        <v>50.94</v>
      </c>
      <c r="E3630" s="156" t="s">
        <v>205</v>
      </c>
    </row>
    <row r="3631" spans="1:5" x14ac:dyDescent="0.2">
      <c r="A3631">
        <v>90695</v>
      </c>
      <c r="B3631" t="s">
        <v>6611</v>
      </c>
      <c r="C3631" t="s">
        <v>24</v>
      </c>
      <c r="D3631">
        <v>96.98</v>
      </c>
      <c r="E3631" s="156" t="s">
        <v>205</v>
      </c>
    </row>
    <row r="3632" spans="1:5" x14ac:dyDescent="0.2">
      <c r="A3632">
        <v>90696</v>
      </c>
      <c r="B3632" t="s">
        <v>6612</v>
      </c>
      <c r="C3632" t="s">
        <v>24</v>
      </c>
      <c r="D3632">
        <v>162.18</v>
      </c>
      <c r="E3632" s="156" t="s">
        <v>205</v>
      </c>
    </row>
    <row r="3633" spans="1:5" x14ac:dyDescent="0.2">
      <c r="A3633">
        <v>90697</v>
      </c>
      <c r="B3633" t="s">
        <v>6613</v>
      </c>
      <c r="C3633" t="s">
        <v>24</v>
      </c>
      <c r="D3633">
        <v>251.76</v>
      </c>
      <c r="E3633" s="156" t="s">
        <v>205</v>
      </c>
    </row>
    <row r="3634" spans="1:5" x14ac:dyDescent="0.2">
      <c r="A3634">
        <v>90698</v>
      </c>
      <c r="B3634" t="s">
        <v>6614</v>
      </c>
      <c r="C3634" t="s">
        <v>24</v>
      </c>
      <c r="D3634">
        <v>384.99</v>
      </c>
      <c r="E3634" s="156" t="s">
        <v>205</v>
      </c>
    </row>
    <row r="3635" spans="1:5" x14ac:dyDescent="0.2">
      <c r="A3635">
        <v>90699</v>
      </c>
      <c r="B3635" t="s">
        <v>6615</v>
      </c>
      <c r="C3635" t="s">
        <v>24</v>
      </c>
      <c r="D3635">
        <v>541.99</v>
      </c>
      <c r="E3635" s="156" t="s">
        <v>205</v>
      </c>
    </row>
    <row r="3636" spans="1:5" x14ac:dyDescent="0.2">
      <c r="A3636">
        <v>90700</v>
      </c>
      <c r="B3636" t="s">
        <v>6616</v>
      </c>
      <c r="C3636" t="s">
        <v>24</v>
      </c>
      <c r="D3636">
        <v>633.19000000000005</v>
      </c>
      <c r="E3636" s="156" t="s">
        <v>205</v>
      </c>
    </row>
    <row r="3637" spans="1:5" x14ac:dyDescent="0.2">
      <c r="A3637">
        <v>105378</v>
      </c>
      <c r="B3637" t="s">
        <v>6617</v>
      </c>
      <c r="C3637" t="s">
        <v>14</v>
      </c>
      <c r="D3637">
        <v>13.27</v>
      </c>
      <c r="E3637" s="156" t="s">
        <v>205</v>
      </c>
    </row>
    <row r="3638" spans="1:5" x14ac:dyDescent="0.2">
      <c r="A3638">
        <v>105373</v>
      </c>
      <c r="B3638" t="s">
        <v>6618</v>
      </c>
      <c r="C3638" t="s">
        <v>14</v>
      </c>
      <c r="D3638">
        <v>10.26</v>
      </c>
      <c r="E3638" s="156" t="s">
        <v>205</v>
      </c>
    </row>
    <row r="3639" spans="1:5" x14ac:dyDescent="0.2">
      <c r="A3639">
        <v>105380</v>
      </c>
      <c r="B3639" t="s">
        <v>6619</v>
      </c>
      <c r="C3639" t="s">
        <v>14</v>
      </c>
      <c r="D3639">
        <v>102.06</v>
      </c>
      <c r="E3639" s="156" t="s">
        <v>205</v>
      </c>
    </row>
    <row r="3640" spans="1:5" x14ac:dyDescent="0.2">
      <c r="A3640">
        <v>105267</v>
      </c>
      <c r="B3640" t="s">
        <v>6620</v>
      </c>
      <c r="C3640" t="s">
        <v>14</v>
      </c>
      <c r="D3640">
        <v>82.75</v>
      </c>
      <c r="E3640" s="156" t="s">
        <v>205</v>
      </c>
    </row>
    <row r="3641" spans="1:5" x14ac:dyDescent="0.2">
      <c r="A3641">
        <v>105249</v>
      </c>
      <c r="B3641" t="s">
        <v>6621</v>
      </c>
      <c r="C3641" t="s">
        <v>14</v>
      </c>
      <c r="D3641">
        <v>124.81</v>
      </c>
      <c r="E3641" s="156" t="s">
        <v>205</v>
      </c>
    </row>
    <row r="3642" spans="1:5" x14ac:dyDescent="0.2">
      <c r="A3642">
        <v>105268</v>
      </c>
      <c r="B3642" t="s">
        <v>6622</v>
      </c>
      <c r="C3642" t="s">
        <v>14</v>
      </c>
      <c r="D3642">
        <v>102.04</v>
      </c>
      <c r="E3642" s="156" t="s">
        <v>205</v>
      </c>
    </row>
    <row r="3643" spans="1:5" x14ac:dyDescent="0.2">
      <c r="A3643">
        <v>105379</v>
      </c>
      <c r="B3643" t="s">
        <v>6623</v>
      </c>
      <c r="C3643" t="s">
        <v>14</v>
      </c>
      <c r="D3643">
        <v>17.52</v>
      </c>
      <c r="E3643" s="156" t="s">
        <v>205</v>
      </c>
    </row>
    <row r="3644" spans="1:5" x14ac:dyDescent="0.2">
      <c r="A3644">
        <v>105388</v>
      </c>
      <c r="B3644" t="s">
        <v>6624</v>
      </c>
      <c r="C3644" t="s">
        <v>14</v>
      </c>
      <c r="D3644">
        <v>13.78</v>
      </c>
      <c r="E3644" s="156" t="s">
        <v>205</v>
      </c>
    </row>
    <row r="3645" spans="1:5" x14ac:dyDescent="0.2">
      <c r="A3645">
        <v>105392</v>
      </c>
      <c r="B3645" t="s">
        <v>6625</v>
      </c>
      <c r="C3645" t="s">
        <v>14</v>
      </c>
      <c r="D3645">
        <v>21.78</v>
      </c>
      <c r="E3645" s="156" t="s">
        <v>205</v>
      </c>
    </row>
    <row r="3646" spans="1:5" x14ac:dyDescent="0.2">
      <c r="A3646">
        <v>105389</v>
      </c>
      <c r="B3646" t="s">
        <v>6626</v>
      </c>
      <c r="C3646" t="s">
        <v>14</v>
      </c>
      <c r="D3646">
        <v>17.32</v>
      </c>
      <c r="E3646" s="156" t="s">
        <v>205</v>
      </c>
    </row>
    <row r="3647" spans="1:5" x14ac:dyDescent="0.2">
      <c r="A3647">
        <v>105393</v>
      </c>
      <c r="B3647" t="s">
        <v>6627</v>
      </c>
      <c r="C3647" t="s">
        <v>14</v>
      </c>
      <c r="D3647">
        <v>26.22</v>
      </c>
      <c r="E3647" s="156" t="s">
        <v>205</v>
      </c>
    </row>
    <row r="3648" spans="1:5" x14ac:dyDescent="0.2">
      <c r="A3648">
        <v>105316</v>
      </c>
      <c r="B3648" t="s">
        <v>6628</v>
      </c>
      <c r="C3648" t="s">
        <v>14</v>
      </c>
      <c r="D3648">
        <v>21.03</v>
      </c>
      <c r="E3648" s="156" t="s">
        <v>205</v>
      </c>
    </row>
    <row r="3649" spans="1:5" x14ac:dyDescent="0.2">
      <c r="A3649">
        <v>105394</v>
      </c>
      <c r="B3649" t="s">
        <v>6629</v>
      </c>
      <c r="C3649" t="s">
        <v>14</v>
      </c>
      <c r="D3649">
        <v>30.62</v>
      </c>
      <c r="E3649" s="156" t="s">
        <v>205</v>
      </c>
    </row>
    <row r="3650" spans="1:5" x14ac:dyDescent="0.2">
      <c r="A3650">
        <v>105317</v>
      </c>
      <c r="B3650" t="s">
        <v>6630</v>
      </c>
      <c r="C3650" t="s">
        <v>14</v>
      </c>
      <c r="D3650">
        <v>24.7</v>
      </c>
      <c r="E3650" s="156" t="s">
        <v>205</v>
      </c>
    </row>
    <row r="3651" spans="1:5" x14ac:dyDescent="0.2">
      <c r="A3651">
        <v>105395</v>
      </c>
      <c r="B3651" t="s">
        <v>6631</v>
      </c>
      <c r="C3651" t="s">
        <v>14</v>
      </c>
      <c r="D3651">
        <v>35.049999999999997</v>
      </c>
      <c r="E3651" s="156" t="s">
        <v>205</v>
      </c>
    </row>
    <row r="3652" spans="1:5" x14ac:dyDescent="0.2">
      <c r="A3652">
        <v>105318</v>
      </c>
      <c r="B3652" t="s">
        <v>6632</v>
      </c>
      <c r="C3652" t="s">
        <v>14</v>
      </c>
      <c r="D3652">
        <v>28.39</v>
      </c>
      <c r="E3652" s="156" t="s">
        <v>205</v>
      </c>
    </row>
    <row r="3653" spans="1:5" x14ac:dyDescent="0.2">
      <c r="A3653">
        <v>105396</v>
      </c>
      <c r="B3653" t="s">
        <v>6633</v>
      </c>
      <c r="C3653" t="s">
        <v>14</v>
      </c>
      <c r="D3653">
        <v>39.46</v>
      </c>
      <c r="E3653" s="156" t="s">
        <v>205</v>
      </c>
    </row>
    <row r="3654" spans="1:5" x14ac:dyDescent="0.2">
      <c r="A3654">
        <v>105258</v>
      </c>
      <c r="B3654" t="s">
        <v>6634</v>
      </c>
      <c r="C3654" t="s">
        <v>14</v>
      </c>
      <c r="D3654">
        <v>32.08</v>
      </c>
      <c r="E3654" s="156" t="s">
        <v>205</v>
      </c>
    </row>
    <row r="3655" spans="1:5" x14ac:dyDescent="0.2">
      <c r="A3655">
        <v>105397</v>
      </c>
      <c r="B3655" t="s">
        <v>6635</v>
      </c>
      <c r="C3655" t="s">
        <v>14</v>
      </c>
      <c r="D3655">
        <v>44.03</v>
      </c>
      <c r="E3655" s="156" t="s">
        <v>205</v>
      </c>
    </row>
    <row r="3656" spans="1:5" x14ac:dyDescent="0.2">
      <c r="A3656">
        <v>105261</v>
      </c>
      <c r="B3656" t="s">
        <v>6636</v>
      </c>
      <c r="C3656" t="s">
        <v>14</v>
      </c>
      <c r="D3656">
        <v>35.909999999999997</v>
      </c>
      <c r="E3656" s="156" t="s">
        <v>205</v>
      </c>
    </row>
    <row r="3657" spans="1:5" x14ac:dyDescent="0.2">
      <c r="A3657">
        <v>105398</v>
      </c>
      <c r="B3657" t="s">
        <v>6637</v>
      </c>
      <c r="C3657" t="s">
        <v>14</v>
      </c>
      <c r="D3657">
        <v>54.15</v>
      </c>
      <c r="E3657" s="156" t="s">
        <v>205</v>
      </c>
    </row>
    <row r="3658" spans="1:5" x14ac:dyDescent="0.2">
      <c r="A3658">
        <v>105262</v>
      </c>
      <c r="B3658" t="s">
        <v>6638</v>
      </c>
      <c r="C3658" t="s">
        <v>14</v>
      </c>
      <c r="D3658">
        <v>43.48</v>
      </c>
      <c r="E3658" s="156" t="s">
        <v>205</v>
      </c>
    </row>
    <row r="3659" spans="1:5" x14ac:dyDescent="0.2">
      <c r="A3659">
        <v>105399</v>
      </c>
      <c r="B3659" t="s">
        <v>6639</v>
      </c>
      <c r="C3659" t="s">
        <v>14</v>
      </c>
      <c r="D3659">
        <v>64.08</v>
      </c>
      <c r="E3659" s="156" t="s">
        <v>205</v>
      </c>
    </row>
    <row r="3660" spans="1:5" x14ac:dyDescent="0.2">
      <c r="A3660">
        <v>105263</v>
      </c>
      <c r="B3660" t="s">
        <v>6640</v>
      </c>
      <c r="C3660" t="s">
        <v>14</v>
      </c>
      <c r="D3660">
        <v>51.69</v>
      </c>
      <c r="E3660" s="156" t="s">
        <v>205</v>
      </c>
    </row>
    <row r="3661" spans="1:5" x14ac:dyDescent="0.2">
      <c r="A3661">
        <v>105400</v>
      </c>
      <c r="B3661" t="s">
        <v>6641</v>
      </c>
      <c r="C3661" t="s">
        <v>14</v>
      </c>
      <c r="D3661">
        <v>73.209999999999994</v>
      </c>
      <c r="E3661" s="156" t="s">
        <v>205</v>
      </c>
    </row>
    <row r="3662" spans="1:5" x14ac:dyDescent="0.2">
      <c r="A3662">
        <v>105264</v>
      </c>
      <c r="B3662" t="s">
        <v>6642</v>
      </c>
      <c r="C3662" t="s">
        <v>14</v>
      </c>
      <c r="D3662">
        <v>59.1</v>
      </c>
      <c r="E3662" s="156" t="s">
        <v>205</v>
      </c>
    </row>
    <row r="3663" spans="1:5" x14ac:dyDescent="0.2">
      <c r="A3663">
        <v>105297</v>
      </c>
      <c r="B3663" t="s">
        <v>6643</v>
      </c>
      <c r="C3663" t="s">
        <v>14</v>
      </c>
      <c r="D3663">
        <v>11.52</v>
      </c>
      <c r="E3663" s="156" t="s">
        <v>205</v>
      </c>
    </row>
    <row r="3664" spans="1:5" x14ac:dyDescent="0.2">
      <c r="A3664">
        <v>105372</v>
      </c>
      <c r="B3664" t="s">
        <v>6644</v>
      </c>
      <c r="C3664" t="s">
        <v>14</v>
      </c>
      <c r="D3664">
        <v>8.8000000000000007</v>
      </c>
      <c r="E3664" s="156" t="s">
        <v>205</v>
      </c>
    </row>
    <row r="3665" spans="1:5" x14ac:dyDescent="0.2">
      <c r="A3665">
        <v>105401</v>
      </c>
      <c r="B3665" t="s">
        <v>6645</v>
      </c>
      <c r="C3665" t="s">
        <v>14</v>
      </c>
      <c r="D3665">
        <v>82.63</v>
      </c>
      <c r="E3665" s="156" t="s">
        <v>205</v>
      </c>
    </row>
    <row r="3666" spans="1:5" x14ac:dyDescent="0.2">
      <c r="A3666">
        <v>105265</v>
      </c>
      <c r="B3666" t="s">
        <v>6646</v>
      </c>
      <c r="C3666" t="s">
        <v>14</v>
      </c>
      <c r="D3666">
        <v>66.78</v>
      </c>
      <c r="E3666" s="156" t="s">
        <v>205</v>
      </c>
    </row>
    <row r="3667" spans="1:5" x14ac:dyDescent="0.2">
      <c r="A3667">
        <v>105402</v>
      </c>
      <c r="B3667" t="s">
        <v>6647</v>
      </c>
      <c r="C3667" t="s">
        <v>14</v>
      </c>
      <c r="D3667">
        <v>92.3</v>
      </c>
      <c r="E3667" s="156" t="s">
        <v>205</v>
      </c>
    </row>
    <row r="3668" spans="1:5" x14ac:dyDescent="0.2">
      <c r="A3668">
        <v>105266</v>
      </c>
      <c r="B3668" t="s">
        <v>6648</v>
      </c>
      <c r="C3668" t="s">
        <v>14</v>
      </c>
      <c r="D3668">
        <v>74.73</v>
      </c>
      <c r="E3668" s="156" t="s">
        <v>205</v>
      </c>
    </row>
    <row r="3669" spans="1:5" x14ac:dyDescent="0.2">
      <c r="A3669">
        <v>105361</v>
      </c>
      <c r="B3669" t="s">
        <v>6649</v>
      </c>
      <c r="C3669" t="s">
        <v>14</v>
      </c>
      <c r="D3669">
        <v>18.38</v>
      </c>
      <c r="E3669" s="156" t="s">
        <v>205</v>
      </c>
    </row>
    <row r="3670" spans="1:5" x14ac:dyDescent="0.2">
      <c r="A3670">
        <v>105382</v>
      </c>
      <c r="B3670" t="s">
        <v>6650</v>
      </c>
      <c r="C3670" t="s">
        <v>14</v>
      </c>
      <c r="D3670">
        <v>15.23</v>
      </c>
      <c r="E3670" s="156" t="s">
        <v>205</v>
      </c>
    </row>
    <row r="3671" spans="1:5" x14ac:dyDescent="0.2">
      <c r="A3671">
        <v>105359</v>
      </c>
      <c r="B3671" t="s">
        <v>6651</v>
      </c>
      <c r="C3671" t="s">
        <v>14</v>
      </c>
      <c r="D3671">
        <v>12.98</v>
      </c>
      <c r="E3671" s="156" t="s">
        <v>205</v>
      </c>
    </row>
    <row r="3672" spans="1:5" x14ac:dyDescent="0.2">
      <c r="A3672">
        <v>105315</v>
      </c>
      <c r="B3672" t="s">
        <v>6652</v>
      </c>
      <c r="C3672" t="s">
        <v>14</v>
      </c>
      <c r="D3672">
        <v>10.66</v>
      </c>
      <c r="E3672" s="156" t="s">
        <v>205</v>
      </c>
    </row>
    <row r="3673" spans="1:5" x14ac:dyDescent="0.2">
      <c r="A3673">
        <v>105360</v>
      </c>
      <c r="B3673" t="s">
        <v>6653</v>
      </c>
      <c r="C3673" t="s">
        <v>14</v>
      </c>
      <c r="D3673">
        <v>15.78</v>
      </c>
      <c r="E3673" s="156" t="s">
        <v>205</v>
      </c>
    </row>
    <row r="3674" spans="1:5" x14ac:dyDescent="0.2">
      <c r="A3674">
        <v>105381</v>
      </c>
      <c r="B3674" t="s">
        <v>6654</v>
      </c>
      <c r="C3674" t="s">
        <v>14</v>
      </c>
      <c r="D3674">
        <v>13.06</v>
      </c>
      <c r="E3674" s="156" t="s">
        <v>205</v>
      </c>
    </row>
    <row r="3675" spans="1:5" x14ac:dyDescent="0.2">
      <c r="A3675">
        <v>105251</v>
      </c>
      <c r="B3675" t="s">
        <v>6655</v>
      </c>
      <c r="C3675" t="s">
        <v>14</v>
      </c>
      <c r="D3675">
        <v>19.41</v>
      </c>
      <c r="E3675" s="156" t="s">
        <v>205</v>
      </c>
    </row>
    <row r="3676" spans="1:5" x14ac:dyDescent="0.2">
      <c r="A3676">
        <v>105282</v>
      </c>
      <c r="B3676" t="s">
        <v>6656</v>
      </c>
      <c r="C3676" t="s">
        <v>14</v>
      </c>
      <c r="D3676">
        <v>14.9</v>
      </c>
      <c r="E3676" s="156" t="s">
        <v>205</v>
      </c>
    </row>
    <row r="3677" spans="1:5" x14ac:dyDescent="0.2">
      <c r="A3677">
        <v>105276</v>
      </c>
      <c r="B3677" t="s">
        <v>6657</v>
      </c>
      <c r="C3677" t="s">
        <v>14</v>
      </c>
      <c r="D3677">
        <v>148.81</v>
      </c>
      <c r="E3677" s="156" t="s">
        <v>205</v>
      </c>
    </row>
    <row r="3678" spans="1:5" x14ac:dyDescent="0.2">
      <c r="A3678">
        <v>105341</v>
      </c>
      <c r="B3678" t="s">
        <v>6658</v>
      </c>
      <c r="C3678" t="s">
        <v>14</v>
      </c>
      <c r="D3678">
        <v>119.84</v>
      </c>
      <c r="E3678" s="156" t="s">
        <v>205</v>
      </c>
    </row>
    <row r="3679" spans="1:5" x14ac:dyDescent="0.2">
      <c r="A3679">
        <v>105277</v>
      </c>
      <c r="B3679" t="s">
        <v>6659</v>
      </c>
      <c r="C3679" t="s">
        <v>14</v>
      </c>
      <c r="D3679">
        <v>180.32</v>
      </c>
      <c r="E3679" s="156" t="s">
        <v>205</v>
      </c>
    </row>
    <row r="3680" spans="1:5" x14ac:dyDescent="0.2">
      <c r="A3680">
        <v>105342</v>
      </c>
      <c r="B3680" t="s">
        <v>6660</v>
      </c>
      <c r="C3680" t="s">
        <v>14</v>
      </c>
      <c r="D3680">
        <v>146.16</v>
      </c>
      <c r="E3680" s="156" t="s">
        <v>205</v>
      </c>
    </row>
    <row r="3681" spans="1:5" x14ac:dyDescent="0.2">
      <c r="A3681">
        <v>105252</v>
      </c>
      <c r="B3681" t="s">
        <v>6661</v>
      </c>
      <c r="C3681" t="s">
        <v>14</v>
      </c>
      <c r="D3681">
        <v>25.66</v>
      </c>
      <c r="E3681" s="156" t="s">
        <v>205</v>
      </c>
    </row>
    <row r="3682" spans="1:5" x14ac:dyDescent="0.2">
      <c r="A3682">
        <v>105298</v>
      </c>
      <c r="B3682" t="s">
        <v>6662</v>
      </c>
      <c r="C3682" t="s">
        <v>14</v>
      </c>
      <c r="D3682">
        <v>20.05</v>
      </c>
      <c r="E3682" s="156" t="s">
        <v>205</v>
      </c>
    </row>
    <row r="3683" spans="1:5" x14ac:dyDescent="0.2">
      <c r="A3683">
        <v>105253</v>
      </c>
      <c r="B3683" t="s">
        <v>6663</v>
      </c>
      <c r="C3683" t="s">
        <v>14</v>
      </c>
      <c r="D3683">
        <v>31.89</v>
      </c>
      <c r="E3683" s="156" t="s">
        <v>205</v>
      </c>
    </row>
    <row r="3684" spans="1:5" x14ac:dyDescent="0.2">
      <c r="A3684">
        <v>105299</v>
      </c>
      <c r="B3684" t="s">
        <v>6664</v>
      </c>
      <c r="C3684" t="s">
        <v>14</v>
      </c>
      <c r="D3684">
        <v>25.19</v>
      </c>
      <c r="E3684" s="156" t="s">
        <v>205</v>
      </c>
    </row>
    <row r="3685" spans="1:5" x14ac:dyDescent="0.2">
      <c r="A3685">
        <v>105254</v>
      </c>
      <c r="B3685" t="s">
        <v>6665</v>
      </c>
      <c r="C3685" t="s">
        <v>14</v>
      </c>
      <c r="D3685">
        <v>38.299999999999997</v>
      </c>
      <c r="E3685" s="156" t="s">
        <v>205</v>
      </c>
    </row>
    <row r="3686" spans="1:5" x14ac:dyDescent="0.2">
      <c r="A3686">
        <v>105300</v>
      </c>
      <c r="B3686" t="s">
        <v>6666</v>
      </c>
      <c r="C3686" t="s">
        <v>14</v>
      </c>
      <c r="D3686">
        <v>30.52</v>
      </c>
      <c r="E3686" s="156" t="s">
        <v>205</v>
      </c>
    </row>
    <row r="3687" spans="1:5" x14ac:dyDescent="0.2">
      <c r="A3687">
        <v>105255</v>
      </c>
      <c r="B3687" t="s">
        <v>6667</v>
      </c>
      <c r="C3687" t="s">
        <v>14</v>
      </c>
      <c r="D3687">
        <v>44.71</v>
      </c>
      <c r="E3687" s="156" t="s">
        <v>205</v>
      </c>
    </row>
    <row r="3688" spans="1:5" x14ac:dyDescent="0.2">
      <c r="A3688">
        <v>105301</v>
      </c>
      <c r="B3688" t="s">
        <v>6668</v>
      </c>
      <c r="C3688" t="s">
        <v>14</v>
      </c>
      <c r="D3688">
        <v>35.82</v>
      </c>
      <c r="E3688" s="156" t="s">
        <v>205</v>
      </c>
    </row>
    <row r="3689" spans="1:5" x14ac:dyDescent="0.2">
      <c r="A3689">
        <v>105256</v>
      </c>
      <c r="B3689" t="s">
        <v>6669</v>
      </c>
      <c r="C3689" t="s">
        <v>14</v>
      </c>
      <c r="D3689">
        <v>51.11</v>
      </c>
      <c r="E3689" s="156" t="s">
        <v>205</v>
      </c>
    </row>
    <row r="3690" spans="1:5" x14ac:dyDescent="0.2">
      <c r="A3690">
        <v>105302</v>
      </c>
      <c r="B3690" t="s">
        <v>6670</v>
      </c>
      <c r="C3690" t="s">
        <v>14</v>
      </c>
      <c r="D3690">
        <v>41.13</v>
      </c>
      <c r="E3690" s="156" t="s">
        <v>205</v>
      </c>
    </row>
    <row r="3691" spans="1:5" x14ac:dyDescent="0.2">
      <c r="A3691">
        <v>105257</v>
      </c>
      <c r="B3691" t="s">
        <v>6671</v>
      </c>
      <c r="C3691" t="s">
        <v>14</v>
      </c>
      <c r="D3691">
        <v>57.49</v>
      </c>
      <c r="E3691" s="156" t="s">
        <v>205</v>
      </c>
    </row>
    <row r="3692" spans="1:5" x14ac:dyDescent="0.2">
      <c r="A3692">
        <v>105303</v>
      </c>
      <c r="B3692" t="s">
        <v>6672</v>
      </c>
      <c r="C3692" t="s">
        <v>14</v>
      </c>
      <c r="D3692">
        <v>46.41</v>
      </c>
      <c r="E3692" s="156" t="s">
        <v>205</v>
      </c>
    </row>
    <row r="3693" spans="1:5" x14ac:dyDescent="0.2">
      <c r="A3693">
        <v>105270</v>
      </c>
      <c r="B3693" t="s">
        <v>6673</v>
      </c>
      <c r="C3693" t="s">
        <v>14</v>
      </c>
      <c r="D3693">
        <v>64.040000000000006</v>
      </c>
      <c r="E3693" s="156" t="s">
        <v>205</v>
      </c>
    </row>
    <row r="3694" spans="1:5" x14ac:dyDescent="0.2">
      <c r="A3694">
        <v>105304</v>
      </c>
      <c r="B3694" t="s">
        <v>6674</v>
      </c>
      <c r="C3694" t="s">
        <v>14</v>
      </c>
      <c r="D3694">
        <v>51.88</v>
      </c>
      <c r="E3694" s="156" t="s">
        <v>205</v>
      </c>
    </row>
    <row r="3695" spans="1:5" x14ac:dyDescent="0.2">
      <c r="A3695">
        <v>105271</v>
      </c>
      <c r="B3695" t="s">
        <v>6675</v>
      </c>
      <c r="C3695" t="s">
        <v>14</v>
      </c>
      <c r="D3695">
        <v>78.95</v>
      </c>
      <c r="E3695" s="156" t="s">
        <v>205</v>
      </c>
    </row>
    <row r="3696" spans="1:5" x14ac:dyDescent="0.2">
      <c r="A3696">
        <v>105305</v>
      </c>
      <c r="B3696" t="s">
        <v>6676</v>
      </c>
      <c r="C3696" t="s">
        <v>14</v>
      </c>
      <c r="D3696">
        <v>62.97</v>
      </c>
      <c r="E3696" s="156" t="s">
        <v>205</v>
      </c>
    </row>
    <row r="3697" spans="1:5" x14ac:dyDescent="0.2">
      <c r="A3697">
        <v>105272</v>
      </c>
      <c r="B3697" t="s">
        <v>6677</v>
      </c>
      <c r="C3697" t="s">
        <v>14</v>
      </c>
      <c r="D3697">
        <v>93.3</v>
      </c>
      <c r="E3697" s="156" t="s">
        <v>205</v>
      </c>
    </row>
    <row r="3698" spans="1:5" x14ac:dyDescent="0.2">
      <c r="A3698">
        <v>105306</v>
      </c>
      <c r="B3698" t="s">
        <v>6678</v>
      </c>
      <c r="C3698" t="s">
        <v>14</v>
      </c>
      <c r="D3698">
        <v>74.7</v>
      </c>
      <c r="E3698" s="156" t="s">
        <v>205</v>
      </c>
    </row>
    <row r="3699" spans="1:5" x14ac:dyDescent="0.2">
      <c r="A3699">
        <v>105273</v>
      </c>
      <c r="B3699" t="s">
        <v>6679</v>
      </c>
      <c r="C3699" t="s">
        <v>14</v>
      </c>
      <c r="D3699">
        <v>106.79</v>
      </c>
      <c r="E3699" s="156" t="s">
        <v>205</v>
      </c>
    </row>
    <row r="3700" spans="1:5" x14ac:dyDescent="0.2">
      <c r="A3700">
        <v>105307</v>
      </c>
      <c r="B3700" t="s">
        <v>6680</v>
      </c>
      <c r="C3700" t="s">
        <v>14</v>
      </c>
      <c r="D3700">
        <v>85.62</v>
      </c>
      <c r="E3700" s="156" t="s">
        <v>205</v>
      </c>
    </row>
    <row r="3701" spans="1:5" x14ac:dyDescent="0.2">
      <c r="A3701">
        <v>105250</v>
      </c>
      <c r="B3701" t="s">
        <v>6681</v>
      </c>
      <c r="C3701" t="s">
        <v>14</v>
      </c>
      <c r="D3701">
        <v>16.88</v>
      </c>
      <c r="E3701" s="156" t="s">
        <v>205</v>
      </c>
    </row>
    <row r="3702" spans="1:5" x14ac:dyDescent="0.2">
      <c r="A3702">
        <v>105269</v>
      </c>
      <c r="B3702" t="s">
        <v>6682</v>
      </c>
      <c r="C3702" t="s">
        <v>14</v>
      </c>
      <c r="D3702">
        <v>12.8</v>
      </c>
      <c r="E3702" s="156" t="s">
        <v>205</v>
      </c>
    </row>
    <row r="3703" spans="1:5" x14ac:dyDescent="0.2">
      <c r="A3703">
        <v>105274</v>
      </c>
      <c r="B3703" t="s">
        <v>6683</v>
      </c>
      <c r="C3703" t="s">
        <v>14</v>
      </c>
      <c r="D3703">
        <v>120.6</v>
      </c>
      <c r="E3703" s="156" t="s">
        <v>205</v>
      </c>
    </row>
    <row r="3704" spans="1:5" x14ac:dyDescent="0.2">
      <c r="A3704">
        <v>105340</v>
      </c>
      <c r="B3704" t="s">
        <v>6684</v>
      </c>
      <c r="C3704" t="s">
        <v>14</v>
      </c>
      <c r="D3704">
        <v>96.83</v>
      </c>
      <c r="E3704" s="156" t="s">
        <v>205</v>
      </c>
    </row>
    <row r="3705" spans="1:5" x14ac:dyDescent="0.2">
      <c r="A3705">
        <v>105275</v>
      </c>
      <c r="B3705" t="s">
        <v>6685</v>
      </c>
      <c r="C3705" t="s">
        <v>14</v>
      </c>
      <c r="D3705">
        <v>134.65</v>
      </c>
      <c r="E3705" s="156" t="s">
        <v>205</v>
      </c>
    </row>
    <row r="3706" spans="1:5" x14ac:dyDescent="0.2">
      <c r="A3706">
        <v>105390</v>
      </c>
      <c r="B3706" t="s">
        <v>6686</v>
      </c>
      <c r="C3706" t="s">
        <v>14</v>
      </c>
      <c r="D3706">
        <v>108.28</v>
      </c>
      <c r="E3706" s="156" t="s">
        <v>205</v>
      </c>
    </row>
    <row r="3707" spans="1:5" x14ac:dyDescent="0.2">
      <c r="A3707">
        <v>105364</v>
      </c>
      <c r="B3707" t="s">
        <v>6687</v>
      </c>
      <c r="C3707" t="s">
        <v>14</v>
      </c>
      <c r="D3707">
        <v>26.72</v>
      </c>
      <c r="E3707" s="156" t="s">
        <v>205</v>
      </c>
    </row>
    <row r="3708" spans="1:5" x14ac:dyDescent="0.2">
      <c r="A3708">
        <v>105385</v>
      </c>
      <c r="B3708" t="s">
        <v>6688</v>
      </c>
      <c r="C3708" t="s">
        <v>14</v>
      </c>
      <c r="D3708">
        <v>21.99</v>
      </c>
      <c r="E3708" s="156" t="s">
        <v>205</v>
      </c>
    </row>
    <row r="3709" spans="1:5" x14ac:dyDescent="0.2">
      <c r="A3709">
        <v>105362</v>
      </c>
      <c r="B3709" t="s">
        <v>6689</v>
      </c>
      <c r="C3709" t="s">
        <v>14</v>
      </c>
      <c r="D3709">
        <v>19.09</v>
      </c>
      <c r="E3709" s="156" t="s">
        <v>205</v>
      </c>
    </row>
    <row r="3710" spans="1:5" x14ac:dyDescent="0.2">
      <c r="A3710">
        <v>105383</v>
      </c>
      <c r="B3710" t="s">
        <v>6690</v>
      </c>
      <c r="C3710" t="s">
        <v>14</v>
      </c>
      <c r="D3710">
        <v>15.64</v>
      </c>
      <c r="E3710" s="156" t="s">
        <v>205</v>
      </c>
    </row>
    <row r="3711" spans="1:5" x14ac:dyDescent="0.2">
      <c r="A3711">
        <v>105363</v>
      </c>
      <c r="B3711" t="s">
        <v>6691</v>
      </c>
      <c r="C3711" t="s">
        <v>14</v>
      </c>
      <c r="D3711">
        <v>23</v>
      </c>
      <c r="E3711" s="156" t="s">
        <v>205</v>
      </c>
    </row>
    <row r="3712" spans="1:5" x14ac:dyDescent="0.2">
      <c r="A3712">
        <v>105384</v>
      </c>
      <c r="B3712" t="s">
        <v>6692</v>
      </c>
      <c r="C3712" t="s">
        <v>14</v>
      </c>
      <c r="D3712">
        <v>18.91</v>
      </c>
      <c r="E3712" s="156" t="s">
        <v>205</v>
      </c>
    </row>
    <row r="3713" spans="1:5" x14ac:dyDescent="0.2">
      <c r="A3713">
        <v>105279</v>
      </c>
      <c r="B3713" t="s">
        <v>6693</v>
      </c>
      <c r="C3713" t="s">
        <v>14</v>
      </c>
      <c r="D3713">
        <v>26.55</v>
      </c>
      <c r="E3713" s="156" t="s">
        <v>205</v>
      </c>
    </row>
    <row r="3714" spans="1:5" x14ac:dyDescent="0.2">
      <c r="A3714">
        <v>105259</v>
      </c>
      <c r="B3714" t="s">
        <v>6694</v>
      </c>
      <c r="C3714" t="s">
        <v>14</v>
      </c>
      <c r="D3714">
        <v>20.52</v>
      </c>
      <c r="E3714" s="156" t="s">
        <v>205</v>
      </c>
    </row>
    <row r="3715" spans="1:5" x14ac:dyDescent="0.2">
      <c r="A3715">
        <v>105357</v>
      </c>
      <c r="B3715" t="s">
        <v>6695</v>
      </c>
      <c r="C3715" t="s">
        <v>14</v>
      </c>
      <c r="D3715">
        <v>204.15</v>
      </c>
      <c r="E3715" s="156" t="s">
        <v>205</v>
      </c>
    </row>
    <row r="3716" spans="1:5" x14ac:dyDescent="0.2">
      <c r="A3716">
        <v>105346</v>
      </c>
      <c r="B3716" t="s">
        <v>6696</v>
      </c>
      <c r="C3716" t="s">
        <v>14</v>
      </c>
      <c r="D3716">
        <v>165.54</v>
      </c>
      <c r="E3716" s="156" t="s">
        <v>205</v>
      </c>
    </row>
    <row r="3717" spans="1:5" x14ac:dyDescent="0.2">
      <c r="A3717">
        <v>105358</v>
      </c>
      <c r="B3717" t="s">
        <v>6697</v>
      </c>
      <c r="C3717" t="s">
        <v>14</v>
      </c>
      <c r="D3717">
        <v>249.62</v>
      </c>
      <c r="E3717" s="156" t="s">
        <v>205</v>
      </c>
    </row>
    <row r="3718" spans="1:5" x14ac:dyDescent="0.2">
      <c r="A3718">
        <v>105347</v>
      </c>
      <c r="B3718" t="s">
        <v>6698</v>
      </c>
      <c r="C3718" t="s">
        <v>14</v>
      </c>
      <c r="D3718">
        <v>204.08</v>
      </c>
      <c r="E3718" s="156" t="s">
        <v>205</v>
      </c>
    </row>
    <row r="3719" spans="1:5" x14ac:dyDescent="0.2">
      <c r="A3719">
        <v>105280</v>
      </c>
      <c r="B3719" t="s">
        <v>6699</v>
      </c>
      <c r="C3719" t="s">
        <v>14</v>
      </c>
      <c r="D3719">
        <v>35.07</v>
      </c>
      <c r="E3719" s="156" t="s">
        <v>205</v>
      </c>
    </row>
    <row r="3720" spans="1:5" x14ac:dyDescent="0.2">
      <c r="A3720">
        <v>105283</v>
      </c>
      <c r="B3720" t="s">
        <v>6700</v>
      </c>
      <c r="C3720" t="s">
        <v>14</v>
      </c>
      <c r="D3720">
        <v>27.6</v>
      </c>
      <c r="E3720" s="156" t="s">
        <v>205</v>
      </c>
    </row>
    <row r="3721" spans="1:5" x14ac:dyDescent="0.2">
      <c r="A3721">
        <v>105281</v>
      </c>
      <c r="B3721" t="s">
        <v>6701</v>
      </c>
      <c r="C3721" t="s">
        <v>14</v>
      </c>
      <c r="D3721">
        <v>43.6</v>
      </c>
      <c r="E3721" s="156" t="s">
        <v>205</v>
      </c>
    </row>
    <row r="3722" spans="1:5" x14ac:dyDescent="0.2">
      <c r="A3722">
        <v>105319</v>
      </c>
      <c r="B3722" t="s">
        <v>6702</v>
      </c>
      <c r="C3722" t="s">
        <v>14</v>
      </c>
      <c r="D3722">
        <v>34.67</v>
      </c>
      <c r="E3722" s="156" t="s">
        <v>205</v>
      </c>
    </row>
    <row r="3723" spans="1:5" x14ac:dyDescent="0.2">
      <c r="A3723">
        <v>105284</v>
      </c>
      <c r="B3723" t="s">
        <v>6703</v>
      </c>
      <c r="C3723" t="s">
        <v>14</v>
      </c>
      <c r="D3723">
        <v>52.47</v>
      </c>
      <c r="E3723" s="156" t="s">
        <v>205</v>
      </c>
    </row>
    <row r="3724" spans="1:5" x14ac:dyDescent="0.2">
      <c r="A3724">
        <v>105320</v>
      </c>
      <c r="B3724" t="s">
        <v>6704</v>
      </c>
      <c r="C3724" t="s">
        <v>14</v>
      </c>
      <c r="D3724">
        <v>42.09</v>
      </c>
      <c r="E3724" s="156" t="s">
        <v>205</v>
      </c>
    </row>
    <row r="3725" spans="1:5" x14ac:dyDescent="0.2">
      <c r="A3725">
        <v>105348</v>
      </c>
      <c r="B3725" t="s">
        <v>6705</v>
      </c>
      <c r="C3725" t="s">
        <v>14</v>
      </c>
      <c r="D3725">
        <v>61.3</v>
      </c>
      <c r="E3725" s="156" t="s">
        <v>205</v>
      </c>
    </row>
    <row r="3726" spans="1:5" x14ac:dyDescent="0.2">
      <c r="A3726">
        <v>105321</v>
      </c>
      <c r="B3726" t="s">
        <v>6706</v>
      </c>
      <c r="C3726" t="s">
        <v>14</v>
      </c>
      <c r="D3726">
        <v>49.46</v>
      </c>
      <c r="E3726" s="156" t="s">
        <v>205</v>
      </c>
    </row>
    <row r="3727" spans="1:5" x14ac:dyDescent="0.2">
      <c r="A3727">
        <v>105349</v>
      </c>
      <c r="B3727" t="s">
        <v>6707</v>
      </c>
      <c r="C3727" t="s">
        <v>14</v>
      </c>
      <c r="D3727">
        <v>70.12</v>
      </c>
      <c r="E3727" s="156" t="s">
        <v>205</v>
      </c>
    </row>
    <row r="3728" spans="1:5" x14ac:dyDescent="0.2">
      <c r="A3728">
        <v>105322</v>
      </c>
      <c r="B3728" t="s">
        <v>6708</v>
      </c>
      <c r="C3728" t="s">
        <v>14</v>
      </c>
      <c r="D3728">
        <v>56.82</v>
      </c>
      <c r="E3728" s="156" t="s">
        <v>205</v>
      </c>
    </row>
    <row r="3729" spans="1:5" x14ac:dyDescent="0.2">
      <c r="A3729">
        <v>105350</v>
      </c>
      <c r="B3729" t="s">
        <v>6709</v>
      </c>
      <c r="C3729" t="s">
        <v>14</v>
      </c>
      <c r="D3729">
        <v>78.95</v>
      </c>
      <c r="E3729" s="156" t="s">
        <v>205</v>
      </c>
    </row>
    <row r="3730" spans="1:5" x14ac:dyDescent="0.2">
      <c r="A3730">
        <v>105323</v>
      </c>
      <c r="B3730" t="s">
        <v>6710</v>
      </c>
      <c r="C3730" t="s">
        <v>14</v>
      </c>
      <c r="D3730">
        <v>64.19</v>
      </c>
      <c r="E3730" s="156" t="s">
        <v>205</v>
      </c>
    </row>
    <row r="3731" spans="1:5" x14ac:dyDescent="0.2">
      <c r="A3731">
        <v>105351</v>
      </c>
      <c r="B3731" t="s">
        <v>6711</v>
      </c>
      <c r="C3731" t="s">
        <v>14</v>
      </c>
      <c r="D3731">
        <v>88.09</v>
      </c>
      <c r="E3731" s="156" t="s">
        <v>205</v>
      </c>
    </row>
    <row r="3732" spans="1:5" x14ac:dyDescent="0.2">
      <c r="A3732">
        <v>105324</v>
      </c>
      <c r="B3732" t="s">
        <v>6712</v>
      </c>
      <c r="C3732" t="s">
        <v>14</v>
      </c>
      <c r="D3732">
        <v>71.87</v>
      </c>
      <c r="E3732" s="156" t="s">
        <v>205</v>
      </c>
    </row>
    <row r="3733" spans="1:5" x14ac:dyDescent="0.2">
      <c r="A3733">
        <v>105352</v>
      </c>
      <c r="B3733" t="s">
        <v>6713</v>
      </c>
      <c r="C3733" t="s">
        <v>14</v>
      </c>
      <c r="D3733">
        <v>108.31</v>
      </c>
      <c r="E3733" s="156" t="s">
        <v>205</v>
      </c>
    </row>
    <row r="3734" spans="1:5" x14ac:dyDescent="0.2">
      <c r="A3734">
        <v>105325</v>
      </c>
      <c r="B3734" t="s">
        <v>6714</v>
      </c>
      <c r="C3734" t="s">
        <v>14</v>
      </c>
      <c r="D3734">
        <v>86.98</v>
      </c>
      <c r="E3734" s="156" t="s">
        <v>205</v>
      </c>
    </row>
    <row r="3735" spans="1:5" x14ac:dyDescent="0.2">
      <c r="A3735">
        <v>105353</v>
      </c>
      <c r="B3735" t="s">
        <v>6715</v>
      </c>
      <c r="C3735" t="s">
        <v>14</v>
      </c>
      <c r="D3735">
        <v>128.21</v>
      </c>
      <c r="E3735" s="156" t="s">
        <v>205</v>
      </c>
    </row>
    <row r="3736" spans="1:5" x14ac:dyDescent="0.2">
      <c r="A3736">
        <v>105326</v>
      </c>
      <c r="B3736" t="s">
        <v>6716</v>
      </c>
      <c r="C3736" t="s">
        <v>14</v>
      </c>
      <c r="D3736">
        <v>103.42</v>
      </c>
      <c r="E3736" s="156" t="s">
        <v>205</v>
      </c>
    </row>
    <row r="3737" spans="1:5" x14ac:dyDescent="0.2">
      <c r="A3737">
        <v>105354</v>
      </c>
      <c r="B3737" t="s">
        <v>6717</v>
      </c>
      <c r="C3737" t="s">
        <v>14</v>
      </c>
      <c r="D3737">
        <v>146.43</v>
      </c>
      <c r="E3737" s="156" t="s">
        <v>205</v>
      </c>
    </row>
    <row r="3738" spans="1:5" x14ac:dyDescent="0.2">
      <c r="A3738">
        <v>105344</v>
      </c>
      <c r="B3738" t="s">
        <v>6718</v>
      </c>
      <c r="C3738" t="s">
        <v>14</v>
      </c>
      <c r="D3738">
        <v>118.2</v>
      </c>
      <c r="E3738" s="156" t="s">
        <v>205</v>
      </c>
    </row>
    <row r="3739" spans="1:5" x14ac:dyDescent="0.2">
      <c r="A3739">
        <v>105278</v>
      </c>
      <c r="B3739" t="s">
        <v>6719</v>
      </c>
      <c r="C3739" t="s">
        <v>14</v>
      </c>
      <c r="D3739">
        <v>23.06</v>
      </c>
      <c r="E3739" s="156" t="s">
        <v>205</v>
      </c>
    </row>
    <row r="3740" spans="1:5" x14ac:dyDescent="0.2">
      <c r="A3740">
        <v>105343</v>
      </c>
      <c r="B3740" t="s">
        <v>6720</v>
      </c>
      <c r="C3740" t="s">
        <v>14</v>
      </c>
      <c r="D3740">
        <v>17.62</v>
      </c>
      <c r="E3740" s="156" t="s">
        <v>205</v>
      </c>
    </row>
    <row r="3741" spans="1:5" x14ac:dyDescent="0.2">
      <c r="A3741">
        <v>105355</v>
      </c>
      <c r="B3741" t="s">
        <v>6721</v>
      </c>
      <c r="C3741" t="s">
        <v>14</v>
      </c>
      <c r="D3741">
        <v>165.28</v>
      </c>
      <c r="E3741" s="156" t="s">
        <v>205</v>
      </c>
    </row>
    <row r="3742" spans="1:5" x14ac:dyDescent="0.2">
      <c r="A3742">
        <v>105391</v>
      </c>
      <c r="B3742" t="s">
        <v>6722</v>
      </c>
      <c r="C3742" t="s">
        <v>14</v>
      </c>
      <c r="D3742">
        <v>133.58000000000001</v>
      </c>
      <c r="E3742" s="156" t="s">
        <v>205</v>
      </c>
    </row>
    <row r="3743" spans="1:5" x14ac:dyDescent="0.2">
      <c r="A3743">
        <v>105356</v>
      </c>
      <c r="B3743" t="s">
        <v>6723</v>
      </c>
      <c r="C3743" t="s">
        <v>14</v>
      </c>
      <c r="D3743">
        <v>184.58</v>
      </c>
      <c r="E3743" s="156" t="s">
        <v>205</v>
      </c>
    </row>
    <row r="3744" spans="1:5" x14ac:dyDescent="0.2">
      <c r="A3744">
        <v>105345</v>
      </c>
      <c r="B3744" t="s">
        <v>6724</v>
      </c>
      <c r="C3744" t="s">
        <v>14</v>
      </c>
      <c r="D3744">
        <v>149.41999999999999</v>
      </c>
      <c r="E3744" s="156" t="s">
        <v>205</v>
      </c>
    </row>
    <row r="3745" spans="1:5" x14ac:dyDescent="0.2">
      <c r="A3745">
        <v>105367</v>
      </c>
      <c r="B3745" t="s">
        <v>6725</v>
      </c>
      <c r="C3745" t="s">
        <v>14</v>
      </c>
      <c r="D3745">
        <v>36.75</v>
      </c>
      <c r="E3745" s="156" t="s">
        <v>205</v>
      </c>
    </row>
    <row r="3746" spans="1:5" x14ac:dyDescent="0.2">
      <c r="A3746">
        <v>105371</v>
      </c>
      <c r="B3746" t="s">
        <v>6726</v>
      </c>
      <c r="C3746" t="s">
        <v>14</v>
      </c>
      <c r="D3746">
        <v>30.46</v>
      </c>
      <c r="E3746" s="156" t="s">
        <v>205</v>
      </c>
    </row>
    <row r="3747" spans="1:5" x14ac:dyDescent="0.2">
      <c r="A3747">
        <v>105365</v>
      </c>
      <c r="B3747" t="s">
        <v>6727</v>
      </c>
      <c r="C3747" t="s">
        <v>14</v>
      </c>
      <c r="D3747">
        <v>25.97</v>
      </c>
      <c r="E3747" s="156" t="s">
        <v>205</v>
      </c>
    </row>
    <row r="3748" spans="1:5" x14ac:dyDescent="0.2">
      <c r="A3748">
        <v>105386</v>
      </c>
      <c r="B3748" t="s">
        <v>6728</v>
      </c>
      <c r="C3748" t="s">
        <v>14</v>
      </c>
      <c r="D3748">
        <v>21.35</v>
      </c>
      <c r="E3748" s="156" t="s">
        <v>205</v>
      </c>
    </row>
    <row r="3749" spans="1:5" x14ac:dyDescent="0.2">
      <c r="A3749">
        <v>105366</v>
      </c>
      <c r="B3749" t="s">
        <v>6729</v>
      </c>
      <c r="C3749" t="s">
        <v>14</v>
      </c>
      <c r="D3749">
        <v>31.55</v>
      </c>
      <c r="E3749" s="156" t="s">
        <v>205</v>
      </c>
    </row>
    <row r="3750" spans="1:5" x14ac:dyDescent="0.2">
      <c r="A3750">
        <v>105387</v>
      </c>
      <c r="B3750" t="s">
        <v>6730</v>
      </c>
      <c r="C3750" t="s">
        <v>14</v>
      </c>
      <c r="D3750">
        <v>26.09</v>
      </c>
      <c r="E3750" s="156" t="s">
        <v>205</v>
      </c>
    </row>
    <row r="3751" spans="1:5" x14ac:dyDescent="0.2">
      <c r="A3751">
        <v>97177</v>
      </c>
      <c r="B3751" t="s">
        <v>6731</v>
      </c>
      <c r="C3751" t="s">
        <v>24</v>
      </c>
      <c r="D3751">
        <v>88.75</v>
      </c>
      <c r="E3751" s="156" t="s">
        <v>205</v>
      </c>
    </row>
    <row r="3752" spans="1:5" x14ac:dyDescent="0.2">
      <c r="A3752">
        <v>97187</v>
      </c>
      <c r="B3752" t="s">
        <v>6732</v>
      </c>
      <c r="C3752" t="s">
        <v>24</v>
      </c>
      <c r="D3752">
        <v>80.510000000000005</v>
      </c>
      <c r="E3752" s="156" t="s">
        <v>205</v>
      </c>
    </row>
    <row r="3753" spans="1:5" x14ac:dyDescent="0.2">
      <c r="A3753">
        <v>97178</v>
      </c>
      <c r="B3753" t="s">
        <v>6733</v>
      </c>
      <c r="C3753" t="s">
        <v>24</v>
      </c>
      <c r="D3753">
        <v>107.86</v>
      </c>
      <c r="E3753" s="156" t="s">
        <v>205</v>
      </c>
    </row>
    <row r="3754" spans="1:5" x14ac:dyDescent="0.2">
      <c r="A3754">
        <v>97188</v>
      </c>
      <c r="B3754" t="s">
        <v>6734</v>
      </c>
      <c r="C3754" t="s">
        <v>24</v>
      </c>
      <c r="D3754">
        <v>97.93</v>
      </c>
      <c r="E3754" s="156" t="s">
        <v>205</v>
      </c>
    </row>
    <row r="3755" spans="1:5" x14ac:dyDescent="0.2">
      <c r="A3755">
        <v>97179</v>
      </c>
      <c r="B3755" t="s">
        <v>6735</v>
      </c>
      <c r="C3755" t="s">
        <v>24</v>
      </c>
      <c r="D3755">
        <v>126.96</v>
      </c>
      <c r="E3755" s="156" t="s">
        <v>205</v>
      </c>
    </row>
    <row r="3756" spans="1:5" x14ac:dyDescent="0.2">
      <c r="A3756">
        <v>97189</v>
      </c>
      <c r="B3756" t="s">
        <v>6736</v>
      </c>
      <c r="C3756" t="s">
        <v>24</v>
      </c>
      <c r="D3756">
        <v>115.35</v>
      </c>
      <c r="E3756" s="156" t="s">
        <v>205</v>
      </c>
    </row>
    <row r="3757" spans="1:5" x14ac:dyDescent="0.2">
      <c r="A3757">
        <v>97180</v>
      </c>
      <c r="B3757" t="s">
        <v>6737</v>
      </c>
      <c r="C3757" t="s">
        <v>24</v>
      </c>
      <c r="D3757">
        <v>146.06</v>
      </c>
      <c r="E3757" s="156" t="s">
        <v>205</v>
      </c>
    </row>
    <row r="3758" spans="1:5" x14ac:dyDescent="0.2">
      <c r="A3758">
        <v>97190</v>
      </c>
      <c r="B3758" t="s">
        <v>6738</v>
      </c>
      <c r="C3758" t="s">
        <v>24</v>
      </c>
      <c r="D3758">
        <v>132.76</v>
      </c>
      <c r="E3758" s="156" t="s">
        <v>205</v>
      </c>
    </row>
    <row r="3759" spans="1:5" x14ac:dyDescent="0.2">
      <c r="A3759">
        <v>97181</v>
      </c>
      <c r="B3759" t="s">
        <v>6739</v>
      </c>
      <c r="C3759" t="s">
        <v>24</v>
      </c>
      <c r="D3759">
        <v>165.18</v>
      </c>
      <c r="E3759" s="156" t="s">
        <v>205</v>
      </c>
    </row>
    <row r="3760" spans="1:5" x14ac:dyDescent="0.2">
      <c r="A3760">
        <v>97191</v>
      </c>
      <c r="B3760" t="s">
        <v>6740</v>
      </c>
      <c r="C3760" t="s">
        <v>24</v>
      </c>
      <c r="D3760">
        <v>150.18</v>
      </c>
      <c r="E3760" s="156" t="s">
        <v>205</v>
      </c>
    </row>
    <row r="3761" spans="1:5" x14ac:dyDescent="0.2">
      <c r="A3761">
        <v>97182</v>
      </c>
      <c r="B3761" t="s">
        <v>6741</v>
      </c>
      <c r="C3761" t="s">
        <v>24</v>
      </c>
      <c r="D3761">
        <v>188.37</v>
      </c>
      <c r="E3761" s="156" t="s">
        <v>205</v>
      </c>
    </row>
    <row r="3762" spans="1:5" x14ac:dyDescent="0.2">
      <c r="A3762">
        <v>97192</v>
      </c>
      <c r="B3762" t="s">
        <v>6742</v>
      </c>
      <c r="C3762" t="s">
        <v>24</v>
      </c>
      <c r="D3762">
        <v>170.72</v>
      </c>
      <c r="E3762" s="156" t="s">
        <v>205</v>
      </c>
    </row>
    <row r="3763" spans="1:5" x14ac:dyDescent="0.2">
      <c r="A3763">
        <v>97173</v>
      </c>
      <c r="B3763" t="s">
        <v>6743</v>
      </c>
      <c r="C3763" t="s">
        <v>24</v>
      </c>
      <c r="D3763">
        <v>50.56</v>
      </c>
      <c r="E3763" s="156" t="s">
        <v>205</v>
      </c>
    </row>
    <row r="3764" spans="1:5" x14ac:dyDescent="0.2">
      <c r="A3764">
        <v>97183</v>
      </c>
      <c r="B3764" t="s">
        <v>6744</v>
      </c>
      <c r="C3764" t="s">
        <v>24</v>
      </c>
      <c r="D3764">
        <v>45.68</v>
      </c>
      <c r="E3764" s="156" t="s">
        <v>205</v>
      </c>
    </row>
    <row r="3765" spans="1:5" x14ac:dyDescent="0.2">
      <c r="A3765">
        <v>97174</v>
      </c>
      <c r="B3765" t="s">
        <v>6745</v>
      </c>
      <c r="C3765" t="s">
        <v>24</v>
      </c>
      <c r="D3765">
        <v>60.09</v>
      </c>
      <c r="E3765" s="156" t="s">
        <v>205</v>
      </c>
    </row>
    <row r="3766" spans="1:5" x14ac:dyDescent="0.2">
      <c r="A3766">
        <v>97184</v>
      </c>
      <c r="B3766" t="s">
        <v>6746</v>
      </c>
      <c r="C3766" t="s">
        <v>24</v>
      </c>
      <c r="D3766">
        <v>54.38</v>
      </c>
      <c r="E3766" s="156" t="s">
        <v>205</v>
      </c>
    </row>
    <row r="3767" spans="1:5" x14ac:dyDescent="0.2">
      <c r="A3767">
        <v>97175</v>
      </c>
      <c r="B3767" t="s">
        <v>6747</v>
      </c>
      <c r="C3767" t="s">
        <v>24</v>
      </c>
      <c r="D3767">
        <v>69.63</v>
      </c>
      <c r="E3767" s="156" t="s">
        <v>205</v>
      </c>
    </row>
    <row r="3768" spans="1:5" x14ac:dyDescent="0.2">
      <c r="A3768">
        <v>97185</v>
      </c>
      <c r="B3768" t="s">
        <v>6748</v>
      </c>
      <c r="C3768" t="s">
        <v>24</v>
      </c>
      <c r="D3768">
        <v>63.08</v>
      </c>
      <c r="E3768" s="156" t="s">
        <v>205</v>
      </c>
    </row>
    <row r="3769" spans="1:5" x14ac:dyDescent="0.2">
      <c r="A3769">
        <v>97176</v>
      </c>
      <c r="B3769" t="s">
        <v>6749</v>
      </c>
      <c r="C3769" t="s">
        <v>24</v>
      </c>
      <c r="D3769">
        <v>79.22</v>
      </c>
      <c r="E3769" s="156" t="s">
        <v>205</v>
      </c>
    </row>
    <row r="3770" spans="1:5" x14ac:dyDescent="0.2">
      <c r="A3770">
        <v>97186</v>
      </c>
      <c r="B3770" t="s">
        <v>6750</v>
      </c>
      <c r="C3770" t="s">
        <v>24</v>
      </c>
      <c r="D3770">
        <v>71.81</v>
      </c>
      <c r="E3770" s="156" t="s">
        <v>205</v>
      </c>
    </row>
    <row r="3771" spans="1:5" x14ac:dyDescent="0.2">
      <c r="A3771">
        <v>97142</v>
      </c>
      <c r="B3771" t="s">
        <v>6751</v>
      </c>
      <c r="C3771" t="s">
        <v>24</v>
      </c>
      <c r="D3771">
        <v>6.14</v>
      </c>
      <c r="E3771" s="156" t="s">
        <v>205</v>
      </c>
    </row>
    <row r="3772" spans="1:5" x14ac:dyDescent="0.2">
      <c r="A3772">
        <v>97158</v>
      </c>
      <c r="B3772" t="s">
        <v>6752</v>
      </c>
      <c r="C3772" t="s">
        <v>24</v>
      </c>
      <c r="D3772">
        <v>4.67</v>
      </c>
      <c r="E3772" s="156" t="s">
        <v>205</v>
      </c>
    </row>
    <row r="3773" spans="1:5" x14ac:dyDescent="0.2">
      <c r="A3773">
        <v>97155</v>
      </c>
      <c r="B3773" t="s">
        <v>6753</v>
      </c>
      <c r="C3773" t="s">
        <v>24</v>
      </c>
      <c r="D3773">
        <v>46.79</v>
      </c>
      <c r="E3773" s="156" t="s">
        <v>205</v>
      </c>
    </row>
    <row r="3774" spans="1:5" x14ac:dyDescent="0.2">
      <c r="A3774">
        <v>97171</v>
      </c>
      <c r="B3774" t="s">
        <v>6754</v>
      </c>
      <c r="C3774" t="s">
        <v>24</v>
      </c>
      <c r="D3774">
        <v>37.380000000000003</v>
      </c>
      <c r="E3774" s="156" t="s">
        <v>205</v>
      </c>
    </row>
    <row r="3775" spans="1:5" x14ac:dyDescent="0.2">
      <c r="A3775">
        <v>97156</v>
      </c>
      <c r="B3775" t="s">
        <v>6755</v>
      </c>
      <c r="C3775" t="s">
        <v>24</v>
      </c>
      <c r="D3775">
        <v>56.09</v>
      </c>
      <c r="E3775" s="156" t="s">
        <v>205</v>
      </c>
    </row>
    <row r="3776" spans="1:5" x14ac:dyDescent="0.2">
      <c r="A3776">
        <v>97172</v>
      </c>
      <c r="B3776" t="s">
        <v>6756</v>
      </c>
      <c r="C3776" t="s">
        <v>24</v>
      </c>
      <c r="D3776">
        <v>44.98</v>
      </c>
      <c r="E3776" s="156" t="s">
        <v>205</v>
      </c>
    </row>
    <row r="3777" spans="1:5" x14ac:dyDescent="0.2">
      <c r="A3777">
        <v>97143</v>
      </c>
      <c r="B3777" t="s">
        <v>6757</v>
      </c>
      <c r="C3777" t="s">
        <v>24</v>
      </c>
      <c r="D3777">
        <v>8.1199999999999992</v>
      </c>
      <c r="E3777" s="156" t="s">
        <v>205</v>
      </c>
    </row>
    <row r="3778" spans="1:5" x14ac:dyDescent="0.2">
      <c r="A3778">
        <v>97159</v>
      </c>
      <c r="B3778" t="s">
        <v>6758</v>
      </c>
      <c r="C3778" t="s">
        <v>24</v>
      </c>
      <c r="D3778">
        <v>6.3</v>
      </c>
      <c r="E3778" s="156" t="s">
        <v>205</v>
      </c>
    </row>
    <row r="3779" spans="1:5" x14ac:dyDescent="0.2">
      <c r="A3779">
        <v>97144</v>
      </c>
      <c r="B3779" t="s">
        <v>6759</v>
      </c>
      <c r="C3779" t="s">
        <v>24</v>
      </c>
      <c r="D3779">
        <v>10.11</v>
      </c>
      <c r="E3779" s="156" t="s">
        <v>205</v>
      </c>
    </row>
    <row r="3780" spans="1:5" x14ac:dyDescent="0.2">
      <c r="A3780">
        <v>97160</v>
      </c>
      <c r="B3780" t="s">
        <v>6760</v>
      </c>
      <c r="C3780" t="s">
        <v>24</v>
      </c>
      <c r="D3780">
        <v>7.93</v>
      </c>
      <c r="E3780" s="156" t="s">
        <v>205</v>
      </c>
    </row>
    <row r="3781" spans="1:5" x14ac:dyDescent="0.2">
      <c r="A3781">
        <v>97145</v>
      </c>
      <c r="B3781" t="s">
        <v>6761</v>
      </c>
      <c r="C3781" t="s">
        <v>24</v>
      </c>
      <c r="D3781">
        <v>12.1</v>
      </c>
      <c r="E3781" s="156" t="s">
        <v>205</v>
      </c>
    </row>
    <row r="3782" spans="1:5" x14ac:dyDescent="0.2">
      <c r="A3782">
        <v>97161</v>
      </c>
      <c r="B3782" t="s">
        <v>6762</v>
      </c>
      <c r="C3782" t="s">
        <v>24</v>
      </c>
      <c r="D3782">
        <v>9.57</v>
      </c>
      <c r="E3782" s="156" t="s">
        <v>205</v>
      </c>
    </row>
    <row r="3783" spans="1:5" x14ac:dyDescent="0.2">
      <c r="A3783">
        <v>97146</v>
      </c>
      <c r="B3783" t="s">
        <v>6763</v>
      </c>
      <c r="C3783" t="s">
        <v>24</v>
      </c>
      <c r="D3783">
        <v>14.12</v>
      </c>
      <c r="E3783" s="156" t="s">
        <v>205</v>
      </c>
    </row>
    <row r="3784" spans="1:5" x14ac:dyDescent="0.2">
      <c r="A3784">
        <v>97162</v>
      </c>
      <c r="B3784" t="s">
        <v>6764</v>
      </c>
      <c r="C3784" t="s">
        <v>24</v>
      </c>
      <c r="D3784">
        <v>11.23</v>
      </c>
      <c r="E3784" s="156" t="s">
        <v>205</v>
      </c>
    </row>
    <row r="3785" spans="1:5" x14ac:dyDescent="0.2">
      <c r="A3785">
        <v>97147</v>
      </c>
      <c r="B3785" t="s">
        <v>6765</v>
      </c>
      <c r="C3785" t="s">
        <v>24</v>
      </c>
      <c r="D3785">
        <v>16.13</v>
      </c>
      <c r="E3785" s="156" t="s">
        <v>205</v>
      </c>
    </row>
    <row r="3786" spans="1:5" x14ac:dyDescent="0.2">
      <c r="A3786">
        <v>97163</v>
      </c>
      <c r="B3786" t="s">
        <v>6766</v>
      </c>
      <c r="C3786" t="s">
        <v>24</v>
      </c>
      <c r="D3786">
        <v>12.89</v>
      </c>
      <c r="E3786" s="156" t="s">
        <v>205</v>
      </c>
    </row>
    <row r="3787" spans="1:5" x14ac:dyDescent="0.2">
      <c r="A3787">
        <v>97148</v>
      </c>
      <c r="B3787" t="s">
        <v>6767</v>
      </c>
      <c r="C3787" t="s">
        <v>24</v>
      </c>
      <c r="D3787">
        <v>18.14</v>
      </c>
      <c r="E3787" s="156" t="s">
        <v>205</v>
      </c>
    </row>
    <row r="3788" spans="1:5" x14ac:dyDescent="0.2">
      <c r="A3788">
        <v>97164</v>
      </c>
      <c r="B3788" t="s">
        <v>6768</v>
      </c>
      <c r="C3788" t="s">
        <v>24</v>
      </c>
      <c r="D3788">
        <v>14.54</v>
      </c>
      <c r="E3788" s="156" t="s">
        <v>205</v>
      </c>
    </row>
    <row r="3789" spans="1:5" x14ac:dyDescent="0.2">
      <c r="A3789">
        <v>97149</v>
      </c>
      <c r="B3789" t="s">
        <v>6769</v>
      </c>
      <c r="C3789" t="s">
        <v>24</v>
      </c>
      <c r="D3789">
        <v>20.16</v>
      </c>
      <c r="E3789" s="156" t="s">
        <v>205</v>
      </c>
    </row>
    <row r="3790" spans="1:5" x14ac:dyDescent="0.2">
      <c r="A3790">
        <v>97165</v>
      </c>
      <c r="B3790" t="s">
        <v>6770</v>
      </c>
      <c r="C3790" t="s">
        <v>24</v>
      </c>
      <c r="D3790">
        <v>16.21</v>
      </c>
      <c r="E3790" s="156" t="s">
        <v>205</v>
      </c>
    </row>
    <row r="3791" spans="1:5" x14ac:dyDescent="0.2">
      <c r="A3791">
        <v>97150</v>
      </c>
      <c r="B3791" t="s">
        <v>6771</v>
      </c>
      <c r="C3791" t="s">
        <v>24</v>
      </c>
      <c r="D3791">
        <v>24.94</v>
      </c>
      <c r="E3791" s="156" t="s">
        <v>205</v>
      </c>
    </row>
    <row r="3792" spans="1:5" x14ac:dyDescent="0.2">
      <c r="A3792">
        <v>97166</v>
      </c>
      <c r="B3792" t="s">
        <v>6772</v>
      </c>
      <c r="C3792" t="s">
        <v>24</v>
      </c>
      <c r="D3792">
        <v>19.73</v>
      </c>
      <c r="E3792" s="156" t="s">
        <v>205</v>
      </c>
    </row>
    <row r="3793" spans="1:5" x14ac:dyDescent="0.2">
      <c r="A3793">
        <v>97151</v>
      </c>
      <c r="B3793" t="s">
        <v>6773</v>
      </c>
      <c r="C3793" t="s">
        <v>24</v>
      </c>
      <c r="D3793">
        <v>29.41</v>
      </c>
      <c r="E3793" s="156" t="s">
        <v>205</v>
      </c>
    </row>
    <row r="3794" spans="1:5" x14ac:dyDescent="0.2">
      <c r="A3794">
        <v>97167</v>
      </c>
      <c r="B3794" t="s">
        <v>6774</v>
      </c>
      <c r="C3794" t="s">
        <v>24</v>
      </c>
      <c r="D3794">
        <v>23.37</v>
      </c>
      <c r="E3794" s="156" t="s">
        <v>205</v>
      </c>
    </row>
    <row r="3795" spans="1:5" x14ac:dyDescent="0.2">
      <c r="A3795">
        <v>97152</v>
      </c>
      <c r="B3795" t="s">
        <v>6775</v>
      </c>
      <c r="C3795" t="s">
        <v>24</v>
      </c>
      <c r="D3795">
        <v>33.6</v>
      </c>
      <c r="E3795" s="156" t="s">
        <v>205</v>
      </c>
    </row>
    <row r="3796" spans="1:5" x14ac:dyDescent="0.2">
      <c r="A3796">
        <v>97168</v>
      </c>
      <c r="B3796" t="s">
        <v>6776</v>
      </c>
      <c r="C3796" t="s">
        <v>24</v>
      </c>
      <c r="D3796">
        <v>26.71</v>
      </c>
      <c r="E3796" s="156" t="s">
        <v>205</v>
      </c>
    </row>
    <row r="3797" spans="1:5" x14ac:dyDescent="0.2">
      <c r="A3797">
        <v>97141</v>
      </c>
      <c r="B3797" t="s">
        <v>6777</v>
      </c>
      <c r="C3797" t="s">
        <v>24</v>
      </c>
      <c r="D3797">
        <v>5.33</v>
      </c>
      <c r="E3797" s="156" t="s">
        <v>205</v>
      </c>
    </row>
    <row r="3798" spans="1:5" x14ac:dyDescent="0.2">
      <c r="A3798">
        <v>97157</v>
      </c>
      <c r="B3798" t="s">
        <v>6778</v>
      </c>
      <c r="C3798" t="s">
        <v>24</v>
      </c>
      <c r="D3798">
        <v>4</v>
      </c>
      <c r="E3798" s="156" t="s">
        <v>205</v>
      </c>
    </row>
    <row r="3799" spans="1:5" x14ac:dyDescent="0.2">
      <c r="A3799">
        <v>97153</v>
      </c>
      <c r="B3799" t="s">
        <v>6779</v>
      </c>
      <c r="C3799" t="s">
        <v>24</v>
      </c>
      <c r="D3799">
        <v>37.96</v>
      </c>
      <c r="E3799" s="156" t="s">
        <v>205</v>
      </c>
    </row>
    <row r="3800" spans="1:5" x14ac:dyDescent="0.2">
      <c r="A3800">
        <v>97169</v>
      </c>
      <c r="B3800" t="s">
        <v>6780</v>
      </c>
      <c r="C3800" t="s">
        <v>24</v>
      </c>
      <c r="D3800">
        <v>30.24</v>
      </c>
      <c r="E3800" s="156" t="s">
        <v>205</v>
      </c>
    </row>
    <row r="3801" spans="1:5" x14ac:dyDescent="0.2">
      <c r="A3801">
        <v>97154</v>
      </c>
      <c r="B3801" t="s">
        <v>6781</v>
      </c>
      <c r="C3801" t="s">
        <v>24</v>
      </c>
      <c r="D3801">
        <v>42.37</v>
      </c>
      <c r="E3801" s="156" t="s">
        <v>205</v>
      </c>
    </row>
    <row r="3802" spans="1:5" x14ac:dyDescent="0.2">
      <c r="A3802">
        <v>97170</v>
      </c>
      <c r="B3802" t="s">
        <v>6782</v>
      </c>
      <c r="C3802" t="s">
        <v>24</v>
      </c>
      <c r="D3802">
        <v>33.799999999999997</v>
      </c>
      <c r="E3802" s="156" t="s">
        <v>205</v>
      </c>
    </row>
    <row r="3803" spans="1:5" x14ac:dyDescent="0.2">
      <c r="A3803">
        <v>105311</v>
      </c>
      <c r="B3803" t="s">
        <v>6783</v>
      </c>
      <c r="C3803" t="s">
        <v>24</v>
      </c>
      <c r="D3803">
        <v>4.09</v>
      </c>
      <c r="E3803" s="156" t="s">
        <v>205</v>
      </c>
    </row>
    <row r="3804" spans="1:5" x14ac:dyDescent="0.2">
      <c r="A3804">
        <v>105339</v>
      </c>
      <c r="B3804" t="s">
        <v>6784</v>
      </c>
      <c r="C3804" t="s">
        <v>24</v>
      </c>
      <c r="D3804">
        <v>3.37</v>
      </c>
      <c r="E3804" s="156" t="s">
        <v>205</v>
      </c>
    </row>
    <row r="3805" spans="1:5" x14ac:dyDescent="0.2">
      <c r="A3805">
        <v>97127</v>
      </c>
      <c r="B3805" t="s">
        <v>6785</v>
      </c>
      <c r="C3805" t="s">
        <v>24</v>
      </c>
      <c r="D3805">
        <v>5.35</v>
      </c>
      <c r="E3805" s="156" t="s">
        <v>205</v>
      </c>
    </row>
    <row r="3806" spans="1:5" x14ac:dyDescent="0.2">
      <c r="A3806">
        <v>97134</v>
      </c>
      <c r="B3806" t="s">
        <v>6786</v>
      </c>
      <c r="C3806" t="s">
        <v>24</v>
      </c>
      <c r="D3806">
        <v>4.41</v>
      </c>
      <c r="E3806" s="156" t="s">
        <v>205</v>
      </c>
    </row>
    <row r="3807" spans="1:5" x14ac:dyDescent="0.2">
      <c r="A3807">
        <v>97128</v>
      </c>
      <c r="B3807" t="s">
        <v>6787</v>
      </c>
      <c r="C3807" t="s">
        <v>24</v>
      </c>
      <c r="D3807">
        <v>10.77</v>
      </c>
      <c r="E3807" s="156" t="s">
        <v>205</v>
      </c>
    </row>
    <row r="3808" spans="1:5" x14ac:dyDescent="0.2">
      <c r="A3808">
        <v>97135</v>
      </c>
      <c r="B3808" t="s">
        <v>6788</v>
      </c>
      <c r="C3808" t="s">
        <v>24</v>
      </c>
      <c r="D3808">
        <v>8.19</v>
      </c>
      <c r="E3808" s="156" t="s">
        <v>205</v>
      </c>
    </row>
    <row r="3809" spans="1:5" x14ac:dyDescent="0.2">
      <c r="A3809">
        <v>97129</v>
      </c>
      <c r="B3809" t="s">
        <v>6789</v>
      </c>
      <c r="C3809" t="s">
        <v>24</v>
      </c>
      <c r="D3809">
        <v>12.76</v>
      </c>
      <c r="E3809" s="156" t="s">
        <v>205</v>
      </c>
    </row>
    <row r="3810" spans="1:5" x14ac:dyDescent="0.2">
      <c r="A3810">
        <v>97136</v>
      </c>
      <c r="B3810" t="s">
        <v>6790</v>
      </c>
      <c r="C3810" t="s">
        <v>24</v>
      </c>
      <c r="D3810">
        <v>9.6999999999999993</v>
      </c>
      <c r="E3810" s="156" t="s">
        <v>205</v>
      </c>
    </row>
    <row r="3811" spans="1:5" x14ac:dyDescent="0.2">
      <c r="A3811">
        <v>97130</v>
      </c>
      <c r="B3811" t="s">
        <v>6791</v>
      </c>
      <c r="C3811" t="s">
        <v>24</v>
      </c>
      <c r="D3811">
        <v>14.77</v>
      </c>
      <c r="E3811" s="156" t="s">
        <v>205</v>
      </c>
    </row>
    <row r="3812" spans="1:5" x14ac:dyDescent="0.2">
      <c r="A3812">
        <v>97137</v>
      </c>
      <c r="B3812" t="s">
        <v>6792</v>
      </c>
      <c r="C3812" t="s">
        <v>24</v>
      </c>
      <c r="D3812">
        <v>11.24</v>
      </c>
      <c r="E3812" s="156" t="s">
        <v>205</v>
      </c>
    </row>
    <row r="3813" spans="1:5" x14ac:dyDescent="0.2">
      <c r="A3813">
        <v>97131</v>
      </c>
      <c r="B3813" t="s">
        <v>6793</v>
      </c>
      <c r="C3813" t="s">
        <v>24</v>
      </c>
      <c r="D3813">
        <v>16.760000000000002</v>
      </c>
      <c r="E3813" s="156" t="s">
        <v>205</v>
      </c>
    </row>
    <row r="3814" spans="1:5" x14ac:dyDescent="0.2">
      <c r="A3814">
        <v>97138</v>
      </c>
      <c r="B3814" t="s">
        <v>6794</v>
      </c>
      <c r="C3814" t="s">
        <v>24</v>
      </c>
      <c r="D3814">
        <v>12.75</v>
      </c>
      <c r="E3814" s="156" t="s">
        <v>205</v>
      </c>
    </row>
    <row r="3815" spans="1:5" x14ac:dyDescent="0.2">
      <c r="A3815">
        <v>97132</v>
      </c>
      <c r="B3815" t="s">
        <v>6795</v>
      </c>
      <c r="C3815" t="s">
        <v>24</v>
      </c>
      <c r="D3815">
        <v>18.760000000000002</v>
      </c>
      <c r="E3815" s="156" t="s">
        <v>205</v>
      </c>
    </row>
    <row r="3816" spans="1:5" x14ac:dyDescent="0.2">
      <c r="A3816">
        <v>97139</v>
      </c>
      <c r="B3816" t="s">
        <v>6796</v>
      </c>
      <c r="C3816" t="s">
        <v>24</v>
      </c>
      <c r="D3816">
        <v>14.27</v>
      </c>
      <c r="E3816" s="156" t="s">
        <v>205</v>
      </c>
    </row>
    <row r="3817" spans="1:5" x14ac:dyDescent="0.2">
      <c r="A3817">
        <v>97133</v>
      </c>
      <c r="B3817" t="s">
        <v>6797</v>
      </c>
      <c r="C3817" t="s">
        <v>24</v>
      </c>
      <c r="D3817">
        <v>22.74</v>
      </c>
      <c r="E3817" s="156" t="s">
        <v>205</v>
      </c>
    </row>
    <row r="3818" spans="1:5" x14ac:dyDescent="0.2">
      <c r="A3818">
        <v>97140</v>
      </c>
      <c r="B3818" t="s">
        <v>6798</v>
      </c>
      <c r="C3818" t="s">
        <v>24</v>
      </c>
      <c r="D3818">
        <v>17.32</v>
      </c>
      <c r="E3818" s="156" t="s">
        <v>205</v>
      </c>
    </row>
    <row r="3819" spans="1:5" x14ac:dyDescent="0.2">
      <c r="A3819">
        <v>97123</v>
      </c>
      <c r="B3819" t="s">
        <v>6799</v>
      </c>
      <c r="C3819" t="s">
        <v>24</v>
      </c>
      <c r="D3819">
        <v>4.4000000000000004</v>
      </c>
      <c r="E3819" s="156" t="s">
        <v>205</v>
      </c>
    </row>
    <row r="3820" spans="1:5" x14ac:dyDescent="0.2">
      <c r="A3820">
        <v>97126</v>
      </c>
      <c r="B3820" t="s">
        <v>6800</v>
      </c>
      <c r="C3820" t="s">
        <v>24</v>
      </c>
      <c r="D3820">
        <v>3.62</v>
      </c>
      <c r="E3820" s="156" t="s">
        <v>205</v>
      </c>
    </row>
    <row r="3821" spans="1:5" x14ac:dyDescent="0.2">
      <c r="A3821">
        <v>105308</v>
      </c>
      <c r="B3821" t="s">
        <v>6801</v>
      </c>
      <c r="C3821" t="s">
        <v>24</v>
      </c>
      <c r="D3821">
        <v>5.08</v>
      </c>
      <c r="E3821" s="156" t="s">
        <v>205</v>
      </c>
    </row>
    <row r="3822" spans="1:5" x14ac:dyDescent="0.2">
      <c r="A3822">
        <v>105312</v>
      </c>
      <c r="B3822" t="s">
        <v>6802</v>
      </c>
      <c r="C3822" t="s">
        <v>24</v>
      </c>
      <c r="D3822">
        <v>4.2</v>
      </c>
      <c r="E3822" s="156" t="s">
        <v>205</v>
      </c>
    </row>
    <row r="3823" spans="1:5" x14ac:dyDescent="0.2">
      <c r="A3823">
        <v>105309</v>
      </c>
      <c r="B3823" t="s">
        <v>6803</v>
      </c>
      <c r="C3823" t="s">
        <v>24</v>
      </c>
      <c r="D3823">
        <v>5.47</v>
      </c>
      <c r="E3823" s="156" t="s">
        <v>205</v>
      </c>
    </row>
    <row r="3824" spans="1:5" x14ac:dyDescent="0.2">
      <c r="A3824">
        <v>105313</v>
      </c>
      <c r="B3824" t="s">
        <v>6804</v>
      </c>
      <c r="C3824" t="s">
        <v>24</v>
      </c>
      <c r="D3824">
        <v>4.5199999999999996</v>
      </c>
      <c r="E3824" s="156" t="s">
        <v>205</v>
      </c>
    </row>
    <row r="3825" spans="1:5" x14ac:dyDescent="0.2">
      <c r="A3825">
        <v>105310</v>
      </c>
      <c r="B3825" t="s">
        <v>6805</v>
      </c>
      <c r="C3825" t="s">
        <v>24</v>
      </c>
      <c r="D3825">
        <v>6.45</v>
      </c>
      <c r="E3825" s="156" t="s">
        <v>205</v>
      </c>
    </row>
    <row r="3826" spans="1:5" x14ac:dyDescent="0.2">
      <c r="A3826">
        <v>105314</v>
      </c>
      <c r="B3826" t="s">
        <v>6806</v>
      </c>
      <c r="C3826" t="s">
        <v>24</v>
      </c>
      <c r="D3826">
        <v>5.34</v>
      </c>
      <c r="E3826" s="156" t="s">
        <v>205</v>
      </c>
    </row>
    <row r="3827" spans="1:5" x14ac:dyDescent="0.2">
      <c r="A3827">
        <v>97121</v>
      </c>
      <c r="B3827" t="s">
        <v>6807</v>
      </c>
      <c r="C3827" t="s">
        <v>24</v>
      </c>
      <c r="D3827">
        <v>3.14</v>
      </c>
      <c r="E3827" s="156" t="s">
        <v>205</v>
      </c>
    </row>
    <row r="3828" spans="1:5" x14ac:dyDescent="0.2">
      <c r="A3828">
        <v>97124</v>
      </c>
      <c r="B3828" t="s">
        <v>6808</v>
      </c>
      <c r="C3828" t="s">
        <v>24</v>
      </c>
      <c r="D3828">
        <v>2.57</v>
      </c>
      <c r="E3828" s="156" t="s">
        <v>205</v>
      </c>
    </row>
    <row r="3829" spans="1:5" x14ac:dyDescent="0.2">
      <c r="A3829">
        <v>97122</v>
      </c>
      <c r="B3829" t="s">
        <v>6809</v>
      </c>
      <c r="C3829" t="s">
        <v>24</v>
      </c>
      <c r="D3829">
        <v>3.79</v>
      </c>
      <c r="E3829" s="156" t="s">
        <v>205</v>
      </c>
    </row>
    <row r="3830" spans="1:5" x14ac:dyDescent="0.2">
      <c r="A3830">
        <v>97125</v>
      </c>
      <c r="B3830" t="s">
        <v>6810</v>
      </c>
      <c r="C3830" t="s">
        <v>24</v>
      </c>
      <c r="D3830">
        <v>3.11</v>
      </c>
      <c r="E3830" s="156" t="s">
        <v>205</v>
      </c>
    </row>
    <row r="3831" spans="1:5" x14ac:dyDescent="0.2">
      <c r="A3831">
        <v>105296</v>
      </c>
      <c r="B3831" t="s">
        <v>6811</v>
      </c>
      <c r="C3831" t="s">
        <v>14</v>
      </c>
      <c r="D3831">
        <v>188.13</v>
      </c>
      <c r="E3831" s="156" t="s">
        <v>205</v>
      </c>
    </row>
    <row r="3832" spans="1:5" x14ac:dyDescent="0.2">
      <c r="A3832">
        <v>105374</v>
      </c>
      <c r="B3832" t="s">
        <v>6812</v>
      </c>
      <c r="C3832" t="s">
        <v>14</v>
      </c>
      <c r="D3832">
        <v>183.4</v>
      </c>
      <c r="E3832" s="156" t="s">
        <v>205</v>
      </c>
    </row>
    <row r="3833" spans="1:5" x14ac:dyDescent="0.2">
      <c r="A3833">
        <v>105292</v>
      </c>
      <c r="B3833" t="s">
        <v>6813</v>
      </c>
      <c r="C3833" t="s">
        <v>14</v>
      </c>
      <c r="D3833">
        <v>54.33</v>
      </c>
      <c r="E3833" s="156" t="s">
        <v>205</v>
      </c>
    </row>
    <row r="3834" spans="1:5" x14ac:dyDescent="0.2">
      <c r="A3834">
        <v>105293</v>
      </c>
      <c r="B3834" t="s">
        <v>6814</v>
      </c>
      <c r="C3834" t="s">
        <v>14</v>
      </c>
      <c r="D3834">
        <v>50.88</v>
      </c>
      <c r="E3834" s="156" t="s">
        <v>205</v>
      </c>
    </row>
    <row r="3835" spans="1:5" x14ac:dyDescent="0.2">
      <c r="A3835">
        <v>105294</v>
      </c>
      <c r="B3835" t="s">
        <v>6815</v>
      </c>
      <c r="C3835" t="s">
        <v>14</v>
      </c>
      <c r="D3835">
        <v>109.96</v>
      </c>
      <c r="E3835" s="156" t="s">
        <v>205</v>
      </c>
    </row>
    <row r="3836" spans="1:5" x14ac:dyDescent="0.2">
      <c r="A3836">
        <v>105295</v>
      </c>
      <c r="B3836" t="s">
        <v>6816</v>
      </c>
      <c r="C3836" t="s">
        <v>14</v>
      </c>
      <c r="D3836">
        <v>105.87</v>
      </c>
      <c r="E3836" s="156" t="s">
        <v>205</v>
      </c>
    </row>
    <row r="3837" spans="1:5" x14ac:dyDescent="0.2">
      <c r="A3837">
        <v>105290</v>
      </c>
      <c r="B3837" t="s">
        <v>6817</v>
      </c>
      <c r="C3837" t="s">
        <v>14</v>
      </c>
      <c r="D3837">
        <v>72.14</v>
      </c>
      <c r="E3837" s="156" t="s">
        <v>205</v>
      </c>
    </row>
    <row r="3838" spans="1:5" x14ac:dyDescent="0.2">
      <c r="A3838">
        <v>105291</v>
      </c>
      <c r="B3838" t="s">
        <v>6818</v>
      </c>
      <c r="C3838" t="s">
        <v>14</v>
      </c>
      <c r="D3838">
        <v>68.989999999999995</v>
      </c>
      <c r="E3838" s="156" t="s">
        <v>205</v>
      </c>
    </row>
    <row r="3839" spans="1:5" x14ac:dyDescent="0.2">
      <c r="A3839">
        <v>105286</v>
      </c>
      <c r="B3839" t="s">
        <v>6819</v>
      </c>
      <c r="C3839" t="s">
        <v>14</v>
      </c>
      <c r="D3839">
        <v>32.619999999999997</v>
      </c>
      <c r="E3839" s="156" t="s">
        <v>205</v>
      </c>
    </row>
    <row r="3840" spans="1:5" x14ac:dyDescent="0.2">
      <c r="A3840">
        <v>105287</v>
      </c>
      <c r="B3840" t="s">
        <v>6820</v>
      </c>
      <c r="C3840" t="s">
        <v>14</v>
      </c>
      <c r="D3840">
        <v>30.3</v>
      </c>
      <c r="E3840" s="156" t="s">
        <v>205</v>
      </c>
    </row>
    <row r="3841" spans="1:5" x14ac:dyDescent="0.2">
      <c r="A3841">
        <v>105288</v>
      </c>
      <c r="B3841" t="s">
        <v>6821</v>
      </c>
      <c r="C3841" t="s">
        <v>14</v>
      </c>
      <c r="D3841">
        <v>53.66</v>
      </c>
      <c r="E3841" s="156" t="s">
        <v>205</v>
      </c>
    </row>
    <row r="3842" spans="1:5" x14ac:dyDescent="0.2">
      <c r="A3842">
        <v>105289</v>
      </c>
      <c r="B3842" t="s">
        <v>6822</v>
      </c>
      <c r="C3842" t="s">
        <v>14</v>
      </c>
      <c r="D3842">
        <v>50.94</v>
      </c>
      <c r="E3842" s="156" t="s">
        <v>205</v>
      </c>
    </row>
    <row r="3843" spans="1:5" x14ac:dyDescent="0.2">
      <c r="A3843">
        <v>105375</v>
      </c>
      <c r="B3843" t="s">
        <v>6823</v>
      </c>
      <c r="C3843" t="s">
        <v>14</v>
      </c>
      <c r="D3843">
        <v>146.04</v>
      </c>
      <c r="E3843" s="156" t="s">
        <v>205</v>
      </c>
    </row>
    <row r="3844" spans="1:5" x14ac:dyDescent="0.2">
      <c r="A3844">
        <v>105376</v>
      </c>
      <c r="B3844" t="s">
        <v>6824</v>
      </c>
      <c r="C3844" t="s">
        <v>14</v>
      </c>
      <c r="D3844">
        <v>139.75</v>
      </c>
      <c r="E3844" s="156" t="s">
        <v>205</v>
      </c>
    </row>
    <row r="3845" spans="1:5" x14ac:dyDescent="0.2">
      <c r="A3845">
        <v>105331</v>
      </c>
      <c r="B3845" t="s">
        <v>6825</v>
      </c>
      <c r="C3845" t="s">
        <v>24</v>
      </c>
      <c r="D3845">
        <v>61.22</v>
      </c>
      <c r="E3845" s="156" t="s">
        <v>205</v>
      </c>
    </row>
    <row r="3846" spans="1:5" x14ac:dyDescent="0.2">
      <c r="A3846">
        <v>105332</v>
      </c>
      <c r="B3846" t="s">
        <v>6826</v>
      </c>
      <c r="C3846" t="s">
        <v>24</v>
      </c>
      <c r="D3846">
        <v>60.5</v>
      </c>
      <c r="E3846" s="156" t="s">
        <v>205</v>
      </c>
    </row>
    <row r="3847" spans="1:5" x14ac:dyDescent="0.2">
      <c r="A3847">
        <v>105333</v>
      </c>
      <c r="B3847" t="s">
        <v>6827</v>
      </c>
      <c r="C3847" t="s">
        <v>24</v>
      </c>
      <c r="D3847">
        <v>271.32</v>
      </c>
      <c r="E3847" s="156" t="s">
        <v>205</v>
      </c>
    </row>
    <row r="3848" spans="1:5" x14ac:dyDescent="0.2">
      <c r="A3848">
        <v>105334</v>
      </c>
      <c r="B3848" t="s">
        <v>6828</v>
      </c>
      <c r="C3848" t="s">
        <v>24</v>
      </c>
      <c r="D3848">
        <v>268.74</v>
      </c>
      <c r="E3848" s="156" t="s">
        <v>205</v>
      </c>
    </row>
    <row r="3849" spans="1:5" x14ac:dyDescent="0.2">
      <c r="A3849">
        <v>105335</v>
      </c>
      <c r="B3849" t="s">
        <v>6829</v>
      </c>
      <c r="C3849" t="s">
        <v>24</v>
      </c>
      <c r="D3849">
        <v>409.42</v>
      </c>
      <c r="E3849" s="156" t="s">
        <v>205</v>
      </c>
    </row>
    <row r="3850" spans="1:5" x14ac:dyDescent="0.2">
      <c r="A3850">
        <v>105336</v>
      </c>
      <c r="B3850" t="s">
        <v>6830</v>
      </c>
      <c r="C3850" t="s">
        <v>24</v>
      </c>
      <c r="D3850">
        <v>406.36</v>
      </c>
      <c r="E3850" s="156" t="s">
        <v>205</v>
      </c>
    </row>
    <row r="3851" spans="1:5" x14ac:dyDescent="0.2">
      <c r="A3851">
        <v>105337</v>
      </c>
      <c r="B3851" t="s">
        <v>6831</v>
      </c>
      <c r="C3851" t="s">
        <v>24</v>
      </c>
      <c r="D3851">
        <v>578.02</v>
      </c>
      <c r="E3851" s="156" t="s">
        <v>205</v>
      </c>
    </row>
    <row r="3852" spans="1:5" x14ac:dyDescent="0.2">
      <c r="A3852">
        <v>105338</v>
      </c>
      <c r="B3852" t="s">
        <v>6832</v>
      </c>
      <c r="C3852" t="s">
        <v>24</v>
      </c>
      <c r="D3852">
        <v>574.49</v>
      </c>
      <c r="E3852" s="156" t="s">
        <v>205</v>
      </c>
    </row>
    <row r="3853" spans="1:5" x14ac:dyDescent="0.2">
      <c r="A3853">
        <v>106108</v>
      </c>
      <c r="B3853" t="s">
        <v>6833</v>
      </c>
      <c r="C3853" t="s">
        <v>24</v>
      </c>
      <c r="D3853">
        <v>86.53</v>
      </c>
      <c r="E3853" s="156" t="s">
        <v>205</v>
      </c>
    </row>
    <row r="3854" spans="1:5" x14ac:dyDescent="0.2">
      <c r="A3854">
        <v>106109</v>
      </c>
      <c r="B3854" t="s">
        <v>6834</v>
      </c>
      <c r="C3854" t="s">
        <v>24</v>
      </c>
      <c r="D3854">
        <v>85.75</v>
      </c>
      <c r="E3854" s="156" t="s">
        <v>205</v>
      </c>
    </row>
    <row r="3855" spans="1:5" x14ac:dyDescent="0.2">
      <c r="A3855">
        <v>106104</v>
      </c>
      <c r="B3855" t="s">
        <v>6835</v>
      </c>
      <c r="C3855" t="s">
        <v>24</v>
      </c>
      <c r="D3855">
        <v>28.17</v>
      </c>
      <c r="E3855" s="156" t="s">
        <v>205</v>
      </c>
    </row>
    <row r="3856" spans="1:5" x14ac:dyDescent="0.2">
      <c r="A3856">
        <v>106105</v>
      </c>
      <c r="B3856" t="s">
        <v>6836</v>
      </c>
      <c r="C3856" t="s">
        <v>24</v>
      </c>
      <c r="D3856">
        <v>27.6</v>
      </c>
      <c r="E3856" s="156" t="s">
        <v>205</v>
      </c>
    </row>
    <row r="3857" spans="1:5" x14ac:dyDescent="0.2">
      <c r="A3857">
        <v>106106</v>
      </c>
      <c r="B3857" t="s">
        <v>6837</v>
      </c>
      <c r="C3857" t="s">
        <v>24</v>
      </c>
      <c r="D3857">
        <v>52.94</v>
      </c>
      <c r="E3857" s="156" t="s">
        <v>205</v>
      </c>
    </row>
    <row r="3858" spans="1:5" x14ac:dyDescent="0.2">
      <c r="A3858">
        <v>106107</v>
      </c>
      <c r="B3858" t="s">
        <v>6838</v>
      </c>
      <c r="C3858" t="s">
        <v>24</v>
      </c>
      <c r="D3858">
        <v>52.26</v>
      </c>
      <c r="E3858" s="156" t="s">
        <v>205</v>
      </c>
    </row>
    <row r="3859" spans="1:5" x14ac:dyDescent="0.2">
      <c r="A3859">
        <v>105377</v>
      </c>
      <c r="B3859" t="s">
        <v>6839</v>
      </c>
      <c r="C3859" t="s">
        <v>14</v>
      </c>
      <c r="D3859">
        <v>46.45</v>
      </c>
      <c r="E3859" s="156" t="s">
        <v>205</v>
      </c>
    </row>
    <row r="3860" spans="1:5" x14ac:dyDescent="0.2">
      <c r="A3860">
        <v>105368</v>
      </c>
      <c r="B3860" t="s">
        <v>6840</v>
      </c>
      <c r="C3860" t="s">
        <v>14</v>
      </c>
      <c r="D3860">
        <v>42.37</v>
      </c>
      <c r="E3860" s="156" t="s">
        <v>205</v>
      </c>
    </row>
    <row r="3861" spans="1:5" x14ac:dyDescent="0.2">
      <c r="A3861">
        <v>105369</v>
      </c>
      <c r="B3861" t="s">
        <v>6841</v>
      </c>
      <c r="C3861" t="s">
        <v>14</v>
      </c>
      <c r="D3861">
        <v>72.63</v>
      </c>
      <c r="E3861" s="156" t="s">
        <v>205</v>
      </c>
    </row>
    <row r="3862" spans="1:5" x14ac:dyDescent="0.2">
      <c r="A3862">
        <v>105370</v>
      </c>
      <c r="B3862" t="s">
        <v>6842</v>
      </c>
      <c r="C3862" t="s">
        <v>14</v>
      </c>
      <c r="D3862">
        <v>67.19</v>
      </c>
      <c r="E3862" s="156" t="s">
        <v>205</v>
      </c>
    </row>
    <row r="3863" spans="1:5" x14ac:dyDescent="0.2">
      <c r="A3863">
        <v>92864</v>
      </c>
      <c r="B3863" t="s">
        <v>6843</v>
      </c>
      <c r="C3863" t="s">
        <v>24</v>
      </c>
      <c r="D3863">
        <v>92.39</v>
      </c>
      <c r="E3863" s="156" t="s">
        <v>205</v>
      </c>
    </row>
    <row r="3864" spans="1:5" x14ac:dyDescent="0.2">
      <c r="A3864">
        <v>92848</v>
      </c>
      <c r="B3864" t="s">
        <v>6844</v>
      </c>
      <c r="C3864" t="s">
        <v>24</v>
      </c>
      <c r="D3864">
        <v>82.18</v>
      </c>
      <c r="E3864" s="156" t="s">
        <v>205</v>
      </c>
    </row>
    <row r="3865" spans="1:5" x14ac:dyDescent="0.2">
      <c r="A3865">
        <v>104937</v>
      </c>
      <c r="B3865" t="s">
        <v>6845</v>
      </c>
      <c r="C3865" t="s">
        <v>24</v>
      </c>
      <c r="D3865">
        <v>0</v>
      </c>
      <c r="E3865" s="156" t="s">
        <v>205</v>
      </c>
    </row>
    <row r="3866" spans="1:5" x14ac:dyDescent="0.2">
      <c r="A3866">
        <v>104933</v>
      </c>
      <c r="B3866" t="s">
        <v>6846</v>
      </c>
      <c r="C3866" t="s">
        <v>24</v>
      </c>
      <c r="D3866">
        <v>0</v>
      </c>
      <c r="E3866" s="156" t="s">
        <v>205</v>
      </c>
    </row>
    <row r="3867" spans="1:5" x14ac:dyDescent="0.2">
      <c r="A3867">
        <v>104939</v>
      </c>
      <c r="B3867" t="s">
        <v>6847</v>
      </c>
      <c r="C3867" t="s">
        <v>24</v>
      </c>
      <c r="D3867">
        <v>0</v>
      </c>
      <c r="E3867" s="156" t="s">
        <v>205</v>
      </c>
    </row>
    <row r="3868" spans="1:5" x14ac:dyDescent="0.2">
      <c r="A3868">
        <v>104935</v>
      </c>
      <c r="B3868" t="s">
        <v>6848</v>
      </c>
      <c r="C3868" t="s">
        <v>24</v>
      </c>
      <c r="D3868">
        <v>0</v>
      </c>
      <c r="E3868" s="156" t="s">
        <v>205</v>
      </c>
    </row>
    <row r="3869" spans="1:5" x14ac:dyDescent="0.2">
      <c r="A3869">
        <v>92850</v>
      </c>
      <c r="B3869" t="s">
        <v>6849</v>
      </c>
      <c r="C3869" t="s">
        <v>24</v>
      </c>
      <c r="D3869">
        <v>22.84</v>
      </c>
      <c r="E3869" s="156" t="s">
        <v>205</v>
      </c>
    </row>
    <row r="3870" spans="1:5" x14ac:dyDescent="0.2">
      <c r="A3870">
        <v>92834</v>
      </c>
      <c r="B3870" t="s">
        <v>6850</v>
      </c>
      <c r="C3870" t="s">
        <v>24</v>
      </c>
      <c r="D3870">
        <v>20.27</v>
      </c>
      <c r="E3870" s="156" t="s">
        <v>205</v>
      </c>
    </row>
    <row r="3871" spans="1:5" x14ac:dyDescent="0.2">
      <c r="A3871">
        <v>92852</v>
      </c>
      <c r="B3871" t="s">
        <v>6851</v>
      </c>
      <c r="C3871" t="s">
        <v>24</v>
      </c>
      <c r="D3871">
        <v>30.52</v>
      </c>
      <c r="E3871" s="156" t="s">
        <v>205</v>
      </c>
    </row>
    <row r="3872" spans="1:5" x14ac:dyDescent="0.2">
      <c r="A3872">
        <v>92836</v>
      </c>
      <c r="B3872" t="s">
        <v>6852</v>
      </c>
      <c r="C3872" t="s">
        <v>24</v>
      </c>
      <c r="D3872">
        <v>26.88</v>
      </c>
      <c r="E3872" s="156" t="s">
        <v>205</v>
      </c>
    </row>
    <row r="3873" spans="1:5" x14ac:dyDescent="0.2">
      <c r="A3873">
        <v>92854</v>
      </c>
      <c r="B3873" t="s">
        <v>6853</v>
      </c>
      <c r="C3873" t="s">
        <v>24</v>
      </c>
      <c r="D3873">
        <v>38.549999999999997</v>
      </c>
      <c r="E3873" s="156" t="s">
        <v>205</v>
      </c>
    </row>
    <row r="3874" spans="1:5" x14ac:dyDescent="0.2">
      <c r="A3874">
        <v>92838</v>
      </c>
      <c r="B3874" t="s">
        <v>6854</v>
      </c>
      <c r="C3874" t="s">
        <v>24</v>
      </c>
      <c r="D3874">
        <v>33.81</v>
      </c>
      <c r="E3874" s="156" t="s">
        <v>205</v>
      </c>
    </row>
    <row r="3875" spans="1:5" x14ac:dyDescent="0.2">
      <c r="A3875">
        <v>92856</v>
      </c>
      <c r="B3875" t="s">
        <v>6855</v>
      </c>
      <c r="C3875" t="s">
        <v>24</v>
      </c>
      <c r="D3875">
        <v>46.86</v>
      </c>
      <c r="E3875" s="156" t="s">
        <v>205</v>
      </c>
    </row>
    <row r="3876" spans="1:5" x14ac:dyDescent="0.2">
      <c r="A3876">
        <v>92840</v>
      </c>
      <c r="B3876" t="s">
        <v>6856</v>
      </c>
      <c r="C3876" t="s">
        <v>24</v>
      </c>
      <c r="D3876">
        <v>41.02</v>
      </c>
      <c r="E3876" s="156" t="s">
        <v>205</v>
      </c>
    </row>
    <row r="3877" spans="1:5" x14ac:dyDescent="0.2">
      <c r="A3877">
        <v>92858</v>
      </c>
      <c r="B3877" t="s">
        <v>6857</v>
      </c>
      <c r="C3877" t="s">
        <v>24</v>
      </c>
      <c r="D3877">
        <v>58.27</v>
      </c>
      <c r="E3877" s="156" t="s">
        <v>205</v>
      </c>
    </row>
    <row r="3878" spans="1:5" x14ac:dyDescent="0.2">
      <c r="A3878">
        <v>92842</v>
      </c>
      <c r="B3878" t="s">
        <v>6858</v>
      </c>
      <c r="C3878" t="s">
        <v>24</v>
      </c>
      <c r="D3878">
        <v>51.34</v>
      </c>
      <c r="E3878" s="156" t="s">
        <v>205</v>
      </c>
    </row>
    <row r="3879" spans="1:5" x14ac:dyDescent="0.2">
      <c r="A3879">
        <v>92860</v>
      </c>
      <c r="B3879" t="s">
        <v>6859</v>
      </c>
      <c r="C3879" t="s">
        <v>24</v>
      </c>
      <c r="D3879">
        <v>68.97</v>
      </c>
      <c r="E3879" s="156" t="s">
        <v>205</v>
      </c>
    </row>
    <row r="3880" spans="1:5" x14ac:dyDescent="0.2">
      <c r="A3880">
        <v>92844</v>
      </c>
      <c r="B3880" t="s">
        <v>6860</v>
      </c>
      <c r="C3880" t="s">
        <v>24</v>
      </c>
      <c r="D3880">
        <v>60.93</v>
      </c>
      <c r="E3880" s="156" t="s">
        <v>205</v>
      </c>
    </row>
    <row r="3881" spans="1:5" x14ac:dyDescent="0.2">
      <c r="A3881">
        <v>92862</v>
      </c>
      <c r="B3881" t="s">
        <v>6861</v>
      </c>
      <c r="C3881" t="s">
        <v>24</v>
      </c>
      <c r="D3881">
        <v>78.97</v>
      </c>
      <c r="E3881" s="156" t="s">
        <v>205</v>
      </c>
    </row>
    <row r="3882" spans="1:5" x14ac:dyDescent="0.2">
      <c r="A3882">
        <v>92846</v>
      </c>
      <c r="B3882" t="s">
        <v>6862</v>
      </c>
      <c r="C3882" t="s">
        <v>24</v>
      </c>
      <c r="D3882">
        <v>69.849999999999994</v>
      </c>
      <c r="E3882" s="156" t="s">
        <v>205</v>
      </c>
    </row>
    <row r="3883" spans="1:5" x14ac:dyDescent="0.2">
      <c r="A3883">
        <v>92828</v>
      </c>
      <c r="B3883" t="s">
        <v>6863</v>
      </c>
      <c r="C3883" t="s">
        <v>24</v>
      </c>
      <c r="D3883">
        <v>112.28</v>
      </c>
      <c r="E3883" s="156" t="s">
        <v>205</v>
      </c>
    </row>
    <row r="3884" spans="1:5" x14ac:dyDescent="0.2">
      <c r="A3884">
        <v>92815</v>
      </c>
      <c r="B3884" t="s">
        <v>6864</v>
      </c>
      <c r="C3884" t="s">
        <v>24</v>
      </c>
      <c r="D3884">
        <v>102.07</v>
      </c>
      <c r="E3884" s="156" t="s">
        <v>205</v>
      </c>
    </row>
    <row r="3885" spans="1:5" x14ac:dyDescent="0.2">
      <c r="A3885">
        <v>92830</v>
      </c>
      <c r="B3885" t="s">
        <v>6865</v>
      </c>
      <c r="C3885" t="s">
        <v>24</v>
      </c>
      <c r="D3885">
        <v>138.83000000000001</v>
      </c>
      <c r="E3885" s="156" t="s">
        <v>205</v>
      </c>
    </row>
    <row r="3886" spans="1:5" x14ac:dyDescent="0.2">
      <c r="A3886">
        <v>92817</v>
      </c>
      <c r="B3886" t="s">
        <v>6866</v>
      </c>
      <c r="C3886" t="s">
        <v>24</v>
      </c>
      <c r="D3886">
        <v>126.44</v>
      </c>
      <c r="E3886" s="156" t="s">
        <v>205</v>
      </c>
    </row>
    <row r="3887" spans="1:5" x14ac:dyDescent="0.2">
      <c r="A3887">
        <v>92832</v>
      </c>
      <c r="B3887" t="s">
        <v>6867</v>
      </c>
      <c r="C3887" t="s">
        <v>24</v>
      </c>
      <c r="D3887">
        <v>180.71</v>
      </c>
      <c r="E3887" s="156" t="s">
        <v>205</v>
      </c>
    </row>
    <row r="3888" spans="1:5" x14ac:dyDescent="0.2">
      <c r="A3888">
        <v>92819</v>
      </c>
      <c r="B3888" t="s">
        <v>6868</v>
      </c>
      <c r="C3888" t="s">
        <v>24</v>
      </c>
      <c r="D3888">
        <v>165.02</v>
      </c>
      <c r="E3888" s="156" t="s">
        <v>205</v>
      </c>
    </row>
    <row r="3889" spans="1:5" x14ac:dyDescent="0.2">
      <c r="A3889">
        <v>92820</v>
      </c>
      <c r="B3889" t="s">
        <v>6869</v>
      </c>
      <c r="C3889" t="s">
        <v>24</v>
      </c>
      <c r="D3889">
        <v>28.17</v>
      </c>
      <c r="E3889" s="156" t="s">
        <v>205</v>
      </c>
    </row>
    <row r="3890" spans="1:5" x14ac:dyDescent="0.2">
      <c r="A3890">
        <v>92808</v>
      </c>
      <c r="B3890" t="s">
        <v>6870</v>
      </c>
      <c r="C3890" t="s">
        <v>24</v>
      </c>
      <c r="D3890">
        <v>25.59</v>
      </c>
      <c r="E3890" s="156" t="s">
        <v>205</v>
      </c>
    </row>
    <row r="3891" spans="1:5" x14ac:dyDescent="0.2">
      <c r="A3891">
        <v>92821</v>
      </c>
      <c r="B3891" t="s">
        <v>6871</v>
      </c>
      <c r="C3891" t="s">
        <v>24</v>
      </c>
      <c r="D3891">
        <v>39.29</v>
      </c>
      <c r="E3891" s="156" t="s">
        <v>205</v>
      </c>
    </row>
    <row r="3892" spans="1:5" x14ac:dyDescent="0.2">
      <c r="A3892">
        <v>92809</v>
      </c>
      <c r="B3892" t="s">
        <v>6872</v>
      </c>
      <c r="C3892" t="s">
        <v>24</v>
      </c>
      <c r="D3892">
        <v>35.64</v>
      </c>
      <c r="E3892" s="156" t="s">
        <v>205</v>
      </c>
    </row>
    <row r="3893" spans="1:5" x14ac:dyDescent="0.2">
      <c r="A3893">
        <v>92822</v>
      </c>
      <c r="B3893" t="s">
        <v>6873</v>
      </c>
      <c r="C3893" t="s">
        <v>24</v>
      </c>
      <c r="D3893">
        <v>50.79</v>
      </c>
      <c r="E3893" s="156" t="s">
        <v>205</v>
      </c>
    </row>
    <row r="3894" spans="1:5" x14ac:dyDescent="0.2">
      <c r="A3894">
        <v>92810</v>
      </c>
      <c r="B3894" t="s">
        <v>6874</v>
      </c>
      <c r="C3894" t="s">
        <v>24</v>
      </c>
      <c r="D3894">
        <v>46.05</v>
      </c>
      <c r="E3894" s="156" t="s">
        <v>205</v>
      </c>
    </row>
    <row r="3895" spans="1:5" x14ac:dyDescent="0.2">
      <c r="A3895">
        <v>92824</v>
      </c>
      <c r="B3895" t="s">
        <v>6875</v>
      </c>
      <c r="C3895" t="s">
        <v>24</v>
      </c>
      <c r="D3895">
        <v>62.5</v>
      </c>
      <c r="E3895" s="156" t="s">
        <v>205</v>
      </c>
    </row>
    <row r="3896" spans="1:5" x14ac:dyDescent="0.2">
      <c r="A3896">
        <v>92811</v>
      </c>
      <c r="B3896" t="s">
        <v>6876</v>
      </c>
      <c r="C3896" t="s">
        <v>24</v>
      </c>
      <c r="D3896">
        <v>56.69</v>
      </c>
      <c r="E3896" s="156" t="s">
        <v>205</v>
      </c>
    </row>
    <row r="3897" spans="1:5" x14ac:dyDescent="0.2">
      <c r="A3897">
        <v>92825</v>
      </c>
      <c r="B3897" t="s">
        <v>6877</v>
      </c>
      <c r="C3897" t="s">
        <v>24</v>
      </c>
      <c r="D3897">
        <v>74.53</v>
      </c>
      <c r="E3897" s="156" t="s">
        <v>205</v>
      </c>
    </row>
    <row r="3898" spans="1:5" x14ac:dyDescent="0.2">
      <c r="A3898">
        <v>92812</v>
      </c>
      <c r="B3898" t="s">
        <v>6878</v>
      </c>
      <c r="C3898" t="s">
        <v>24</v>
      </c>
      <c r="D3898">
        <v>67.62</v>
      </c>
      <c r="E3898" s="156" t="s">
        <v>205</v>
      </c>
    </row>
    <row r="3899" spans="1:5" x14ac:dyDescent="0.2">
      <c r="A3899">
        <v>92826</v>
      </c>
      <c r="B3899" t="s">
        <v>6879</v>
      </c>
      <c r="C3899" t="s">
        <v>24</v>
      </c>
      <c r="D3899">
        <v>86.83</v>
      </c>
      <c r="E3899" s="156" t="s">
        <v>205</v>
      </c>
    </row>
    <row r="3900" spans="1:5" x14ac:dyDescent="0.2">
      <c r="A3900">
        <v>92813</v>
      </c>
      <c r="B3900" t="s">
        <v>6880</v>
      </c>
      <c r="C3900" t="s">
        <v>24</v>
      </c>
      <c r="D3900">
        <v>78.83</v>
      </c>
      <c r="E3900" s="156" t="s">
        <v>205</v>
      </c>
    </row>
    <row r="3901" spans="1:5" x14ac:dyDescent="0.2">
      <c r="A3901">
        <v>92827</v>
      </c>
      <c r="B3901" t="s">
        <v>6881</v>
      </c>
      <c r="C3901" t="s">
        <v>24</v>
      </c>
      <c r="D3901">
        <v>99.46</v>
      </c>
      <c r="E3901" s="156" t="s">
        <v>205</v>
      </c>
    </row>
    <row r="3902" spans="1:5" x14ac:dyDescent="0.2">
      <c r="A3902">
        <v>92814</v>
      </c>
      <c r="B3902" t="s">
        <v>6882</v>
      </c>
      <c r="C3902" t="s">
        <v>24</v>
      </c>
      <c r="D3902">
        <v>90.33</v>
      </c>
      <c r="E3902" s="156" t="s">
        <v>205</v>
      </c>
    </row>
    <row r="3903" spans="1:5" x14ac:dyDescent="0.2">
      <c r="A3903">
        <v>95570</v>
      </c>
      <c r="B3903" t="s">
        <v>6883</v>
      </c>
      <c r="C3903" t="s">
        <v>24</v>
      </c>
      <c r="D3903">
        <v>131.16999999999999</v>
      </c>
      <c r="E3903" s="156" t="s">
        <v>205</v>
      </c>
    </row>
    <row r="3904" spans="1:5" x14ac:dyDescent="0.2">
      <c r="A3904">
        <v>95567</v>
      </c>
      <c r="B3904" t="s">
        <v>6884</v>
      </c>
      <c r="C3904" t="s">
        <v>24</v>
      </c>
      <c r="D3904">
        <v>128.59</v>
      </c>
      <c r="E3904" s="156" t="s">
        <v>205</v>
      </c>
    </row>
    <row r="3905" spans="1:5" x14ac:dyDescent="0.2">
      <c r="A3905">
        <v>95571</v>
      </c>
      <c r="B3905" t="s">
        <v>6885</v>
      </c>
      <c r="C3905" t="s">
        <v>24</v>
      </c>
      <c r="D3905">
        <v>161</v>
      </c>
      <c r="E3905" s="156" t="s">
        <v>205</v>
      </c>
    </row>
    <row r="3906" spans="1:5" x14ac:dyDescent="0.2">
      <c r="A3906">
        <v>95568</v>
      </c>
      <c r="B3906" t="s">
        <v>6886</v>
      </c>
      <c r="C3906" t="s">
        <v>24</v>
      </c>
      <c r="D3906">
        <v>157.35</v>
      </c>
      <c r="E3906" s="156" t="s">
        <v>205</v>
      </c>
    </row>
    <row r="3907" spans="1:5" x14ac:dyDescent="0.2">
      <c r="A3907">
        <v>95572</v>
      </c>
      <c r="B3907" t="s">
        <v>6887</v>
      </c>
      <c r="C3907" t="s">
        <v>24</v>
      </c>
      <c r="D3907">
        <v>231.93</v>
      </c>
      <c r="E3907" s="156" t="s">
        <v>205</v>
      </c>
    </row>
    <row r="3908" spans="1:5" x14ac:dyDescent="0.2">
      <c r="A3908">
        <v>95569</v>
      </c>
      <c r="B3908" t="s">
        <v>6888</v>
      </c>
      <c r="C3908" t="s">
        <v>24</v>
      </c>
      <c r="D3908">
        <v>227.19</v>
      </c>
      <c r="E3908" s="156" t="s">
        <v>205</v>
      </c>
    </row>
    <row r="3909" spans="1:5" x14ac:dyDescent="0.2">
      <c r="A3909">
        <v>92863</v>
      </c>
      <c r="B3909" t="s">
        <v>6889</v>
      </c>
      <c r="C3909" t="s">
        <v>24</v>
      </c>
      <c r="D3909">
        <v>1040.24</v>
      </c>
      <c r="E3909" s="156" t="s">
        <v>205</v>
      </c>
    </row>
    <row r="3910" spans="1:5" x14ac:dyDescent="0.2">
      <c r="A3910">
        <v>92847</v>
      </c>
      <c r="B3910" t="s">
        <v>6890</v>
      </c>
      <c r="C3910" t="s">
        <v>24</v>
      </c>
      <c r="D3910">
        <v>1030.03</v>
      </c>
      <c r="E3910" s="156" t="s">
        <v>205</v>
      </c>
    </row>
    <row r="3911" spans="1:5" x14ac:dyDescent="0.2">
      <c r="A3911">
        <v>104936</v>
      </c>
      <c r="B3911" t="s">
        <v>6891</v>
      </c>
      <c r="C3911" t="s">
        <v>24</v>
      </c>
      <c r="D3911">
        <v>0</v>
      </c>
      <c r="E3911" s="156" t="s">
        <v>205</v>
      </c>
    </row>
    <row r="3912" spans="1:5" x14ac:dyDescent="0.2">
      <c r="A3912">
        <v>104932</v>
      </c>
      <c r="B3912" t="s">
        <v>6892</v>
      </c>
      <c r="C3912" t="s">
        <v>24</v>
      </c>
      <c r="D3912">
        <v>0</v>
      </c>
      <c r="E3912" s="156" t="s">
        <v>205</v>
      </c>
    </row>
    <row r="3913" spans="1:5" x14ac:dyDescent="0.2">
      <c r="A3913">
        <v>104938</v>
      </c>
      <c r="B3913" t="s">
        <v>6893</v>
      </c>
      <c r="C3913" t="s">
        <v>24</v>
      </c>
      <c r="D3913">
        <v>0</v>
      </c>
      <c r="E3913" s="156" t="s">
        <v>205</v>
      </c>
    </row>
    <row r="3914" spans="1:5" x14ac:dyDescent="0.2">
      <c r="A3914">
        <v>104934</v>
      </c>
      <c r="B3914" t="s">
        <v>6894</v>
      </c>
      <c r="C3914" t="s">
        <v>24</v>
      </c>
      <c r="D3914">
        <v>0</v>
      </c>
      <c r="E3914" s="156" t="s">
        <v>205</v>
      </c>
    </row>
    <row r="3915" spans="1:5" x14ac:dyDescent="0.2">
      <c r="A3915">
        <v>92849</v>
      </c>
      <c r="B3915" t="s">
        <v>6895</v>
      </c>
      <c r="C3915" t="s">
        <v>24</v>
      </c>
      <c r="D3915">
        <v>221.15</v>
      </c>
      <c r="E3915" s="156" t="s">
        <v>205</v>
      </c>
    </row>
    <row r="3916" spans="1:5" x14ac:dyDescent="0.2">
      <c r="A3916">
        <v>92833</v>
      </c>
      <c r="B3916" t="s">
        <v>6896</v>
      </c>
      <c r="C3916" t="s">
        <v>24</v>
      </c>
      <c r="D3916">
        <v>218.58</v>
      </c>
      <c r="E3916" s="156" t="s">
        <v>205</v>
      </c>
    </row>
    <row r="3917" spans="1:5" x14ac:dyDescent="0.2">
      <c r="A3917">
        <v>92851</v>
      </c>
      <c r="B3917" t="s">
        <v>6897</v>
      </c>
      <c r="C3917" t="s">
        <v>24</v>
      </c>
      <c r="D3917">
        <v>233.91</v>
      </c>
      <c r="E3917" s="156" t="s">
        <v>205</v>
      </c>
    </row>
    <row r="3918" spans="1:5" x14ac:dyDescent="0.2">
      <c r="A3918">
        <v>92835</v>
      </c>
      <c r="B3918" t="s">
        <v>6898</v>
      </c>
      <c r="C3918" t="s">
        <v>24</v>
      </c>
      <c r="D3918">
        <v>230.27</v>
      </c>
      <c r="E3918" s="156" t="s">
        <v>205</v>
      </c>
    </row>
    <row r="3919" spans="1:5" x14ac:dyDescent="0.2">
      <c r="A3919">
        <v>92853</v>
      </c>
      <c r="B3919" t="s">
        <v>6899</v>
      </c>
      <c r="C3919" t="s">
        <v>24</v>
      </c>
      <c r="D3919">
        <v>414.83</v>
      </c>
      <c r="E3919" s="156" t="s">
        <v>205</v>
      </c>
    </row>
    <row r="3920" spans="1:5" x14ac:dyDescent="0.2">
      <c r="A3920">
        <v>92837</v>
      </c>
      <c r="B3920" t="s">
        <v>6900</v>
      </c>
      <c r="C3920" t="s">
        <v>24</v>
      </c>
      <c r="D3920">
        <v>410.09</v>
      </c>
      <c r="E3920" s="156" t="s">
        <v>205</v>
      </c>
    </row>
    <row r="3921" spans="1:5" x14ac:dyDescent="0.2">
      <c r="A3921">
        <v>92855</v>
      </c>
      <c r="B3921" t="s">
        <v>6901</v>
      </c>
      <c r="C3921" t="s">
        <v>24</v>
      </c>
      <c r="D3921">
        <v>508.57</v>
      </c>
      <c r="E3921" s="156" t="s">
        <v>205</v>
      </c>
    </row>
    <row r="3922" spans="1:5" x14ac:dyDescent="0.2">
      <c r="A3922">
        <v>92839</v>
      </c>
      <c r="B3922" t="s">
        <v>6902</v>
      </c>
      <c r="C3922" t="s">
        <v>24</v>
      </c>
      <c r="D3922">
        <v>502.73</v>
      </c>
      <c r="E3922" s="156" t="s">
        <v>205</v>
      </c>
    </row>
    <row r="3923" spans="1:5" x14ac:dyDescent="0.2">
      <c r="A3923">
        <v>92857</v>
      </c>
      <c r="B3923" t="s">
        <v>6903</v>
      </c>
      <c r="C3923" t="s">
        <v>24</v>
      </c>
      <c r="D3923">
        <v>661.35</v>
      </c>
      <c r="E3923" s="156" t="s">
        <v>205</v>
      </c>
    </row>
    <row r="3924" spans="1:5" x14ac:dyDescent="0.2">
      <c r="A3924">
        <v>92841</v>
      </c>
      <c r="B3924" t="s">
        <v>6904</v>
      </c>
      <c r="C3924" t="s">
        <v>24</v>
      </c>
      <c r="D3924">
        <v>654.41999999999996</v>
      </c>
      <c r="E3924" s="156" t="s">
        <v>205</v>
      </c>
    </row>
    <row r="3925" spans="1:5" x14ac:dyDescent="0.2">
      <c r="A3925">
        <v>92859</v>
      </c>
      <c r="B3925" t="s">
        <v>6905</v>
      </c>
      <c r="C3925" t="s">
        <v>24</v>
      </c>
      <c r="D3925">
        <v>685.38</v>
      </c>
      <c r="E3925" s="156" t="s">
        <v>205</v>
      </c>
    </row>
    <row r="3926" spans="1:5" x14ac:dyDescent="0.2">
      <c r="A3926">
        <v>92843</v>
      </c>
      <c r="B3926" t="s">
        <v>6906</v>
      </c>
      <c r="C3926" t="s">
        <v>24</v>
      </c>
      <c r="D3926">
        <v>677.34</v>
      </c>
      <c r="E3926" s="156" t="s">
        <v>205</v>
      </c>
    </row>
    <row r="3927" spans="1:5" x14ac:dyDescent="0.2">
      <c r="A3927">
        <v>92861</v>
      </c>
      <c r="B3927" t="s">
        <v>6907</v>
      </c>
      <c r="C3927" t="s">
        <v>24</v>
      </c>
      <c r="D3927">
        <v>1013.6</v>
      </c>
      <c r="E3927" s="156" t="s">
        <v>205</v>
      </c>
    </row>
    <row r="3928" spans="1:5" x14ac:dyDescent="0.2">
      <c r="A3928">
        <v>92845</v>
      </c>
      <c r="B3928" t="s">
        <v>6908</v>
      </c>
      <c r="C3928" t="s">
        <v>24</v>
      </c>
      <c r="D3928">
        <v>1004.48</v>
      </c>
      <c r="E3928" s="156" t="s">
        <v>205</v>
      </c>
    </row>
    <row r="3929" spans="1:5" x14ac:dyDescent="0.2">
      <c r="A3929">
        <v>92226</v>
      </c>
      <c r="B3929" t="s">
        <v>6909</v>
      </c>
      <c r="C3929" t="s">
        <v>24</v>
      </c>
      <c r="D3929">
        <v>584.16999999999996</v>
      </c>
      <c r="E3929" s="156" t="s">
        <v>205</v>
      </c>
    </row>
    <row r="3930" spans="1:5" x14ac:dyDescent="0.2">
      <c r="A3930">
        <v>92216</v>
      </c>
      <c r="B3930" t="s">
        <v>6910</v>
      </c>
      <c r="C3930" t="s">
        <v>24</v>
      </c>
      <c r="D3930">
        <v>573.96</v>
      </c>
      <c r="E3930" s="156" t="s">
        <v>205</v>
      </c>
    </row>
    <row r="3931" spans="1:5" x14ac:dyDescent="0.2">
      <c r="A3931">
        <v>92829</v>
      </c>
      <c r="B3931" t="s">
        <v>6911</v>
      </c>
      <c r="C3931" t="s">
        <v>24</v>
      </c>
      <c r="D3931">
        <v>843.61</v>
      </c>
      <c r="E3931" s="156" t="s">
        <v>205</v>
      </c>
    </row>
    <row r="3932" spans="1:5" x14ac:dyDescent="0.2">
      <c r="A3932">
        <v>92816</v>
      </c>
      <c r="B3932" t="s">
        <v>6912</v>
      </c>
      <c r="C3932" t="s">
        <v>24</v>
      </c>
      <c r="D3932">
        <v>831.22</v>
      </c>
      <c r="E3932" s="156" t="s">
        <v>205</v>
      </c>
    </row>
    <row r="3933" spans="1:5" x14ac:dyDescent="0.2">
      <c r="A3933">
        <v>92831</v>
      </c>
      <c r="B3933" t="s">
        <v>6913</v>
      </c>
      <c r="C3933" t="s">
        <v>24</v>
      </c>
      <c r="D3933">
        <v>1201.79</v>
      </c>
      <c r="E3933" s="156" t="s">
        <v>205</v>
      </c>
    </row>
    <row r="3934" spans="1:5" x14ac:dyDescent="0.2">
      <c r="A3934">
        <v>92818</v>
      </c>
      <c r="B3934" t="s">
        <v>6914</v>
      </c>
      <c r="C3934" t="s">
        <v>24</v>
      </c>
      <c r="D3934">
        <v>1186.0999999999999</v>
      </c>
      <c r="E3934" s="156" t="s">
        <v>205</v>
      </c>
    </row>
    <row r="3935" spans="1:5" x14ac:dyDescent="0.2">
      <c r="A3935">
        <v>95566</v>
      </c>
      <c r="B3935" t="s">
        <v>6915</v>
      </c>
      <c r="C3935" t="s">
        <v>24</v>
      </c>
      <c r="D3935">
        <v>139.01</v>
      </c>
      <c r="E3935" s="156" t="s">
        <v>205</v>
      </c>
    </row>
    <row r="3936" spans="1:5" x14ac:dyDescent="0.2">
      <c r="A3936">
        <v>95565</v>
      </c>
      <c r="B3936" t="s">
        <v>6916</v>
      </c>
      <c r="C3936" t="s">
        <v>24</v>
      </c>
      <c r="D3936">
        <v>136.43</v>
      </c>
      <c r="E3936" s="156" t="s">
        <v>205</v>
      </c>
    </row>
    <row r="3937" spans="1:5" x14ac:dyDescent="0.2">
      <c r="A3937">
        <v>92219</v>
      </c>
      <c r="B3937" t="s">
        <v>6917</v>
      </c>
      <c r="C3937" t="s">
        <v>24</v>
      </c>
      <c r="D3937">
        <v>164.37</v>
      </c>
      <c r="E3937" s="156" t="s">
        <v>205</v>
      </c>
    </row>
    <row r="3938" spans="1:5" x14ac:dyDescent="0.2">
      <c r="A3938">
        <v>92210</v>
      </c>
      <c r="B3938" t="s">
        <v>6918</v>
      </c>
      <c r="C3938" t="s">
        <v>24</v>
      </c>
      <c r="D3938">
        <v>160.72</v>
      </c>
      <c r="E3938" s="156" t="s">
        <v>205</v>
      </c>
    </row>
    <row r="3939" spans="1:5" x14ac:dyDescent="0.2">
      <c r="A3939">
        <v>92220</v>
      </c>
      <c r="B3939" t="s">
        <v>6919</v>
      </c>
      <c r="C3939" t="s">
        <v>24</v>
      </c>
      <c r="D3939">
        <v>200.28</v>
      </c>
      <c r="E3939" s="156" t="s">
        <v>205</v>
      </c>
    </row>
    <row r="3940" spans="1:5" x14ac:dyDescent="0.2">
      <c r="A3940">
        <v>92211</v>
      </c>
      <c r="B3940" t="s">
        <v>6920</v>
      </c>
      <c r="C3940" t="s">
        <v>24</v>
      </c>
      <c r="D3940">
        <v>195.54</v>
      </c>
      <c r="E3940" s="156" t="s">
        <v>205</v>
      </c>
    </row>
    <row r="3941" spans="1:5" x14ac:dyDescent="0.2">
      <c r="A3941">
        <v>92221</v>
      </c>
      <c r="B3941" t="s">
        <v>6921</v>
      </c>
      <c r="C3941" t="s">
        <v>24</v>
      </c>
      <c r="D3941">
        <v>304.55</v>
      </c>
      <c r="E3941" s="156" t="s">
        <v>205</v>
      </c>
    </row>
    <row r="3942" spans="1:5" x14ac:dyDescent="0.2">
      <c r="A3942">
        <v>92212</v>
      </c>
      <c r="B3942" t="s">
        <v>6922</v>
      </c>
      <c r="C3942" t="s">
        <v>24</v>
      </c>
      <c r="D3942">
        <v>298.74</v>
      </c>
      <c r="E3942" s="156" t="s">
        <v>205</v>
      </c>
    </row>
    <row r="3943" spans="1:5" x14ac:dyDescent="0.2">
      <c r="A3943">
        <v>92222</v>
      </c>
      <c r="B3943" t="s">
        <v>6923</v>
      </c>
      <c r="C3943" t="s">
        <v>24</v>
      </c>
      <c r="D3943">
        <v>404.44</v>
      </c>
      <c r="E3943" s="156" t="s">
        <v>205</v>
      </c>
    </row>
    <row r="3944" spans="1:5" x14ac:dyDescent="0.2">
      <c r="A3944">
        <v>92213</v>
      </c>
      <c r="B3944" t="s">
        <v>6924</v>
      </c>
      <c r="C3944" t="s">
        <v>24</v>
      </c>
      <c r="D3944">
        <v>397.53</v>
      </c>
      <c r="E3944" s="156" t="s">
        <v>205</v>
      </c>
    </row>
    <row r="3945" spans="1:5" x14ac:dyDescent="0.2">
      <c r="A3945">
        <v>92223</v>
      </c>
      <c r="B3945" t="s">
        <v>6925</v>
      </c>
      <c r="C3945" t="s">
        <v>24</v>
      </c>
      <c r="D3945">
        <v>489.56</v>
      </c>
      <c r="E3945" s="156" t="s">
        <v>205</v>
      </c>
    </row>
    <row r="3946" spans="1:5" x14ac:dyDescent="0.2">
      <c r="A3946">
        <v>92214</v>
      </c>
      <c r="B3946" t="s">
        <v>6926</v>
      </c>
      <c r="C3946" t="s">
        <v>24</v>
      </c>
      <c r="D3946">
        <v>481.56</v>
      </c>
      <c r="E3946" s="156" t="s">
        <v>205</v>
      </c>
    </row>
    <row r="3947" spans="1:5" x14ac:dyDescent="0.2">
      <c r="A3947">
        <v>92224</v>
      </c>
      <c r="B3947" t="s">
        <v>6927</v>
      </c>
      <c r="C3947" t="s">
        <v>24</v>
      </c>
      <c r="D3947">
        <v>562.19000000000005</v>
      </c>
      <c r="E3947" s="156" t="s">
        <v>205</v>
      </c>
    </row>
    <row r="3948" spans="1:5" x14ac:dyDescent="0.2">
      <c r="A3948">
        <v>92215</v>
      </c>
      <c r="B3948" t="s">
        <v>6928</v>
      </c>
      <c r="C3948" t="s">
        <v>24</v>
      </c>
      <c r="D3948">
        <v>553.05999999999995</v>
      </c>
      <c r="E3948" s="156" t="s">
        <v>205</v>
      </c>
    </row>
    <row r="3949" spans="1:5" x14ac:dyDescent="0.2">
      <c r="A3949">
        <v>94342</v>
      </c>
      <c r="B3949" t="s">
        <v>6929</v>
      </c>
      <c r="C3949" t="s">
        <v>20</v>
      </c>
      <c r="D3949">
        <v>143.15</v>
      </c>
      <c r="E3949" s="156" t="s">
        <v>205</v>
      </c>
    </row>
    <row r="3950" spans="1:5" x14ac:dyDescent="0.2">
      <c r="A3950">
        <v>94319</v>
      </c>
      <c r="B3950" t="s">
        <v>6930</v>
      </c>
      <c r="C3950" t="s">
        <v>20</v>
      </c>
      <c r="D3950">
        <v>82.4</v>
      </c>
      <c r="E3950" s="156" t="s">
        <v>205</v>
      </c>
    </row>
    <row r="3951" spans="1:5" x14ac:dyDescent="0.2">
      <c r="A3951">
        <v>94304</v>
      </c>
      <c r="B3951" t="s">
        <v>6931</v>
      </c>
      <c r="C3951" t="s">
        <v>20</v>
      </c>
      <c r="D3951">
        <v>78.87</v>
      </c>
      <c r="E3951" s="156" t="s">
        <v>205</v>
      </c>
    </row>
    <row r="3952" spans="1:5" x14ac:dyDescent="0.2">
      <c r="A3952">
        <v>94306</v>
      </c>
      <c r="B3952" t="s">
        <v>6932</v>
      </c>
      <c r="C3952" t="s">
        <v>20</v>
      </c>
      <c r="D3952">
        <v>72.069999999999993</v>
      </c>
      <c r="E3952" s="156" t="s">
        <v>205</v>
      </c>
    </row>
    <row r="3953" spans="1:5" x14ac:dyDescent="0.2">
      <c r="A3953">
        <v>94327</v>
      </c>
      <c r="B3953" t="s">
        <v>6933</v>
      </c>
      <c r="C3953" t="s">
        <v>20</v>
      </c>
      <c r="D3953">
        <v>139.62</v>
      </c>
      <c r="E3953" s="156" t="s">
        <v>205</v>
      </c>
    </row>
    <row r="3954" spans="1:5" x14ac:dyDescent="0.2">
      <c r="A3954">
        <v>94329</v>
      </c>
      <c r="B3954" t="s">
        <v>6934</v>
      </c>
      <c r="C3954" t="s">
        <v>20</v>
      </c>
      <c r="D3954">
        <v>132.82</v>
      </c>
      <c r="E3954" s="156" t="s">
        <v>205</v>
      </c>
    </row>
    <row r="3955" spans="1:5" x14ac:dyDescent="0.2">
      <c r="A3955">
        <v>94333</v>
      </c>
      <c r="B3955" t="s">
        <v>6935</v>
      </c>
      <c r="C3955" t="s">
        <v>20</v>
      </c>
      <c r="D3955">
        <v>129.77000000000001</v>
      </c>
      <c r="E3955" s="156" t="s">
        <v>205</v>
      </c>
    </row>
    <row r="3956" spans="1:5" x14ac:dyDescent="0.2">
      <c r="A3956">
        <v>94310</v>
      </c>
      <c r="B3956" t="s">
        <v>6936</v>
      </c>
      <c r="C3956" t="s">
        <v>20</v>
      </c>
      <c r="D3956">
        <v>69.02</v>
      </c>
      <c r="E3956" s="156" t="s">
        <v>205</v>
      </c>
    </row>
    <row r="3957" spans="1:5" x14ac:dyDescent="0.2">
      <c r="A3957">
        <v>104739</v>
      </c>
      <c r="B3957" t="s">
        <v>6937</v>
      </c>
      <c r="C3957" t="s">
        <v>20</v>
      </c>
      <c r="D3957">
        <v>144.02000000000001</v>
      </c>
      <c r="E3957" s="156" t="s">
        <v>205</v>
      </c>
    </row>
    <row r="3958" spans="1:5" x14ac:dyDescent="0.2">
      <c r="A3958">
        <v>104738</v>
      </c>
      <c r="B3958" t="s">
        <v>6938</v>
      </c>
      <c r="C3958" t="s">
        <v>20</v>
      </c>
      <c r="D3958">
        <v>83.27</v>
      </c>
      <c r="E3958" s="156" t="s">
        <v>205</v>
      </c>
    </row>
    <row r="3959" spans="1:5" x14ac:dyDescent="0.2">
      <c r="A3959">
        <v>94316</v>
      </c>
      <c r="B3959" t="s">
        <v>6939</v>
      </c>
      <c r="C3959" t="s">
        <v>20</v>
      </c>
      <c r="D3959">
        <v>74.5</v>
      </c>
      <c r="E3959" s="156" t="s">
        <v>205</v>
      </c>
    </row>
    <row r="3960" spans="1:5" x14ac:dyDescent="0.2">
      <c r="A3960">
        <v>94318</v>
      </c>
      <c r="B3960" t="s">
        <v>6940</v>
      </c>
      <c r="C3960" t="s">
        <v>20</v>
      </c>
      <c r="D3960">
        <v>68.12</v>
      </c>
      <c r="E3960" s="156" t="s">
        <v>205</v>
      </c>
    </row>
    <row r="3961" spans="1:5" x14ac:dyDescent="0.2">
      <c r="A3961">
        <v>94339</v>
      </c>
      <c r="B3961" t="s">
        <v>6941</v>
      </c>
      <c r="C3961" t="s">
        <v>20</v>
      </c>
      <c r="D3961">
        <v>135.25</v>
      </c>
      <c r="E3961" s="156" t="s">
        <v>205</v>
      </c>
    </row>
    <row r="3962" spans="1:5" x14ac:dyDescent="0.2">
      <c r="A3962">
        <v>94341</v>
      </c>
      <c r="B3962" t="s">
        <v>6942</v>
      </c>
      <c r="C3962" t="s">
        <v>20</v>
      </c>
      <c r="D3962">
        <v>128.87</v>
      </c>
      <c r="E3962" s="156" t="s">
        <v>205</v>
      </c>
    </row>
    <row r="3963" spans="1:5" x14ac:dyDescent="0.2">
      <c r="A3963">
        <v>104742</v>
      </c>
      <c r="B3963" t="s">
        <v>6943</v>
      </c>
      <c r="C3963" t="s">
        <v>11</v>
      </c>
      <c r="D3963">
        <v>8.31</v>
      </c>
      <c r="E3963" s="156" t="s">
        <v>205</v>
      </c>
    </row>
    <row r="3964" spans="1:5" x14ac:dyDescent="0.2">
      <c r="A3964">
        <v>93382</v>
      </c>
      <c r="B3964" t="s">
        <v>6944</v>
      </c>
      <c r="C3964" t="s">
        <v>20</v>
      </c>
      <c r="D3964">
        <v>28.57</v>
      </c>
      <c r="E3964" s="156" t="s">
        <v>205</v>
      </c>
    </row>
    <row r="3965" spans="1:5" x14ac:dyDescent="0.2">
      <c r="A3965">
        <v>104737</v>
      </c>
      <c r="B3965" t="s">
        <v>6945</v>
      </c>
      <c r="C3965" t="s">
        <v>20</v>
      </c>
      <c r="D3965">
        <v>22.6</v>
      </c>
      <c r="E3965" s="156" t="s">
        <v>205</v>
      </c>
    </row>
    <row r="3966" spans="1:5" x14ac:dyDescent="0.2">
      <c r="A3966">
        <v>93369</v>
      </c>
      <c r="B3966" t="s">
        <v>6946</v>
      </c>
      <c r="C3966" t="s">
        <v>20</v>
      </c>
      <c r="D3966">
        <v>18.239999999999998</v>
      </c>
      <c r="E3966" s="156" t="s">
        <v>205</v>
      </c>
    </row>
    <row r="3967" spans="1:5" x14ac:dyDescent="0.2">
      <c r="A3967">
        <v>93373</v>
      </c>
      <c r="B3967" t="s">
        <v>6947</v>
      </c>
      <c r="C3967" t="s">
        <v>20</v>
      </c>
      <c r="D3967">
        <v>15.19</v>
      </c>
      <c r="E3967" s="156" t="s">
        <v>205</v>
      </c>
    </row>
    <row r="3968" spans="1:5" x14ac:dyDescent="0.2">
      <c r="A3968">
        <v>93368</v>
      </c>
      <c r="B3968" t="s">
        <v>6948</v>
      </c>
      <c r="C3968" t="s">
        <v>20</v>
      </c>
      <c r="D3968">
        <v>22.01</v>
      </c>
      <c r="E3968" s="156" t="s">
        <v>205</v>
      </c>
    </row>
    <row r="3969" spans="1:5" x14ac:dyDescent="0.2">
      <c r="A3969">
        <v>104729</v>
      </c>
      <c r="B3969" t="s">
        <v>6949</v>
      </c>
      <c r="C3969" t="s">
        <v>20</v>
      </c>
      <c r="D3969">
        <v>16.95</v>
      </c>
      <c r="E3969" s="156" t="s">
        <v>205</v>
      </c>
    </row>
    <row r="3970" spans="1:5" x14ac:dyDescent="0.2">
      <c r="A3970">
        <v>93372</v>
      </c>
      <c r="B3970" t="s">
        <v>6950</v>
      </c>
      <c r="C3970" t="s">
        <v>20</v>
      </c>
      <c r="D3970">
        <v>17.559999999999999</v>
      </c>
      <c r="E3970" s="156" t="s">
        <v>205</v>
      </c>
    </row>
    <row r="3971" spans="1:5" x14ac:dyDescent="0.2">
      <c r="A3971">
        <v>104731</v>
      </c>
      <c r="B3971" t="s">
        <v>6951</v>
      </c>
      <c r="C3971" t="s">
        <v>20</v>
      </c>
      <c r="D3971">
        <v>12.56</v>
      </c>
      <c r="E3971" s="156" t="s">
        <v>205</v>
      </c>
    </row>
    <row r="3972" spans="1:5" x14ac:dyDescent="0.2">
      <c r="A3972">
        <v>93367</v>
      </c>
      <c r="B3972" t="s">
        <v>6952</v>
      </c>
      <c r="C3972" t="s">
        <v>20</v>
      </c>
      <c r="D3972">
        <v>25.04</v>
      </c>
      <c r="E3972" s="156" t="s">
        <v>205</v>
      </c>
    </row>
    <row r="3973" spans="1:5" x14ac:dyDescent="0.2">
      <c r="A3973">
        <v>104728</v>
      </c>
      <c r="B3973" t="s">
        <v>6953</v>
      </c>
      <c r="C3973" t="s">
        <v>20</v>
      </c>
      <c r="D3973">
        <v>19.920000000000002</v>
      </c>
      <c r="E3973" s="156" t="s">
        <v>205</v>
      </c>
    </row>
    <row r="3974" spans="1:5" x14ac:dyDescent="0.2">
      <c r="A3974">
        <v>104730</v>
      </c>
      <c r="B3974" t="s">
        <v>6954</v>
      </c>
      <c r="C3974" t="s">
        <v>20</v>
      </c>
      <c r="D3974">
        <v>13.23</v>
      </c>
      <c r="E3974" s="156" t="s">
        <v>205</v>
      </c>
    </row>
    <row r="3975" spans="1:5" x14ac:dyDescent="0.2">
      <c r="A3975">
        <v>104732</v>
      </c>
      <c r="B3975" t="s">
        <v>6955</v>
      </c>
      <c r="C3975" t="s">
        <v>20</v>
      </c>
      <c r="D3975">
        <v>10.19</v>
      </c>
      <c r="E3975" s="156" t="s">
        <v>205</v>
      </c>
    </row>
    <row r="3976" spans="1:5" x14ac:dyDescent="0.2">
      <c r="A3976">
        <v>104740</v>
      </c>
      <c r="B3976" t="s">
        <v>6956</v>
      </c>
      <c r="C3976" t="s">
        <v>20</v>
      </c>
      <c r="D3976">
        <v>29.44</v>
      </c>
      <c r="E3976" s="156" t="s">
        <v>205</v>
      </c>
    </row>
    <row r="3977" spans="1:5" x14ac:dyDescent="0.2">
      <c r="A3977">
        <v>104741</v>
      </c>
      <c r="B3977" t="s">
        <v>6957</v>
      </c>
      <c r="C3977" t="s">
        <v>20</v>
      </c>
      <c r="D3977">
        <v>23.46</v>
      </c>
      <c r="E3977" s="156" t="s">
        <v>205</v>
      </c>
    </row>
    <row r="3978" spans="1:5" x14ac:dyDescent="0.2">
      <c r="A3978">
        <v>93381</v>
      </c>
      <c r="B3978" t="s">
        <v>6958</v>
      </c>
      <c r="C3978" t="s">
        <v>20</v>
      </c>
      <c r="D3978">
        <v>14.29</v>
      </c>
      <c r="E3978" s="156" t="s">
        <v>205</v>
      </c>
    </row>
    <row r="3979" spans="1:5" x14ac:dyDescent="0.2">
      <c r="A3979">
        <v>93379</v>
      </c>
      <c r="B3979" t="s">
        <v>6959</v>
      </c>
      <c r="C3979" t="s">
        <v>20</v>
      </c>
      <c r="D3979">
        <v>20.67</v>
      </c>
      <c r="E3979" s="156" t="s">
        <v>205</v>
      </c>
    </row>
    <row r="3980" spans="1:5" x14ac:dyDescent="0.2">
      <c r="A3980">
        <v>93380</v>
      </c>
      <c r="B3980" t="s">
        <v>6960</v>
      </c>
      <c r="C3980" t="s">
        <v>20</v>
      </c>
      <c r="D3980">
        <v>17.59</v>
      </c>
      <c r="E3980" s="156" t="s">
        <v>205</v>
      </c>
    </row>
    <row r="3981" spans="1:5" x14ac:dyDescent="0.2">
      <c r="A3981">
        <v>93378</v>
      </c>
      <c r="B3981" t="s">
        <v>6961</v>
      </c>
      <c r="C3981" t="s">
        <v>20</v>
      </c>
      <c r="D3981">
        <v>26.86</v>
      </c>
      <c r="E3981" s="156" t="s">
        <v>205</v>
      </c>
    </row>
    <row r="3982" spans="1:5" x14ac:dyDescent="0.2">
      <c r="A3982">
        <v>104733</v>
      </c>
      <c r="B3982" t="s">
        <v>6962</v>
      </c>
      <c r="C3982" t="s">
        <v>20</v>
      </c>
      <c r="D3982">
        <v>20.88</v>
      </c>
      <c r="E3982" s="156" t="s">
        <v>205</v>
      </c>
    </row>
    <row r="3983" spans="1:5" x14ac:dyDescent="0.2">
      <c r="A3983">
        <v>104735</v>
      </c>
      <c r="B3983" t="s">
        <v>6963</v>
      </c>
      <c r="C3983" t="s">
        <v>20</v>
      </c>
      <c r="D3983">
        <v>12.36</v>
      </c>
      <c r="E3983" s="156" t="s">
        <v>205</v>
      </c>
    </row>
    <row r="3984" spans="1:5" x14ac:dyDescent="0.2">
      <c r="A3984">
        <v>104734</v>
      </c>
      <c r="B3984" t="s">
        <v>6964</v>
      </c>
      <c r="C3984" t="s">
        <v>20</v>
      </c>
      <c r="D3984">
        <v>15.14</v>
      </c>
      <c r="E3984" s="156" t="s">
        <v>205</v>
      </c>
    </row>
    <row r="3985" spans="1:5" x14ac:dyDescent="0.2">
      <c r="A3985">
        <v>104736</v>
      </c>
      <c r="B3985" t="s">
        <v>93</v>
      </c>
      <c r="C3985" t="s">
        <v>20</v>
      </c>
      <c r="D3985">
        <v>9.23</v>
      </c>
      <c r="E3985" s="156" t="s">
        <v>205</v>
      </c>
    </row>
    <row r="3986" spans="1:5" x14ac:dyDescent="0.2">
      <c r="A3986">
        <v>105732</v>
      </c>
      <c r="B3986" t="s">
        <v>6965</v>
      </c>
      <c r="C3986" t="s">
        <v>20</v>
      </c>
      <c r="D3986">
        <v>286.14999999999998</v>
      </c>
      <c r="E3986" s="156" t="s">
        <v>205</v>
      </c>
    </row>
    <row r="3987" spans="1:5" x14ac:dyDescent="0.2">
      <c r="A3987">
        <v>96397</v>
      </c>
      <c r="B3987" t="s">
        <v>6966</v>
      </c>
      <c r="C3987" t="s">
        <v>20</v>
      </c>
      <c r="D3987">
        <v>281.63</v>
      </c>
      <c r="E3987" s="156" t="s">
        <v>205</v>
      </c>
    </row>
    <row r="3988" spans="1:5" x14ac:dyDescent="0.2">
      <c r="A3988">
        <v>105735</v>
      </c>
      <c r="B3988" t="s">
        <v>6967</v>
      </c>
      <c r="C3988" t="s">
        <v>20</v>
      </c>
      <c r="D3988">
        <v>279.33</v>
      </c>
      <c r="E3988" s="156" t="s">
        <v>205</v>
      </c>
    </row>
    <row r="3989" spans="1:5" x14ac:dyDescent="0.2">
      <c r="A3989">
        <v>105727</v>
      </c>
      <c r="B3989" t="s">
        <v>6968</v>
      </c>
      <c r="C3989" t="s">
        <v>20</v>
      </c>
      <c r="D3989">
        <v>220.25</v>
      </c>
      <c r="E3989" s="156" t="s">
        <v>205</v>
      </c>
    </row>
    <row r="3990" spans="1:5" x14ac:dyDescent="0.2">
      <c r="A3990">
        <v>96396</v>
      </c>
      <c r="B3990" t="s">
        <v>6969</v>
      </c>
      <c r="C3990" t="s">
        <v>20</v>
      </c>
      <c r="D3990">
        <v>216.76</v>
      </c>
      <c r="E3990" s="156" t="s">
        <v>205</v>
      </c>
    </row>
    <row r="3991" spans="1:5" x14ac:dyDescent="0.2">
      <c r="A3991">
        <v>105730</v>
      </c>
      <c r="B3991" t="s">
        <v>114</v>
      </c>
      <c r="C3991" t="s">
        <v>20</v>
      </c>
      <c r="D3991">
        <v>215</v>
      </c>
      <c r="E3991" s="156" t="s">
        <v>205</v>
      </c>
    </row>
    <row r="3992" spans="1:5" x14ac:dyDescent="0.2">
      <c r="A3992">
        <v>105737</v>
      </c>
      <c r="B3992" t="s">
        <v>6970</v>
      </c>
      <c r="C3992" t="s">
        <v>20</v>
      </c>
      <c r="D3992">
        <v>371.73</v>
      </c>
      <c r="E3992" s="156" t="s">
        <v>205</v>
      </c>
    </row>
    <row r="3993" spans="1:5" x14ac:dyDescent="0.2">
      <c r="A3993">
        <v>96398</v>
      </c>
      <c r="B3993" t="s">
        <v>6971</v>
      </c>
      <c r="C3993" t="s">
        <v>20</v>
      </c>
      <c r="D3993">
        <v>368.33</v>
      </c>
      <c r="E3993" s="156" t="s">
        <v>205</v>
      </c>
    </row>
    <row r="3994" spans="1:5" x14ac:dyDescent="0.2">
      <c r="A3994">
        <v>105740</v>
      </c>
      <c r="B3994" t="s">
        <v>6972</v>
      </c>
      <c r="C3994" t="s">
        <v>20</v>
      </c>
      <c r="D3994">
        <v>366.53</v>
      </c>
      <c r="E3994" s="156" t="s">
        <v>205</v>
      </c>
    </row>
    <row r="3995" spans="1:5" x14ac:dyDescent="0.2">
      <c r="A3995">
        <v>105749</v>
      </c>
      <c r="B3995" t="s">
        <v>6973</v>
      </c>
      <c r="C3995" t="s">
        <v>20</v>
      </c>
      <c r="D3995">
        <v>195.84</v>
      </c>
      <c r="E3995" s="156" t="s">
        <v>205</v>
      </c>
    </row>
    <row r="3996" spans="1:5" x14ac:dyDescent="0.2">
      <c r="A3996">
        <v>96400</v>
      </c>
      <c r="B3996" t="s">
        <v>6974</v>
      </c>
      <c r="C3996" t="s">
        <v>20</v>
      </c>
      <c r="D3996">
        <v>193.97</v>
      </c>
      <c r="E3996" s="156" t="s">
        <v>205</v>
      </c>
    </row>
    <row r="3997" spans="1:5" x14ac:dyDescent="0.2">
      <c r="A3997">
        <v>105752</v>
      </c>
      <c r="B3997" t="s">
        <v>6975</v>
      </c>
      <c r="C3997" t="s">
        <v>20</v>
      </c>
      <c r="D3997">
        <v>192.34</v>
      </c>
      <c r="E3997" s="156" t="s">
        <v>205</v>
      </c>
    </row>
    <row r="3998" spans="1:5" x14ac:dyDescent="0.2">
      <c r="A3998">
        <v>105754</v>
      </c>
      <c r="B3998" t="s">
        <v>6976</v>
      </c>
      <c r="C3998" t="s">
        <v>20</v>
      </c>
      <c r="D3998">
        <v>190.8</v>
      </c>
      <c r="E3998" s="156" t="s">
        <v>205</v>
      </c>
    </row>
    <row r="3999" spans="1:5" x14ac:dyDescent="0.2">
      <c r="A3999">
        <v>105742</v>
      </c>
      <c r="B3999" t="s">
        <v>6977</v>
      </c>
      <c r="C3999" t="s">
        <v>20</v>
      </c>
      <c r="D3999">
        <v>150.05000000000001</v>
      </c>
      <c r="E3999" s="156" t="s">
        <v>205</v>
      </c>
    </row>
    <row r="4000" spans="1:5" x14ac:dyDescent="0.2">
      <c r="A4000">
        <v>96399</v>
      </c>
      <c r="B4000" t="s">
        <v>6978</v>
      </c>
      <c r="C4000" t="s">
        <v>20</v>
      </c>
      <c r="D4000">
        <v>148.4</v>
      </c>
      <c r="E4000" s="156" t="s">
        <v>205</v>
      </c>
    </row>
    <row r="4001" spans="1:5" x14ac:dyDescent="0.2">
      <c r="A4001">
        <v>105745</v>
      </c>
      <c r="B4001" t="s">
        <v>6979</v>
      </c>
      <c r="C4001" t="s">
        <v>20</v>
      </c>
      <c r="D4001">
        <v>146.75</v>
      </c>
      <c r="E4001" s="156" t="s">
        <v>205</v>
      </c>
    </row>
    <row r="4002" spans="1:5" x14ac:dyDescent="0.2">
      <c r="A4002">
        <v>105747</v>
      </c>
      <c r="B4002" t="s">
        <v>6980</v>
      </c>
      <c r="C4002" t="s">
        <v>20</v>
      </c>
      <c r="D4002">
        <v>145.09</v>
      </c>
      <c r="E4002" s="156" t="s">
        <v>205</v>
      </c>
    </row>
    <row r="4003" spans="1:5" x14ac:dyDescent="0.2">
      <c r="A4003">
        <v>105657</v>
      </c>
      <c r="B4003" t="s">
        <v>6981</v>
      </c>
      <c r="C4003" t="s">
        <v>20</v>
      </c>
      <c r="D4003">
        <v>203.33</v>
      </c>
      <c r="E4003" s="156" t="s">
        <v>205</v>
      </c>
    </row>
    <row r="4004" spans="1:5" x14ac:dyDescent="0.2">
      <c r="A4004">
        <v>100566</v>
      </c>
      <c r="B4004" t="s">
        <v>6982</v>
      </c>
      <c r="C4004" t="s">
        <v>20</v>
      </c>
      <c r="D4004">
        <v>196.01</v>
      </c>
      <c r="E4004" s="156" t="s">
        <v>205</v>
      </c>
    </row>
    <row r="4005" spans="1:5" x14ac:dyDescent="0.2">
      <c r="A4005">
        <v>105666</v>
      </c>
      <c r="B4005" t="s">
        <v>6983</v>
      </c>
      <c r="C4005" t="s">
        <v>20</v>
      </c>
      <c r="D4005">
        <v>192.33</v>
      </c>
      <c r="E4005" s="156" t="s">
        <v>205</v>
      </c>
    </row>
    <row r="4006" spans="1:5" x14ac:dyDescent="0.2">
      <c r="A4006">
        <v>105639</v>
      </c>
      <c r="B4006" t="s">
        <v>6984</v>
      </c>
      <c r="C4006" t="s">
        <v>20</v>
      </c>
      <c r="D4006">
        <v>243.88</v>
      </c>
      <c r="E4006" s="156" t="s">
        <v>205</v>
      </c>
    </row>
    <row r="4007" spans="1:5" x14ac:dyDescent="0.2">
      <c r="A4007">
        <v>105645</v>
      </c>
      <c r="B4007" t="s">
        <v>6985</v>
      </c>
      <c r="C4007" t="s">
        <v>20</v>
      </c>
      <c r="D4007">
        <v>240.39</v>
      </c>
      <c r="E4007" s="156" t="s">
        <v>205</v>
      </c>
    </row>
    <row r="4008" spans="1:5" x14ac:dyDescent="0.2">
      <c r="A4008">
        <v>105651</v>
      </c>
      <c r="B4008" t="s">
        <v>6986</v>
      </c>
      <c r="C4008" t="s">
        <v>20</v>
      </c>
      <c r="D4008">
        <v>238.63</v>
      </c>
      <c r="E4008" s="156" t="s">
        <v>205</v>
      </c>
    </row>
    <row r="4009" spans="1:5" x14ac:dyDescent="0.2">
      <c r="A4009">
        <v>105658</v>
      </c>
      <c r="B4009" t="s">
        <v>6987</v>
      </c>
      <c r="C4009" t="s">
        <v>20</v>
      </c>
      <c r="D4009">
        <v>234.41</v>
      </c>
      <c r="E4009" s="156" t="s">
        <v>205</v>
      </c>
    </row>
    <row r="4010" spans="1:5" x14ac:dyDescent="0.2">
      <c r="A4010">
        <v>100567</v>
      </c>
      <c r="B4010" t="s">
        <v>6988</v>
      </c>
      <c r="C4010" t="s">
        <v>20</v>
      </c>
      <c r="D4010">
        <v>227.09</v>
      </c>
      <c r="E4010" s="156" t="s">
        <v>205</v>
      </c>
    </row>
    <row r="4011" spans="1:5" x14ac:dyDescent="0.2">
      <c r="A4011">
        <v>105667</v>
      </c>
      <c r="B4011" t="s">
        <v>6989</v>
      </c>
      <c r="C4011" t="s">
        <v>20</v>
      </c>
      <c r="D4011">
        <v>223.41</v>
      </c>
      <c r="E4011" s="156" t="s">
        <v>205</v>
      </c>
    </row>
    <row r="4012" spans="1:5" x14ac:dyDescent="0.2">
      <c r="A4012">
        <v>105640</v>
      </c>
      <c r="B4012" t="s">
        <v>6990</v>
      </c>
      <c r="C4012" t="s">
        <v>20</v>
      </c>
      <c r="D4012">
        <v>272.58</v>
      </c>
      <c r="E4012" s="156" t="s">
        <v>205</v>
      </c>
    </row>
    <row r="4013" spans="1:5" x14ac:dyDescent="0.2">
      <c r="A4013">
        <v>105646</v>
      </c>
      <c r="B4013" t="s">
        <v>6991</v>
      </c>
      <c r="C4013" t="s">
        <v>20</v>
      </c>
      <c r="D4013">
        <v>269.08999999999997</v>
      </c>
      <c r="E4013" s="156" t="s">
        <v>205</v>
      </c>
    </row>
    <row r="4014" spans="1:5" x14ac:dyDescent="0.2">
      <c r="A4014">
        <v>105652</v>
      </c>
      <c r="B4014" t="s">
        <v>6992</v>
      </c>
      <c r="C4014" t="s">
        <v>20</v>
      </c>
      <c r="D4014">
        <v>267.33</v>
      </c>
      <c r="E4014" s="156" t="s">
        <v>205</v>
      </c>
    </row>
    <row r="4015" spans="1:5" x14ac:dyDescent="0.2">
      <c r="A4015">
        <v>105659</v>
      </c>
      <c r="B4015" t="s">
        <v>6993</v>
      </c>
      <c r="C4015" t="s">
        <v>20</v>
      </c>
      <c r="D4015">
        <v>265.04000000000002</v>
      </c>
      <c r="E4015" s="156" t="s">
        <v>205</v>
      </c>
    </row>
    <row r="4016" spans="1:5" x14ac:dyDescent="0.2">
      <c r="A4016">
        <v>100568</v>
      </c>
      <c r="B4016" t="s">
        <v>6994</v>
      </c>
      <c r="C4016" t="s">
        <v>20</v>
      </c>
      <c r="D4016">
        <v>257.72000000000003</v>
      </c>
      <c r="E4016" s="156" t="s">
        <v>205</v>
      </c>
    </row>
    <row r="4017" spans="1:5" x14ac:dyDescent="0.2">
      <c r="A4017">
        <v>105668</v>
      </c>
      <c r="B4017" t="s">
        <v>6995</v>
      </c>
      <c r="C4017" t="s">
        <v>20</v>
      </c>
      <c r="D4017">
        <v>254.04</v>
      </c>
      <c r="E4017" s="156" t="s">
        <v>205</v>
      </c>
    </row>
    <row r="4018" spans="1:5" x14ac:dyDescent="0.2">
      <c r="A4018">
        <v>105641</v>
      </c>
      <c r="B4018" t="s">
        <v>6996</v>
      </c>
      <c r="C4018" t="s">
        <v>20</v>
      </c>
      <c r="D4018">
        <v>301.3</v>
      </c>
      <c r="E4018" s="156" t="s">
        <v>205</v>
      </c>
    </row>
    <row r="4019" spans="1:5" x14ac:dyDescent="0.2">
      <c r="A4019">
        <v>105647</v>
      </c>
      <c r="B4019" t="s">
        <v>6997</v>
      </c>
      <c r="C4019" t="s">
        <v>20</v>
      </c>
      <c r="D4019">
        <v>297.81</v>
      </c>
      <c r="E4019" s="156" t="s">
        <v>205</v>
      </c>
    </row>
    <row r="4020" spans="1:5" x14ac:dyDescent="0.2">
      <c r="A4020">
        <v>105653</v>
      </c>
      <c r="B4020" t="s">
        <v>6998</v>
      </c>
      <c r="C4020" t="s">
        <v>20</v>
      </c>
      <c r="D4020">
        <v>296.05</v>
      </c>
      <c r="E4020" s="156" t="s">
        <v>205</v>
      </c>
    </row>
    <row r="4021" spans="1:5" x14ac:dyDescent="0.2">
      <c r="A4021">
        <v>105710</v>
      </c>
      <c r="B4021" t="s">
        <v>6999</v>
      </c>
      <c r="C4021" t="s">
        <v>20</v>
      </c>
      <c r="D4021">
        <v>136.91999999999999</v>
      </c>
      <c r="E4021" s="156" t="s">
        <v>205</v>
      </c>
    </row>
    <row r="4022" spans="1:5" x14ac:dyDescent="0.2">
      <c r="A4022">
        <v>100564</v>
      </c>
      <c r="B4022" t="s">
        <v>7000</v>
      </c>
      <c r="C4022" t="s">
        <v>20</v>
      </c>
      <c r="D4022">
        <v>129.6</v>
      </c>
      <c r="E4022" s="156" t="s">
        <v>205</v>
      </c>
    </row>
    <row r="4023" spans="1:5" x14ac:dyDescent="0.2">
      <c r="A4023">
        <v>105711</v>
      </c>
      <c r="B4023" t="s">
        <v>7001</v>
      </c>
      <c r="C4023" t="s">
        <v>20</v>
      </c>
      <c r="D4023">
        <v>125.92</v>
      </c>
      <c r="E4023" s="156" t="s">
        <v>205</v>
      </c>
    </row>
    <row r="4024" spans="1:5" x14ac:dyDescent="0.2">
      <c r="A4024">
        <v>105705</v>
      </c>
      <c r="B4024" t="s">
        <v>7002</v>
      </c>
      <c r="C4024" t="s">
        <v>20</v>
      </c>
      <c r="D4024">
        <v>186.44</v>
      </c>
      <c r="E4024" s="156" t="s">
        <v>205</v>
      </c>
    </row>
    <row r="4025" spans="1:5" x14ac:dyDescent="0.2">
      <c r="A4025">
        <v>105706</v>
      </c>
      <c r="B4025" t="s">
        <v>7003</v>
      </c>
      <c r="C4025" t="s">
        <v>20</v>
      </c>
      <c r="D4025">
        <v>182.95</v>
      </c>
      <c r="E4025" s="156" t="s">
        <v>205</v>
      </c>
    </row>
    <row r="4026" spans="1:5" x14ac:dyDescent="0.2">
      <c r="A4026">
        <v>105708</v>
      </c>
      <c r="B4026" t="s">
        <v>7004</v>
      </c>
      <c r="C4026" t="s">
        <v>20</v>
      </c>
      <c r="D4026">
        <v>181.19</v>
      </c>
      <c r="E4026" s="156" t="s">
        <v>205</v>
      </c>
    </row>
    <row r="4027" spans="1:5" x14ac:dyDescent="0.2">
      <c r="A4027">
        <v>105690</v>
      </c>
      <c r="B4027" t="s">
        <v>7005</v>
      </c>
      <c r="C4027" t="s">
        <v>20</v>
      </c>
      <c r="D4027">
        <v>186.57</v>
      </c>
      <c r="E4027" s="156" t="s">
        <v>205</v>
      </c>
    </row>
    <row r="4028" spans="1:5" x14ac:dyDescent="0.2">
      <c r="A4028">
        <v>100569</v>
      </c>
      <c r="B4028" t="s">
        <v>7006</v>
      </c>
      <c r="C4028" t="s">
        <v>20</v>
      </c>
      <c r="D4028">
        <v>179.25</v>
      </c>
      <c r="E4028" s="156" t="s">
        <v>205</v>
      </c>
    </row>
    <row r="4029" spans="1:5" x14ac:dyDescent="0.2">
      <c r="A4029">
        <v>105699</v>
      </c>
      <c r="B4029" t="s">
        <v>7007</v>
      </c>
      <c r="C4029" t="s">
        <v>20</v>
      </c>
      <c r="D4029">
        <v>175.57</v>
      </c>
      <c r="E4029" s="156" t="s">
        <v>205</v>
      </c>
    </row>
    <row r="4030" spans="1:5" x14ac:dyDescent="0.2">
      <c r="A4030">
        <v>105672</v>
      </c>
      <c r="B4030" t="s">
        <v>7008</v>
      </c>
      <c r="C4030" t="s">
        <v>20</v>
      </c>
      <c r="D4030">
        <v>218.39</v>
      </c>
      <c r="E4030" s="156" t="s">
        <v>205</v>
      </c>
    </row>
    <row r="4031" spans="1:5" x14ac:dyDescent="0.2">
      <c r="A4031">
        <v>105678</v>
      </c>
      <c r="B4031" t="s">
        <v>7009</v>
      </c>
      <c r="C4031" t="s">
        <v>20</v>
      </c>
      <c r="D4031">
        <v>214.9</v>
      </c>
      <c r="E4031" s="156" t="s">
        <v>205</v>
      </c>
    </row>
    <row r="4032" spans="1:5" x14ac:dyDescent="0.2">
      <c r="A4032">
        <v>105684</v>
      </c>
      <c r="B4032" t="s">
        <v>7010</v>
      </c>
      <c r="C4032" t="s">
        <v>20</v>
      </c>
      <c r="D4032">
        <v>213.14</v>
      </c>
      <c r="E4032" s="156" t="s">
        <v>205</v>
      </c>
    </row>
    <row r="4033" spans="1:5" x14ac:dyDescent="0.2">
      <c r="A4033">
        <v>105691</v>
      </c>
      <c r="B4033" t="s">
        <v>7011</v>
      </c>
      <c r="C4033" t="s">
        <v>20</v>
      </c>
      <c r="D4033">
        <v>218</v>
      </c>
      <c r="E4033" s="156" t="s">
        <v>205</v>
      </c>
    </row>
    <row r="4034" spans="1:5" x14ac:dyDescent="0.2">
      <c r="A4034">
        <v>100570</v>
      </c>
      <c r="B4034" t="s">
        <v>7012</v>
      </c>
      <c r="C4034" t="s">
        <v>20</v>
      </c>
      <c r="D4034">
        <v>210.68</v>
      </c>
      <c r="E4034" s="156" t="s">
        <v>205</v>
      </c>
    </row>
    <row r="4035" spans="1:5" x14ac:dyDescent="0.2">
      <c r="A4035">
        <v>105700</v>
      </c>
      <c r="B4035" t="s">
        <v>7013</v>
      </c>
      <c r="C4035" t="s">
        <v>20</v>
      </c>
      <c r="D4035">
        <v>207</v>
      </c>
      <c r="E4035" s="156" t="s">
        <v>205</v>
      </c>
    </row>
    <row r="4036" spans="1:5" x14ac:dyDescent="0.2">
      <c r="A4036">
        <v>105673</v>
      </c>
      <c r="B4036" t="s">
        <v>7014</v>
      </c>
      <c r="C4036" t="s">
        <v>20</v>
      </c>
      <c r="D4036">
        <v>247.64</v>
      </c>
      <c r="E4036" s="156" t="s">
        <v>205</v>
      </c>
    </row>
    <row r="4037" spans="1:5" x14ac:dyDescent="0.2">
      <c r="A4037">
        <v>105679</v>
      </c>
      <c r="B4037" t="s">
        <v>7015</v>
      </c>
      <c r="C4037" t="s">
        <v>20</v>
      </c>
      <c r="D4037">
        <v>244.15</v>
      </c>
      <c r="E4037" s="156" t="s">
        <v>205</v>
      </c>
    </row>
    <row r="4038" spans="1:5" x14ac:dyDescent="0.2">
      <c r="A4038">
        <v>105685</v>
      </c>
      <c r="B4038" t="s">
        <v>7016</v>
      </c>
      <c r="C4038" t="s">
        <v>20</v>
      </c>
      <c r="D4038">
        <v>242.39</v>
      </c>
      <c r="E4038" s="156" t="s">
        <v>205</v>
      </c>
    </row>
    <row r="4039" spans="1:5" x14ac:dyDescent="0.2">
      <c r="A4039">
        <v>105692</v>
      </c>
      <c r="B4039" t="s">
        <v>7017</v>
      </c>
      <c r="C4039" t="s">
        <v>20</v>
      </c>
      <c r="D4039">
        <v>248.98</v>
      </c>
      <c r="E4039" s="156" t="s">
        <v>205</v>
      </c>
    </row>
    <row r="4040" spans="1:5" x14ac:dyDescent="0.2">
      <c r="A4040">
        <v>100571</v>
      </c>
      <c r="B4040" t="s">
        <v>7018</v>
      </c>
      <c r="C4040" t="s">
        <v>20</v>
      </c>
      <c r="D4040">
        <v>241.66</v>
      </c>
      <c r="E4040" s="156" t="s">
        <v>205</v>
      </c>
    </row>
    <row r="4041" spans="1:5" x14ac:dyDescent="0.2">
      <c r="A4041">
        <v>105701</v>
      </c>
      <c r="B4041" t="s">
        <v>7019</v>
      </c>
      <c r="C4041" t="s">
        <v>20</v>
      </c>
      <c r="D4041">
        <v>237.98</v>
      </c>
      <c r="E4041" s="156" t="s">
        <v>205</v>
      </c>
    </row>
    <row r="4042" spans="1:5" x14ac:dyDescent="0.2">
      <c r="A4042">
        <v>105674</v>
      </c>
      <c r="B4042" t="s">
        <v>7020</v>
      </c>
      <c r="C4042" t="s">
        <v>20</v>
      </c>
      <c r="D4042">
        <v>276.88</v>
      </c>
      <c r="E4042" s="156" t="s">
        <v>205</v>
      </c>
    </row>
    <row r="4043" spans="1:5" x14ac:dyDescent="0.2">
      <c r="A4043">
        <v>105680</v>
      </c>
      <c r="B4043" t="s">
        <v>7021</v>
      </c>
      <c r="C4043" t="s">
        <v>20</v>
      </c>
      <c r="D4043">
        <v>273.39</v>
      </c>
      <c r="E4043" s="156" t="s">
        <v>205</v>
      </c>
    </row>
    <row r="4044" spans="1:5" x14ac:dyDescent="0.2">
      <c r="A4044">
        <v>105686</v>
      </c>
      <c r="B4044" t="s">
        <v>7022</v>
      </c>
      <c r="C4044" t="s">
        <v>20</v>
      </c>
      <c r="D4044">
        <v>271.63</v>
      </c>
      <c r="E4044" s="156" t="s">
        <v>205</v>
      </c>
    </row>
    <row r="4045" spans="1:5" x14ac:dyDescent="0.2">
      <c r="A4045">
        <v>105718</v>
      </c>
      <c r="B4045" t="s">
        <v>7023</v>
      </c>
      <c r="C4045" t="s">
        <v>20</v>
      </c>
      <c r="D4045">
        <v>119.46</v>
      </c>
      <c r="E4045" s="156" t="s">
        <v>205</v>
      </c>
    </row>
    <row r="4046" spans="1:5" x14ac:dyDescent="0.2">
      <c r="A4046">
        <v>100565</v>
      </c>
      <c r="B4046" t="s">
        <v>7024</v>
      </c>
      <c r="C4046" t="s">
        <v>20</v>
      </c>
      <c r="D4046">
        <v>112.14</v>
      </c>
      <c r="E4046" s="156" t="s">
        <v>205</v>
      </c>
    </row>
    <row r="4047" spans="1:5" x14ac:dyDescent="0.2">
      <c r="A4047">
        <v>105581</v>
      </c>
      <c r="B4047" t="s">
        <v>7025</v>
      </c>
      <c r="C4047" t="s">
        <v>20</v>
      </c>
      <c r="D4047">
        <v>108.46</v>
      </c>
      <c r="E4047" s="156" t="s">
        <v>205</v>
      </c>
    </row>
    <row r="4048" spans="1:5" x14ac:dyDescent="0.2">
      <c r="A4048">
        <v>105713</v>
      </c>
      <c r="B4048" t="s">
        <v>7026</v>
      </c>
      <c r="C4048" t="s">
        <v>20</v>
      </c>
      <c r="D4048">
        <v>159.9</v>
      </c>
      <c r="E4048" s="156" t="s">
        <v>205</v>
      </c>
    </row>
    <row r="4049" spans="1:5" x14ac:dyDescent="0.2">
      <c r="A4049">
        <v>105714</v>
      </c>
      <c r="B4049" t="s">
        <v>7027</v>
      </c>
      <c r="C4049" t="s">
        <v>20</v>
      </c>
      <c r="D4049">
        <v>156.41</v>
      </c>
      <c r="E4049" s="156" t="s">
        <v>205</v>
      </c>
    </row>
    <row r="4050" spans="1:5" x14ac:dyDescent="0.2">
      <c r="A4050">
        <v>105716</v>
      </c>
      <c r="B4050" t="s">
        <v>7028</v>
      </c>
      <c r="C4050" t="s">
        <v>20</v>
      </c>
      <c r="D4050">
        <v>154.65</v>
      </c>
      <c r="E4050" s="156" t="s">
        <v>205</v>
      </c>
    </row>
    <row r="4051" spans="1:5" x14ac:dyDescent="0.2">
      <c r="A4051">
        <v>105624</v>
      </c>
      <c r="B4051" t="s">
        <v>7029</v>
      </c>
      <c r="C4051" t="s">
        <v>20</v>
      </c>
      <c r="D4051">
        <v>123.59</v>
      </c>
      <c r="E4051" s="156" t="s">
        <v>205</v>
      </c>
    </row>
    <row r="4052" spans="1:5" x14ac:dyDescent="0.2">
      <c r="A4052">
        <v>96391</v>
      </c>
      <c r="B4052" t="s">
        <v>7030</v>
      </c>
      <c r="C4052" t="s">
        <v>20</v>
      </c>
      <c r="D4052">
        <v>117.71</v>
      </c>
      <c r="E4052" s="156" t="s">
        <v>205</v>
      </c>
    </row>
    <row r="4053" spans="1:5" x14ac:dyDescent="0.2">
      <c r="A4053">
        <v>105632</v>
      </c>
      <c r="B4053" t="s">
        <v>7031</v>
      </c>
      <c r="C4053" t="s">
        <v>20</v>
      </c>
      <c r="D4053">
        <v>116.78</v>
      </c>
      <c r="E4053" s="156" t="s">
        <v>205</v>
      </c>
    </row>
    <row r="4054" spans="1:5" x14ac:dyDescent="0.2">
      <c r="A4054">
        <v>105601</v>
      </c>
      <c r="B4054" t="s">
        <v>7032</v>
      </c>
      <c r="C4054" t="s">
        <v>20</v>
      </c>
      <c r="D4054">
        <v>116.1</v>
      </c>
      <c r="E4054" s="156" t="s">
        <v>205</v>
      </c>
    </row>
    <row r="4055" spans="1:5" x14ac:dyDescent="0.2">
      <c r="A4055">
        <v>105609</v>
      </c>
      <c r="B4055" t="s">
        <v>7033</v>
      </c>
      <c r="C4055" t="s">
        <v>20</v>
      </c>
      <c r="D4055">
        <v>113.83</v>
      </c>
      <c r="E4055" s="156" t="s">
        <v>205</v>
      </c>
    </row>
    <row r="4056" spans="1:5" x14ac:dyDescent="0.2">
      <c r="A4056">
        <v>105617</v>
      </c>
      <c r="B4056" t="s">
        <v>7034</v>
      </c>
      <c r="C4056" t="s">
        <v>20</v>
      </c>
      <c r="D4056">
        <v>112.18</v>
      </c>
      <c r="E4056" s="156" t="s">
        <v>205</v>
      </c>
    </row>
    <row r="4057" spans="1:5" x14ac:dyDescent="0.2">
      <c r="A4057">
        <v>105625</v>
      </c>
      <c r="B4057" t="s">
        <v>7035</v>
      </c>
      <c r="C4057" t="s">
        <v>20</v>
      </c>
      <c r="D4057">
        <v>156.32</v>
      </c>
      <c r="E4057" s="156" t="s">
        <v>205</v>
      </c>
    </row>
    <row r="4058" spans="1:5" x14ac:dyDescent="0.2">
      <c r="A4058">
        <v>96392</v>
      </c>
      <c r="B4058" t="s">
        <v>7036</v>
      </c>
      <c r="C4058" t="s">
        <v>20</v>
      </c>
      <c r="D4058">
        <v>150.44</v>
      </c>
      <c r="E4058" s="156" t="s">
        <v>205</v>
      </c>
    </row>
    <row r="4059" spans="1:5" x14ac:dyDescent="0.2">
      <c r="A4059">
        <v>105633</v>
      </c>
      <c r="B4059" t="s">
        <v>7037</v>
      </c>
      <c r="C4059" t="s">
        <v>20</v>
      </c>
      <c r="D4059">
        <v>149.51</v>
      </c>
      <c r="E4059" s="156" t="s">
        <v>205</v>
      </c>
    </row>
    <row r="4060" spans="1:5" x14ac:dyDescent="0.2">
      <c r="A4060">
        <v>105602</v>
      </c>
      <c r="B4060" t="s">
        <v>7038</v>
      </c>
      <c r="C4060" t="s">
        <v>20</v>
      </c>
      <c r="D4060">
        <v>148</v>
      </c>
      <c r="E4060" s="156" t="s">
        <v>205</v>
      </c>
    </row>
    <row r="4061" spans="1:5" x14ac:dyDescent="0.2">
      <c r="A4061">
        <v>105610</v>
      </c>
      <c r="B4061" t="s">
        <v>7039</v>
      </c>
      <c r="C4061" t="s">
        <v>20</v>
      </c>
      <c r="D4061">
        <v>145.72999999999999</v>
      </c>
      <c r="E4061" s="156" t="s">
        <v>205</v>
      </c>
    </row>
    <row r="4062" spans="1:5" x14ac:dyDescent="0.2">
      <c r="A4062">
        <v>105618</v>
      </c>
      <c r="B4062" t="s">
        <v>7040</v>
      </c>
      <c r="C4062" t="s">
        <v>20</v>
      </c>
      <c r="D4062">
        <v>144.08000000000001</v>
      </c>
      <c r="E4062" s="156" t="s">
        <v>205</v>
      </c>
    </row>
    <row r="4063" spans="1:5" x14ac:dyDescent="0.2">
      <c r="A4063">
        <v>105571</v>
      </c>
      <c r="B4063" t="s">
        <v>7041</v>
      </c>
      <c r="C4063" t="s">
        <v>20</v>
      </c>
      <c r="D4063">
        <v>56.34</v>
      </c>
      <c r="E4063" s="156" t="s">
        <v>205</v>
      </c>
    </row>
    <row r="4064" spans="1:5" x14ac:dyDescent="0.2">
      <c r="A4064">
        <v>96389</v>
      </c>
      <c r="B4064" t="s">
        <v>7042</v>
      </c>
      <c r="C4064" t="s">
        <v>20</v>
      </c>
      <c r="D4064">
        <v>50.46</v>
      </c>
      <c r="E4064" s="156" t="s">
        <v>205</v>
      </c>
    </row>
    <row r="4065" spans="1:5" x14ac:dyDescent="0.2">
      <c r="A4065">
        <v>105575</v>
      </c>
      <c r="B4065" t="s">
        <v>7043</v>
      </c>
      <c r="C4065" t="s">
        <v>20</v>
      </c>
      <c r="D4065">
        <v>49.53</v>
      </c>
      <c r="E4065" s="156" t="s">
        <v>205</v>
      </c>
    </row>
    <row r="4066" spans="1:5" x14ac:dyDescent="0.2">
      <c r="A4066">
        <v>105599</v>
      </c>
      <c r="B4066" t="s">
        <v>7044</v>
      </c>
      <c r="C4066" t="s">
        <v>20</v>
      </c>
      <c r="D4066">
        <v>52.31</v>
      </c>
      <c r="E4066" s="156" t="s">
        <v>205</v>
      </c>
    </row>
    <row r="4067" spans="1:5" x14ac:dyDescent="0.2">
      <c r="A4067">
        <v>105607</v>
      </c>
      <c r="B4067" t="s">
        <v>7045</v>
      </c>
      <c r="C4067" t="s">
        <v>20</v>
      </c>
      <c r="D4067">
        <v>50.04</v>
      </c>
      <c r="E4067" s="156" t="s">
        <v>205</v>
      </c>
    </row>
    <row r="4068" spans="1:5" x14ac:dyDescent="0.2">
      <c r="A4068">
        <v>105615</v>
      </c>
      <c r="B4068" t="s">
        <v>7046</v>
      </c>
      <c r="C4068" t="s">
        <v>20</v>
      </c>
      <c r="D4068">
        <v>48.39</v>
      </c>
      <c r="E4068" s="156" t="s">
        <v>205</v>
      </c>
    </row>
    <row r="4069" spans="1:5" x14ac:dyDescent="0.2">
      <c r="A4069">
        <v>105623</v>
      </c>
      <c r="B4069" t="s">
        <v>7047</v>
      </c>
      <c r="C4069" t="s">
        <v>20</v>
      </c>
      <c r="D4069">
        <v>90.42</v>
      </c>
      <c r="E4069" s="156" t="s">
        <v>205</v>
      </c>
    </row>
    <row r="4070" spans="1:5" x14ac:dyDescent="0.2">
      <c r="A4070">
        <v>96390</v>
      </c>
      <c r="B4070" t="s">
        <v>7048</v>
      </c>
      <c r="C4070" t="s">
        <v>20</v>
      </c>
      <c r="D4070">
        <v>84.54</v>
      </c>
      <c r="E4070" s="156" t="s">
        <v>205</v>
      </c>
    </row>
    <row r="4071" spans="1:5" x14ac:dyDescent="0.2">
      <c r="A4071">
        <v>105631</v>
      </c>
      <c r="B4071" t="s">
        <v>7049</v>
      </c>
      <c r="C4071" t="s">
        <v>20</v>
      </c>
      <c r="D4071">
        <v>83.61</v>
      </c>
      <c r="E4071" s="156" t="s">
        <v>205</v>
      </c>
    </row>
    <row r="4072" spans="1:5" x14ac:dyDescent="0.2">
      <c r="A4072">
        <v>105600</v>
      </c>
      <c r="B4072" t="s">
        <v>7050</v>
      </c>
      <c r="C4072" t="s">
        <v>20</v>
      </c>
      <c r="D4072">
        <v>84.2</v>
      </c>
      <c r="E4072" s="156" t="s">
        <v>205</v>
      </c>
    </row>
    <row r="4073" spans="1:5" x14ac:dyDescent="0.2">
      <c r="A4073">
        <v>105608</v>
      </c>
      <c r="B4073" t="s">
        <v>7051</v>
      </c>
      <c r="C4073" t="s">
        <v>20</v>
      </c>
      <c r="D4073">
        <v>81.93</v>
      </c>
      <c r="E4073" s="156" t="s">
        <v>205</v>
      </c>
    </row>
    <row r="4074" spans="1:5" x14ac:dyDescent="0.2">
      <c r="A4074">
        <v>105616</v>
      </c>
      <c r="B4074" t="s">
        <v>7052</v>
      </c>
      <c r="C4074" t="s">
        <v>20</v>
      </c>
      <c r="D4074">
        <v>80.28</v>
      </c>
      <c r="E4074" s="156" t="s">
        <v>205</v>
      </c>
    </row>
    <row r="4075" spans="1:5" x14ac:dyDescent="0.2">
      <c r="A4075">
        <v>105585</v>
      </c>
      <c r="B4075" t="s">
        <v>7053</v>
      </c>
      <c r="C4075" t="s">
        <v>20</v>
      </c>
      <c r="D4075">
        <v>145.11000000000001</v>
      </c>
      <c r="E4075" s="156" t="s">
        <v>205</v>
      </c>
    </row>
    <row r="4076" spans="1:5" x14ac:dyDescent="0.2">
      <c r="A4076">
        <v>100572</v>
      </c>
      <c r="B4076" t="s">
        <v>7054</v>
      </c>
      <c r="C4076" t="s">
        <v>20</v>
      </c>
      <c r="D4076">
        <v>135.08000000000001</v>
      </c>
      <c r="E4076" s="156" t="s">
        <v>205</v>
      </c>
    </row>
    <row r="4077" spans="1:5" x14ac:dyDescent="0.2">
      <c r="A4077">
        <v>105588</v>
      </c>
      <c r="B4077" t="s">
        <v>7055</v>
      </c>
      <c r="C4077" t="s">
        <v>20</v>
      </c>
      <c r="D4077">
        <v>134.1</v>
      </c>
      <c r="E4077" s="156" t="s">
        <v>205</v>
      </c>
    </row>
    <row r="4078" spans="1:5" x14ac:dyDescent="0.2">
      <c r="A4078">
        <v>105583</v>
      </c>
      <c r="B4078" t="s">
        <v>7056</v>
      </c>
      <c r="C4078" t="s">
        <v>20</v>
      </c>
      <c r="D4078">
        <v>192.59</v>
      </c>
      <c r="E4078" s="156" t="s">
        <v>205</v>
      </c>
    </row>
    <row r="4079" spans="1:5" x14ac:dyDescent="0.2">
      <c r="A4079">
        <v>105719</v>
      </c>
      <c r="B4079" t="s">
        <v>7057</v>
      </c>
      <c r="C4079" t="s">
        <v>20</v>
      </c>
      <c r="D4079">
        <v>187.06</v>
      </c>
      <c r="E4079" s="156" t="s">
        <v>205</v>
      </c>
    </row>
    <row r="4080" spans="1:5" x14ac:dyDescent="0.2">
      <c r="A4080">
        <v>105721</v>
      </c>
      <c r="B4080" t="s">
        <v>7058</v>
      </c>
      <c r="C4080" t="s">
        <v>20</v>
      </c>
      <c r="D4080">
        <v>187.31</v>
      </c>
      <c r="E4080" s="156" t="s">
        <v>205</v>
      </c>
    </row>
    <row r="4081" spans="1:5" x14ac:dyDescent="0.2">
      <c r="A4081">
        <v>105592</v>
      </c>
      <c r="B4081" t="s">
        <v>7059</v>
      </c>
      <c r="C4081" t="s">
        <v>20</v>
      </c>
      <c r="D4081">
        <v>127.65</v>
      </c>
      <c r="E4081" s="156" t="s">
        <v>205</v>
      </c>
    </row>
    <row r="4082" spans="1:5" x14ac:dyDescent="0.2">
      <c r="A4082">
        <v>100573</v>
      </c>
      <c r="B4082" t="s">
        <v>7060</v>
      </c>
      <c r="C4082" t="s">
        <v>20</v>
      </c>
      <c r="D4082">
        <v>117.62</v>
      </c>
      <c r="E4082" s="156" t="s">
        <v>205</v>
      </c>
    </row>
    <row r="4083" spans="1:5" x14ac:dyDescent="0.2">
      <c r="A4083">
        <v>105595</v>
      </c>
      <c r="B4083" t="s">
        <v>7061</v>
      </c>
      <c r="C4083" t="s">
        <v>20</v>
      </c>
      <c r="D4083">
        <v>116.64</v>
      </c>
      <c r="E4083" s="156" t="s">
        <v>205</v>
      </c>
    </row>
    <row r="4084" spans="1:5" x14ac:dyDescent="0.2">
      <c r="A4084">
        <v>105590</v>
      </c>
      <c r="B4084" t="s">
        <v>7062</v>
      </c>
      <c r="C4084" t="s">
        <v>20</v>
      </c>
      <c r="D4084">
        <v>166.05</v>
      </c>
      <c r="E4084" s="156" t="s">
        <v>205</v>
      </c>
    </row>
    <row r="4085" spans="1:5" x14ac:dyDescent="0.2">
      <c r="A4085">
        <v>105723</v>
      </c>
      <c r="B4085" t="s">
        <v>7063</v>
      </c>
      <c r="C4085" t="s">
        <v>20</v>
      </c>
      <c r="D4085">
        <v>160.52000000000001</v>
      </c>
      <c r="E4085" s="156" t="s">
        <v>205</v>
      </c>
    </row>
    <row r="4086" spans="1:5" x14ac:dyDescent="0.2">
      <c r="A4086">
        <v>105725</v>
      </c>
      <c r="B4086" t="s">
        <v>7064</v>
      </c>
      <c r="C4086" t="s">
        <v>20</v>
      </c>
      <c r="D4086">
        <v>160.77000000000001</v>
      </c>
      <c r="E4086" s="156" t="s">
        <v>205</v>
      </c>
    </row>
    <row r="4087" spans="1:5" x14ac:dyDescent="0.2">
      <c r="A4087">
        <v>105566</v>
      </c>
      <c r="B4087" t="s">
        <v>7065</v>
      </c>
      <c r="C4087" t="s">
        <v>20</v>
      </c>
      <c r="D4087">
        <v>11.42</v>
      </c>
      <c r="E4087" s="156" t="s">
        <v>205</v>
      </c>
    </row>
    <row r="4088" spans="1:5" x14ac:dyDescent="0.2">
      <c r="A4088">
        <v>96388</v>
      </c>
      <c r="B4088" t="s">
        <v>7066</v>
      </c>
      <c r="C4088" t="s">
        <v>20</v>
      </c>
      <c r="D4088">
        <v>9.15</v>
      </c>
      <c r="E4088" s="156" t="s">
        <v>205</v>
      </c>
    </row>
    <row r="4089" spans="1:5" x14ac:dyDescent="0.2">
      <c r="A4089">
        <v>105569</v>
      </c>
      <c r="B4089" t="s">
        <v>7067</v>
      </c>
      <c r="C4089" t="s">
        <v>20</v>
      </c>
      <c r="D4089">
        <v>7.59</v>
      </c>
      <c r="E4089" s="156" t="s">
        <v>205</v>
      </c>
    </row>
    <row r="4090" spans="1:5" x14ac:dyDescent="0.2">
      <c r="A4090">
        <v>101767</v>
      </c>
      <c r="B4090" t="s">
        <v>7068</v>
      </c>
      <c r="C4090" t="s">
        <v>20</v>
      </c>
      <c r="D4090">
        <v>30.66</v>
      </c>
      <c r="E4090" s="156" t="s">
        <v>205</v>
      </c>
    </row>
    <row r="4091" spans="1:5" x14ac:dyDescent="0.2">
      <c r="A4091">
        <v>101768</v>
      </c>
      <c r="B4091" t="s">
        <v>7069</v>
      </c>
      <c r="C4091" t="s">
        <v>20</v>
      </c>
      <c r="D4091">
        <v>26.65</v>
      </c>
      <c r="E4091" s="156" t="s">
        <v>205</v>
      </c>
    </row>
    <row r="4092" spans="1:5" x14ac:dyDescent="0.2">
      <c r="A4092">
        <v>100574</v>
      </c>
      <c r="B4092" t="s">
        <v>7070</v>
      </c>
      <c r="C4092" t="s">
        <v>20</v>
      </c>
      <c r="D4092">
        <v>1.49</v>
      </c>
      <c r="E4092" s="156" t="s">
        <v>205</v>
      </c>
    </row>
    <row r="4093" spans="1:5" x14ac:dyDescent="0.2">
      <c r="A4093">
        <v>102470</v>
      </c>
      <c r="B4093" t="s">
        <v>7071</v>
      </c>
      <c r="C4093" t="s">
        <v>11</v>
      </c>
      <c r="D4093">
        <v>0</v>
      </c>
      <c r="E4093" s="156" t="s">
        <v>205</v>
      </c>
    </row>
    <row r="4094" spans="1:5" x14ac:dyDescent="0.2">
      <c r="A4094">
        <v>105756</v>
      </c>
      <c r="B4094" t="s">
        <v>7072</v>
      </c>
      <c r="C4094" t="s">
        <v>11</v>
      </c>
      <c r="D4094">
        <v>0</v>
      </c>
      <c r="E4094" s="156" t="s">
        <v>205</v>
      </c>
    </row>
    <row r="4095" spans="1:5" x14ac:dyDescent="0.2">
      <c r="A4095">
        <v>104375</v>
      </c>
      <c r="B4095" t="s">
        <v>7073</v>
      </c>
      <c r="C4095" t="s">
        <v>11</v>
      </c>
      <c r="D4095">
        <v>0</v>
      </c>
      <c r="E4095" s="156" t="s">
        <v>205</v>
      </c>
    </row>
    <row r="4096" spans="1:5" x14ac:dyDescent="0.2">
      <c r="A4096">
        <v>105757</v>
      </c>
      <c r="B4096" t="s">
        <v>7074</v>
      </c>
      <c r="C4096" t="s">
        <v>11</v>
      </c>
      <c r="D4096">
        <v>0</v>
      </c>
      <c r="E4096" s="156" t="s">
        <v>205</v>
      </c>
    </row>
    <row r="4097" spans="1:5" x14ac:dyDescent="0.2">
      <c r="A4097">
        <v>105562</v>
      </c>
      <c r="B4097" t="s">
        <v>7075</v>
      </c>
      <c r="C4097" t="s">
        <v>20</v>
      </c>
      <c r="D4097">
        <v>8.43</v>
      </c>
      <c r="E4097" s="156" t="s">
        <v>205</v>
      </c>
    </row>
    <row r="4098" spans="1:5" x14ac:dyDescent="0.2">
      <c r="A4098">
        <v>105563</v>
      </c>
      <c r="B4098" t="s">
        <v>7076</v>
      </c>
      <c r="C4098" t="s">
        <v>20</v>
      </c>
      <c r="D4098">
        <v>6.8</v>
      </c>
      <c r="E4098" s="156" t="s">
        <v>205</v>
      </c>
    </row>
    <row r="4099" spans="1:5" x14ac:dyDescent="0.2">
      <c r="A4099">
        <v>105565</v>
      </c>
      <c r="B4099" t="s">
        <v>7077</v>
      </c>
      <c r="C4099" t="s">
        <v>20</v>
      </c>
      <c r="D4099">
        <v>6.31</v>
      </c>
      <c r="E4099" s="156" t="s">
        <v>205</v>
      </c>
    </row>
    <row r="4100" spans="1:5" x14ac:dyDescent="0.2">
      <c r="A4100">
        <v>105557</v>
      </c>
      <c r="B4100" t="s">
        <v>7078</v>
      </c>
      <c r="C4100" t="s">
        <v>20</v>
      </c>
      <c r="D4100">
        <v>16.16</v>
      </c>
      <c r="E4100" s="156" t="s">
        <v>205</v>
      </c>
    </row>
    <row r="4101" spans="1:5" x14ac:dyDescent="0.2">
      <c r="A4101">
        <v>105558</v>
      </c>
      <c r="B4101" t="s">
        <v>7079</v>
      </c>
      <c r="C4101" t="s">
        <v>20</v>
      </c>
      <c r="D4101">
        <v>13.92</v>
      </c>
      <c r="E4101" s="156" t="s">
        <v>205</v>
      </c>
    </row>
    <row r="4102" spans="1:5" x14ac:dyDescent="0.2">
      <c r="A4102">
        <v>105560</v>
      </c>
      <c r="B4102" t="s">
        <v>7080</v>
      </c>
      <c r="C4102" t="s">
        <v>20</v>
      </c>
      <c r="D4102">
        <v>12.72</v>
      </c>
      <c r="E4102" s="156" t="s">
        <v>205</v>
      </c>
    </row>
    <row r="4103" spans="1:5" x14ac:dyDescent="0.2">
      <c r="A4103">
        <v>96386</v>
      </c>
      <c r="B4103" t="s">
        <v>7081</v>
      </c>
      <c r="C4103" t="s">
        <v>20</v>
      </c>
      <c r="D4103">
        <v>6.74</v>
      </c>
      <c r="E4103" s="156" t="s">
        <v>205</v>
      </c>
    </row>
    <row r="4104" spans="1:5" x14ac:dyDescent="0.2">
      <c r="A4104">
        <v>105564</v>
      </c>
      <c r="B4104" t="s">
        <v>7082</v>
      </c>
      <c r="C4104" t="s">
        <v>20</v>
      </c>
      <c r="D4104">
        <v>6.27</v>
      </c>
      <c r="E4104" s="156" t="s">
        <v>205</v>
      </c>
    </row>
    <row r="4105" spans="1:5" x14ac:dyDescent="0.2">
      <c r="A4105">
        <v>105561</v>
      </c>
      <c r="B4105" t="s">
        <v>7083</v>
      </c>
      <c r="C4105" t="s">
        <v>20</v>
      </c>
      <c r="D4105">
        <v>8.25</v>
      </c>
      <c r="E4105" s="156" t="s">
        <v>205</v>
      </c>
    </row>
    <row r="4106" spans="1:5" x14ac:dyDescent="0.2">
      <c r="A4106">
        <v>96385</v>
      </c>
      <c r="B4106" t="s">
        <v>7084</v>
      </c>
      <c r="C4106" t="s">
        <v>20</v>
      </c>
      <c r="D4106">
        <v>12.56</v>
      </c>
      <c r="E4106" s="156" t="s">
        <v>205</v>
      </c>
    </row>
    <row r="4107" spans="1:5" x14ac:dyDescent="0.2">
      <c r="A4107">
        <v>105556</v>
      </c>
      <c r="B4107" t="s">
        <v>7085</v>
      </c>
      <c r="C4107" t="s">
        <v>20</v>
      </c>
      <c r="D4107">
        <v>14.11</v>
      </c>
      <c r="E4107" s="156" t="s">
        <v>205</v>
      </c>
    </row>
    <row r="4108" spans="1:5" x14ac:dyDescent="0.2">
      <c r="A4108">
        <v>105559</v>
      </c>
      <c r="B4108" t="s">
        <v>7086</v>
      </c>
      <c r="C4108" t="s">
        <v>20</v>
      </c>
      <c r="D4108">
        <v>10.67</v>
      </c>
      <c r="E4108" s="156" t="s">
        <v>205</v>
      </c>
    </row>
    <row r="4109" spans="1:5" x14ac:dyDescent="0.2">
      <c r="A4109">
        <v>105733</v>
      </c>
      <c r="B4109" t="s">
        <v>7087</v>
      </c>
      <c r="C4109" t="s">
        <v>20</v>
      </c>
      <c r="D4109">
        <v>293.95999999999998</v>
      </c>
      <c r="E4109" s="156" t="s">
        <v>205</v>
      </c>
    </row>
    <row r="4110" spans="1:5" x14ac:dyDescent="0.2">
      <c r="A4110">
        <v>105734</v>
      </c>
      <c r="B4110" t="s">
        <v>7088</v>
      </c>
      <c r="C4110" t="s">
        <v>20</v>
      </c>
      <c r="D4110">
        <v>287.7</v>
      </c>
      <c r="E4110" s="156" t="s">
        <v>205</v>
      </c>
    </row>
    <row r="4111" spans="1:5" x14ac:dyDescent="0.2">
      <c r="A4111">
        <v>105736</v>
      </c>
      <c r="B4111" t="s">
        <v>7089</v>
      </c>
      <c r="C4111" t="s">
        <v>20</v>
      </c>
      <c r="D4111">
        <v>284.54000000000002</v>
      </c>
      <c r="E4111" s="156" t="s">
        <v>205</v>
      </c>
    </row>
    <row r="4112" spans="1:5" x14ac:dyDescent="0.2">
      <c r="A4112">
        <v>105728</v>
      </c>
      <c r="B4112" t="s">
        <v>7090</v>
      </c>
      <c r="C4112" t="s">
        <v>20</v>
      </c>
      <c r="D4112">
        <v>226.76</v>
      </c>
      <c r="E4112" s="156" t="s">
        <v>205</v>
      </c>
    </row>
    <row r="4113" spans="1:5" x14ac:dyDescent="0.2">
      <c r="A4113">
        <v>105729</v>
      </c>
      <c r="B4113" t="s">
        <v>7091</v>
      </c>
      <c r="C4113" t="s">
        <v>20</v>
      </c>
      <c r="D4113">
        <v>221.97</v>
      </c>
      <c r="E4113" s="156" t="s">
        <v>205</v>
      </c>
    </row>
    <row r="4114" spans="1:5" x14ac:dyDescent="0.2">
      <c r="A4114">
        <v>105731</v>
      </c>
      <c r="B4114" t="s">
        <v>7092</v>
      </c>
      <c r="C4114" t="s">
        <v>20</v>
      </c>
      <c r="D4114">
        <v>219.56</v>
      </c>
      <c r="E4114" s="156" t="s">
        <v>205</v>
      </c>
    </row>
    <row r="4115" spans="1:5" x14ac:dyDescent="0.2">
      <c r="A4115">
        <v>105738</v>
      </c>
      <c r="B4115" t="s">
        <v>7093</v>
      </c>
      <c r="C4115" t="s">
        <v>20</v>
      </c>
      <c r="D4115">
        <v>378.24</v>
      </c>
      <c r="E4115" s="156" t="s">
        <v>205</v>
      </c>
    </row>
    <row r="4116" spans="1:5" x14ac:dyDescent="0.2">
      <c r="A4116">
        <v>105739</v>
      </c>
      <c r="B4116" t="s">
        <v>7094</v>
      </c>
      <c r="C4116" t="s">
        <v>20</v>
      </c>
      <c r="D4116">
        <v>373.54</v>
      </c>
      <c r="E4116" s="156" t="s">
        <v>205</v>
      </c>
    </row>
    <row r="4117" spans="1:5" x14ac:dyDescent="0.2">
      <c r="A4117">
        <v>105741</v>
      </c>
      <c r="B4117" t="s">
        <v>7095</v>
      </c>
      <c r="C4117" t="s">
        <v>20</v>
      </c>
      <c r="D4117">
        <v>371.08</v>
      </c>
      <c r="E4117" s="156" t="s">
        <v>205</v>
      </c>
    </row>
    <row r="4118" spans="1:5" x14ac:dyDescent="0.2">
      <c r="A4118">
        <v>105750</v>
      </c>
      <c r="B4118" t="s">
        <v>7096</v>
      </c>
      <c r="C4118" t="s">
        <v>20</v>
      </c>
      <c r="D4118">
        <v>206.36</v>
      </c>
      <c r="E4118" s="156" t="s">
        <v>205</v>
      </c>
    </row>
    <row r="4119" spans="1:5" x14ac:dyDescent="0.2">
      <c r="A4119">
        <v>105751</v>
      </c>
      <c r="B4119" t="s">
        <v>7097</v>
      </c>
      <c r="C4119" t="s">
        <v>20</v>
      </c>
      <c r="D4119">
        <v>203.93</v>
      </c>
      <c r="E4119" s="156" t="s">
        <v>205</v>
      </c>
    </row>
    <row r="4120" spans="1:5" x14ac:dyDescent="0.2">
      <c r="A4120">
        <v>105753</v>
      </c>
      <c r="B4120" t="s">
        <v>7098</v>
      </c>
      <c r="C4120" t="s">
        <v>20</v>
      </c>
      <c r="D4120">
        <v>201.72</v>
      </c>
      <c r="E4120" s="156" t="s">
        <v>205</v>
      </c>
    </row>
    <row r="4121" spans="1:5" x14ac:dyDescent="0.2">
      <c r="A4121">
        <v>105755</v>
      </c>
      <c r="B4121" t="s">
        <v>7099</v>
      </c>
      <c r="C4121" t="s">
        <v>20</v>
      </c>
      <c r="D4121">
        <v>199.59</v>
      </c>
      <c r="E4121" s="156" t="s">
        <v>205</v>
      </c>
    </row>
    <row r="4122" spans="1:5" x14ac:dyDescent="0.2">
      <c r="A4122">
        <v>105743</v>
      </c>
      <c r="B4122" t="s">
        <v>7100</v>
      </c>
      <c r="C4122" t="s">
        <v>20</v>
      </c>
      <c r="D4122">
        <v>157.22999999999999</v>
      </c>
      <c r="E4122" s="156" t="s">
        <v>205</v>
      </c>
    </row>
    <row r="4123" spans="1:5" x14ac:dyDescent="0.2">
      <c r="A4123">
        <v>105744</v>
      </c>
      <c r="B4123" t="s">
        <v>7101</v>
      </c>
      <c r="C4123" t="s">
        <v>20</v>
      </c>
      <c r="D4123">
        <v>154.91999999999999</v>
      </c>
      <c r="E4123" s="156" t="s">
        <v>205</v>
      </c>
    </row>
    <row r="4124" spans="1:5" x14ac:dyDescent="0.2">
      <c r="A4124">
        <v>105746</v>
      </c>
      <c r="B4124" t="s">
        <v>7102</v>
      </c>
      <c r="C4124" t="s">
        <v>20</v>
      </c>
      <c r="D4124">
        <v>152.6</v>
      </c>
      <c r="E4124" s="156" t="s">
        <v>205</v>
      </c>
    </row>
    <row r="4125" spans="1:5" x14ac:dyDescent="0.2">
      <c r="A4125">
        <v>105748</v>
      </c>
      <c r="B4125" t="s">
        <v>7103</v>
      </c>
      <c r="C4125" t="s">
        <v>20</v>
      </c>
      <c r="D4125">
        <v>150.28</v>
      </c>
      <c r="E4125" s="156" t="s">
        <v>205</v>
      </c>
    </row>
    <row r="4126" spans="1:5" x14ac:dyDescent="0.2">
      <c r="A4126">
        <v>105660</v>
      </c>
      <c r="B4126" t="s">
        <v>7104</v>
      </c>
      <c r="C4126" t="s">
        <v>20</v>
      </c>
      <c r="D4126">
        <v>215.63</v>
      </c>
      <c r="E4126" s="156" t="s">
        <v>205</v>
      </c>
    </row>
    <row r="4127" spans="1:5" x14ac:dyDescent="0.2">
      <c r="A4127">
        <v>105663</v>
      </c>
      <c r="B4127" t="s">
        <v>7105</v>
      </c>
      <c r="C4127" t="s">
        <v>20</v>
      </c>
      <c r="D4127">
        <v>205.39</v>
      </c>
      <c r="E4127" s="156" t="s">
        <v>205</v>
      </c>
    </row>
    <row r="4128" spans="1:5" x14ac:dyDescent="0.2">
      <c r="A4128">
        <v>105669</v>
      </c>
      <c r="B4128" t="s">
        <v>7106</v>
      </c>
      <c r="C4128" t="s">
        <v>20</v>
      </c>
      <c r="D4128">
        <v>200.24</v>
      </c>
      <c r="E4128" s="156" t="s">
        <v>205</v>
      </c>
    </row>
    <row r="4129" spans="1:5" x14ac:dyDescent="0.2">
      <c r="A4129">
        <v>105642</v>
      </c>
      <c r="B4129" t="s">
        <v>7107</v>
      </c>
      <c r="C4129" t="s">
        <v>20</v>
      </c>
      <c r="D4129">
        <v>250.39</v>
      </c>
      <c r="E4129" s="156" t="s">
        <v>205</v>
      </c>
    </row>
    <row r="4130" spans="1:5" x14ac:dyDescent="0.2">
      <c r="A4130">
        <v>105648</v>
      </c>
      <c r="B4130" t="s">
        <v>7108</v>
      </c>
      <c r="C4130" t="s">
        <v>20</v>
      </c>
      <c r="D4130">
        <v>245.6</v>
      </c>
      <c r="E4130" s="156" t="s">
        <v>205</v>
      </c>
    </row>
    <row r="4131" spans="1:5" x14ac:dyDescent="0.2">
      <c r="A4131">
        <v>105654</v>
      </c>
      <c r="B4131" t="s">
        <v>7109</v>
      </c>
      <c r="C4131" t="s">
        <v>20</v>
      </c>
      <c r="D4131">
        <v>243.19</v>
      </c>
      <c r="E4131" s="156" t="s">
        <v>205</v>
      </c>
    </row>
    <row r="4132" spans="1:5" x14ac:dyDescent="0.2">
      <c r="A4132">
        <v>105661</v>
      </c>
      <c r="B4132" t="s">
        <v>7110</v>
      </c>
      <c r="C4132" t="s">
        <v>20</v>
      </c>
      <c r="D4132">
        <v>246.71</v>
      </c>
      <c r="E4132" s="156" t="s">
        <v>205</v>
      </c>
    </row>
    <row r="4133" spans="1:5" x14ac:dyDescent="0.2">
      <c r="A4133">
        <v>105664</v>
      </c>
      <c r="B4133" t="s">
        <v>7111</v>
      </c>
      <c r="C4133" t="s">
        <v>20</v>
      </c>
      <c r="D4133">
        <v>236.47</v>
      </c>
      <c r="E4133" s="156" t="s">
        <v>205</v>
      </c>
    </row>
    <row r="4134" spans="1:5" x14ac:dyDescent="0.2">
      <c r="A4134">
        <v>105670</v>
      </c>
      <c r="B4134" t="s">
        <v>7112</v>
      </c>
      <c r="C4134" t="s">
        <v>20</v>
      </c>
      <c r="D4134">
        <v>231.32</v>
      </c>
      <c r="E4134" s="156" t="s">
        <v>205</v>
      </c>
    </row>
    <row r="4135" spans="1:5" x14ac:dyDescent="0.2">
      <c r="A4135">
        <v>105643</v>
      </c>
      <c r="B4135" t="s">
        <v>7113</v>
      </c>
      <c r="C4135" t="s">
        <v>20</v>
      </c>
      <c r="D4135">
        <v>279.08999999999997</v>
      </c>
      <c r="E4135" s="156" t="s">
        <v>205</v>
      </c>
    </row>
    <row r="4136" spans="1:5" x14ac:dyDescent="0.2">
      <c r="A4136">
        <v>105649</v>
      </c>
      <c r="B4136" t="s">
        <v>7114</v>
      </c>
      <c r="C4136" t="s">
        <v>20</v>
      </c>
      <c r="D4136">
        <v>274.3</v>
      </c>
      <c r="E4136" s="156" t="s">
        <v>205</v>
      </c>
    </row>
    <row r="4137" spans="1:5" x14ac:dyDescent="0.2">
      <c r="A4137">
        <v>105655</v>
      </c>
      <c r="B4137" t="s">
        <v>7115</v>
      </c>
      <c r="C4137" t="s">
        <v>20</v>
      </c>
      <c r="D4137">
        <v>271.89</v>
      </c>
      <c r="E4137" s="156" t="s">
        <v>205</v>
      </c>
    </row>
    <row r="4138" spans="1:5" x14ac:dyDescent="0.2">
      <c r="A4138">
        <v>105662</v>
      </c>
      <c r="B4138" t="s">
        <v>7116</v>
      </c>
      <c r="C4138" t="s">
        <v>20</v>
      </c>
      <c r="D4138">
        <v>277.33999999999997</v>
      </c>
      <c r="E4138" s="156" t="s">
        <v>205</v>
      </c>
    </row>
    <row r="4139" spans="1:5" x14ac:dyDescent="0.2">
      <c r="A4139">
        <v>105665</v>
      </c>
      <c r="B4139" t="s">
        <v>7117</v>
      </c>
      <c r="C4139" t="s">
        <v>20</v>
      </c>
      <c r="D4139">
        <v>267.10000000000002</v>
      </c>
      <c r="E4139" s="156" t="s">
        <v>205</v>
      </c>
    </row>
    <row r="4140" spans="1:5" x14ac:dyDescent="0.2">
      <c r="A4140">
        <v>105671</v>
      </c>
      <c r="B4140" t="s">
        <v>7118</v>
      </c>
      <c r="C4140" t="s">
        <v>20</v>
      </c>
      <c r="D4140">
        <v>261.95</v>
      </c>
      <c r="E4140" s="156" t="s">
        <v>205</v>
      </c>
    </row>
    <row r="4141" spans="1:5" x14ac:dyDescent="0.2">
      <c r="A4141">
        <v>105644</v>
      </c>
      <c r="B4141" t="s">
        <v>7119</v>
      </c>
      <c r="C4141" t="s">
        <v>20</v>
      </c>
      <c r="D4141">
        <v>307.81</v>
      </c>
      <c r="E4141" s="156" t="s">
        <v>205</v>
      </c>
    </row>
    <row r="4142" spans="1:5" x14ac:dyDescent="0.2">
      <c r="A4142">
        <v>105650</v>
      </c>
      <c r="B4142" t="s">
        <v>7120</v>
      </c>
      <c r="C4142" t="s">
        <v>20</v>
      </c>
      <c r="D4142">
        <v>303.02</v>
      </c>
      <c r="E4142" s="156" t="s">
        <v>205</v>
      </c>
    </row>
    <row r="4143" spans="1:5" x14ac:dyDescent="0.2">
      <c r="A4143">
        <v>105656</v>
      </c>
      <c r="B4143" t="s">
        <v>7121</v>
      </c>
      <c r="C4143" t="s">
        <v>20</v>
      </c>
      <c r="D4143">
        <v>300.61</v>
      </c>
      <c r="E4143" s="156" t="s">
        <v>205</v>
      </c>
    </row>
    <row r="4144" spans="1:5" x14ac:dyDescent="0.2">
      <c r="A4144">
        <v>105577</v>
      </c>
      <c r="B4144" t="s">
        <v>7122</v>
      </c>
      <c r="C4144" t="s">
        <v>20</v>
      </c>
      <c r="D4144">
        <v>149.22</v>
      </c>
      <c r="E4144" s="156" t="s">
        <v>205</v>
      </c>
    </row>
    <row r="4145" spans="1:5" x14ac:dyDescent="0.2">
      <c r="A4145">
        <v>105578</v>
      </c>
      <c r="B4145" t="s">
        <v>7123</v>
      </c>
      <c r="C4145" t="s">
        <v>20</v>
      </c>
      <c r="D4145">
        <v>138.97999999999999</v>
      </c>
      <c r="E4145" s="156" t="s">
        <v>205</v>
      </c>
    </row>
    <row r="4146" spans="1:5" x14ac:dyDescent="0.2">
      <c r="A4146">
        <v>105712</v>
      </c>
      <c r="B4146" t="s">
        <v>7124</v>
      </c>
      <c r="C4146" t="s">
        <v>20</v>
      </c>
      <c r="D4146">
        <v>133.83000000000001</v>
      </c>
      <c r="E4146" s="156" t="s">
        <v>205</v>
      </c>
    </row>
    <row r="4147" spans="1:5" x14ac:dyDescent="0.2">
      <c r="A4147">
        <v>105637</v>
      </c>
      <c r="B4147" t="s">
        <v>7125</v>
      </c>
      <c r="C4147" t="s">
        <v>20</v>
      </c>
      <c r="D4147">
        <v>192.95</v>
      </c>
      <c r="E4147" s="156" t="s">
        <v>205</v>
      </c>
    </row>
    <row r="4148" spans="1:5" x14ac:dyDescent="0.2">
      <c r="A4148">
        <v>105707</v>
      </c>
      <c r="B4148" t="s">
        <v>7126</v>
      </c>
      <c r="C4148" t="s">
        <v>20</v>
      </c>
      <c r="D4148">
        <v>188.16</v>
      </c>
      <c r="E4148" s="156" t="s">
        <v>205</v>
      </c>
    </row>
    <row r="4149" spans="1:5" x14ac:dyDescent="0.2">
      <c r="A4149">
        <v>105709</v>
      </c>
      <c r="B4149" t="s">
        <v>7127</v>
      </c>
      <c r="C4149" t="s">
        <v>20</v>
      </c>
      <c r="D4149">
        <v>185.75</v>
      </c>
      <c r="E4149" s="156" t="s">
        <v>205</v>
      </c>
    </row>
    <row r="4150" spans="1:5" x14ac:dyDescent="0.2">
      <c r="A4150">
        <v>105693</v>
      </c>
      <c r="B4150" t="s">
        <v>7128</v>
      </c>
      <c r="C4150" t="s">
        <v>20</v>
      </c>
      <c r="D4150">
        <v>198.87</v>
      </c>
      <c r="E4150" s="156" t="s">
        <v>205</v>
      </c>
    </row>
    <row r="4151" spans="1:5" x14ac:dyDescent="0.2">
      <c r="A4151">
        <v>105696</v>
      </c>
      <c r="B4151" t="s">
        <v>7129</v>
      </c>
      <c r="C4151" t="s">
        <v>20</v>
      </c>
      <c r="D4151">
        <v>188.63</v>
      </c>
      <c r="E4151" s="156" t="s">
        <v>205</v>
      </c>
    </row>
    <row r="4152" spans="1:5" x14ac:dyDescent="0.2">
      <c r="A4152">
        <v>105702</v>
      </c>
      <c r="B4152" t="s">
        <v>7130</v>
      </c>
      <c r="C4152" t="s">
        <v>20</v>
      </c>
      <c r="D4152">
        <v>183.48</v>
      </c>
      <c r="E4152" s="156" t="s">
        <v>205</v>
      </c>
    </row>
    <row r="4153" spans="1:5" x14ac:dyDescent="0.2">
      <c r="A4153">
        <v>105675</v>
      </c>
      <c r="B4153" t="s">
        <v>7131</v>
      </c>
      <c r="C4153" t="s">
        <v>20</v>
      </c>
      <c r="D4153">
        <v>224.9</v>
      </c>
      <c r="E4153" s="156" t="s">
        <v>205</v>
      </c>
    </row>
    <row r="4154" spans="1:5" x14ac:dyDescent="0.2">
      <c r="A4154">
        <v>105681</v>
      </c>
      <c r="B4154" t="s">
        <v>7132</v>
      </c>
      <c r="C4154" t="s">
        <v>20</v>
      </c>
      <c r="D4154">
        <v>220.11</v>
      </c>
      <c r="E4154" s="156" t="s">
        <v>205</v>
      </c>
    </row>
    <row r="4155" spans="1:5" x14ac:dyDescent="0.2">
      <c r="A4155">
        <v>105687</v>
      </c>
      <c r="B4155" t="s">
        <v>7133</v>
      </c>
      <c r="C4155" t="s">
        <v>20</v>
      </c>
      <c r="D4155">
        <v>217.7</v>
      </c>
      <c r="E4155" s="156" t="s">
        <v>205</v>
      </c>
    </row>
    <row r="4156" spans="1:5" x14ac:dyDescent="0.2">
      <c r="A4156">
        <v>105694</v>
      </c>
      <c r="B4156" t="s">
        <v>7134</v>
      </c>
      <c r="C4156" t="s">
        <v>20</v>
      </c>
      <c r="D4156">
        <v>230.3</v>
      </c>
      <c r="E4156" s="156" t="s">
        <v>205</v>
      </c>
    </row>
    <row r="4157" spans="1:5" x14ac:dyDescent="0.2">
      <c r="A4157">
        <v>105697</v>
      </c>
      <c r="B4157" t="s">
        <v>7135</v>
      </c>
      <c r="C4157" t="s">
        <v>20</v>
      </c>
      <c r="D4157">
        <v>220.06</v>
      </c>
      <c r="E4157" s="156" t="s">
        <v>205</v>
      </c>
    </row>
    <row r="4158" spans="1:5" x14ac:dyDescent="0.2">
      <c r="A4158">
        <v>105703</v>
      </c>
      <c r="B4158" t="s">
        <v>7136</v>
      </c>
      <c r="C4158" t="s">
        <v>20</v>
      </c>
      <c r="D4158">
        <v>214.91</v>
      </c>
      <c r="E4158" s="156" t="s">
        <v>205</v>
      </c>
    </row>
    <row r="4159" spans="1:5" x14ac:dyDescent="0.2">
      <c r="A4159">
        <v>105676</v>
      </c>
      <c r="B4159" t="s">
        <v>7137</v>
      </c>
      <c r="C4159" t="s">
        <v>20</v>
      </c>
      <c r="D4159">
        <v>254.15</v>
      </c>
      <c r="E4159" s="156" t="s">
        <v>205</v>
      </c>
    </row>
    <row r="4160" spans="1:5" x14ac:dyDescent="0.2">
      <c r="A4160">
        <v>105682</v>
      </c>
      <c r="B4160" t="s">
        <v>7138</v>
      </c>
      <c r="C4160" t="s">
        <v>20</v>
      </c>
      <c r="D4160">
        <v>249.36</v>
      </c>
      <c r="E4160" s="156" t="s">
        <v>205</v>
      </c>
    </row>
    <row r="4161" spans="1:5" x14ac:dyDescent="0.2">
      <c r="A4161">
        <v>105688</v>
      </c>
      <c r="B4161" t="s">
        <v>7139</v>
      </c>
      <c r="C4161" t="s">
        <v>20</v>
      </c>
      <c r="D4161">
        <v>246.95</v>
      </c>
      <c r="E4161" s="156" t="s">
        <v>205</v>
      </c>
    </row>
    <row r="4162" spans="1:5" x14ac:dyDescent="0.2">
      <c r="A4162">
        <v>105695</v>
      </c>
      <c r="B4162" t="s">
        <v>7140</v>
      </c>
      <c r="C4162" t="s">
        <v>20</v>
      </c>
      <c r="D4162">
        <v>261.27999999999997</v>
      </c>
      <c r="E4162" s="156" t="s">
        <v>205</v>
      </c>
    </row>
    <row r="4163" spans="1:5" x14ac:dyDescent="0.2">
      <c r="A4163">
        <v>105698</v>
      </c>
      <c r="B4163" t="s">
        <v>7141</v>
      </c>
      <c r="C4163" t="s">
        <v>20</v>
      </c>
      <c r="D4163">
        <v>251.04</v>
      </c>
      <c r="E4163" s="156" t="s">
        <v>205</v>
      </c>
    </row>
    <row r="4164" spans="1:5" x14ac:dyDescent="0.2">
      <c r="A4164">
        <v>105704</v>
      </c>
      <c r="B4164" t="s">
        <v>7142</v>
      </c>
      <c r="C4164" t="s">
        <v>20</v>
      </c>
      <c r="D4164">
        <v>245.89</v>
      </c>
      <c r="E4164" s="156" t="s">
        <v>205</v>
      </c>
    </row>
    <row r="4165" spans="1:5" x14ac:dyDescent="0.2">
      <c r="A4165">
        <v>105677</v>
      </c>
      <c r="B4165" t="s">
        <v>7143</v>
      </c>
      <c r="C4165" t="s">
        <v>20</v>
      </c>
      <c r="D4165">
        <v>283.39</v>
      </c>
      <c r="E4165" s="156" t="s">
        <v>205</v>
      </c>
    </row>
    <row r="4166" spans="1:5" x14ac:dyDescent="0.2">
      <c r="A4166">
        <v>105683</v>
      </c>
      <c r="B4166" t="s">
        <v>7144</v>
      </c>
      <c r="C4166" t="s">
        <v>20</v>
      </c>
      <c r="D4166">
        <v>278.60000000000002</v>
      </c>
      <c r="E4166" s="156" t="s">
        <v>205</v>
      </c>
    </row>
    <row r="4167" spans="1:5" x14ac:dyDescent="0.2">
      <c r="A4167">
        <v>105689</v>
      </c>
      <c r="B4167" t="s">
        <v>7145</v>
      </c>
      <c r="C4167" t="s">
        <v>20</v>
      </c>
      <c r="D4167">
        <v>276.19</v>
      </c>
      <c r="E4167" s="156" t="s">
        <v>205</v>
      </c>
    </row>
    <row r="4168" spans="1:5" x14ac:dyDescent="0.2">
      <c r="A4168">
        <v>105579</v>
      </c>
      <c r="B4168" t="s">
        <v>7146</v>
      </c>
      <c r="C4168" t="s">
        <v>20</v>
      </c>
      <c r="D4168">
        <v>131.76</v>
      </c>
      <c r="E4168" s="156" t="s">
        <v>205</v>
      </c>
    </row>
    <row r="4169" spans="1:5" x14ac:dyDescent="0.2">
      <c r="A4169">
        <v>105580</v>
      </c>
      <c r="B4169" t="s">
        <v>7147</v>
      </c>
      <c r="C4169" t="s">
        <v>20</v>
      </c>
      <c r="D4169">
        <v>121.52</v>
      </c>
      <c r="E4169" s="156" t="s">
        <v>205</v>
      </c>
    </row>
    <row r="4170" spans="1:5" x14ac:dyDescent="0.2">
      <c r="A4170">
        <v>105582</v>
      </c>
      <c r="B4170" t="s">
        <v>7148</v>
      </c>
      <c r="C4170" t="s">
        <v>20</v>
      </c>
      <c r="D4170">
        <v>116.37</v>
      </c>
      <c r="E4170" s="156" t="s">
        <v>205</v>
      </c>
    </row>
    <row r="4171" spans="1:5" x14ac:dyDescent="0.2">
      <c r="A4171">
        <v>105638</v>
      </c>
      <c r="B4171" t="s">
        <v>7149</v>
      </c>
      <c r="C4171" t="s">
        <v>20</v>
      </c>
      <c r="D4171">
        <v>166.41</v>
      </c>
      <c r="E4171" s="156" t="s">
        <v>205</v>
      </c>
    </row>
    <row r="4172" spans="1:5" x14ac:dyDescent="0.2">
      <c r="A4172">
        <v>105715</v>
      </c>
      <c r="B4172" t="s">
        <v>7150</v>
      </c>
      <c r="C4172" t="s">
        <v>20</v>
      </c>
      <c r="D4172">
        <v>161.62</v>
      </c>
      <c r="E4172" s="156" t="s">
        <v>205</v>
      </c>
    </row>
    <row r="4173" spans="1:5" x14ac:dyDescent="0.2">
      <c r="A4173">
        <v>105717</v>
      </c>
      <c r="B4173" t="s">
        <v>7151</v>
      </c>
      <c r="C4173" t="s">
        <v>20</v>
      </c>
      <c r="D4173">
        <v>159.21</v>
      </c>
      <c r="E4173" s="156" t="s">
        <v>205</v>
      </c>
    </row>
    <row r="4174" spans="1:5" x14ac:dyDescent="0.2">
      <c r="A4174">
        <v>105626</v>
      </c>
      <c r="B4174" t="s">
        <v>7152</v>
      </c>
      <c r="C4174" t="s">
        <v>20</v>
      </c>
      <c r="D4174">
        <v>130.61000000000001</v>
      </c>
      <c r="E4174" s="156" t="s">
        <v>205</v>
      </c>
    </row>
    <row r="4175" spans="1:5" x14ac:dyDescent="0.2">
      <c r="A4175">
        <v>105629</v>
      </c>
      <c r="B4175" t="s">
        <v>7153</v>
      </c>
      <c r="C4175" t="s">
        <v>20</v>
      </c>
      <c r="D4175">
        <v>122.4</v>
      </c>
      <c r="E4175" s="156" t="s">
        <v>205</v>
      </c>
    </row>
    <row r="4176" spans="1:5" x14ac:dyDescent="0.2">
      <c r="A4176">
        <v>105635</v>
      </c>
      <c r="B4176" t="s">
        <v>7154</v>
      </c>
      <c r="C4176" t="s">
        <v>20</v>
      </c>
      <c r="D4176">
        <v>121.25</v>
      </c>
      <c r="E4176" s="156" t="s">
        <v>205</v>
      </c>
    </row>
    <row r="4177" spans="1:5" x14ac:dyDescent="0.2">
      <c r="A4177">
        <v>105605</v>
      </c>
      <c r="B4177" t="s">
        <v>7155</v>
      </c>
      <c r="C4177" t="s">
        <v>20</v>
      </c>
      <c r="D4177">
        <v>119.86</v>
      </c>
      <c r="E4177" s="156" t="s">
        <v>205</v>
      </c>
    </row>
    <row r="4178" spans="1:5" x14ac:dyDescent="0.2">
      <c r="A4178">
        <v>105613</v>
      </c>
      <c r="B4178" t="s">
        <v>7156</v>
      </c>
      <c r="C4178" t="s">
        <v>20</v>
      </c>
      <c r="D4178">
        <v>116.76</v>
      </c>
      <c r="E4178" s="156" t="s">
        <v>205</v>
      </c>
    </row>
    <row r="4179" spans="1:5" x14ac:dyDescent="0.2">
      <c r="A4179">
        <v>105621</v>
      </c>
      <c r="B4179" t="s">
        <v>7157</v>
      </c>
      <c r="C4179" t="s">
        <v>20</v>
      </c>
      <c r="D4179">
        <v>114.52</v>
      </c>
      <c r="E4179" s="156" t="s">
        <v>205</v>
      </c>
    </row>
    <row r="4180" spans="1:5" x14ac:dyDescent="0.2">
      <c r="A4180">
        <v>105627</v>
      </c>
      <c r="B4180" t="s">
        <v>7158</v>
      </c>
      <c r="C4180" t="s">
        <v>20</v>
      </c>
      <c r="D4180">
        <v>163.34</v>
      </c>
      <c r="E4180" s="156" t="s">
        <v>205</v>
      </c>
    </row>
    <row r="4181" spans="1:5" x14ac:dyDescent="0.2">
      <c r="A4181">
        <v>105630</v>
      </c>
      <c r="B4181" t="s">
        <v>7159</v>
      </c>
      <c r="C4181" t="s">
        <v>20</v>
      </c>
      <c r="D4181">
        <v>155.13</v>
      </c>
      <c r="E4181" s="156" t="s">
        <v>205</v>
      </c>
    </row>
    <row r="4182" spans="1:5" x14ac:dyDescent="0.2">
      <c r="A4182">
        <v>105636</v>
      </c>
      <c r="B4182" t="s">
        <v>7160</v>
      </c>
      <c r="C4182" t="s">
        <v>20</v>
      </c>
      <c r="D4182">
        <v>153.97999999999999</v>
      </c>
      <c r="E4182" s="156" t="s">
        <v>205</v>
      </c>
    </row>
    <row r="4183" spans="1:5" x14ac:dyDescent="0.2">
      <c r="A4183">
        <v>105606</v>
      </c>
      <c r="B4183" t="s">
        <v>7161</v>
      </c>
      <c r="C4183" t="s">
        <v>20</v>
      </c>
      <c r="D4183">
        <v>151.76</v>
      </c>
      <c r="E4183" s="156" t="s">
        <v>205</v>
      </c>
    </row>
    <row r="4184" spans="1:5" x14ac:dyDescent="0.2">
      <c r="A4184">
        <v>105614</v>
      </c>
      <c r="B4184" t="s">
        <v>7162</v>
      </c>
      <c r="C4184" t="s">
        <v>20</v>
      </c>
      <c r="D4184">
        <v>148.66</v>
      </c>
      <c r="E4184" s="156" t="s">
        <v>205</v>
      </c>
    </row>
    <row r="4185" spans="1:5" x14ac:dyDescent="0.2">
      <c r="A4185">
        <v>105622</v>
      </c>
      <c r="B4185" t="s">
        <v>7163</v>
      </c>
      <c r="C4185" t="s">
        <v>20</v>
      </c>
      <c r="D4185">
        <v>146.41999999999999</v>
      </c>
      <c r="E4185" s="156" t="s">
        <v>205</v>
      </c>
    </row>
    <row r="4186" spans="1:5" x14ac:dyDescent="0.2">
      <c r="A4186">
        <v>105572</v>
      </c>
      <c r="B4186" t="s">
        <v>7164</v>
      </c>
      <c r="C4186" t="s">
        <v>20</v>
      </c>
      <c r="D4186">
        <v>63.36</v>
      </c>
      <c r="E4186" s="156" t="s">
        <v>205</v>
      </c>
    </row>
    <row r="4187" spans="1:5" x14ac:dyDescent="0.2">
      <c r="A4187">
        <v>105574</v>
      </c>
      <c r="B4187" t="s">
        <v>7165</v>
      </c>
      <c r="C4187" t="s">
        <v>20</v>
      </c>
      <c r="D4187">
        <v>55.15</v>
      </c>
      <c r="E4187" s="156" t="s">
        <v>205</v>
      </c>
    </row>
    <row r="4188" spans="1:5" x14ac:dyDescent="0.2">
      <c r="A4188">
        <v>105576</v>
      </c>
      <c r="B4188" t="s">
        <v>7166</v>
      </c>
      <c r="C4188" t="s">
        <v>20</v>
      </c>
      <c r="D4188">
        <v>54</v>
      </c>
      <c r="E4188" s="156" t="s">
        <v>205</v>
      </c>
    </row>
    <row r="4189" spans="1:5" x14ac:dyDescent="0.2">
      <c r="A4189">
        <v>105603</v>
      </c>
      <c r="B4189" t="s">
        <v>7167</v>
      </c>
      <c r="C4189" t="s">
        <v>20</v>
      </c>
      <c r="D4189">
        <v>56.07</v>
      </c>
      <c r="E4189" s="156" t="s">
        <v>205</v>
      </c>
    </row>
    <row r="4190" spans="1:5" x14ac:dyDescent="0.2">
      <c r="A4190">
        <v>105611</v>
      </c>
      <c r="B4190" t="s">
        <v>7168</v>
      </c>
      <c r="C4190" t="s">
        <v>20</v>
      </c>
      <c r="D4190">
        <v>52.97</v>
      </c>
      <c r="E4190" s="156" t="s">
        <v>205</v>
      </c>
    </row>
    <row r="4191" spans="1:5" x14ac:dyDescent="0.2">
      <c r="A4191">
        <v>105619</v>
      </c>
      <c r="B4191" t="s">
        <v>7169</v>
      </c>
      <c r="C4191" t="s">
        <v>20</v>
      </c>
      <c r="D4191">
        <v>50.73</v>
      </c>
      <c r="E4191" s="156" t="s">
        <v>205</v>
      </c>
    </row>
    <row r="4192" spans="1:5" x14ac:dyDescent="0.2">
      <c r="A4192">
        <v>105573</v>
      </c>
      <c r="B4192" t="s">
        <v>7170</v>
      </c>
      <c r="C4192" t="s">
        <v>20</v>
      </c>
      <c r="D4192">
        <v>97.44</v>
      </c>
      <c r="E4192" s="156" t="s">
        <v>205</v>
      </c>
    </row>
    <row r="4193" spans="1:5" x14ac:dyDescent="0.2">
      <c r="A4193">
        <v>105628</v>
      </c>
      <c r="B4193" t="s">
        <v>7171</v>
      </c>
      <c r="C4193" t="s">
        <v>20</v>
      </c>
      <c r="D4193">
        <v>89.23</v>
      </c>
      <c r="E4193" s="156" t="s">
        <v>205</v>
      </c>
    </row>
    <row r="4194" spans="1:5" x14ac:dyDescent="0.2">
      <c r="A4194">
        <v>105634</v>
      </c>
      <c r="B4194" t="s">
        <v>7172</v>
      </c>
      <c r="C4194" t="s">
        <v>20</v>
      </c>
      <c r="D4194">
        <v>88.08</v>
      </c>
      <c r="E4194" s="156" t="s">
        <v>205</v>
      </c>
    </row>
    <row r="4195" spans="1:5" x14ac:dyDescent="0.2">
      <c r="A4195">
        <v>105604</v>
      </c>
      <c r="B4195" t="s">
        <v>7173</v>
      </c>
      <c r="C4195" t="s">
        <v>20</v>
      </c>
      <c r="D4195">
        <v>87.96</v>
      </c>
      <c r="E4195" s="156" t="s">
        <v>205</v>
      </c>
    </row>
    <row r="4196" spans="1:5" x14ac:dyDescent="0.2">
      <c r="A4196">
        <v>105612</v>
      </c>
      <c r="B4196" t="s">
        <v>7174</v>
      </c>
      <c r="C4196" t="s">
        <v>20</v>
      </c>
      <c r="D4196">
        <v>84.86</v>
      </c>
      <c r="E4196" s="156" t="s">
        <v>205</v>
      </c>
    </row>
    <row r="4197" spans="1:5" x14ac:dyDescent="0.2">
      <c r="A4197">
        <v>105620</v>
      </c>
      <c r="B4197" t="s">
        <v>7175</v>
      </c>
      <c r="C4197" t="s">
        <v>20</v>
      </c>
      <c r="D4197">
        <v>82.62</v>
      </c>
      <c r="E4197" s="156" t="s">
        <v>205</v>
      </c>
    </row>
    <row r="4198" spans="1:5" x14ac:dyDescent="0.2">
      <c r="A4198">
        <v>105586</v>
      </c>
      <c r="B4198" t="s">
        <v>7176</v>
      </c>
      <c r="C4198" t="s">
        <v>20</v>
      </c>
      <c r="D4198">
        <v>160.97999999999999</v>
      </c>
      <c r="E4198" s="156" t="s">
        <v>205</v>
      </c>
    </row>
    <row r="4199" spans="1:5" x14ac:dyDescent="0.2">
      <c r="A4199">
        <v>105587</v>
      </c>
      <c r="B4199" t="s">
        <v>7177</v>
      </c>
      <c r="C4199" t="s">
        <v>20</v>
      </c>
      <c r="D4199">
        <v>146.85</v>
      </c>
      <c r="E4199" s="156" t="s">
        <v>205</v>
      </c>
    </row>
    <row r="4200" spans="1:5" x14ac:dyDescent="0.2">
      <c r="A4200">
        <v>105589</v>
      </c>
      <c r="B4200" t="s">
        <v>7178</v>
      </c>
      <c r="C4200" t="s">
        <v>20</v>
      </c>
      <c r="D4200">
        <v>145.55000000000001</v>
      </c>
      <c r="E4200" s="156" t="s">
        <v>205</v>
      </c>
    </row>
    <row r="4201" spans="1:5" x14ac:dyDescent="0.2">
      <c r="A4201">
        <v>105584</v>
      </c>
      <c r="B4201" t="s">
        <v>7179</v>
      </c>
      <c r="C4201" t="s">
        <v>20</v>
      </c>
      <c r="D4201">
        <v>201.73</v>
      </c>
      <c r="E4201" s="156" t="s">
        <v>205</v>
      </c>
    </row>
    <row r="4202" spans="1:5" x14ac:dyDescent="0.2">
      <c r="A4202">
        <v>105720</v>
      </c>
      <c r="B4202" t="s">
        <v>7180</v>
      </c>
      <c r="C4202" t="s">
        <v>20</v>
      </c>
      <c r="D4202">
        <v>194.04</v>
      </c>
      <c r="E4202" s="156" t="s">
        <v>205</v>
      </c>
    </row>
    <row r="4203" spans="1:5" x14ac:dyDescent="0.2">
      <c r="A4203">
        <v>105722</v>
      </c>
      <c r="B4203" t="s">
        <v>7181</v>
      </c>
      <c r="C4203" t="s">
        <v>20</v>
      </c>
      <c r="D4203">
        <v>194.5</v>
      </c>
      <c r="E4203" s="156" t="s">
        <v>205</v>
      </c>
    </row>
    <row r="4204" spans="1:5" x14ac:dyDescent="0.2">
      <c r="A4204">
        <v>105593</v>
      </c>
      <c r="B4204" t="s">
        <v>7182</v>
      </c>
      <c r="C4204" t="s">
        <v>20</v>
      </c>
      <c r="D4204">
        <v>143.52000000000001</v>
      </c>
      <c r="E4204" s="156" t="s">
        <v>205</v>
      </c>
    </row>
    <row r="4205" spans="1:5" x14ac:dyDescent="0.2">
      <c r="A4205">
        <v>105594</v>
      </c>
      <c r="B4205" t="s">
        <v>7183</v>
      </c>
      <c r="C4205" t="s">
        <v>20</v>
      </c>
      <c r="D4205">
        <v>129.38999999999999</v>
      </c>
      <c r="E4205" s="156" t="s">
        <v>205</v>
      </c>
    </row>
    <row r="4206" spans="1:5" x14ac:dyDescent="0.2">
      <c r="A4206">
        <v>105596</v>
      </c>
      <c r="B4206" t="s">
        <v>7184</v>
      </c>
      <c r="C4206" t="s">
        <v>20</v>
      </c>
      <c r="D4206">
        <v>128.09</v>
      </c>
      <c r="E4206" s="156" t="s">
        <v>205</v>
      </c>
    </row>
    <row r="4207" spans="1:5" x14ac:dyDescent="0.2">
      <c r="A4207">
        <v>105591</v>
      </c>
      <c r="B4207" t="s">
        <v>7185</v>
      </c>
      <c r="C4207" t="s">
        <v>20</v>
      </c>
      <c r="D4207">
        <v>175.19</v>
      </c>
      <c r="E4207" s="156" t="s">
        <v>205</v>
      </c>
    </row>
    <row r="4208" spans="1:5" x14ac:dyDescent="0.2">
      <c r="A4208">
        <v>105724</v>
      </c>
      <c r="B4208" t="s">
        <v>7186</v>
      </c>
      <c r="C4208" t="s">
        <v>20</v>
      </c>
      <c r="D4208">
        <v>167.5</v>
      </c>
      <c r="E4208" s="156" t="s">
        <v>205</v>
      </c>
    </row>
    <row r="4209" spans="1:5" x14ac:dyDescent="0.2">
      <c r="A4209">
        <v>105726</v>
      </c>
      <c r="B4209" t="s">
        <v>7187</v>
      </c>
      <c r="C4209" t="s">
        <v>20</v>
      </c>
      <c r="D4209">
        <v>167.96</v>
      </c>
      <c r="E4209" s="156" t="s">
        <v>205</v>
      </c>
    </row>
    <row r="4210" spans="1:5" x14ac:dyDescent="0.2">
      <c r="A4210">
        <v>105567</v>
      </c>
      <c r="B4210" t="s">
        <v>7188</v>
      </c>
      <c r="C4210" t="s">
        <v>20</v>
      </c>
      <c r="D4210">
        <v>15.18</v>
      </c>
      <c r="E4210" s="156" t="s">
        <v>205</v>
      </c>
    </row>
    <row r="4211" spans="1:5" x14ac:dyDescent="0.2">
      <c r="A4211">
        <v>105568</v>
      </c>
      <c r="B4211" t="s">
        <v>7189</v>
      </c>
      <c r="C4211" t="s">
        <v>20</v>
      </c>
      <c r="D4211">
        <v>12.08</v>
      </c>
      <c r="E4211" s="156" t="s">
        <v>205</v>
      </c>
    </row>
    <row r="4212" spans="1:5" x14ac:dyDescent="0.2">
      <c r="A4212">
        <v>105570</v>
      </c>
      <c r="B4212" t="s">
        <v>7190</v>
      </c>
      <c r="C4212" t="s">
        <v>20</v>
      </c>
      <c r="D4212">
        <v>9.9700000000000006</v>
      </c>
      <c r="E4212" s="156" t="s">
        <v>205</v>
      </c>
    </row>
    <row r="4213" spans="1:5" x14ac:dyDescent="0.2">
      <c r="A4213">
        <v>100575</v>
      </c>
      <c r="B4213" t="s">
        <v>7191</v>
      </c>
      <c r="C4213" t="s">
        <v>11</v>
      </c>
      <c r="D4213">
        <v>0.57999999999999996</v>
      </c>
      <c r="E4213" s="156" t="s">
        <v>205</v>
      </c>
    </row>
    <row r="4214" spans="1:5" x14ac:dyDescent="0.2">
      <c r="A4214">
        <v>100577</v>
      </c>
      <c r="B4214" t="s">
        <v>7192</v>
      </c>
      <c r="C4214" t="s">
        <v>11</v>
      </c>
      <c r="D4214">
        <v>1.46</v>
      </c>
      <c r="E4214" s="156" t="s">
        <v>205</v>
      </c>
    </row>
    <row r="4215" spans="1:5" x14ac:dyDescent="0.2">
      <c r="A4215">
        <v>105598</v>
      </c>
      <c r="B4215" t="s">
        <v>7193</v>
      </c>
      <c r="C4215" t="s">
        <v>11</v>
      </c>
      <c r="D4215">
        <v>1.96</v>
      </c>
      <c r="E4215" s="156" t="s">
        <v>205</v>
      </c>
    </row>
    <row r="4216" spans="1:5" x14ac:dyDescent="0.2">
      <c r="A4216">
        <v>100576</v>
      </c>
      <c r="B4216" t="s">
        <v>113</v>
      </c>
      <c r="C4216" t="s">
        <v>11</v>
      </c>
      <c r="D4216">
        <v>2.89</v>
      </c>
      <c r="E4216" s="156" t="s">
        <v>205</v>
      </c>
    </row>
    <row r="4217" spans="1:5" x14ac:dyDescent="0.2">
      <c r="A4217">
        <v>105597</v>
      </c>
      <c r="B4217" t="s">
        <v>7194</v>
      </c>
      <c r="C4217" t="s">
        <v>11</v>
      </c>
      <c r="D4217">
        <v>3.96</v>
      </c>
      <c r="E4217" s="156" t="s">
        <v>205</v>
      </c>
    </row>
    <row r="4218" spans="1:5" x14ac:dyDescent="0.2">
      <c r="A4218">
        <v>102730</v>
      </c>
      <c r="B4218" t="s">
        <v>7195</v>
      </c>
      <c r="C4218" t="s">
        <v>6478</v>
      </c>
      <c r="D4218">
        <v>11.73</v>
      </c>
      <c r="E4218" s="156" t="s">
        <v>205</v>
      </c>
    </row>
    <row r="4219" spans="1:5" x14ac:dyDescent="0.2">
      <c r="A4219">
        <v>102731</v>
      </c>
      <c r="B4219" t="s">
        <v>7196</v>
      </c>
      <c r="C4219" t="s">
        <v>6478</v>
      </c>
      <c r="D4219">
        <v>9.7799999999999994</v>
      </c>
      <c r="E4219" s="156" t="s">
        <v>205</v>
      </c>
    </row>
    <row r="4220" spans="1:5" x14ac:dyDescent="0.2">
      <c r="A4220">
        <v>102732</v>
      </c>
      <c r="B4220" t="s">
        <v>7197</v>
      </c>
      <c r="C4220" t="s">
        <v>6478</v>
      </c>
      <c r="D4220">
        <v>9.1</v>
      </c>
      <c r="E4220" s="156" t="s">
        <v>205</v>
      </c>
    </row>
    <row r="4221" spans="1:5" x14ac:dyDescent="0.2">
      <c r="A4221">
        <v>102733</v>
      </c>
      <c r="B4221" t="s">
        <v>7198</v>
      </c>
      <c r="C4221" t="s">
        <v>6478</v>
      </c>
      <c r="D4221">
        <v>10</v>
      </c>
      <c r="E4221" s="156" t="s">
        <v>205</v>
      </c>
    </row>
    <row r="4222" spans="1:5" x14ac:dyDescent="0.2">
      <c r="A4222">
        <v>102728</v>
      </c>
      <c r="B4222" t="s">
        <v>7199</v>
      </c>
      <c r="C4222" t="s">
        <v>6478</v>
      </c>
      <c r="D4222">
        <v>14.61</v>
      </c>
      <c r="E4222" s="156" t="s">
        <v>205</v>
      </c>
    </row>
    <row r="4223" spans="1:5" x14ac:dyDescent="0.2">
      <c r="A4223">
        <v>102729</v>
      </c>
      <c r="B4223" t="s">
        <v>7200</v>
      </c>
      <c r="C4223" t="s">
        <v>6478</v>
      </c>
      <c r="D4223">
        <v>13.34</v>
      </c>
      <c r="E4223" s="156" t="s">
        <v>205</v>
      </c>
    </row>
    <row r="4224" spans="1:5" x14ac:dyDescent="0.2">
      <c r="A4224">
        <v>102734</v>
      </c>
      <c r="B4224" t="s">
        <v>7201</v>
      </c>
      <c r="C4224" t="s">
        <v>6478</v>
      </c>
      <c r="D4224">
        <v>13.52</v>
      </c>
      <c r="E4224" s="156" t="s">
        <v>205</v>
      </c>
    </row>
    <row r="4225" spans="1:5" x14ac:dyDescent="0.2">
      <c r="A4225">
        <v>102735</v>
      </c>
      <c r="B4225" t="s">
        <v>7202</v>
      </c>
      <c r="C4225" t="s">
        <v>6478</v>
      </c>
      <c r="D4225">
        <v>12.41</v>
      </c>
      <c r="E4225" s="156" t="s">
        <v>205</v>
      </c>
    </row>
    <row r="4226" spans="1:5" x14ac:dyDescent="0.2">
      <c r="A4226">
        <v>102765</v>
      </c>
      <c r="B4226" t="s">
        <v>7203</v>
      </c>
      <c r="C4226" t="s">
        <v>14</v>
      </c>
      <c r="D4226">
        <v>16545.66</v>
      </c>
      <c r="E4226" s="156" t="s">
        <v>205</v>
      </c>
    </row>
    <row r="4227" spans="1:5" x14ac:dyDescent="0.2">
      <c r="A4227">
        <v>102795</v>
      </c>
      <c r="B4227" t="s">
        <v>7204</v>
      </c>
      <c r="C4227" t="s">
        <v>14</v>
      </c>
      <c r="D4227">
        <v>31987.15</v>
      </c>
      <c r="E4227" s="156" t="s">
        <v>205</v>
      </c>
    </row>
    <row r="4228" spans="1:5" x14ac:dyDescent="0.2">
      <c r="A4228">
        <v>102766</v>
      </c>
      <c r="B4228" t="s">
        <v>7205</v>
      </c>
      <c r="C4228" t="s">
        <v>14</v>
      </c>
      <c r="D4228">
        <v>24884.42</v>
      </c>
      <c r="E4228" s="156" t="s">
        <v>205</v>
      </c>
    </row>
    <row r="4229" spans="1:5" x14ac:dyDescent="0.2">
      <c r="A4229">
        <v>102796</v>
      </c>
      <c r="B4229" t="s">
        <v>7206</v>
      </c>
      <c r="C4229" t="s">
        <v>14</v>
      </c>
      <c r="D4229">
        <v>51462.1</v>
      </c>
      <c r="E4229" s="156" t="s">
        <v>205</v>
      </c>
    </row>
    <row r="4230" spans="1:5" x14ac:dyDescent="0.2">
      <c r="A4230">
        <v>102767</v>
      </c>
      <c r="B4230" t="s">
        <v>7207</v>
      </c>
      <c r="C4230" t="s">
        <v>14</v>
      </c>
      <c r="D4230">
        <v>34725.53</v>
      </c>
      <c r="E4230" s="156" t="s">
        <v>205</v>
      </c>
    </row>
    <row r="4231" spans="1:5" x14ac:dyDescent="0.2">
      <c r="A4231">
        <v>102797</v>
      </c>
      <c r="B4231" t="s">
        <v>7208</v>
      </c>
      <c r="C4231" t="s">
        <v>14</v>
      </c>
      <c r="D4231">
        <v>72834.990000000005</v>
      </c>
      <c r="E4231" s="156" t="s">
        <v>205</v>
      </c>
    </row>
    <row r="4232" spans="1:5" x14ac:dyDescent="0.2">
      <c r="A4232">
        <v>102768</v>
      </c>
      <c r="B4232" t="s">
        <v>7209</v>
      </c>
      <c r="C4232" t="s">
        <v>14</v>
      </c>
      <c r="D4232">
        <v>48393.55</v>
      </c>
      <c r="E4232" s="156" t="s">
        <v>205</v>
      </c>
    </row>
    <row r="4233" spans="1:5" x14ac:dyDescent="0.2">
      <c r="A4233">
        <v>102798</v>
      </c>
      <c r="B4233" t="s">
        <v>7210</v>
      </c>
      <c r="C4233" t="s">
        <v>14</v>
      </c>
      <c r="D4233">
        <v>89161.600000000006</v>
      </c>
      <c r="E4233" s="156" t="s">
        <v>205</v>
      </c>
    </row>
    <row r="4234" spans="1:5" x14ac:dyDescent="0.2">
      <c r="A4234">
        <v>102744</v>
      </c>
      <c r="B4234" t="s">
        <v>7211</v>
      </c>
      <c r="C4234" t="s">
        <v>14</v>
      </c>
      <c r="D4234">
        <v>6927.12</v>
      </c>
      <c r="E4234" s="156" t="s">
        <v>205</v>
      </c>
    </row>
    <row r="4235" spans="1:5" x14ac:dyDescent="0.2">
      <c r="A4235">
        <v>102755</v>
      </c>
      <c r="B4235" t="s">
        <v>7212</v>
      </c>
      <c r="C4235" t="s">
        <v>14</v>
      </c>
      <c r="D4235">
        <v>10681.39</v>
      </c>
      <c r="E4235" s="156" t="s">
        <v>205</v>
      </c>
    </row>
    <row r="4236" spans="1:5" x14ac:dyDescent="0.2">
      <c r="A4236">
        <v>102782</v>
      </c>
      <c r="B4236" t="s">
        <v>7213</v>
      </c>
      <c r="C4236" t="s">
        <v>14</v>
      </c>
      <c r="D4236">
        <v>15617.16</v>
      </c>
      <c r="E4236" s="156" t="s">
        <v>205</v>
      </c>
    </row>
    <row r="4237" spans="1:5" x14ac:dyDescent="0.2">
      <c r="A4237">
        <v>102745</v>
      </c>
      <c r="B4237" t="s">
        <v>7214</v>
      </c>
      <c r="C4237" t="s">
        <v>14</v>
      </c>
      <c r="D4237">
        <v>9718.2900000000009</v>
      </c>
      <c r="E4237" s="156" t="s">
        <v>205</v>
      </c>
    </row>
    <row r="4238" spans="1:5" x14ac:dyDescent="0.2">
      <c r="A4238">
        <v>102756</v>
      </c>
      <c r="B4238" t="s">
        <v>7215</v>
      </c>
      <c r="C4238" t="s">
        <v>14</v>
      </c>
      <c r="D4238">
        <v>15823.43</v>
      </c>
      <c r="E4238" s="156" t="s">
        <v>205</v>
      </c>
    </row>
    <row r="4239" spans="1:5" x14ac:dyDescent="0.2">
      <c r="A4239">
        <v>102783</v>
      </c>
      <c r="B4239" t="s">
        <v>7216</v>
      </c>
      <c r="C4239" t="s">
        <v>14</v>
      </c>
      <c r="D4239">
        <v>20741.09</v>
      </c>
      <c r="E4239" s="156" t="s">
        <v>205</v>
      </c>
    </row>
    <row r="4240" spans="1:5" x14ac:dyDescent="0.2">
      <c r="A4240">
        <v>102746</v>
      </c>
      <c r="B4240" t="s">
        <v>7217</v>
      </c>
      <c r="C4240" t="s">
        <v>14</v>
      </c>
      <c r="D4240">
        <v>16824.43</v>
      </c>
      <c r="E4240" s="156" t="s">
        <v>205</v>
      </c>
    </row>
    <row r="4241" spans="1:5" x14ac:dyDescent="0.2">
      <c r="A4241">
        <v>102757</v>
      </c>
      <c r="B4241" t="s">
        <v>7218</v>
      </c>
      <c r="C4241" t="s">
        <v>14</v>
      </c>
      <c r="D4241">
        <v>29406.47</v>
      </c>
      <c r="E4241" s="156" t="s">
        <v>205</v>
      </c>
    </row>
    <row r="4242" spans="1:5" x14ac:dyDescent="0.2">
      <c r="A4242">
        <v>102784</v>
      </c>
      <c r="B4242" t="s">
        <v>7219</v>
      </c>
      <c r="C4242" t="s">
        <v>14</v>
      </c>
      <c r="D4242">
        <v>31788.07</v>
      </c>
      <c r="E4242" s="156" t="s">
        <v>205</v>
      </c>
    </row>
    <row r="4243" spans="1:5" x14ac:dyDescent="0.2">
      <c r="A4243">
        <v>102779</v>
      </c>
      <c r="B4243" t="s">
        <v>7220</v>
      </c>
      <c r="C4243" t="s">
        <v>14</v>
      </c>
      <c r="D4243">
        <v>8246.42</v>
      </c>
      <c r="E4243" s="156" t="s">
        <v>205</v>
      </c>
    </row>
    <row r="4244" spans="1:5" x14ac:dyDescent="0.2">
      <c r="A4244">
        <v>102780</v>
      </c>
      <c r="B4244" t="s">
        <v>7221</v>
      </c>
      <c r="C4244" t="s">
        <v>14</v>
      </c>
      <c r="D4244">
        <v>9485.7900000000009</v>
      </c>
      <c r="E4244" s="156" t="s">
        <v>205</v>
      </c>
    </row>
    <row r="4245" spans="1:5" x14ac:dyDescent="0.2">
      <c r="A4245">
        <v>102743</v>
      </c>
      <c r="B4245" t="s">
        <v>7222</v>
      </c>
      <c r="C4245" t="s">
        <v>14</v>
      </c>
      <c r="D4245">
        <v>4634.8</v>
      </c>
      <c r="E4245" s="156" t="s">
        <v>205</v>
      </c>
    </row>
    <row r="4246" spans="1:5" x14ac:dyDescent="0.2">
      <c r="A4246">
        <v>102781</v>
      </c>
      <c r="B4246" t="s">
        <v>7223</v>
      </c>
      <c r="C4246" t="s">
        <v>14</v>
      </c>
      <c r="D4246">
        <v>14097.32</v>
      </c>
      <c r="E4246" s="156" t="s">
        <v>205</v>
      </c>
    </row>
    <row r="4247" spans="1:5" x14ac:dyDescent="0.2">
      <c r="A4247">
        <v>102761</v>
      </c>
      <c r="B4247" t="s">
        <v>7224</v>
      </c>
      <c r="C4247" t="s">
        <v>14</v>
      </c>
      <c r="D4247">
        <v>13233.51</v>
      </c>
      <c r="E4247" s="156" t="s">
        <v>205</v>
      </c>
    </row>
    <row r="4248" spans="1:5" x14ac:dyDescent="0.2">
      <c r="A4248">
        <v>102791</v>
      </c>
      <c r="B4248" t="s">
        <v>7225</v>
      </c>
      <c r="C4248" t="s">
        <v>14</v>
      </c>
      <c r="D4248">
        <v>30006.01</v>
      </c>
      <c r="E4248" s="156" t="s">
        <v>205</v>
      </c>
    </row>
    <row r="4249" spans="1:5" x14ac:dyDescent="0.2">
      <c r="A4249">
        <v>102762</v>
      </c>
      <c r="B4249" t="s">
        <v>7226</v>
      </c>
      <c r="C4249" t="s">
        <v>14</v>
      </c>
      <c r="D4249">
        <v>20402.59</v>
      </c>
      <c r="E4249" s="156" t="s">
        <v>205</v>
      </c>
    </row>
    <row r="4250" spans="1:5" x14ac:dyDescent="0.2">
      <c r="A4250">
        <v>102792</v>
      </c>
      <c r="B4250" t="s">
        <v>7227</v>
      </c>
      <c r="C4250" t="s">
        <v>14</v>
      </c>
      <c r="D4250">
        <v>48699.15</v>
      </c>
      <c r="E4250" s="156" t="s">
        <v>205</v>
      </c>
    </row>
    <row r="4251" spans="1:5" x14ac:dyDescent="0.2">
      <c r="A4251">
        <v>102763</v>
      </c>
      <c r="B4251" t="s">
        <v>7228</v>
      </c>
      <c r="C4251" t="s">
        <v>14</v>
      </c>
      <c r="D4251">
        <v>28319</v>
      </c>
      <c r="E4251" s="156" t="s">
        <v>205</v>
      </c>
    </row>
    <row r="4252" spans="1:5" x14ac:dyDescent="0.2">
      <c r="A4252">
        <v>102793</v>
      </c>
      <c r="B4252" t="s">
        <v>7229</v>
      </c>
      <c r="C4252" t="s">
        <v>14</v>
      </c>
      <c r="D4252">
        <v>65337.04</v>
      </c>
      <c r="E4252" s="156" t="s">
        <v>205</v>
      </c>
    </row>
    <row r="4253" spans="1:5" x14ac:dyDescent="0.2">
      <c r="A4253">
        <v>102764</v>
      </c>
      <c r="B4253" t="s">
        <v>7230</v>
      </c>
      <c r="C4253" t="s">
        <v>14</v>
      </c>
      <c r="D4253">
        <v>39832.239999999998</v>
      </c>
      <c r="E4253" s="156" t="s">
        <v>205</v>
      </c>
    </row>
    <row r="4254" spans="1:5" x14ac:dyDescent="0.2">
      <c r="A4254">
        <v>102794</v>
      </c>
      <c r="B4254" t="s">
        <v>7231</v>
      </c>
      <c r="C4254" t="s">
        <v>14</v>
      </c>
      <c r="D4254">
        <v>93621.7</v>
      </c>
      <c r="E4254" s="156" t="s">
        <v>205</v>
      </c>
    </row>
    <row r="4255" spans="1:5" x14ac:dyDescent="0.2">
      <c r="A4255">
        <v>102740</v>
      </c>
      <c r="B4255" t="s">
        <v>7232</v>
      </c>
      <c r="C4255" t="s">
        <v>14</v>
      </c>
      <c r="D4255">
        <v>5698.15</v>
      </c>
      <c r="E4255" s="156" t="s">
        <v>205</v>
      </c>
    </row>
    <row r="4256" spans="1:5" x14ac:dyDescent="0.2">
      <c r="A4256">
        <v>102752</v>
      </c>
      <c r="B4256" t="s">
        <v>7233</v>
      </c>
      <c r="C4256" t="s">
        <v>14</v>
      </c>
      <c r="D4256">
        <v>7641.38</v>
      </c>
      <c r="E4256" s="156" t="s">
        <v>205</v>
      </c>
    </row>
    <row r="4257" spans="1:5" x14ac:dyDescent="0.2">
      <c r="A4257">
        <v>102776</v>
      </c>
      <c r="B4257" t="s">
        <v>7234</v>
      </c>
      <c r="C4257" t="s">
        <v>14</v>
      </c>
      <c r="D4257">
        <v>12345.56</v>
      </c>
      <c r="E4257" s="156" t="s">
        <v>205</v>
      </c>
    </row>
    <row r="4258" spans="1:5" x14ac:dyDescent="0.2">
      <c r="A4258">
        <v>102741</v>
      </c>
      <c r="B4258" t="s">
        <v>7235</v>
      </c>
      <c r="C4258" t="s">
        <v>14</v>
      </c>
      <c r="D4258">
        <v>7985.41</v>
      </c>
      <c r="E4258" s="156" t="s">
        <v>205</v>
      </c>
    </row>
    <row r="4259" spans="1:5" x14ac:dyDescent="0.2">
      <c r="A4259">
        <v>102753</v>
      </c>
      <c r="B4259" t="s">
        <v>7236</v>
      </c>
      <c r="C4259" t="s">
        <v>14</v>
      </c>
      <c r="D4259">
        <v>11285.75</v>
      </c>
      <c r="E4259" s="156" t="s">
        <v>205</v>
      </c>
    </row>
    <row r="4260" spans="1:5" x14ac:dyDescent="0.2">
      <c r="A4260">
        <v>102777</v>
      </c>
      <c r="B4260" t="s">
        <v>7237</v>
      </c>
      <c r="C4260" t="s">
        <v>14</v>
      </c>
      <c r="D4260">
        <v>18708.849999999999</v>
      </c>
      <c r="E4260" s="156" t="s">
        <v>205</v>
      </c>
    </row>
    <row r="4261" spans="1:5" x14ac:dyDescent="0.2">
      <c r="A4261">
        <v>102742</v>
      </c>
      <c r="B4261" t="s">
        <v>7238</v>
      </c>
      <c r="C4261" t="s">
        <v>14</v>
      </c>
      <c r="D4261">
        <v>13809.24</v>
      </c>
      <c r="E4261" s="156" t="s">
        <v>205</v>
      </c>
    </row>
    <row r="4262" spans="1:5" x14ac:dyDescent="0.2">
      <c r="A4262">
        <v>102754</v>
      </c>
      <c r="B4262" t="s">
        <v>7239</v>
      </c>
      <c r="C4262" t="s">
        <v>14</v>
      </c>
      <c r="D4262">
        <v>21434.12</v>
      </c>
      <c r="E4262" s="156" t="s">
        <v>205</v>
      </c>
    </row>
    <row r="4263" spans="1:5" x14ac:dyDescent="0.2">
      <c r="A4263">
        <v>102778</v>
      </c>
      <c r="B4263" t="s">
        <v>7240</v>
      </c>
      <c r="C4263" t="s">
        <v>14</v>
      </c>
      <c r="D4263">
        <v>27428.33</v>
      </c>
      <c r="E4263" s="156" t="s">
        <v>205</v>
      </c>
    </row>
    <row r="4264" spans="1:5" x14ac:dyDescent="0.2">
      <c r="A4264">
        <v>102737</v>
      </c>
      <c r="B4264" t="s">
        <v>7241</v>
      </c>
      <c r="C4264" t="s">
        <v>14</v>
      </c>
      <c r="D4264">
        <v>1116.33</v>
      </c>
      <c r="E4264" s="156" t="s">
        <v>205</v>
      </c>
    </row>
    <row r="4265" spans="1:5" x14ac:dyDescent="0.2">
      <c r="A4265">
        <v>102773</v>
      </c>
      <c r="B4265" t="s">
        <v>7242</v>
      </c>
      <c r="C4265" t="s">
        <v>14</v>
      </c>
      <c r="D4265">
        <v>8246.42</v>
      </c>
      <c r="E4265" s="156" t="s">
        <v>205</v>
      </c>
    </row>
    <row r="4266" spans="1:5" x14ac:dyDescent="0.2">
      <c r="A4266">
        <v>102738</v>
      </c>
      <c r="B4266" t="s">
        <v>109</v>
      </c>
      <c r="C4266" t="s">
        <v>14</v>
      </c>
      <c r="D4266">
        <v>2280.89</v>
      </c>
      <c r="E4266" s="156" t="s">
        <v>205</v>
      </c>
    </row>
    <row r="4267" spans="1:5" x14ac:dyDescent="0.2">
      <c r="A4267">
        <v>102750</v>
      </c>
      <c r="B4267" t="s">
        <v>7243</v>
      </c>
      <c r="C4267" t="s">
        <v>14</v>
      </c>
      <c r="D4267">
        <v>2778.37</v>
      </c>
      <c r="E4267" s="156" t="s">
        <v>205</v>
      </c>
    </row>
    <row r="4268" spans="1:5" x14ac:dyDescent="0.2">
      <c r="A4268">
        <v>102774</v>
      </c>
      <c r="B4268" t="s">
        <v>7244</v>
      </c>
      <c r="C4268" t="s">
        <v>14</v>
      </c>
      <c r="D4268">
        <v>8246.42</v>
      </c>
      <c r="E4268" s="156" t="s">
        <v>205</v>
      </c>
    </row>
    <row r="4269" spans="1:5" x14ac:dyDescent="0.2">
      <c r="A4269">
        <v>102739</v>
      </c>
      <c r="B4269" t="s">
        <v>7245</v>
      </c>
      <c r="C4269" t="s">
        <v>14</v>
      </c>
      <c r="D4269">
        <v>3809</v>
      </c>
      <c r="E4269" s="156" t="s">
        <v>205</v>
      </c>
    </row>
    <row r="4270" spans="1:5" x14ac:dyDescent="0.2">
      <c r="A4270">
        <v>102751</v>
      </c>
      <c r="B4270" t="s">
        <v>7246</v>
      </c>
      <c r="C4270" t="s">
        <v>14</v>
      </c>
      <c r="D4270">
        <v>4808.9799999999996</v>
      </c>
      <c r="E4270" s="156" t="s">
        <v>205</v>
      </c>
    </row>
    <row r="4271" spans="1:5" x14ac:dyDescent="0.2">
      <c r="A4271">
        <v>102775</v>
      </c>
      <c r="B4271" t="s">
        <v>7247</v>
      </c>
      <c r="C4271" t="s">
        <v>14</v>
      </c>
      <c r="D4271">
        <v>12345.56</v>
      </c>
      <c r="E4271" s="156" t="s">
        <v>205</v>
      </c>
    </row>
    <row r="4272" spans="1:5" x14ac:dyDescent="0.2">
      <c r="A4272">
        <v>102769</v>
      </c>
      <c r="B4272" t="s">
        <v>7248</v>
      </c>
      <c r="C4272" t="s">
        <v>14</v>
      </c>
      <c r="D4272">
        <v>19199.43</v>
      </c>
      <c r="E4272" s="156" t="s">
        <v>205</v>
      </c>
    </row>
    <row r="4273" spans="1:5" x14ac:dyDescent="0.2">
      <c r="A4273">
        <v>102799</v>
      </c>
      <c r="B4273" t="s">
        <v>7249</v>
      </c>
      <c r="C4273" t="s">
        <v>14</v>
      </c>
      <c r="D4273">
        <v>32670.34</v>
      </c>
      <c r="E4273" s="156" t="s">
        <v>205</v>
      </c>
    </row>
    <row r="4274" spans="1:5" x14ac:dyDescent="0.2">
      <c r="A4274">
        <v>102770</v>
      </c>
      <c r="B4274" t="s">
        <v>7250</v>
      </c>
      <c r="C4274" t="s">
        <v>14</v>
      </c>
      <c r="D4274">
        <v>29415.74</v>
      </c>
      <c r="E4274" s="156" t="s">
        <v>205</v>
      </c>
    </row>
    <row r="4275" spans="1:5" x14ac:dyDescent="0.2">
      <c r="A4275">
        <v>102800</v>
      </c>
      <c r="B4275" t="s">
        <v>7251</v>
      </c>
      <c r="C4275" t="s">
        <v>14</v>
      </c>
      <c r="D4275">
        <v>56474.42</v>
      </c>
      <c r="E4275" s="156" t="s">
        <v>205</v>
      </c>
    </row>
    <row r="4276" spans="1:5" x14ac:dyDescent="0.2">
      <c r="A4276">
        <v>102771</v>
      </c>
      <c r="B4276" t="s">
        <v>7252</v>
      </c>
      <c r="C4276" t="s">
        <v>14</v>
      </c>
      <c r="D4276">
        <v>41035.33</v>
      </c>
      <c r="E4276" s="156" t="s">
        <v>205</v>
      </c>
    </row>
    <row r="4277" spans="1:5" x14ac:dyDescent="0.2">
      <c r="A4277">
        <v>102801</v>
      </c>
      <c r="B4277" t="s">
        <v>7253</v>
      </c>
      <c r="C4277" t="s">
        <v>14</v>
      </c>
      <c r="D4277">
        <v>78912.740000000005</v>
      </c>
      <c r="E4277" s="156" t="s">
        <v>205</v>
      </c>
    </row>
    <row r="4278" spans="1:5" x14ac:dyDescent="0.2">
      <c r="A4278">
        <v>102772</v>
      </c>
      <c r="B4278" t="s">
        <v>7254</v>
      </c>
      <c r="C4278" t="s">
        <v>14</v>
      </c>
      <c r="D4278">
        <v>57504.74</v>
      </c>
      <c r="E4278" s="156" t="s">
        <v>205</v>
      </c>
    </row>
    <row r="4279" spans="1:5" x14ac:dyDescent="0.2">
      <c r="A4279">
        <v>102802</v>
      </c>
      <c r="B4279" t="s">
        <v>7255</v>
      </c>
      <c r="C4279" t="s">
        <v>14</v>
      </c>
      <c r="D4279">
        <v>94632.68</v>
      </c>
      <c r="E4279" s="156" t="s">
        <v>205</v>
      </c>
    </row>
    <row r="4280" spans="1:5" x14ac:dyDescent="0.2">
      <c r="A4280">
        <v>102747</v>
      </c>
      <c r="B4280" t="s">
        <v>7256</v>
      </c>
      <c r="C4280" t="s">
        <v>14</v>
      </c>
      <c r="D4280">
        <v>8612.2099999999991</v>
      </c>
      <c r="E4280" s="156" t="s">
        <v>205</v>
      </c>
    </row>
    <row r="4281" spans="1:5" x14ac:dyDescent="0.2">
      <c r="A4281">
        <v>102758</v>
      </c>
      <c r="B4281" t="s">
        <v>7257</v>
      </c>
      <c r="C4281" t="s">
        <v>14</v>
      </c>
      <c r="D4281">
        <v>13735.35</v>
      </c>
      <c r="E4281" s="156" t="s">
        <v>205</v>
      </c>
    </row>
    <row r="4282" spans="1:5" x14ac:dyDescent="0.2">
      <c r="A4282">
        <v>102788</v>
      </c>
      <c r="B4282" t="s">
        <v>7258</v>
      </c>
      <c r="C4282" t="s">
        <v>14</v>
      </c>
      <c r="D4282">
        <v>17093.509999999998</v>
      </c>
      <c r="E4282" s="156" t="s">
        <v>205</v>
      </c>
    </row>
    <row r="4283" spans="1:5" x14ac:dyDescent="0.2">
      <c r="A4283">
        <v>102748</v>
      </c>
      <c r="B4283" t="s">
        <v>7259</v>
      </c>
      <c r="C4283" t="s">
        <v>14</v>
      </c>
      <c r="D4283">
        <v>12029.96</v>
      </c>
      <c r="E4283" s="156" t="s">
        <v>205</v>
      </c>
    </row>
    <row r="4284" spans="1:5" x14ac:dyDescent="0.2">
      <c r="A4284">
        <v>102759</v>
      </c>
      <c r="B4284" t="s">
        <v>7260</v>
      </c>
      <c r="C4284" t="s">
        <v>14</v>
      </c>
      <c r="D4284">
        <v>20382.25</v>
      </c>
      <c r="E4284" s="156" t="s">
        <v>205</v>
      </c>
    </row>
    <row r="4285" spans="1:5" x14ac:dyDescent="0.2">
      <c r="A4285">
        <v>102789</v>
      </c>
      <c r="B4285" t="s">
        <v>7261</v>
      </c>
      <c r="C4285" t="s">
        <v>14</v>
      </c>
      <c r="D4285">
        <v>22512.41</v>
      </c>
      <c r="E4285" s="156" t="s">
        <v>205</v>
      </c>
    </row>
    <row r="4286" spans="1:5" x14ac:dyDescent="0.2">
      <c r="A4286">
        <v>102749</v>
      </c>
      <c r="B4286" t="s">
        <v>7262</v>
      </c>
      <c r="C4286" t="s">
        <v>14</v>
      </c>
      <c r="D4286">
        <v>20628.98</v>
      </c>
      <c r="E4286" s="156" t="s">
        <v>205</v>
      </c>
    </row>
    <row r="4287" spans="1:5" x14ac:dyDescent="0.2">
      <c r="A4287">
        <v>102760</v>
      </c>
      <c r="B4287" t="s">
        <v>7263</v>
      </c>
      <c r="C4287" t="s">
        <v>14</v>
      </c>
      <c r="D4287">
        <v>37528.68</v>
      </c>
      <c r="E4287" s="156" t="s">
        <v>205</v>
      </c>
    </row>
    <row r="4288" spans="1:5" x14ac:dyDescent="0.2">
      <c r="A4288">
        <v>102790</v>
      </c>
      <c r="B4288" t="s">
        <v>7264</v>
      </c>
      <c r="C4288" t="s">
        <v>14</v>
      </c>
      <c r="D4288">
        <v>36872.559999999998</v>
      </c>
      <c r="E4288" s="156" t="s">
        <v>205</v>
      </c>
    </row>
    <row r="4289" spans="1:5" x14ac:dyDescent="0.2">
      <c r="A4289">
        <v>102785</v>
      </c>
      <c r="B4289" t="s">
        <v>7265</v>
      </c>
      <c r="C4289" t="s">
        <v>14</v>
      </c>
      <c r="D4289">
        <v>9485.7900000000009</v>
      </c>
      <c r="E4289" s="156" t="s">
        <v>205</v>
      </c>
    </row>
    <row r="4290" spans="1:5" x14ac:dyDescent="0.2">
      <c r="A4290">
        <v>102786</v>
      </c>
      <c r="B4290" t="s">
        <v>7266</v>
      </c>
      <c r="C4290" t="s">
        <v>14</v>
      </c>
      <c r="D4290">
        <v>10493.24</v>
      </c>
      <c r="E4290" s="156" t="s">
        <v>205</v>
      </c>
    </row>
    <row r="4291" spans="1:5" x14ac:dyDescent="0.2">
      <c r="A4291">
        <v>102787</v>
      </c>
      <c r="B4291" t="s">
        <v>7267</v>
      </c>
      <c r="C4291" t="s">
        <v>14</v>
      </c>
      <c r="D4291">
        <v>15617.16</v>
      </c>
      <c r="E4291" s="156" t="s">
        <v>205</v>
      </c>
    </row>
    <row r="4292" spans="1:5" x14ac:dyDescent="0.2">
      <c r="A4292">
        <v>102736</v>
      </c>
      <c r="B4292" t="s">
        <v>7268</v>
      </c>
      <c r="C4292" t="s">
        <v>20</v>
      </c>
      <c r="D4292">
        <v>669.6</v>
      </c>
      <c r="E4292" s="156" t="s">
        <v>205</v>
      </c>
    </row>
    <row r="4293" spans="1:5" x14ac:dyDescent="0.2">
      <c r="A4293">
        <v>102727</v>
      </c>
      <c r="B4293" t="s">
        <v>7269</v>
      </c>
      <c r="C4293" t="s">
        <v>11</v>
      </c>
      <c r="D4293">
        <v>101.76</v>
      </c>
      <c r="E4293" s="156" t="s">
        <v>205</v>
      </c>
    </row>
    <row r="4294" spans="1:5" x14ac:dyDescent="0.2">
      <c r="A4294">
        <v>102112</v>
      </c>
      <c r="B4294" t="s">
        <v>7270</v>
      </c>
      <c r="C4294" t="s">
        <v>14</v>
      </c>
      <c r="D4294">
        <v>156.43</v>
      </c>
      <c r="E4294" s="156" t="s">
        <v>205</v>
      </c>
    </row>
    <row r="4295" spans="1:5" x14ac:dyDescent="0.2">
      <c r="A4295">
        <v>102111</v>
      </c>
      <c r="B4295" t="s">
        <v>7271</v>
      </c>
      <c r="C4295" t="s">
        <v>14</v>
      </c>
      <c r="D4295">
        <v>1358.49</v>
      </c>
      <c r="E4295" s="156" t="s">
        <v>205</v>
      </c>
    </row>
    <row r="4296" spans="1:5" x14ac:dyDescent="0.2">
      <c r="A4296">
        <v>102114</v>
      </c>
      <c r="B4296" t="s">
        <v>7272</v>
      </c>
      <c r="C4296" t="s">
        <v>14</v>
      </c>
      <c r="D4296">
        <v>160.38999999999999</v>
      </c>
      <c r="E4296" s="156" t="s">
        <v>205</v>
      </c>
    </row>
    <row r="4297" spans="1:5" x14ac:dyDescent="0.2">
      <c r="A4297">
        <v>102113</v>
      </c>
      <c r="B4297" t="s">
        <v>7273</v>
      </c>
      <c r="C4297" t="s">
        <v>14</v>
      </c>
      <c r="D4297">
        <v>2186.66</v>
      </c>
      <c r="E4297" s="156" t="s">
        <v>205</v>
      </c>
    </row>
    <row r="4298" spans="1:5" x14ac:dyDescent="0.2">
      <c r="A4298">
        <v>102117</v>
      </c>
      <c r="B4298" t="s">
        <v>7274</v>
      </c>
      <c r="C4298" t="s">
        <v>14</v>
      </c>
      <c r="D4298">
        <v>165.19</v>
      </c>
      <c r="E4298" s="156" t="s">
        <v>205</v>
      </c>
    </row>
    <row r="4299" spans="1:5" x14ac:dyDescent="0.2">
      <c r="A4299">
        <v>102116</v>
      </c>
      <c r="B4299" t="s">
        <v>7275</v>
      </c>
      <c r="C4299" t="s">
        <v>14</v>
      </c>
      <c r="D4299">
        <v>2337.35</v>
      </c>
      <c r="E4299" s="156" t="s">
        <v>205</v>
      </c>
    </row>
    <row r="4300" spans="1:5" x14ac:dyDescent="0.2">
      <c r="A4300">
        <v>102132</v>
      </c>
      <c r="B4300" t="s">
        <v>7276</v>
      </c>
      <c r="C4300" t="s">
        <v>14</v>
      </c>
      <c r="D4300">
        <v>0</v>
      </c>
      <c r="E4300" s="156" t="s">
        <v>205</v>
      </c>
    </row>
    <row r="4301" spans="1:5" x14ac:dyDescent="0.2">
      <c r="A4301">
        <v>102115</v>
      </c>
      <c r="B4301" t="s">
        <v>7277</v>
      </c>
      <c r="C4301" t="s">
        <v>14</v>
      </c>
      <c r="D4301">
        <v>3829.55</v>
      </c>
      <c r="E4301" s="156" t="s">
        <v>205</v>
      </c>
    </row>
    <row r="4302" spans="1:5" x14ac:dyDescent="0.2">
      <c r="A4302">
        <v>102123</v>
      </c>
      <c r="B4302" t="s">
        <v>7278</v>
      </c>
      <c r="C4302" t="s">
        <v>14</v>
      </c>
      <c r="D4302">
        <v>224.93</v>
      </c>
      <c r="E4302" s="156" t="s">
        <v>205</v>
      </c>
    </row>
    <row r="4303" spans="1:5" x14ac:dyDescent="0.2">
      <c r="A4303">
        <v>102122</v>
      </c>
      <c r="B4303" t="s">
        <v>7279</v>
      </c>
      <c r="C4303" t="s">
        <v>14</v>
      </c>
      <c r="D4303">
        <v>10914.26</v>
      </c>
      <c r="E4303" s="156" t="s">
        <v>205</v>
      </c>
    </row>
    <row r="4304" spans="1:5" x14ac:dyDescent="0.2">
      <c r="A4304">
        <v>102119</v>
      </c>
      <c r="B4304" t="s">
        <v>7280</v>
      </c>
      <c r="C4304" t="s">
        <v>14</v>
      </c>
      <c r="D4304">
        <v>169.34</v>
      </c>
      <c r="E4304" s="156" t="s">
        <v>205</v>
      </c>
    </row>
    <row r="4305" spans="1:5" x14ac:dyDescent="0.2">
      <c r="A4305">
        <v>102118</v>
      </c>
      <c r="B4305" t="s">
        <v>7281</v>
      </c>
      <c r="C4305" t="s">
        <v>14</v>
      </c>
      <c r="D4305">
        <v>3200.18</v>
      </c>
      <c r="E4305" s="156" t="s">
        <v>205</v>
      </c>
    </row>
    <row r="4306" spans="1:5" x14ac:dyDescent="0.2">
      <c r="A4306">
        <v>102133</v>
      </c>
      <c r="B4306" t="s">
        <v>7282</v>
      </c>
      <c r="C4306" t="s">
        <v>14</v>
      </c>
      <c r="D4306">
        <v>0</v>
      </c>
      <c r="E4306" s="156" t="s">
        <v>205</v>
      </c>
    </row>
    <row r="4307" spans="1:5" x14ac:dyDescent="0.2">
      <c r="A4307">
        <v>102127</v>
      </c>
      <c r="B4307" t="s">
        <v>7283</v>
      </c>
      <c r="C4307" t="s">
        <v>14</v>
      </c>
      <c r="D4307">
        <v>699.64</v>
      </c>
      <c r="E4307" s="156" t="s">
        <v>205</v>
      </c>
    </row>
    <row r="4308" spans="1:5" x14ac:dyDescent="0.2">
      <c r="A4308">
        <v>102126</v>
      </c>
      <c r="B4308" t="s">
        <v>7284</v>
      </c>
      <c r="C4308" t="s">
        <v>14</v>
      </c>
      <c r="D4308">
        <v>12875.53</v>
      </c>
      <c r="E4308" s="156" t="s">
        <v>205</v>
      </c>
    </row>
    <row r="4309" spans="1:5" x14ac:dyDescent="0.2">
      <c r="A4309">
        <v>102137</v>
      </c>
      <c r="B4309" t="s">
        <v>7285</v>
      </c>
      <c r="C4309" t="s">
        <v>14</v>
      </c>
      <c r="D4309">
        <v>88.67</v>
      </c>
      <c r="E4309" s="156" t="s">
        <v>205</v>
      </c>
    </row>
    <row r="4310" spans="1:5" x14ac:dyDescent="0.2">
      <c r="A4310">
        <v>102136</v>
      </c>
      <c r="B4310" t="s">
        <v>7286</v>
      </c>
      <c r="C4310" t="s">
        <v>14</v>
      </c>
      <c r="D4310">
        <v>81.010000000000005</v>
      </c>
      <c r="E4310" s="156" t="s">
        <v>205</v>
      </c>
    </row>
    <row r="4311" spans="1:5" x14ac:dyDescent="0.2">
      <c r="A4311">
        <v>102121</v>
      </c>
      <c r="B4311" t="s">
        <v>7287</v>
      </c>
      <c r="C4311" t="s">
        <v>14</v>
      </c>
      <c r="D4311">
        <v>212.61</v>
      </c>
      <c r="E4311" s="156" t="s">
        <v>205</v>
      </c>
    </row>
    <row r="4312" spans="1:5" x14ac:dyDescent="0.2">
      <c r="A4312">
        <v>102120</v>
      </c>
      <c r="B4312" t="s">
        <v>7288</v>
      </c>
      <c r="C4312" t="s">
        <v>14</v>
      </c>
      <c r="D4312">
        <v>0</v>
      </c>
      <c r="E4312" s="156" t="s">
        <v>205</v>
      </c>
    </row>
    <row r="4313" spans="1:5" x14ac:dyDescent="0.2">
      <c r="A4313">
        <v>102138</v>
      </c>
      <c r="B4313" t="s">
        <v>7289</v>
      </c>
      <c r="C4313" t="s">
        <v>14</v>
      </c>
      <c r="D4313">
        <v>245</v>
      </c>
      <c r="E4313" s="156" t="s">
        <v>205</v>
      </c>
    </row>
    <row r="4314" spans="1:5" x14ac:dyDescent="0.2">
      <c r="A4314">
        <v>102334</v>
      </c>
      <c r="B4314" t="s">
        <v>7290</v>
      </c>
      <c r="C4314" t="s">
        <v>14</v>
      </c>
      <c r="D4314">
        <v>0</v>
      </c>
      <c r="E4314" s="156" t="s">
        <v>205</v>
      </c>
    </row>
    <row r="4315" spans="1:5" x14ac:dyDescent="0.2">
      <c r="A4315">
        <v>102129</v>
      </c>
      <c r="B4315" t="s">
        <v>7291</v>
      </c>
      <c r="C4315" t="s">
        <v>14</v>
      </c>
      <c r="D4315">
        <v>1043.75</v>
      </c>
      <c r="E4315" s="156" t="s">
        <v>205</v>
      </c>
    </row>
    <row r="4316" spans="1:5" x14ac:dyDescent="0.2">
      <c r="A4316">
        <v>102128</v>
      </c>
      <c r="B4316" t="s">
        <v>7292</v>
      </c>
      <c r="C4316" t="s">
        <v>14</v>
      </c>
      <c r="D4316">
        <v>0</v>
      </c>
      <c r="E4316" s="156" t="s">
        <v>205</v>
      </c>
    </row>
    <row r="4317" spans="1:5" x14ac:dyDescent="0.2">
      <c r="A4317">
        <v>102131</v>
      </c>
      <c r="B4317" t="s">
        <v>7293</v>
      </c>
      <c r="C4317" t="s">
        <v>14</v>
      </c>
      <c r="D4317">
        <v>1043.75</v>
      </c>
      <c r="E4317" s="156" t="s">
        <v>205</v>
      </c>
    </row>
    <row r="4318" spans="1:5" x14ac:dyDescent="0.2">
      <c r="A4318">
        <v>102130</v>
      </c>
      <c r="B4318" t="s">
        <v>7294</v>
      </c>
      <c r="C4318" t="s">
        <v>14</v>
      </c>
      <c r="D4318">
        <v>0</v>
      </c>
      <c r="E4318" s="156" t="s">
        <v>205</v>
      </c>
    </row>
    <row r="4319" spans="1:5" x14ac:dyDescent="0.2">
      <c r="A4319">
        <v>102134</v>
      </c>
      <c r="B4319" t="s">
        <v>7295</v>
      </c>
      <c r="C4319" t="s">
        <v>14</v>
      </c>
      <c r="D4319">
        <v>0</v>
      </c>
      <c r="E4319" s="156" t="s">
        <v>205</v>
      </c>
    </row>
    <row r="4320" spans="1:5" x14ac:dyDescent="0.2">
      <c r="A4320">
        <v>102135</v>
      </c>
      <c r="B4320" t="s">
        <v>7296</v>
      </c>
      <c r="C4320" t="s">
        <v>14</v>
      </c>
      <c r="D4320">
        <v>0</v>
      </c>
      <c r="E4320" s="156" t="s">
        <v>205</v>
      </c>
    </row>
    <row r="4321" spans="1:5" x14ac:dyDescent="0.2">
      <c r="A4321">
        <v>104941</v>
      </c>
      <c r="B4321" t="s">
        <v>7297</v>
      </c>
      <c r="C4321" t="s">
        <v>11</v>
      </c>
      <c r="D4321">
        <v>0</v>
      </c>
      <c r="E4321" s="156" t="s">
        <v>205</v>
      </c>
    </row>
    <row r="4322" spans="1:5" x14ac:dyDescent="0.2">
      <c r="A4322">
        <v>104942</v>
      </c>
      <c r="B4322" t="s">
        <v>7298</v>
      </c>
      <c r="C4322" t="s">
        <v>11</v>
      </c>
      <c r="D4322">
        <v>0</v>
      </c>
      <c r="E4322" s="156" t="s">
        <v>205</v>
      </c>
    </row>
    <row r="4323" spans="1:5" x14ac:dyDescent="0.2">
      <c r="A4323">
        <v>104940</v>
      </c>
      <c r="B4323" t="s">
        <v>7299</v>
      </c>
      <c r="C4323" t="s">
        <v>14</v>
      </c>
      <c r="D4323">
        <v>0</v>
      </c>
      <c r="E4323" s="156" t="s">
        <v>205</v>
      </c>
    </row>
    <row r="4324" spans="1:5" x14ac:dyDescent="0.2">
      <c r="A4324">
        <v>104943</v>
      </c>
      <c r="B4324" t="s">
        <v>7300</v>
      </c>
      <c r="C4324" t="s">
        <v>11</v>
      </c>
      <c r="D4324">
        <v>0</v>
      </c>
      <c r="E4324" s="156" t="s">
        <v>205</v>
      </c>
    </row>
    <row r="4325" spans="1:5" x14ac:dyDescent="0.2">
      <c r="A4325">
        <v>101801</v>
      </c>
      <c r="B4325" t="s">
        <v>7301</v>
      </c>
      <c r="C4325" t="s">
        <v>14</v>
      </c>
      <c r="D4325">
        <v>1058.6500000000001</v>
      </c>
      <c r="E4325" s="156" t="s">
        <v>205</v>
      </c>
    </row>
    <row r="4326" spans="1:5" x14ac:dyDescent="0.2">
      <c r="A4326">
        <v>101800</v>
      </c>
      <c r="B4326" t="s">
        <v>7302</v>
      </c>
      <c r="C4326" t="s">
        <v>14</v>
      </c>
      <c r="D4326">
        <v>1462.34</v>
      </c>
      <c r="E4326" s="156" t="s">
        <v>205</v>
      </c>
    </row>
    <row r="4327" spans="1:5" x14ac:dyDescent="0.2">
      <c r="A4327">
        <v>98108</v>
      </c>
      <c r="B4327" t="s">
        <v>7303</v>
      </c>
      <c r="C4327" t="s">
        <v>14</v>
      </c>
      <c r="D4327">
        <v>534.84</v>
      </c>
      <c r="E4327" s="156" t="s">
        <v>205</v>
      </c>
    </row>
    <row r="4328" spans="1:5" x14ac:dyDescent="0.2">
      <c r="A4328">
        <v>98105</v>
      </c>
      <c r="B4328" t="s">
        <v>7304</v>
      </c>
      <c r="C4328" t="s">
        <v>14</v>
      </c>
      <c r="D4328">
        <v>678.63</v>
      </c>
      <c r="E4328" s="156" t="s">
        <v>205</v>
      </c>
    </row>
    <row r="4329" spans="1:5" x14ac:dyDescent="0.2">
      <c r="A4329">
        <v>98109</v>
      </c>
      <c r="B4329" t="s">
        <v>7305</v>
      </c>
      <c r="C4329" t="s">
        <v>14</v>
      </c>
      <c r="D4329">
        <v>868.51</v>
      </c>
      <c r="E4329" s="156" t="s">
        <v>205</v>
      </c>
    </row>
    <row r="4330" spans="1:5" x14ac:dyDescent="0.2">
      <c r="A4330">
        <v>98106</v>
      </c>
      <c r="B4330" t="s">
        <v>7306</v>
      </c>
      <c r="C4330" t="s">
        <v>14</v>
      </c>
      <c r="D4330">
        <v>1117.8599999999999</v>
      </c>
      <c r="E4330" s="156" t="s">
        <v>205</v>
      </c>
    </row>
    <row r="4331" spans="1:5" x14ac:dyDescent="0.2">
      <c r="A4331">
        <v>98110</v>
      </c>
      <c r="B4331" t="s">
        <v>7307</v>
      </c>
      <c r="C4331" t="s">
        <v>14</v>
      </c>
      <c r="D4331">
        <v>422.03</v>
      </c>
      <c r="E4331" s="156" t="s">
        <v>205</v>
      </c>
    </row>
    <row r="4332" spans="1:5" x14ac:dyDescent="0.2">
      <c r="A4332">
        <v>98107</v>
      </c>
      <c r="B4332" t="s">
        <v>7308</v>
      </c>
      <c r="C4332" t="s">
        <v>14</v>
      </c>
      <c r="D4332">
        <v>299.56</v>
      </c>
      <c r="E4332" s="156" t="s">
        <v>205</v>
      </c>
    </row>
    <row r="4333" spans="1:5" x14ac:dyDescent="0.2">
      <c r="A4333">
        <v>98104</v>
      </c>
      <c r="B4333" t="s">
        <v>7309</v>
      </c>
      <c r="C4333" t="s">
        <v>14</v>
      </c>
      <c r="D4333">
        <v>388.56</v>
      </c>
      <c r="E4333" s="156" t="s">
        <v>205</v>
      </c>
    </row>
    <row r="4334" spans="1:5" x14ac:dyDescent="0.2">
      <c r="A4334">
        <v>98102</v>
      </c>
      <c r="B4334" t="s">
        <v>7310</v>
      </c>
      <c r="C4334" t="s">
        <v>14</v>
      </c>
      <c r="D4334">
        <v>180.83</v>
      </c>
      <c r="E4334" s="156" t="s">
        <v>205</v>
      </c>
    </row>
    <row r="4335" spans="1:5" x14ac:dyDescent="0.2">
      <c r="A4335">
        <v>98111</v>
      </c>
      <c r="B4335" t="s">
        <v>7311</v>
      </c>
      <c r="C4335" t="s">
        <v>14</v>
      </c>
      <c r="D4335">
        <v>57.75</v>
      </c>
      <c r="E4335" s="156" t="s">
        <v>205</v>
      </c>
    </row>
    <row r="4336" spans="1:5" x14ac:dyDescent="0.2">
      <c r="A4336">
        <v>97891</v>
      </c>
      <c r="B4336" t="s">
        <v>7312</v>
      </c>
      <c r="C4336" t="s">
        <v>14</v>
      </c>
      <c r="D4336">
        <v>222.57</v>
      </c>
      <c r="E4336" s="156" t="s">
        <v>205</v>
      </c>
    </row>
    <row r="4337" spans="1:5" x14ac:dyDescent="0.2">
      <c r="A4337">
        <v>97892</v>
      </c>
      <c r="B4337" t="s">
        <v>7313</v>
      </c>
      <c r="C4337" t="s">
        <v>14</v>
      </c>
      <c r="D4337">
        <v>417.18</v>
      </c>
      <c r="E4337" s="156" t="s">
        <v>205</v>
      </c>
    </row>
    <row r="4338" spans="1:5" x14ac:dyDescent="0.2">
      <c r="A4338">
        <v>97893</v>
      </c>
      <c r="B4338" t="s">
        <v>7314</v>
      </c>
      <c r="C4338" t="s">
        <v>14</v>
      </c>
      <c r="D4338">
        <v>576.37</v>
      </c>
      <c r="E4338" s="156" t="s">
        <v>205</v>
      </c>
    </row>
    <row r="4339" spans="1:5" x14ac:dyDescent="0.2">
      <c r="A4339">
        <v>97894</v>
      </c>
      <c r="B4339" t="s">
        <v>7315</v>
      </c>
      <c r="C4339" t="s">
        <v>14</v>
      </c>
      <c r="D4339">
        <v>640.72</v>
      </c>
      <c r="E4339" s="156" t="s">
        <v>205</v>
      </c>
    </row>
    <row r="4340" spans="1:5" x14ac:dyDescent="0.2">
      <c r="A4340">
        <v>97886</v>
      </c>
      <c r="B4340" t="s">
        <v>7316</v>
      </c>
      <c r="C4340" t="s">
        <v>14</v>
      </c>
      <c r="D4340">
        <v>176.89</v>
      </c>
      <c r="E4340" s="156" t="s">
        <v>205</v>
      </c>
    </row>
    <row r="4341" spans="1:5" x14ac:dyDescent="0.2">
      <c r="A4341">
        <v>97887</v>
      </c>
      <c r="B4341" t="s">
        <v>7317</v>
      </c>
      <c r="C4341" t="s">
        <v>14</v>
      </c>
      <c r="D4341">
        <v>278.24</v>
      </c>
      <c r="E4341" s="156" t="s">
        <v>205</v>
      </c>
    </row>
    <row r="4342" spans="1:5" x14ac:dyDescent="0.2">
      <c r="A4342">
        <v>97888</v>
      </c>
      <c r="B4342" t="s">
        <v>7318</v>
      </c>
      <c r="C4342" t="s">
        <v>14</v>
      </c>
      <c r="D4342">
        <v>534.88</v>
      </c>
      <c r="E4342" s="156" t="s">
        <v>205</v>
      </c>
    </row>
    <row r="4343" spans="1:5" x14ac:dyDescent="0.2">
      <c r="A4343">
        <v>97889</v>
      </c>
      <c r="B4343" t="s">
        <v>7319</v>
      </c>
      <c r="C4343" t="s">
        <v>14</v>
      </c>
      <c r="D4343">
        <v>726.5</v>
      </c>
      <c r="E4343" s="156" t="s">
        <v>205</v>
      </c>
    </row>
    <row r="4344" spans="1:5" x14ac:dyDescent="0.2">
      <c r="A4344">
        <v>97890</v>
      </c>
      <c r="B4344" t="s">
        <v>7320</v>
      </c>
      <c r="C4344" t="s">
        <v>14</v>
      </c>
      <c r="D4344">
        <v>822.64</v>
      </c>
      <c r="E4344" s="156" t="s">
        <v>205</v>
      </c>
    </row>
    <row r="4345" spans="1:5" x14ac:dyDescent="0.2">
      <c r="A4345">
        <v>97881</v>
      </c>
      <c r="B4345" t="s">
        <v>7321</v>
      </c>
      <c r="C4345" t="s">
        <v>14</v>
      </c>
      <c r="D4345">
        <v>141.08000000000001</v>
      </c>
      <c r="E4345" s="156" t="s">
        <v>205</v>
      </c>
    </row>
    <row r="4346" spans="1:5" x14ac:dyDescent="0.2">
      <c r="A4346">
        <v>97882</v>
      </c>
      <c r="B4346" t="s">
        <v>7322</v>
      </c>
      <c r="C4346" t="s">
        <v>14</v>
      </c>
      <c r="D4346">
        <v>222.37</v>
      </c>
      <c r="E4346" s="156" t="s">
        <v>205</v>
      </c>
    </row>
    <row r="4347" spans="1:5" x14ac:dyDescent="0.2">
      <c r="A4347">
        <v>97883</v>
      </c>
      <c r="B4347" t="s">
        <v>7323</v>
      </c>
      <c r="C4347" t="s">
        <v>14</v>
      </c>
      <c r="D4347">
        <v>429.52</v>
      </c>
      <c r="E4347" s="156" t="s">
        <v>205</v>
      </c>
    </row>
    <row r="4348" spans="1:5" x14ac:dyDescent="0.2">
      <c r="A4348">
        <v>97884</v>
      </c>
      <c r="B4348" t="s">
        <v>7324</v>
      </c>
      <c r="C4348" t="s">
        <v>14</v>
      </c>
      <c r="D4348">
        <v>840.35</v>
      </c>
      <c r="E4348" s="156" t="s">
        <v>205</v>
      </c>
    </row>
    <row r="4349" spans="1:5" x14ac:dyDescent="0.2">
      <c r="A4349">
        <v>97885</v>
      </c>
      <c r="B4349" t="s">
        <v>7325</v>
      </c>
      <c r="C4349" t="s">
        <v>14</v>
      </c>
      <c r="D4349">
        <v>1293.3900000000001</v>
      </c>
      <c r="E4349" s="156" t="s">
        <v>205</v>
      </c>
    </row>
    <row r="4350" spans="1:5" x14ac:dyDescent="0.2">
      <c r="A4350">
        <v>99250</v>
      </c>
      <c r="B4350" t="s">
        <v>7326</v>
      </c>
      <c r="C4350" t="s">
        <v>14</v>
      </c>
      <c r="D4350">
        <v>195.45</v>
      </c>
      <c r="E4350" s="156" t="s">
        <v>205</v>
      </c>
    </row>
    <row r="4351" spans="1:5" x14ac:dyDescent="0.2">
      <c r="A4351">
        <v>97900</v>
      </c>
      <c r="B4351" t="s">
        <v>7327</v>
      </c>
      <c r="C4351" t="s">
        <v>14</v>
      </c>
      <c r="D4351">
        <v>199.59</v>
      </c>
      <c r="E4351" s="156" t="s">
        <v>205</v>
      </c>
    </row>
    <row r="4352" spans="1:5" x14ac:dyDescent="0.2">
      <c r="A4352">
        <v>99251</v>
      </c>
      <c r="B4352" t="s">
        <v>7328</v>
      </c>
      <c r="C4352" t="s">
        <v>14</v>
      </c>
      <c r="D4352">
        <v>305.41000000000003</v>
      </c>
      <c r="E4352" s="156" t="s">
        <v>205</v>
      </c>
    </row>
    <row r="4353" spans="1:5" x14ac:dyDescent="0.2">
      <c r="A4353">
        <v>97901</v>
      </c>
      <c r="B4353" t="s">
        <v>7329</v>
      </c>
      <c r="C4353" t="s">
        <v>14</v>
      </c>
      <c r="D4353">
        <v>312.52999999999997</v>
      </c>
      <c r="E4353" s="156" t="s">
        <v>205</v>
      </c>
    </row>
    <row r="4354" spans="1:5" x14ac:dyDescent="0.2">
      <c r="A4354">
        <v>99253</v>
      </c>
      <c r="B4354" t="s">
        <v>7330</v>
      </c>
      <c r="C4354" t="s">
        <v>14</v>
      </c>
      <c r="D4354">
        <v>587.83000000000004</v>
      </c>
      <c r="E4354" s="156" t="s">
        <v>205</v>
      </c>
    </row>
    <row r="4355" spans="1:5" x14ac:dyDescent="0.2">
      <c r="A4355">
        <v>97902</v>
      </c>
      <c r="B4355" t="s">
        <v>7331</v>
      </c>
      <c r="C4355" t="s">
        <v>14</v>
      </c>
      <c r="D4355">
        <v>603.80999999999995</v>
      </c>
      <c r="E4355" s="156" t="s">
        <v>205</v>
      </c>
    </row>
    <row r="4356" spans="1:5" x14ac:dyDescent="0.2">
      <c r="A4356">
        <v>99255</v>
      </c>
      <c r="B4356" t="s">
        <v>7332</v>
      </c>
      <c r="C4356" t="s">
        <v>14</v>
      </c>
      <c r="D4356">
        <v>819.83</v>
      </c>
      <c r="E4356" s="156" t="s">
        <v>205</v>
      </c>
    </row>
    <row r="4357" spans="1:5" x14ac:dyDescent="0.2">
      <c r="A4357">
        <v>97903</v>
      </c>
      <c r="B4357" t="s">
        <v>7333</v>
      </c>
      <c r="C4357" t="s">
        <v>14</v>
      </c>
      <c r="D4357">
        <v>841.75</v>
      </c>
      <c r="E4357" s="156" t="s">
        <v>205</v>
      </c>
    </row>
    <row r="4358" spans="1:5" x14ac:dyDescent="0.2">
      <c r="A4358">
        <v>99257</v>
      </c>
      <c r="B4358" t="s">
        <v>7334</v>
      </c>
      <c r="C4358" t="s">
        <v>14</v>
      </c>
      <c r="D4358">
        <v>961.84</v>
      </c>
      <c r="E4358" s="156" t="s">
        <v>205</v>
      </c>
    </row>
    <row r="4359" spans="1:5" x14ac:dyDescent="0.2">
      <c r="A4359">
        <v>97904</v>
      </c>
      <c r="B4359" t="s">
        <v>7335</v>
      </c>
      <c r="C4359" t="s">
        <v>14</v>
      </c>
      <c r="D4359">
        <v>990.19</v>
      </c>
      <c r="E4359" s="156" t="s">
        <v>205</v>
      </c>
    </row>
    <row r="4360" spans="1:5" x14ac:dyDescent="0.2">
      <c r="A4360">
        <v>99258</v>
      </c>
      <c r="B4360" t="s">
        <v>7336</v>
      </c>
      <c r="C4360" t="s">
        <v>14</v>
      </c>
      <c r="D4360">
        <v>259.19</v>
      </c>
      <c r="E4360" s="156" t="s">
        <v>205</v>
      </c>
    </row>
    <row r="4361" spans="1:5" x14ac:dyDescent="0.2">
      <c r="A4361">
        <v>97905</v>
      </c>
      <c r="B4361" t="s">
        <v>7337</v>
      </c>
      <c r="C4361" t="s">
        <v>14</v>
      </c>
      <c r="D4361">
        <v>263.70999999999998</v>
      </c>
      <c r="E4361" s="156" t="s">
        <v>205</v>
      </c>
    </row>
    <row r="4362" spans="1:5" x14ac:dyDescent="0.2">
      <c r="A4362">
        <v>99260</v>
      </c>
      <c r="B4362" t="s">
        <v>7338</v>
      </c>
      <c r="C4362" t="s">
        <v>14</v>
      </c>
      <c r="D4362">
        <v>478.57</v>
      </c>
      <c r="E4362" s="156" t="s">
        <v>205</v>
      </c>
    </row>
    <row r="4363" spans="1:5" x14ac:dyDescent="0.2">
      <c r="A4363">
        <v>97906</v>
      </c>
      <c r="B4363" t="s">
        <v>7339</v>
      </c>
      <c r="C4363" t="s">
        <v>14</v>
      </c>
      <c r="D4363">
        <v>488.63</v>
      </c>
      <c r="E4363" s="156" t="s">
        <v>205</v>
      </c>
    </row>
    <row r="4364" spans="1:5" x14ac:dyDescent="0.2">
      <c r="A4364">
        <v>99262</v>
      </c>
      <c r="B4364" t="s">
        <v>7340</v>
      </c>
      <c r="C4364" t="s">
        <v>14</v>
      </c>
      <c r="D4364">
        <v>680.41</v>
      </c>
      <c r="E4364" s="156" t="s">
        <v>205</v>
      </c>
    </row>
    <row r="4365" spans="1:5" x14ac:dyDescent="0.2">
      <c r="A4365">
        <v>97907</v>
      </c>
      <c r="B4365" t="s">
        <v>7341</v>
      </c>
      <c r="C4365" t="s">
        <v>14</v>
      </c>
      <c r="D4365">
        <v>694.77</v>
      </c>
      <c r="E4365" s="156" t="s">
        <v>205</v>
      </c>
    </row>
    <row r="4366" spans="1:5" x14ac:dyDescent="0.2">
      <c r="A4366">
        <v>99264</v>
      </c>
      <c r="B4366" t="s">
        <v>7342</v>
      </c>
      <c r="C4366" t="s">
        <v>14</v>
      </c>
      <c r="D4366">
        <v>796.88</v>
      </c>
      <c r="E4366" s="156" t="s">
        <v>205</v>
      </c>
    </row>
    <row r="4367" spans="1:5" x14ac:dyDescent="0.2">
      <c r="A4367">
        <v>97908</v>
      </c>
      <c r="B4367" t="s">
        <v>7343</v>
      </c>
      <c r="C4367" t="s">
        <v>14</v>
      </c>
      <c r="D4367">
        <v>816.29</v>
      </c>
      <c r="E4367" s="156" t="s">
        <v>205</v>
      </c>
    </row>
    <row r="4368" spans="1:5" x14ac:dyDescent="0.2">
      <c r="A4368">
        <v>97895</v>
      </c>
      <c r="B4368" t="s">
        <v>7344</v>
      </c>
      <c r="C4368" t="s">
        <v>14</v>
      </c>
      <c r="D4368">
        <v>189.66</v>
      </c>
      <c r="E4368" s="156" t="s">
        <v>205</v>
      </c>
    </row>
    <row r="4369" spans="1:5" x14ac:dyDescent="0.2">
      <c r="A4369">
        <v>97896</v>
      </c>
      <c r="B4369" t="s">
        <v>7345</v>
      </c>
      <c r="C4369" t="s">
        <v>14</v>
      </c>
      <c r="D4369">
        <v>351.56</v>
      </c>
      <c r="E4369" s="156" t="s">
        <v>205</v>
      </c>
    </row>
    <row r="4370" spans="1:5" x14ac:dyDescent="0.2">
      <c r="A4370">
        <v>97897</v>
      </c>
      <c r="B4370" t="s">
        <v>7346</v>
      </c>
      <c r="C4370" t="s">
        <v>14</v>
      </c>
      <c r="D4370">
        <v>457.31</v>
      </c>
      <c r="E4370" s="156" t="s">
        <v>205</v>
      </c>
    </row>
    <row r="4371" spans="1:5" x14ac:dyDescent="0.2">
      <c r="A4371">
        <v>97898</v>
      </c>
      <c r="B4371" t="s">
        <v>7347</v>
      </c>
      <c r="C4371" t="s">
        <v>14</v>
      </c>
      <c r="D4371">
        <v>887.99</v>
      </c>
      <c r="E4371" s="156" t="s">
        <v>205</v>
      </c>
    </row>
    <row r="4372" spans="1:5" x14ac:dyDescent="0.2">
      <c r="A4372">
        <v>97899</v>
      </c>
      <c r="B4372" t="s">
        <v>7348</v>
      </c>
      <c r="C4372" t="s">
        <v>14</v>
      </c>
      <c r="D4372">
        <v>0</v>
      </c>
      <c r="E4372" s="156" t="s">
        <v>205</v>
      </c>
    </row>
    <row r="4373" spans="1:5" x14ac:dyDescent="0.2">
      <c r="A4373">
        <v>101795</v>
      </c>
      <c r="B4373" t="s">
        <v>7349</v>
      </c>
      <c r="C4373" t="s">
        <v>14</v>
      </c>
      <c r="D4373">
        <v>640.69000000000005</v>
      </c>
      <c r="E4373" s="156" t="s">
        <v>205</v>
      </c>
    </row>
    <row r="4374" spans="1:5" x14ac:dyDescent="0.2">
      <c r="A4374">
        <v>101796</v>
      </c>
      <c r="B4374" t="s">
        <v>7350</v>
      </c>
      <c r="C4374" t="s">
        <v>14</v>
      </c>
      <c r="D4374">
        <v>0</v>
      </c>
      <c r="E4374" s="156" t="s">
        <v>205</v>
      </c>
    </row>
    <row r="4375" spans="1:5" x14ac:dyDescent="0.2">
      <c r="A4375">
        <v>101797</v>
      </c>
      <c r="B4375" t="s">
        <v>7351</v>
      </c>
      <c r="C4375" t="s">
        <v>14</v>
      </c>
      <c r="D4375">
        <v>0</v>
      </c>
      <c r="E4375" s="156" t="s">
        <v>205</v>
      </c>
    </row>
    <row r="4376" spans="1:5" x14ac:dyDescent="0.2">
      <c r="A4376">
        <v>101802</v>
      </c>
      <c r="B4376" t="s">
        <v>7352</v>
      </c>
      <c r="C4376" t="s">
        <v>14</v>
      </c>
      <c r="D4376">
        <v>1874.79</v>
      </c>
      <c r="E4376" s="156" t="s">
        <v>205</v>
      </c>
    </row>
    <row r="4377" spans="1:5" x14ac:dyDescent="0.2">
      <c r="A4377">
        <v>101803</v>
      </c>
      <c r="B4377" t="s">
        <v>7353</v>
      </c>
      <c r="C4377" t="s">
        <v>14</v>
      </c>
      <c r="D4377">
        <v>1190.71</v>
      </c>
      <c r="E4377" s="156" t="s">
        <v>205</v>
      </c>
    </row>
    <row r="4378" spans="1:5" x14ac:dyDescent="0.2">
      <c r="A4378">
        <v>101804</v>
      </c>
      <c r="B4378" t="s">
        <v>7354</v>
      </c>
      <c r="C4378" t="s">
        <v>14</v>
      </c>
      <c r="D4378">
        <v>1494.49</v>
      </c>
      <c r="E4378" s="156" t="s">
        <v>205</v>
      </c>
    </row>
    <row r="4379" spans="1:5" x14ac:dyDescent="0.2">
      <c r="A4379">
        <v>101805</v>
      </c>
      <c r="B4379" t="s">
        <v>7355</v>
      </c>
      <c r="C4379" t="s">
        <v>14</v>
      </c>
      <c r="D4379">
        <v>1900.94</v>
      </c>
      <c r="E4379" s="156" t="s">
        <v>205</v>
      </c>
    </row>
    <row r="4380" spans="1:5" x14ac:dyDescent="0.2">
      <c r="A4380">
        <v>98115</v>
      </c>
      <c r="B4380" t="s">
        <v>7356</v>
      </c>
      <c r="C4380" t="s">
        <v>14</v>
      </c>
      <c r="D4380">
        <v>106.31</v>
      </c>
      <c r="E4380" s="156" t="s">
        <v>205</v>
      </c>
    </row>
    <row r="4381" spans="1:5" x14ac:dyDescent="0.2">
      <c r="A4381">
        <v>98114</v>
      </c>
      <c r="B4381" t="s">
        <v>7357</v>
      </c>
      <c r="C4381" t="s">
        <v>14</v>
      </c>
      <c r="D4381">
        <v>534.58000000000004</v>
      </c>
      <c r="E4381" s="156" t="s">
        <v>205</v>
      </c>
    </row>
    <row r="4382" spans="1:5" x14ac:dyDescent="0.2">
      <c r="A4382">
        <v>98112</v>
      </c>
      <c r="B4382" t="s">
        <v>7358</v>
      </c>
      <c r="C4382" t="s">
        <v>14</v>
      </c>
      <c r="D4382">
        <v>106.88</v>
      </c>
      <c r="E4382" s="156" t="s">
        <v>205</v>
      </c>
    </row>
    <row r="4383" spans="1:5" x14ac:dyDescent="0.2">
      <c r="A4383">
        <v>100128</v>
      </c>
      <c r="B4383" t="s">
        <v>7359</v>
      </c>
      <c r="C4383" t="s">
        <v>14</v>
      </c>
      <c r="D4383">
        <v>1750.72</v>
      </c>
      <c r="E4383" s="156" t="s">
        <v>205</v>
      </c>
    </row>
    <row r="4384" spans="1:5" x14ac:dyDescent="0.2">
      <c r="A4384">
        <v>102623</v>
      </c>
      <c r="B4384" t="s">
        <v>7360</v>
      </c>
      <c r="C4384" t="s">
        <v>14</v>
      </c>
      <c r="D4384">
        <v>832.64</v>
      </c>
      <c r="E4384" s="156" t="s">
        <v>205</v>
      </c>
    </row>
    <row r="4385" spans="1:5" x14ac:dyDescent="0.2">
      <c r="A4385">
        <v>102607</v>
      </c>
      <c r="B4385" t="s">
        <v>7361</v>
      </c>
      <c r="C4385" t="s">
        <v>14</v>
      </c>
      <c r="D4385">
        <v>506.69</v>
      </c>
      <c r="E4385" s="156" t="s">
        <v>205</v>
      </c>
    </row>
    <row r="4386" spans="1:5" x14ac:dyDescent="0.2">
      <c r="A4386">
        <v>102608</v>
      </c>
      <c r="B4386" t="s">
        <v>7362</v>
      </c>
      <c r="C4386" t="s">
        <v>14</v>
      </c>
      <c r="D4386">
        <v>1161.42</v>
      </c>
      <c r="E4386" s="156" t="s">
        <v>205</v>
      </c>
    </row>
    <row r="4387" spans="1:5" x14ac:dyDescent="0.2">
      <c r="A4387">
        <v>102609</v>
      </c>
      <c r="B4387" t="s">
        <v>7363</v>
      </c>
      <c r="C4387" t="s">
        <v>14</v>
      </c>
      <c r="D4387">
        <v>1319.69</v>
      </c>
      <c r="E4387" s="156" t="s">
        <v>205</v>
      </c>
    </row>
    <row r="4388" spans="1:5" x14ac:dyDescent="0.2">
      <c r="A4388">
        <v>102610</v>
      </c>
      <c r="B4388" t="s">
        <v>7364</v>
      </c>
      <c r="C4388" t="s">
        <v>14</v>
      </c>
      <c r="D4388">
        <v>2268.15</v>
      </c>
      <c r="E4388" s="156" t="s">
        <v>205</v>
      </c>
    </row>
    <row r="4389" spans="1:5" x14ac:dyDescent="0.2">
      <c r="A4389">
        <v>102622</v>
      </c>
      <c r="B4389" t="s">
        <v>7365</v>
      </c>
      <c r="C4389" t="s">
        <v>14</v>
      </c>
      <c r="D4389">
        <v>586.91999999999996</v>
      </c>
      <c r="E4389" s="156" t="s">
        <v>205</v>
      </c>
    </row>
    <row r="4390" spans="1:5" x14ac:dyDescent="0.2">
      <c r="A4390">
        <v>102605</v>
      </c>
      <c r="B4390" t="s">
        <v>7366</v>
      </c>
      <c r="C4390" t="s">
        <v>14</v>
      </c>
      <c r="D4390">
        <v>307.17</v>
      </c>
      <c r="E4390" s="156" t="s">
        <v>205</v>
      </c>
    </row>
    <row r="4391" spans="1:5" x14ac:dyDescent="0.2">
      <c r="A4391">
        <v>102606</v>
      </c>
      <c r="B4391" t="s">
        <v>7367</v>
      </c>
      <c r="C4391" t="s">
        <v>14</v>
      </c>
      <c r="D4391">
        <v>473.34</v>
      </c>
      <c r="E4391" s="156" t="s">
        <v>205</v>
      </c>
    </row>
    <row r="4392" spans="1:5" x14ac:dyDescent="0.2">
      <c r="A4392">
        <v>102613</v>
      </c>
      <c r="B4392" t="s">
        <v>7368</v>
      </c>
      <c r="C4392" t="s">
        <v>14</v>
      </c>
      <c r="D4392">
        <v>710.28</v>
      </c>
      <c r="E4392" s="156" t="s">
        <v>205</v>
      </c>
    </row>
    <row r="4393" spans="1:5" x14ac:dyDescent="0.2">
      <c r="A4393">
        <v>102619</v>
      </c>
      <c r="B4393" t="s">
        <v>7369</v>
      </c>
      <c r="C4393" t="s">
        <v>14</v>
      </c>
      <c r="D4393">
        <v>6029.59</v>
      </c>
      <c r="E4393" s="156" t="s">
        <v>205</v>
      </c>
    </row>
    <row r="4394" spans="1:5" x14ac:dyDescent="0.2">
      <c r="A4394">
        <v>102614</v>
      </c>
      <c r="B4394" t="s">
        <v>7370</v>
      </c>
      <c r="C4394" t="s">
        <v>14</v>
      </c>
      <c r="D4394">
        <v>1092.1400000000001</v>
      </c>
      <c r="E4394" s="156" t="s">
        <v>205</v>
      </c>
    </row>
    <row r="4395" spans="1:5" x14ac:dyDescent="0.2">
      <c r="A4395">
        <v>102620</v>
      </c>
      <c r="B4395" t="s">
        <v>7371</v>
      </c>
      <c r="C4395" t="s">
        <v>14</v>
      </c>
      <c r="D4395">
        <v>8770.64</v>
      </c>
      <c r="E4395" s="156" t="s">
        <v>205</v>
      </c>
    </row>
    <row r="4396" spans="1:5" x14ac:dyDescent="0.2">
      <c r="A4396">
        <v>102615</v>
      </c>
      <c r="B4396" t="s">
        <v>7372</v>
      </c>
      <c r="C4396" t="s">
        <v>14</v>
      </c>
      <c r="D4396">
        <v>1370.64</v>
      </c>
      <c r="E4396" s="156" t="s">
        <v>205</v>
      </c>
    </row>
    <row r="4397" spans="1:5" x14ac:dyDescent="0.2">
      <c r="A4397">
        <v>102621</v>
      </c>
      <c r="B4397" t="s">
        <v>7373</v>
      </c>
      <c r="C4397" t="s">
        <v>14</v>
      </c>
      <c r="D4397">
        <v>13494.2</v>
      </c>
      <c r="E4397" s="156" t="s">
        <v>205</v>
      </c>
    </row>
    <row r="4398" spans="1:5" x14ac:dyDescent="0.2">
      <c r="A4398">
        <v>102616</v>
      </c>
      <c r="B4398" t="s">
        <v>7374</v>
      </c>
      <c r="C4398" t="s">
        <v>14</v>
      </c>
      <c r="D4398">
        <v>2028.98</v>
      </c>
      <c r="E4398" s="156" t="s">
        <v>205</v>
      </c>
    </row>
    <row r="4399" spans="1:5" x14ac:dyDescent="0.2">
      <c r="A4399">
        <v>102611</v>
      </c>
      <c r="B4399" t="s">
        <v>7375</v>
      </c>
      <c r="C4399" t="s">
        <v>14</v>
      </c>
      <c r="D4399">
        <v>510.36</v>
      </c>
      <c r="E4399" s="156" t="s">
        <v>205</v>
      </c>
    </row>
    <row r="4400" spans="1:5" x14ac:dyDescent="0.2">
      <c r="A4400">
        <v>102617</v>
      </c>
      <c r="B4400" t="s">
        <v>7376</v>
      </c>
      <c r="C4400" t="s">
        <v>14</v>
      </c>
      <c r="D4400">
        <v>3724.46</v>
      </c>
      <c r="E4400" s="156" t="s">
        <v>205</v>
      </c>
    </row>
    <row r="4401" spans="1:5" x14ac:dyDescent="0.2">
      <c r="A4401">
        <v>102618</v>
      </c>
      <c r="B4401" t="s">
        <v>7377</v>
      </c>
      <c r="C4401" t="s">
        <v>14</v>
      </c>
      <c r="D4401">
        <v>4485.5200000000004</v>
      </c>
      <c r="E4401" s="156" t="s">
        <v>205</v>
      </c>
    </row>
    <row r="4402" spans="1:5" x14ac:dyDescent="0.2">
      <c r="A4402">
        <v>102612</v>
      </c>
      <c r="B4402" t="s">
        <v>7378</v>
      </c>
      <c r="C4402" t="s">
        <v>14</v>
      </c>
      <c r="D4402">
        <v>732.72</v>
      </c>
      <c r="E4402" s="156" t="s">
        <v>205</v>
      </c>
    </row>
    <row r="4403" spans="1:5" x14ac:dyDescent="0.2">
      <c r="A4403">
        <v>102603</v>
      </c>
      <c r="B4403" t="s">
        <v>7379</v>
      </c>
      <c r="C4403" t="s">
        <v>14</v>
      </c>
      <c r="D4403">
        <v>11.2</v>
      </c>
      <c r="E4403" s="156" t="s">
        <v>205</v>
      </c>
    </row>
    <row r="4404" spans="1:5" x14ac:dyDescent="0.2">
      <c r="A4404">
        <v>102587</v>
      </c>
      <c r="B4404" t="s">
        <v>7380</v>
      </c>
      <c r="C4404" t="s">
        <v>14</v>
      </c>
      <c r="D4404">
        <v>3.84</v>
      </c>
      <c r="E4404" s="156" t="s">
        <v>205</v>
      </c>
    </row>
    <row r="4405" spans="1:5" x14ac:dyDescent="0.2">
      <c r="A4405">
        <v>102589</v>
      </c>
      <c r="B4405" t="s">
        <v>7381</v>
      </c>
      <c r="C4405" t="s">
        <v>14</v>
      </c>
      <c r="D4405">
        <v>4.2699999999999996</v>
      </c>
      <c r="E4405" s="156" t="s">
        <v>205</v>
      </c>
    </row>
    <row r="4406" spans="1:5" x14ac:dyDescent="0.2">
      <c r="A4406">
        <v>102591</v>
      </c>
      <c r="B4406" t="s">
        <v>7382</v>
      </c>
      <c r="C4406" t="s">
        <v>14</v>
      </c>
      <c r="D4406">
        <v>4.7</v>
      </c>
      <c r="E4406" s="156" t="s">
        <v>205</v>
      </c>
    </row>
    <row r="4407" spans="1:5" x14ac:dyDescent="0.2">
      <c r="A4407">
        <v>102593</v>
      </c>
      <c r="B4407" t="s">
        <v>7383</v>
      </c>
      <c r="C4407" t="s">
        <v>14</v>
      </c>
      <c r="D4407">
        <v>5.3</v>
      </c>
      <c r="E4407" s="156" t="s">
        <v>205</v>
      </c>
    </row>
    <row r="4408" spans="1:5" x14ac:dyDescent="0.2">
      <c r="A4408">
        <v>102595</v>
      </c>
      <c r="B4408" t="s">
        <v>7384</v>
      </c>
      <c r="C4408" t="s">
        <v>14</v>
      </c>
      <c r="D4408">
        <v>6</v>
      </c>
      <c r="E4408" s="156" t="s">
        <v>205</v>
      </c>
    </row>
    <row r="4409" spans="1:5" x14ac:dyDescent="0.2">
      <c r="A4409">
        <v>102597</v>
      </c>
      <c r="B4409" t="s">
        <v>7385</v>
      </c>
      <c r="C4409" t="s">
        <v>14</v>
      </c>
      <c r="D4409">
        <v>6.87</v>
      </c>
      <c r="E4409" s="156" t="s">
        <v>205</v>
      </c>
    </row>
    <row r="4410" spans="1:5" x14ac:dyDescent="0.2">
      <c r="A4410">
        <v>102599</v>
      </c>
      <c r="B4410" t="s">
        <v>7386</v>
      </c>
      <c r="C4410" t="s">
        <v>14</v>
      </c>
      <c r="D4410">
        <v>7.73</v>
      </c>
      <c r="E4410" s="156" t="s">
        <v>205</v>
      </c>
    </row>
    <row r="4411" spans="1:5" x14ac:dyDescent="0.2">
      <c r="A4411">
        <v>102601</v>
      </c>
      <c r="B4411" t="s">
        <v>7387</v>
      </c>
      <c r="C4411" t="s">
        <v>14</v>
      </c>
      <c r="D4411">
        <v>9.0299999999999994</v>
      </c>
      <c r="E4411" s="156" t="s">
        <v>205</v>
      </c>
    </row>
    <row r="4412" spans="1:5" x14ac:dyDescent="0.2">
      <c r="A4412">
        <v>102604</v>
      </c>
      <c r="B4412" t="s">
        <v>7388</v>
      </c>
      <c r="C4412" t="s">
        <v>14</v>
      </c>
      <c r="D4412">
        <v>12.91</v>
      </c>
      <c r="E4412" s="156" t="s">
        <v>205</v>
      </c>
    </row>
    <row r="4413" spans="1:5" x14ac:dyDescent="0.2">
      <c r="A4413">
        <v>102588</v>
      </c>
      <c r="B4413" t="s">
        <v>7389</v>
      </c>
      <c r="C4413" t="s">
        <v>14</v>
      </c>
      <c r="D4413">
        <v>5.55</v>
      </c>
      <c r="E4413" s="156" t="s">
        <v>205</v>
      </c>
    </row>
    <row r="4414" spans="1:5" x14ac:dyDescent="0.2">
      <c r="A4414">
        <v>102590</v>
      </c>
      <c r="B4414" t="s">
        <v>7390</v>
      </c>
      <c r="C4414" t="s">
        <v>14</v>
      </c>
      <c r="D4414">
        <v>5.99</v>
      </c>
      <c r="E4414" s="156" t="s">
        <v>205</v>
      </c>
    </row>
    <row r="4415" spans="1:5" x14ac:dyDescent="0.2">
      <c r="A4415">
        <v>102592</v>
      </c>
      <c r="B4415" t="s">
        <v>7391</v>
      </c>
      <c r="C4415" t="s">
        <v>14</v>
      </c>
      <c r="D4415">
        <v>6.42</v>
      </c>
      <c r="E4415" s="156" t="s">
        <v>205</v>
      </c>
    </row>
    <row r="4416" spans="1:5" x14ac:dyDescent="0.2">
      <c r="A4416">
        <v>102594</v>
      </c>
      <c r="B4416" t="s">
        <v>7392</v>
      </c>
      <c r="C4416" t="s">
        <v>14</v>
      </c>
      <c r="D4416">
        <v>7.03</v>
      </c>
      <c r="E4416" s="156" t="s">
        <v>205</v>
      </c>
    </row>
    <row r="4417" spans="1:5" x14ac:dyDescent="0.2">
      <c r="A4417">
        <v>102596</v>
      </c>
      <c r="B4417" t="s">
        <v>7393</v>
      </c>
      <c r="C4417" t="s">
        <v>14</v>
      </c>
      <c r="D4417">
        <v>7.72</v>
      </c>
      <c r="E4417" s="156" t="s">
        <v>205</v>
      </c>
    </row>
    <row r="4418" spans="1:5" x14ac:dyDescent="0.2">
      <c r="A4418">
        <v>102598</v>
      </c>
      <c r="B4418" t="s">
        <v>7394</v>
      </c>
      <c r="C4418" t="s">
        <v>14</v>
      </c>
      <c r="D4418">
        <v>8.58</v>
      </c>
      <c r="E4418" s="156" t="s">
        <v>205</v>
      </c>
    </row>
    <row r="4419" spans="1:5" x14ac:dyDescent="0.2">
      <c r="A4419">
        <v>102600</v>
      </c>
      <c r="B4419" t="s">
        <v>7395</v>
      </c>
      <c r="C4419" t="s">
        <v>14</v>
      </c>
      <c r="D4419">
        <v>9.4499999999999993</v>
      </c>
      <c r="E4419" s="156" t="s">
        <v>205</v>
      </c>
    </row>
    <row r="4420" spans="1:5" x14ac:dyDescent="0.2">
      <c r="A4420">
        <v>102602</v>
      </c>
      <c r="B4420" t="s">
        <v>7396</v>
      </c>
      <c r="C4420" t="s">
        <v>14</v>
      </c>
      <c r="D4420">
        <v>10.75</v>
      </c>
      <c r="E4420" s="156" t="s">
        <v>205</v>
      </c>
    </row>
    <row r="4421" spans="1:5" x14ac:dyDescent="0.2">
      <c r="A4421">
        <v>103005</v>
      </c>
      <c r="B4421" t="s">
        <v>7397</v>
      </c>
      <c r="C4421" t="s">
        <v>14</v>
      </c>
      <c r="D4421">
        <v>609.24</v>
      </c>
      <c r="E4421" s="156" t="s">
        <v>205</v>
      </c>
    </row>
    <row r="4422" spans="1:5" x14ac:dyDescent="0.2">
      <c r="A4422">
        <v>103006</v>
      </c>
      <c r="B4422" t="s">
        <v>7398</v>
      </c>
      <c r="C4422" t="s">
        <v>14</v>
      </c>
      <c r="D4422">
        <v>771.35</v>
      </c>
      <c r="E4422" s="156" t="s">
        <v>205</v>
      </c>
    </row>
    <row r="4423" spans="1:5" x14ac:dyDescent="0.2">
      <c r="A4423">
        <v>103007</v>
      </c>
      <c r="B4423" t="s">
        <v>7399</v>
      </c>
      <c r="C4423" t="s">
        <v>14</v>
      </c>
      <c r="D4423">
        <v>1014.27</v>
      </c>
      <c r="E4423" s="156" t="s">
        <v>205</v>
      </c>
    </row>
    <row r="4424" spans="1:5" x14ac:dyDescent="0.2">
      <c r="A4424">
        <v>103004</v>
      </c>
      <c r="B4424" t="s">
        <v>7400</v>
      </c>
      <c r="C4424" t="s">
        <v>24</v>
      </c>
      <c r="D4424">
        <v>0</v>
      </c>
      <c r="E4424" s="156" t="s">
        <v>205</v>
      </c>
    </row>
    <row r="4425" spans="1:5" x14ac:dyDescent="0.2">
      <c r="A4425">
        <v>102989</v>
      </c>
      <c r="B4425" t="s">
        <v>7401</v>
      </c>
      <c r="C4425" t="s">
        <v>24</v>
      </c>
      <c r="D4425">
        <v>55.84</v>
      </c>
      <c r="E4425" s="156" t="s">
        <v>205</v>
      </c>
    </row>
    <row r="4426" spans="1:5" x14ac:dyDescent="0.2">
      <c r="A4426">
        <v>102990</v>
      </c>
      <c r="B4426" t="s">
        <v>7402</v>
      </c>
      <c r="C4426" t="s">
        <v>24</v>
      </c>
      <c r="D4426">
        <v>69.66</v>
      </c>
      <c r="E4426" s="156" t="s">
        <v>205</v>
      </c>
    </row>
    <row r="4427" spans="1:5" x14ac:dyDescent="0.2">
      <c r="A4427">
        <v>102991</v>
      </c>
      <c r="B4427" t="s">
        <v>7403</v>
      </c>
      <c r="C4427" t="s">
        <v>24</v>
      </c>
      <c r="D4427">
        <v>91.52</v>
      </c>
      <c r="E4427" s="156" t="s">
        <v>205</v>
      </c>
    </row>
    <row r="4428" spans="1:5" x14ac:dyDescent="0.2">
      <c r="A4428">
        <v>102992</v>
      </c>
      <c r="B4428" t="s">
        <v>7404</v>
      </c>
      <c r="C4428" t="s">
        <v>24</v>
      </c>
      <c r="D4428">
        <v>139.44999999999999</v>
      </c>
      <c r="E4428" s="156" t="s">
        <v>205</v>
      </c>
    </row>
    <row r="4429" spans="1:5" x14ac:dyDescent="0.2">
      <c r="A4429">
        <v>102993</v>
      </c>
      <c r="B4429" t="s">
        <v>7405</v>
      </c>
      <c r="C4429" t="s">
        <v>24</v>
      </c>
      <c r="D4429">
        <v>181.08</v>
      </c>
      <c r="E4429" s="156" t="s">
        <v>205</v>
      </c>
    </row>
    <row r="4430" spans="1:5" x14ac:dyDescent="0.2">
      <c r="A4430">
        <v>102994</v>
      </c>
      <c r="B4430" t="s">
        <v>7406</v>
      </c>
      <c r="C4430" t="s">
        <v>24</v>
      </c>
      <c r="D4430">
        <v>338.13</v>
      </c>
      <c r="E4430" s="156" t="s">
        <v>205</v>
      </c>
    </row>
    <row r="4431" spans="1:5" x14ac:dyDescent="0.2">
      <c r="A4431">
        <v>106017</v>
      </c>
      <c r="B4431" t="s">
        <v>7407</v>
      </c>
      <c r="C4431" t="s">
        <v>14</v>
      </c>
      <c r="D4431">
        <v>0</v>
      </c>
      <c r="E4431" s="156" t="s">
        <v>205</v>
      </c>
    </row>
    <row r="4432" spans="1:5" x14ac:dyDescent="0.2">
      <c r="A4432">
        <v>105944</v>
      </c>
      <c r="B4432" t="s">
        <v>7408</v>
      </c>
      <c r="C4432" t="s">
        <v>20</v>
      </c>
      <c r="D4432">
        <v>868.31</v>
      </c>
      <c r="E4432" s="156" t="s">
        <v>205</v>
      </c>
    </row>
    <row r="4433" spans="1:5" x14ac:dyDescent="0.2">
      <c r="A4433">
        <v>106004</v>
      </c>
      <c r="B4433" t="s">
        <v>7409</v>
      </c>
      <c r="C4433" t="s">
        <v>24</v>
      </c>
      <c r="D4433">
        <v>185.27</v>
      </c>
      <c r="E4433" s="156" t="s">
        <v>205</v>
      </c>
    </row>
    <row r="4434" spans="1:5" x14ac:dyDescent="0.2">
      <c r="A4434">
        <v>106005</v>
      </c>
      <c r="B4434" t="s">
        <v>7410</v>
      </c>
      <c r="C4434" t="s">
        <v>24</v>
      </c>
      <c r="D4434">
        <v>219.05</v>
      </c>
      <c r="E4434" s="156" t="s">
        <v>205</v>
      </c>
    </row>
    <row r="4435" spans="1:5" x14ac:dyDescent="0.2">
      <c r="A4435">
        <v>106006</v>
      </c>
      <c r="B4435" t="s">
        <v>7411</v>
      </c>
      <c r="C4435" t="s">
        <v>24</v>
      </c>
      <c r="D4435">
        <v>260.82</v>
      </c>
      <c r="E4435" s="156" t="s">
        <v>205</v>
      </c>
    </row>
    <row r="4436" spans="1:5" x14ac:dyDescent="0.2">
      <c r="A4436">
        <v>106007</v>
      </c>
      <c r="B4436" t="s">
        <v>7412</v>
      </c>
      <c r="C4436" t="s">
        <v>24</v>
      </c>
      <c r="D4436">
        <v>297.27</v>
      </c>
      <c r="E4436" s="156" t="s">
        <v>205</v>
      </c>
    </row>
    <row r="4437" spans="1:5" x14ac:dyDescent="0.2">
      <c r="A4437">
        <v>106008</v>
      </c>
      <c r="B4437" t="s">
        <v>7413</v>
      </c>
      <c r="C4437" t="s">
        <v>24</v>
      </c>
      <c r="D4437">
        <v>333.72</v>
      </c>
      <c r="E4437" s="156" t="s">
        <v>205</v>
      </c>
    </row>
    <row r="4438" spans="1:5" x14ac:dyDescent="0.2">
      <c r="A4438">
        <v>106009</v>
      </c>
      <c r="B4438" t="s">
        <v>7414</v>
      </c>
      <c r="C4438" t="s">
        <v>24</v>
      </c>
      <c r="D4438">
        <v>411.94</v>
      </c>
      <c r="E4438" s="156" t="s">
        <v>205</v>
      </c>
    </row>
    <row r="4439" spans="1:5" x14ac:dyDescent="0.2">
      <c r="A4439">
        <v>106010</v>
      </c>
      <c r="B4439" t="s">
        <v>7415</v>
      </c>
      <c r="C4439" t="s">
        <v>24</v>
      </c>
      <c r="D4439">
        <v>482.19</v>
      </c>
      <c r="E4439" s="156" t="s">
        <v>205</v>
      </c>
    </row>
    <row r="4440" spans="1:5" x14ac:dyDescent="0.2">
      <c r="A4440">
        <v>106011</v>
      </c>
      <c r="B4440" t="s">
        <v>7416</v>
      </c>
      <c r="C4440" t="s">
        <v>24</v>
      </c>
      <c r="D4440">
        <v>874.39</v>
      </c>
      <c r="E4440" s="156" t="s">
        <v>205</v>
      </c>
    </row>
    <row r="4441" spans="1:5" x14ac:dyDescent="0.2">
      <c r="A4441">
        <v>106013</v>
      </c>
      <c r="B4441" t="s">
        <v>7417</v>
      </c>
      <c r="C4441" t="s">
        <v>24</v>
      </c>
      <c r="D4441">
        <v>1091.71</v>
      </c>
      <c r="E4441" s="156" t="s">
        <v>205</v>
      </c>
    </row>
    <row r="4442" spans="1:5" x14ac:dyDescent="0.2">
      <c r="A4442">
        <v>106012</v>
      </c>
      <c r="B4442" t="s">
        <v>7418</v>
      </c>
      <c r="C4442" t="s">
        <v>24</v>
      </c>
      <c r="D4442">
        <v>964.54</v>
      </c>
      <c r="E4442" s="156" t="s">
        <v>205</v>
      </c>
    </row>
    <row r="4443" spans="1:5" x14ac:dyDescent="0.2">
      <c r="A4443">
        <v>106014</v>
      </c>
      <c r="B4443" t="s">
        <v>7419</v>
      </c>
      <c r="C4443" t="s">
        <v>24</v>
      </c>
      <c r="D4443">
        <v>1238.72</v>
      </c>
      <c r="E4443" s="156" t="s">
        <v>205</v>
      </c>
    </row>
    <row r="4444" spans="1:5" x14ac:dyDescent="0.2">
      <c r="A4444">
        <v>106015</v>
      </c>
      <c r="B4444" t="s">
        <v>7420</v>
      </c>
      <c r="C4444" t="s">
        <v>24</v>
      </c>
      <c r="D4444">
        <v>1478.14</v>
      </c>
      <c r="E4444" s="156" t="s">
        <v>205</v>
      </c>
    </row>
    <row r="4445" spans="1:5" x14ac:dyDescent="0.2">
      <c r="A4445">
        <v>106016</v>
      </c>
      <c r="B4445" t="s">
        <v>7421</v>
      </c>
      <c r="C4445" t="s">
        <v>24</v>
      </c>
      <c r="D4445">
        <v>1732.36</v>
      </c>
      <c r="E4445" s="156" t="s">
        <v>205</v>
      </c>
    </row>
    <row r="4446" spans="1:5" x14ac:dyDescent="0.2">
      <c r="A4446">
        <v>106003</v>
      </c>
      <c r="B4446" t="s">
        <v>7422</v>
      </c>
      <c r="C4446" t="s">
        <v>24</v>
      </c>
      <c r="D4446">
        <v>183.93</v>
      </c>
      <c r="E4446" s="156" t="s">
        <v>205</v>
      </c>
    </row>
    <row r="4447" spans="1:5" x14ac:dyDescent="0.2">
      <c r="A4447">
        <v>105997</v>
      </c>
      <c r="B4447" t="s">
        <v>7423</v>
      </c>
      <c r="C4447" t="s">
        <v>24</v>
      </c>
      <c r="D4447">
        <v>100.56</v>
      </c>
      <c r="E4447" s="156" t="s">
        <v>205</v>
      </c>
    </row>
    <row r="4448" spans="1:5" x14ac:dyDescent="0.2">
      <c r="A4448">
        <v>105998</v>
      </c>
      <c r="B4448" t="s">
        <v>7424</v>
      </c>
      <c r="C4448" t="s">
        <v>24</v>
      </c>
      <c r="D4448">
        <v>111.46</v>
      </c>
      <c r="E4448" s="156" t="s">
        <v>205</v>
      </c>
    </row>
    <row r="4449" spans="1:5" x14ac:dyDescent="0.2">
      <c r="A4449">
        <v>105999</v>
      </c>
      <c r="B4449" t="s">
        <v>7425</v>
      </c>
      <c r="C4449" t="s">
        <v>24</v>
      </c>
      <c r="D4449">
        <v>126.86</v>
      </c>
      <c r="E4449" s="156" t="s">
        <v>205</v>
      </c>
    </row>
    <row r="4450" spans="1:5" x14ac:dyDescent="0.2">
      <c r="A4450">
        <v>106000</v>
      </c>
      <c r="B4450" t="s">
        <v>7426</v>
      </c>
      <c r="C4450" t="s">
        <v>24</v>
      </c>
      <c r="D4450">
        <v>142.24</v>
      </c>
      <c r="E4450" s="156" t="s">
        <v>205</v>
      </c>
    </row>
    <row r="4451" spans="1:5" x14ac:dyDescent="0.2">
      <c r="A4451">
        <v>106001</v>
      </c>
      <c r="B4451" t="s">
        <v>7427</v>
      </c>
      <c r="C4451" t="s">
        <v>24</v>
      </c>
      <c r="D4451">
        <v>153.15</v>
      </c>
      <c r="E4451" s="156" t="s">
        <v>205</v>
      </c>
    </row>
    <row r="4452" spans="1:5" x14ac:dyDescent="0.2">
      <c r="A4452">
        <v>106002</v>
      </c>
      <c r="B4452" t="s">
        <v>7428</v>
      </c>
      <c r="C4452" t="s">
        <v>24</v>
      </c>
      <c r="D4452">
        <v>168.54</v>
      </c>
      <c r="E4452" s="156" t="s">
        <v>205</v>
      </c>
    </row>
    <row r="4453" spans="1:5" x14ac:dyDescent="0.2">
      <c r="A4453">
        <v>105992</v>
      </c>
      <c r="B4453" t="s">
        <v>7429</v>
      </c>
      <c r="C4453" t="s">
        <v>24</v>
      </c>
      <c r="D4453">
        <v>109.55</v>
      </c>
      <c r="E4453" s="156" t="s">
        <v>205</v>
      </c>
    </row>
    <row r="4454" spans="1:5" x14ac:dyDescent="0.2">
      <c r="A4454">
        <v>105993</v>
      </c>
      <c r="B4454" t="s">
        <v>7430</v>
      </c>
      <c r="C4454" t="s">
        <v>24</v>
      </c>
      <c r="D4454">
        <v>131.49</v>
      </c>
      <c r="E4454" s="156" t="s">
        <v>205</v>
      </c>
    </row>
    <row r="4455" spans="1:5" x14ac:dyDescent="0.2">
      <c r="A4455">
        <v>105994</v>
      </c>
      <c r="B4455" t="s">
        <v>7431</v>
      </c>
      <c r="C4455" t="s">
        <v>24</v>
      </c>
      <c r="D4455">
        <v>161.21</v>
      </c>
      <c r="E4455" s="156" t="s">
        <v>205</v>
      </c>
    </row>
    <row r="4456" spans="1:5" x14ac:dyDescent="0.2">
      <c r="A4456">
        <v>105995</v>
      </c>
      <c r="B4456" t="s">
        <v>7432</v>
      </c>
      <c r="C4456" t="s">
        <v>24</v>
      </c>
      <c r="D4456">
        <v>191.01</v>
      </c>
      <c r="E4456" s="156" t="s">
        <v>205</v>
      </c>
    </row>
    <row r="4457" spans="1:5" x14ac:dyDescent="0.2">
      <c r="A4457">
        <v>105996</v>
      </c>
      <c r="B4457" t="s">
        <v>7433</v>
      </c>
      <c r="C4457" t="s">
        <v>24</v>
      </c>
      <c r="D4457">
        <v>206.54</v>
      </c>
      <c r="E4457" s="156" t="s">
        <v>205</v>
      </c>
    </row>
    <row r="4458" spans="1:5" x14ac:dyDescent="0.2">
      <c r="A4458">
        <v>105988</v>
      </c>
      <c r="B4458" t="s">
        <v>7434</v>
      </c>
      <c r="C4458" t="s">
        <v>24</v>
      </c>
      <c r="D4458">
        <v>72.06</v>
      </c>
      <c r="E4458" s="156" t="s">
        <v>205</v>
      </c>
    </row>
    <row r="4459" spans="1:5" x14ac:dyDescent="0.2">
      <c r="A4459">
        <v>105989</v>
      </c>
      <c r="B4459" t="s">
        <v>7435</v>
      </c>
      <c r="C4459" t="s">
        <v>24</v>
      </c>
      <c r="D4459">
        <v>79.83</v>
      </c>
      <c r="E4459" s="156" t="s">
        <v>205</v>
      </c>
    </row>
    <row r="4460" spans="1:5" x14ac:dyDescent="0.2">
      <c r="A4460">
        <v>105990</v>
      </c>
      <c r="B4460" t="s">
        <v>7436</v>
      </c>
      <c r="C4460" t="s">
        <v>24</v>
      </c>
      <c r="D4460">
        <v>90.81</v>
      </c>
      <c r="E4460" s="156" t="s">
        <v>205</v>
      </c>
    </row>
    <row r="4461" spans="1:5" x14ac:dyDescent="0.2">
      <c r="A4461">
        <v>105991</v>
      </c>
      <c r="B4461" t="s">
        <v>7437</v>
      </c>
      <c r="C4461" t="s">
        <v>24</v>
      </c>
      <c r="D4461">
        <v>101.77</v>
      </c>
      <c r="E4461" s="156" t="s">
        <v>205</v>
      </c>
    </row>
    <row r="4462" spans="1:5" x14ac:dyDescent="0.2">
      <c r="A4462">
        <v>105987</v>
      </c>
      <c r="B4462" t="s">
        <v>7438</v>
      </c>
      <c r="C4462" t="s">
        <v>24</v>
      </c>
      <c r="D4462">
        <v>125.07</v>
      </c>
      <c r="E4462" s="156" t="s">
        <v>205</v>
      </c>
    </row>
    <row r="4463" spans="1:5" x14ac:dyDescent="0.2">
      <c r="A4463">
        <v>105986</v>
      </c>
      <c r="B4463" t="s">
        <v>7439</v>
      </c>
      <c r="C4463" t="s">
        <v>24</v>
      </c>
      <c r="D4463">
        <v>156.13999999999999</v>
      </c>
      <c r="E4463" s="156" t="s">
        <v>205</v>
      </c>
    </row>
    <row r="4464" spans="1:5" x14ac:dyDescent="0.2">
      <c r="A4464">
        <v>106019</v>
      </c>
      <c r="B4464" t="s">
        <v>7440</v>
      </c>
      <c r="C4464" t="s">
        <v>14</v>
      </c>
      <c r="D4464">
        <v>0</v>
      </c>
      <c r="E4464" s="156" t="s">
        <v>205</v>
      </c>
    </row>
    <row r="4465" spans="1:5" x14ac:dyDescent="0.2">
      <c r="A4465">
        <v>103001</v>
      </c>
      <c r="B4465" t="s">
        <v>7441</v>
      </c>
      <c r="C4465" t="s">
        <v>14</v>
      </c>
      <c r="D4465">
        <v>173.61</v>
      </c>
      <c r="E4465" s="156" t="s">
        <v>205</v>
      </c>
    </row>
    <row r="4466" spans="1:5" x14ac:dyDescent="0.2">
      <c r="A4466">
        <v>103002</v>
      </c>
      <c r="B4466" t="s">
        <v>7442</v>
      </c>
      <c r="C4466" t="s">
        <v>14</v>
      </c>
      <c r="D4466">
        <v>216.75</v>
      </c>
      <c r="E4466" s="156" t="s">
        <v>205</v>
      </c>
    </row>
    <row r="4467" spans="1:5" x14ac:dyDescent="0.2">
      <c r="A4467">
        <v>103003</v>
      </c>
      <c r="B4467" t="s">
        <v>7443</v>
      </c>
      <c r="C4467" t="s">
        <v>14</v>
      </c>
      <c r="D4467">
        <v>303</v>
      </c>
      <c r="E4467" s="156" t="s">
        <v>205</v>
      </c>
    </row>
    <row r="4468" spans="1:5" x14ac:dyDescent="0.2">
      <c r="A4468">
        <v>106018</v>
      </c>
      <c r="B4468" t="s">
        <v>7444</v>
      </c>
      <c r="C4468" t="s">
        <v>14</v>
      </c>
      <c r="D4468">
        <v>0</v>
      </c>
      <c r="E4468" s="156" t="s">
        <v>205</v>
      </c>
    </row>
    <row r="4469" spans="1:5" x14ac:dyDescent="0.2">
      <c r="A4469">
        <v>105945</v>
      </c>
      <c r="B4469" t="s">
        <v>7445</v>
      </c>
      <c r="C4469" t="s">
        <v>11</v>
      </c>
      <c r="D4469">
        <v>8.18</v>
      </c>
      <c r="E4469" s="156" t="s">
        <v>205</v>
      </c>
    </row>
    <row r="4470" spans="1:5" x14ac:dyDescent="0.2">
      <c r="A4470">
        <v>98522</v>
      </c>
      <c r="B4470" t="s">
        <v>7446</v>
      </c>
      <c r="C4470" t="s">
        <v>24</v>
      </c>
      <c r="D4470">
        <v>180.84</v>
      </c>
      <c r="E4470" s="156" t="s">
        <v>205</v>
      </c>
    </row>
    <row r="4471" spans="1:5" x14ac:dyDescent="0.2">
      <c r="A4471">
        <v>98523</v>
      </c>
      <c r="B4471" t="s">
        <v>7447</v>
      </c>
      <c r="C4471" t="s">
        <v>24</v>
      </c>
      <c r="D4471">
        <v>0</v>
      </c>
      <c r="E4471" s="156" t="s">
        <v>205</v>
      </c>
    </row>
    <row r="4472" spans="1:5" x14ac:dyDescent="0.2">
      <c r="A4472">
        <v>102364</v>
      </c>
      <c r="B4472" t="s">
        <v>7448</v>
      </c>
      <c r="C4472" t="s">
        <v>11</v>
      </c>
      <c r="D4472">
        <v>228.01</v>
      </c>
      <c r="E4472" s="156" t="s">
        <v>205</v>
      </c>
    </row>
    <row r="4473" spans="1:5" x14ac:dyDescent="0.2">
      <c r="A4473">
        <v>102363</v>
      </c>
      <c r="B4473" t="s">
        <v>7449</v>
      </c>
      <c r="C4473" t="s">
        <v>11</v>
      </c>
      <c r="D4473">
        <v>209.09</v>
      </c>
      <c r="E4473" s="156" t="s">
        <v>205</v>
      </c>
    </row>
    <row r="4474" spans="1:5" x14ac:dyDescent="0.2">
      <c r="A4474">
        <v>102362</v>
      </c>
      <c r="B4474" t="s">
        <v>7450</v>
      </c>
      <c r="C4474" t="s">
        <v>11</v>
      </c>
      <c r="D4474">
        <v>198.85</v>
      </c>
      <c r="E4474" s="156" t="s">
        <v>205</v>
      </c>
    </row>
    <row r="4475" spans="1:5" x14ac:dyDescent="0.2">
      <c r="A4475">
        <v>101196</v>
      </c>
      <c r="B4475" t="s">
        <v>7451</v>
      </c>
      <c r="C4475" t="s">
        <v>24</v>
      </c>
      <c r="D4475">
        <v>0</v>
      </c>
      <c r="E4475" s="156" t="s">
        <v>205</v>
      </c>
    </row>
    <row r="4476" spans="1:5" x14ac:dyDescent="0.2">
      <c r="A4476">
        <v>101195</v>
      </c>
      <c r="B4476" t="s">
        <v>7452</v>
      </c>
      <c r="C4476" t="s">
        <v>24</v>
      </c>
      <c r="D4476">
        <v>0</v>
      </c>
      <c r="E4476" s="156" t="s">
        <v>205</v>
      </c>
    </row>
    <row r="4477" spans="1:5" x14ac:dyDescent="0.2">
      <c r="A4477">
        <v>101193</v>
      </c>
      <c r="B4477" t="s">
        <v>7453</v>
      </c>
      <c r="C4477" t="s">
        <v>24</v>
      </c>
      <c r="D4477">
        <v>77.63</v>
      </c>
      <c r="E4477" s="156" t="s">
        <v>205</v>
      </c>
    </row>
    <row r="4478" spans="1:5" x14ac:dyDescent="0.2">
      <c r="A4478">
        <v>101192</v>
      </c>
      <c r="B4478" t="s">
        <v>7454</v>
      </c>
      <c r="C4478" t="s">
        <v>24</v>
      </c>
      <c r="D4478">
        <v>83.37</v>
      </c>
      <c r="E4478" s="156" t="s">
        <v>205</v>
      </c>
    </row>
    <row r="4479" spans="1:5" x14ac:dyDescent="0.2">
      <c r="A4479">
        <v>101194</v>
      </c>
      <c r="B4479" t="s">
        <v>7455</v>
      </c>
      <c r="C4479" t="s">
        <v>24</v>
      </c>
      <c r="D4479">
        <v>77.930000000000007</v>
      </c>
      <c r="E4479" s="156" t="s">
        <v>205</v>
      </c>
    </row>
    <row r="4480" spans="1:5" x14ac:dyDescent="0.2">
      <c r="A4480">
        <v>101190</v>
      </c>
      <c r="B4480" t="s">
        <v>7456</v>
      </c>
      <c r="C4480" t="s">
        <v>24</v>
      </c>
      <c r="D4480">
        <v>86.51</v>
      </c>
      <c r="E4480" s="156" t="s">
        <v>205</v>
      </c>
    </row>
    <row r="4481" spans="1:5" x14ac:dyDescent="0.2">
      <c r="A4481">
        <v>101189</v>
      </c>
      <c r="B4481" t="s">
        <v>7457</v>
      </c>
      <c r="C4481" t="s">
        <v>24</v>
      </c>
      <c r="D4481">
        <v>87.12</v>
      </c>
      <c r="E4481" s="156" t="s">
        <v>205</v>
      </c>
    </row>
    <row r="4482" spans="1:5" x14ac:dyDescent="0.2">
      <c r="A4482">
        <v>101191</v>
      </c>
      <c r="B4482" t="s">
        <v>7458</v>
      </c>
      <c r="C4482" t="s">
        <v>24</v>
      </c>
      <c r="D4482">
        <v>86.81</v>
      </c>
      <c r="E4482" s="156" t="s">
        <v>205</v>
      </c>
    </row>
    <row r="4483" spans="1:5" x14ac:dyDescent="0.2">
      <c r="A4483">
        <v>101198</v>
      </c>
      <c r="B4483" t="s">
        <v>7459</v>
      </c>
      <c r="C4483" t="s">
        <v>24</v>
      </c>
      <c r="D4483">
        <v>111.16</v>
      </c>
      <c r="E4483" s="156" t="s">
        <v>205</v>
      </c>
    </row>
    <row r="4484" spans="1:5" x14ac:dyDescent="0.2">
      <c r="A4484">
        <v>101197</v>
      </c>
      <c r="B4484" t="s">
        <v>7460</v>
      </c>
      <c r="C4484" t="s">
        <v>24</v>
      </c>
      <c r="D4484">
        <v>150.76</v>
      </c>
      <c r="E4484" s="156" t="s">
        <v>205</v>
      </c>
    </row>
    <row r="4485" spans="1:5" x14ac:dyDescent="0.2">
      <c r="A4485">
        <v>101199</v>
      </c>
      <c r="B4485" t="s">
        <v>7461</v>
      </c>
      <c r="C4485" t="s">
        <v>24</v>
      </c>
      <c r="D4485">
        <v>111.92</v>
      </c>
      <c r="E4485" s="156" t="s">
        <v>205</v>
      </c>
    </row>
    <row r="4486" spans="1:5" x14ac:dyDescent="0.2">
      <c r="A4486">
        <v>101203</v>
      </c>
      <c r="B4486" t="s">
        <v>7462</v>
      </c>
      <c r="C4486" t="s">
        <v>24</v>
      </c>
      <c r="D4486">
        <v>42.52</v>
      </c>
      <c r="E4486" s="156" t="s">
        <v>205</v>
      </c>
    </row>
    <row r="4487" spans="1:5" x14ac:dyDescent="0.2">
      <c r="A4487">
        <v>101202</v>
      </c>
      <c r="B4487" t="s">
        <v>7463</v>
      </c>
      <c r="C4487" t="s">
        <v>24</v>
      </c>
      <c r="D4487">
        <v>43.29</v>
      </c>
      <c r="E4487" s="156" t="s">
        <v>205</v>
      </c>
    </row>
    <row r="4488" spans="1:5" x14ac:dyDescent="0.2">
      <c r="A4488">
        <v>101204</v>
      </c>
      <c r="B4488" t="s">
        <v>7464</v>
      </c>
      <c r="C4488" t="s">
        <v>24</v>
      </c>
      <c r="D4488">
        <v>42.83</v>
      </c>
      <c r="E4488" s="156" t="s">
        <v>205</v>
      </c>
    </row>
    <row r="4489" spans="1:5" x14ac:dyDescent="0.2">
      <c r="A4489">
        <v>101200</v>
      </c>
      <c r="B4489" t="s">
        <v>7465</v>
      </c>
      <c r="C4489" t="s">
        <v>24</v>
      </c>
      <c r="D4489">
        <v>67.650000000000006</v>
      </c>
      <c r="E4489" s="156" t="s">
        <v>205</v>
      </c>
    </row>
    <row r="4490" spans="1:5" x14ac:dyDescent="0.2">
      <c r="A4490">
        <v>101201</v>
      </c>
      <c r="B4490" t="s">
        <v>7466</v>
      </c>
      <c r="C4490" t="s">
        <v>24</v>
      </c>
      <c r="D4490">
        <v>80.84</v>
      </c>
      <c r="E4490" s="156" t="s">
        <v>205</v>
      </c>
    </row>
    <row r="4491" spans="1:5" x14ac:dyDescent="0.2">
      <c r="A4491">
        <v>101205</v>
      </c>
      <c r="B4491" t="s">
        <v>7467</v>
      </c>
      <c r="C4491" t="s">
        <v>24</v>
      </c>
      <c r="D4491">
        <v>43.29</v>
      </c>
      <c r="E4491" s="156" t="s">
        <v>205</v>
      </c>
    </row>
    <row r="4492" spans="1:5" x14ac:dyDescent="0.2">
      <c r="A4492">
        <v>101188</v>
      </c>
      <c r="B4492" t="s">
        <v>7468</v>
      </c>
      <c r="C4492" t="s">
        <v>24</v>
      </c>
      <c r="D4492">
        <v>6.33</v>
      </c>
      <c r="E4492" s="156" t="s">
        <v>205</v>
      </c>
    </row>
    <row r="4493" spans="1:5" x14ac:dyDescent="0.2">
      <c r="A4493">
        <v>87905</v>
      </c>
      <c r="B4493" t="s">
        <v>7469</v>
      </c>
      <c r="C4493" t="s">
        <v>11</v>
      </c>
      <c r="D4493">
        <v>8.93</v>
      </c>
      <c r="E4493" s="156" t="s">
        <v>205</v>
      </c>
    </row>
    <row r="4494" spans="1:5" x14ac:dyDescent="0.2">
      <c r="A4494">
        <v>87904</v>
      </c>
      <c r="B4494" t="s">
        <v>7470</v>
      </c>
      <c r="C4494" t="s">
        <v>11</v>
      </c>
      <c r="D4494">
        <v>9.3699999999999992</v>
      </c>
      <c r="E4494" s="156" t="s">
        <v>205</v>
      </c>
    </row>
    <row r="4495" spans="1:5" x14ac:dyDescent="0.2">
      <c r="A4495">
        <v>87908</v>
      </c>
      <c r="B4495" t="s">
        <v>7471</v>
      </c>
      <c r="C4495" t="s">
        <v>11</v>
      </c>
      <c r="D4495">
        <v>6.84</v>
      </c>
      <c r="E4495" s="156" t="s">
        <v>205</v>
      </c>
    </row>
    <row r="4496" spans="1:5" x14ac:dyDescent="0.2">
      <c r="A4496">
        <v>87907</v>
      </c>
      <c r="B4496" t="s">
        <v>7472</v>
      </c>
      <c r="C4496" t="s">
        <v>11</v>
      </c>
      <c r="D4496">
        <v>7.28</v>
      </c>
      <c r="E4496" s="156" t="s">
        <v>205</v>
      </c>
    </row>
    <row r="4497" spans="1:5" x14ac:dyDescent="0.2">
      <c r="A4497">
        <v>87903</v>
      </c>
      <c r="B4497" t="s">
        <v>7473</v>
      </c>
      <c r="C4497" t="s">
        <v>11</v>
      </c>
      <c r="D4497">
        <v>11</v>
      </c>
      <c r="E4497" s="156" t="s">
        <v>205</v>
      </c>
    </row>
    <row r="4498" spans="1:5" x14ac:dyDescent="0.2">
      <c r="A4498">
        <v>87902</v>
      </c>
      <c r="B4498" t="s">
        <v>7474</v>
      </c>
      <c r="C4498" t="s">
        <v>11</v>
      </c>
      <c r="D4498">
        <v>11.36</v>
      </c>
      <c r="E4498" s="156" t="s">
        <v>205</v>
      </c>
    </row>
    <row r="4499" spans="1:5" x14ac:dyDescent="0.2">
      <c r="A4499">
        <v>87900</v>
      </c>
      <c r="B4499" t="s">
        <v>7475</v>
      </c>
      <c r="C4499" t="s">
        <v>11</v>
      </c>
      <c r="D4499">
        <v>8.69</v>
      </c>
      <c r="E4499" s="156" t="s">
        <v>205</v>
      </c>
    </row>
    <row r="4500" spans="1:5" x14ac:dyDescent="0.2">
      <c r="A4500">
        <v>87899</v>
      </c>
      <c r="B4500" t="s">
        <v>7476</v>
      </c>
      <c r="C4500" t="s">
        <v>11</v>
      </c>
      <c r="D4500">
        <v>8.83</v>
      </c>
      <c r="E4500" s="156" t="s">
        <v>205</v>
      </c>
    </row>
    <row r="4501" spans="1:5" x14ac:dyDescent="0.2">
      <c r="A4501">
        <v>87894</v>
      </c>
      <c r="B4501" t="s">
        <v>7477</v>
      </c>
      <c r="C4501" t="s">
        <v>11</v>
      </c>
      <c r="D4501">
        <v>7.65</v>
      </c>
      <c r="E4501" s="156" t="s">
        <v>205</v>
      </c>
    </row>
    <row r="4502" spans="1:5" x14ac:dyDescent="0.2">
      <c r="A4502">
        <v>87893</v>
      </c>
      <c r="B4502" t="s">
        <v>7478</v>
      </c>
      <c r="C4502" t="s">
        <v>11</v>
      </c>
      <c r="D4502">
        <v>8.09</v>
      </c>
      <c r="E4502" s="156" t="s">
        <v>205</v>
      </c>
    </row>
    <row r="4503" spans="1:5" x14ac:dyDescent="0.2">
      <c r="A4503">
        <v>87897</v>
      </c>
      <c r="B4503" t="s">
        <v>7479</v>
      </c>
      <c r="C4503" t="s">
        <v>11</v>
      </c>
      <c r="D4503">
        <v>5.64</v>
      </c>
      <c r="E4503" s="156" t="s">
        <v>205</v>
      </c>
    </row>
    <row r="4504" spans="1:5" x14ac:dyDescent="0.2">
      <c r="A4504">
        <v>87896</v>
      </c>
      <c r="B4504" t="s">
        <v>7480</v>
      </c>
      <c r="C4504" t="s">
        <v>11</v>
      </c>
      <c r="D4504">
        <v>6.08</v>
      </c>
      <c r="E4504" s="156" t="s">
        <v>205</v>
      </c>
    </row>
    <row r="4505" spans="1:5" x14ac:dyDescent="0.2">
      <c r="A4505">
        <v>87892</v>
      </c>
      <c r="B4505" t="s">
        <v>7481</v>
      </c>
      <c r="C4505" t="s">
        <v>11</v>
      </c>
      <c r="D4505">
        <v>10.19</v>
      </c>
      <c r="E4505" s="156" t="s">
        <v>205</v>
      </c>
    </row>
    <row r="4506" spans="1:5" x14ac:dyDescent="0.2">
      <c r="A4506">
        <v>87891</v>
      </c>
      <c r="B4506" t="s">
        <v>7482</v>
      </c>
      <c r="C4506" t="s">
        <v>11</v>
      </c>
      <c r="D4506">
        <v>10.55</v>
      </c>
      <c r="E4506" s="156" t="s">
        <v>205</v>
      </c>
    </row>
    <row r="4507" spans="1:5" x14ac:dyDescent="0.2">
      <c r="A4507">
        <v>87889</v>
      </c>
      <c r="B4507" t="s">
        <v>7483</v>
      </c>
      <c r="C4507" t="s">
        <v>11</v>
      </c>
      <c r="D4507">
        <v>7.88</v>
      </c>
      <c r="E4507" s="156" t="s">
        <v>205</v>
      </c>
    </row>
    <row r="4508" spans="1:5" x14ac:dyDescent="0.2">
      <c r="A4508">
        <v>87888</v>
      </c>
      <c r="B4508" t="s">
        <v>7484</v>
      </c>
      <c r="C4508" t="s">
        <v>11</v>
      </c>
      <c r="D4508">
        <v>8.02</v>
      </c>
      <c r="E4508" s="156" t="s">
        <v>205</v>
      </c>
    </row>
    <row r="4509" spans="1:5" x14ac:dyDescent="0.2">
      <c r="A4509">
        <v>104411</v>
      </c>
      <c r="B4509" t="s">
        <v>7485</v>
      </c>
      <c r="C4509" t="s">
        <v>11</v>
      </c>
      <c r="D4509">
        <v>5.57</v>
      </c>
      <c r="E4509" s="156" t="s">
        <v>205</v>
      </c>
    </row>
    <row r="4510" spans="1:5" x14ac:dyDescent="0.2">
      <c r="A4510">
        <v>104410</v>
      </c>
      <c r="B4510" t="s">
        <v>7486</v>
      </c>
      <c r="C4510" t="s">
        <v>11</v>
      </c>
      <c r="D4510">
        <v>5.57</v>
      </c>
      <c r="E4510" s="156" t="s">
        <v>205</v>
      </c>
    </row>
    <row r="4511" spans="1:5" x14ac:dyDescent="0.2">
      <c r="A4511">
        <v>87879</v>
      </c>
      <c r="B4511" t="s">
        <v>7487</v>
      </c>
      <c r="C4511" t="s">
        <v>11</v>
      </c>
      <c r="D4511">
        <v>4.9400000000000004</v>
      </c>
      <c r="E4511" s="156" t="s">
        <v>205</v>
      </c>
    </row>
    <row r="4512" spans="1:5" x14ac:dyDescent="0.2">
      <c r="A4512">
        <v>87878</v>
      </c>
      <c r="B4512" t="s">
        <v>7488</v>
      </c>
      <c r="C4512" t="s">
        <v>11</v>
      </c>
      <c r="D4512">
        <v>5.38</v>
      </c>
      <c r="E4512" s="156" t="s">
        <v>205</v>
      </c>
    </row>
    <row r="4513" spans="1:5" x14ac:dyDescent="0.2">
      <c r="A4513">
        <v>87885</v>
      </c>
      <c r="B4513" t="s">
        <v>7489</v>
      </c>
      <c r="C4513" t="s">
        <v>11</v>
      </c>
      <c r="D4513">
        <v>8.3800000000000008</v>
      </c>
      <c r="E4513" s="156" t="s">
        <v>205</v>
      </c>
    </row>
    <row r="4514" spans="1:5" x14ac:dyDescent="0.2">
      <c r="A4514">
        <v>87884</v>
      </c>
      <c r="B4514" t="s">
        <v>7490</v>
      </c>
      <c r="C4514" t="s">
        <v>11</v>
      </c>
      <c r="D4514">
        <v>8.74</v>
      </c>
      <c r="E4514" s="156" t="s">
        <v>205</v>
      </c>
    </row>
    <row r="4515" spans="1:5" x14ac:dyDescent="0.2">
      <c r="A4515">
        <v>87882</v>
      </c>
      <c r="B4515" t="s">
        <v>7491</v>
      </c>
      <c r="C4515" t="s">
        <v>11</v>
      </c>
      <c r="D4515">
        <v>6.07</v>
      </c>
      <c r="E4515" s="156" t="s">
        <v>205</v>
      </c>
    </row>
    <row r="4516" spans="1:5" x14ac:dyDescent="0.2">
      <c r="A4516">
        <v>87881</v>
      </c>
      <c r="B4516" t="s">
        <v>7492</v>
      </c>
      <c r="C4516" t="s">
        <v>11</v>
      </c>
      <c r="D4516">
        <v>6.21</v>
      </c>
      <c r="E4516" s="156" t="s">
        <v>205</v>
      </c>
    </row>
    <row r="4517" spans="1:5" x14ac:dyDescent="0.2">
      <c r="A4517">
        <v>87887</v>
      </c>
      <c r="B4517" t="s">
        <v>7493</v>
      </c>
      <c r="C4517" t="s">
        <v>11</v>
      </c>
      <c r="D4517">
        <v>14.99</v>
      </c>
      <c r="E4517" s="156" t="s">
        <v>205</v>
      </c>
    </row>
    <row r="4518" spans="1:5" x14ac:dyDescent="0.2">
      <c r="A4518">
        <v>87886</v>
      </c>
      <c r="B4518" t="s">
        <v>7494</v>
      </c>
      <c r="C4518" t="s">
        <v>11</v>
      </c>
      <c r="D4518">
        <v>15.78</v>
      </c>
      <c r="E4518" s="156" t="s">
        <v>205</v>
      </c>
    </row>
    <row r="4519" spans="1:5" x14ac:dyDescent="0.2">
      <c r="A4519">
        <v>87911</v>
      </c>
      <c r="B4519" t="s">
        <v>7495</v>
      </c>
      <c r="C4519" t="s">
        <v>11</v>
      </c>
      <c r="D4519">
        <v>21.05</v>
      </c>
      <c r="E4519" s="156" t="s">
        <v>205</v>
      </c>
    </row>
    <row r="4520" spans="1:5" x14ac:dyDescent="0.2">
      <c r="A4520">
        <v>87910</v>
      </c>
      <c r="B4520" t="s">
        <v>7496</v>
      </c>
      <c r="C4520" t="s">
        <v>11</v>
      </c>
      <c r="D4520">
        <v>21.84</v>
      </c>
      <c r="E4520" s="156" t="s">
        <v>205</v>
      </c>
    </row>
    <row r="4521" spans="1:5" x14ac:dyDescent="0.2">
      <c r="A4521">
        <v>103686</v>
      </c>
      <c r="B4521" t="s">
        <v>7497</v>
      </c>
      <c r="C4521" t="s">
        <v>20</v>
      </c>
      <c r="D4521">
        <v>758.91</v>
      </c>
      <c r="E4521" s="156" t="s">
        <v>205</v>
      </c>
    </row>
    <row r="4522" spans="1:5" x14ac:dyDescent="0.2">
      <c r="A4522">
        <v>103685</v>
      </c>
      <c r="B4522" t="s">
        <v>7498</v>
      </c>
      <c r="C4522" t="s">
        <v>20</v>
      </c>
      <c r="D4522">
        <v>690.2</v>
      </c>
      <c r="E4522" s="156" t="s">
        <v>205</v>
      </c>
    </row>
    <row r="4523" spans="1:5" x14ac:dyDescent="0.2">
      <c r="A4523">
        <v>103669</v>
      </c>
      <c r="B4523" t="s">
        <v>7499</v>
      </c>
      <c r="C4523" t="s">
        <v>20</v>
      </c>
      <c r="D4523">
        <v>999.61</v>
      </c>
      <c r="E4523" s="156" t="s">
        <v>205</v>
      </c>
    </row>
    <row r="4524" spans="1:5" x14ac:dyDescent="0.2">
      <c r="A4524">
        <v>103672</v>
      </c>
      <c r="B4524" t="s">
        <v>7500</v>
      </c>
      <c r="C4524" t="s">
        <v>20</v>
      </c>
      <c r="D4524">
        <v>683.39</v>
      </c>
      <c r="E4524" s="156" t="s">
        <v>205</v>
      </c>
    </row>
    <row r="4525" spans="1:5" x14ac:dyDescent="0.2">
      <c r="A4525">
        <v>103671</v>
      </c>
      <c r="B4525" t="s">
        <v>7501</v>
      </c>
      <c r="C4525" t="s">
        <v>20</v>
      </c>
      <c r="D4525">
        <v>730.04</v>
      </c>
      <c r="E4525" s="156" t="s">
        <v>205</v>
      </c>
    </row>
    <row r="4526" spans="1:5" x14ac:dyDescent="0.2">
      <c r="A4526">
        <v>103688</v>
      </c>
      <c r="B4526" t="s">
        <v>7502</v>
      </c>
      <c r="C4526" t="s">
        <v>20</v>
      </c>
      <c r="D4526">
        <v>868.07</v>
      </c>
      <c r="E4526" s="156" t="s">
        <v>205</v>
      </c>
    </row>
    <row r="4527" spans="1:5" x14ac:dyDescent="0.2">
      <c r="A4527">
        <v>103687</v>
      </c>
      <c r="B4527" t="s">
        <v>7503</v>
      </c>
      <c r="C4527" t="s">
        <v>20</v>
      </c>
      <c r="D4527">
        <v>1131.83</v>
      </c>
      <c r="E4527" s="156" t="s">
        <v>205</v>
      </c>
    </row>
    <row r="4528" spans="1:5" x14ac:dyDescent="0.2">
      <c r="A4528">
        <v>103684</v>
      </c>
      <c r="B4528" t="s">
        <v>7504</v>
      </c>
      <c r="C4528" t="s">
        <v>20</v>
      </c>
      <c r="D4528">
        <v>703.79</v>
      </c>
      <c r="E4528" s="156" t="s">
        <v>205</v>
      </c>
    </row>
    <row r="4529" spans="1:5" x14ac:dyDescent="0.2">
      <c r="A4529">
        <v>103681</v>
      </c>
      <c r="B4529" t="s">
        <v>7505</v>
      </c>
      <c r="C4529" t="s">
        <v>20</v>
      </c>
      <c r="D4529">
        <v>759.71</v>
      </c>
      <c r="E4529" s="156" t="s">
        <v>205</v>
      </c>
    </row>
    <row r="4530" spans="1:5" x14ac:dyDescent="0.2">
      <c r="A4530">
        <v>103679</v>
      </c>
      <c r="B4530" t="s">
        <v>7506</v>
      </c>
      <c r="C4530" t="s">
        <v>20</v>
      </c>
      <c r="D4530">
        <v>828.73</v>
      </c>
      <c r="E4530" s="156" t="s">
        <v>205</v>
      </c>
    </row>
    <row r="4531" spans="1:5" x14ac:dyDescent="0.2">
      <c r="A4531">
        <v>103677</v>
      </c>
      <c r="B4531" t="s">
        <v>7507</v>
      </c>
      <c r="C4531" t="s">
        <v>20</v>
      </c>
      <c r="D4531">
        <v>874.53</v>
      </c>
      <c r="E4531" s="156" t="s">
        <v>205</v>
      </c>
    </row>
    <row r="4532" spans="1:5" x14ac:dyDescent="0.2">
      <c r="A4532">
        <v>103675</v>
      </c>
      <c r="B4532" t="s">
        <v>7508</v>
      </c>
      <c r="C4532" t="s">
        <v>20</v>
      </c>
      <c r="D4532">
        <v>685.15</v>
      </c>
      <c r="E4532" s="156" t="s">
        <v>205</v>
      </c>
    </row>
    <row r="4533" spans="1:5" x14ac:dyDescent="0.2">
      <c r="A4533">
        <v>103680</v>
      </c>
      <c r="B4533" t="s">
        <v>7509</v>
      </c>
      <c r="C4533" t="s">
        <v>20</v>
      </c>
      <c r="D4533">
        <v>885.92</v>
      </c>
      <c r="E4533" s="156" t="s">
        <v>205</v>
      </c>
    </row>
    <row r="4534" spans="1:5" x14ac:dyDescent="0.2">
      <c r="A4534">
        <v>103678</v>
      </c>
      <c r="B4534" t="s">
        <v>7510</v>
      </c>
      <c r="C4534" t="s">
        <v>20</v>
      </c>
      <c r="D4534">
        <v>954.29</v>
      </c>
      <c r="E4534" s="156" t="s">
        <v>205</v>
      </c>
    </row>
    <row r="4535" spans="1:5" x14ac:dyDescent="0.2">
      <c r="A4535">
        <v>103676</v>
      </c>
      <c r="B4535" t="s">
        <v>7511</v>
      </c>
      <c r="C4535" t="s">
        <v>20</v>
      </c>
      <c r="D4535">
        <v>1057.31</v>
      </c>
      <c r="E4535" s="156" t="s">
        <v>205</v>
      </c>
    </row>
    <row r="4536" spans="1:5" x14ac:dyDescent="0.2">
      <c r="A4536">
        <v>103674</v>
      </c>
      <c r="B4536" t="s">
        <v>7512</v>
      </c>
      <c r="C4536" t="s">
        <v>20</v>
      </c>
      <c r="D4536">
        <v>706.86</v>
      </c>
      <c r="E4536" s="156" t="s">
        <v>205</v>
      </c>
    </row>
    <row r="4537" spans="1:5" x14ac:dyDescent="0.2">
      <c r="A4537">
        <v>103683</v>
      </c>
      <c r="B4537" t="s">
        <v>7513</v>
      </c>
      <c r="C4537" t="s">
        <v>20</v>
      </c>
      <c r="D4537">
        <v>1329.08</v>
      </c>
      <c r="E4537" s="156" t="s">
        <v>205</v>
      </c>
    </row>
    <row r="4538" spans="1:5" x14ac:dyDescent="0.2">
      <c r="A4538">
        <v>103682</v>
      </c>
      <c r="B4538" t="s">
        <v>7514</v>
      </c>
      <c r="C4538" t="s">
        <v>20</v>
      </c>
      <c r="D4538">
        <v>1017.81</v>
      </c>
      <c r="E4538" s="156" t="s">
        <v>205</v>
      </c>
    </row>
    <row r="4539" spans="1:5" x14ac:dyDescent="0.2">
      <c r="A4539">
        <v>103670</v>
      </c>
      <c r="B4539" t="s">
        <v>7515</v>
      </c>
      <c r="C4539" t="s">
        <v>20</v>
      </c>
      <c r="D4539">
        <v>321.73</v>
      </c>
      <c r="E4539" s="156" t="s">
        <v>205</v>
      </c>
    </row>
    <row r="4540" spans="1:5" x14ac:dyDescent="0.2">
      <c r="A4540">
        <v>103673</v>
      </c>
      <c r="B4540" t="s">
        <v>7516</v>
      </c>
      <c r="C4540" t="s">
        <v>20</v>
      </c>
      <c r="D4540">
        <v>44.53</v>
      </c>
      <c r="E4540" s="156" t="s">
        <v>205</v>
      </c>
    </row>
    <row r="4541" spans="1:5" x14ac:dyDescent="0.2">
      <c r="A4541">
        <v>91084</v>
      </c>
      <c r="B4541" t="s">
        <v>7517</v>
      </c>
      <c r="C4541" t="s">
        <v>11</v>
      </c>
      <c r="D4541">
        <v>261.35000000000002</v>
      </c>
      <c r="E4541" s="156" t="s">
        <v>205</v>
      </c>
    </row>
    <row r="4542" spans="1:5" x14ac:dyDescent="0.2">
      <c r="A4542">
        <v>91080</v>
      </c>
      <c r="B4542" t="s">
        <v>7518</v>
      </c>
      <c r="C4542" t="s">
        <v>11</v>
      </c>
      <c r="D4542">
        <v>207.69</v>
      </c>
      <c r="E4542" s="156" t="s">
        <v>205</v>
      </c>
    </row>
    <row r="4543" spans="1:5" x14ac:dyDescent="0.2">
      <c r="A4543">
        <v>91101</v>
      </c>
      <c r="B4543" t="s">
        <v>7519</v>
      </c>
      <c r="C4543" t="s">
        <v>11</v>
      </c>
      <c r="D4543">
        <v>243.3</v>
      </c>
      <c r="E4543" s="156" t="s">
        <v>205</v>
      </c>
    </row>
    <row r="4544" spans="1:5" x14ac:dyDescent="0.2">
      <c r="A4544">
        <v>91097</v>
      </c>
      <c r="B4544" t="s">
        <v>7520</v>
      </c>
      <c r="C4544" t="s">
        <v>11</v>
      </c>
      <c r="D4544">
        <v>200.88</v>
      </c>
      <c r="E4544" s="156" t="s">
        <v>205</v>
      </c>
    </row>
    <row r="4545" spans="1:5" x14ac:dyDescent="0.2">
      <c r="A4545">
        <v>91082</v>
      </c>
      <c r="B4545" t="s">
        <v>7521</v>
      </c>
      <c r="C4545" t="s">
        <v>11</v>
      </c>
      <c r="D4545">
        <v>235.19</v>
      </c>
      <c r="E4545" s="156" t="s">
        <v>205</v>
      </c>
    </row>
    <row r="4546" spans="1:5" x14ac:dyDescent="0.2">
      <c r="A4546">
        <v>91078</v>
      </c>
      <c r="B4546" t="s">
        <v>7522</v>
      </c>
      <c r="C4546" t="s">
        <v>11</v>
      </c>
      <c r="D4546">
        <v>195.41</v>
      </c>
      <c r="E4546" s="156" t="s">
        <v>205</v>
      </c>
    </row>
    <row r="4547" spans="1:5" x14ac:dyDescent="0.2">
      <c r="A4547">
        <v>91099</v>
      </c>
      <c r="B4547" t="s">
        <v>7523</v>
      </c>
      <c r="C4547" t="s">
        <v>11</v>
      </c>
      <c r="D4547">
        <v>222.55</v>
      </c>
      <c r="E4547" s="156" t="s">
        <v>205</v>
      </c>
    </row>
    <row r="4548" spans="1:5" x14ac:dyDescent="0.2">
      <c r="A4548">
        <v>91095</v>
      </c>
      <c r="B4548" t="s">
        <v>7524</v>
      </c>
      <c r="C4548" t="s">
        <v>11</v>
      </c>
      <c r="D4548">
        <v>190.04</v>
      </c>
      <c r="E4548" s="156" t="s">
        <v>205</v>
      </c>
    </row>
    <row r="4549" spans="1:5" x14ac:dyDescent="0.2">
      <c r="A4549">
        <v>91076</v>
      </c>
      <c r="B4549" t="s">
        <v>7525</v>
      </c>
      <c r="C4549" t="s">
        <v>11</v>
      </c>
      <c r="D4549">
        <v>354.41</v>
      </c>
      <c r="E4549" s="156" t="s">
        <v>205</v>
      </c>
    </row>
    <row r="4550" spans="1:5" x14ac:dyDescent="0.2">
      <c r="A4550">
        <v>91072</v>
      </c>
      <c r="B4550" t="s">
        <v>7526</v>
      </c>
      <c r="C4550" t="s">
        <v>11</v>
      </c>
      <c r="D4550">
        <v>312</v>
      </c>
      <c r="E4550" s="156" t="s">
        <v>205</v>
      </c>
    </row>
    <row r="4551" spans="1:5" x14ac:dyDescent="0.2">
      <c r="A4551">
        <v>91093</v>
      </c>
      <c r="B4551" t="s">
        <v>7527</v>
      </c>
      <c r="C4551" t="s">
        <v>11</v>
      </c>
      <c r="D4551">
        <v>366.76</v>
      </c>
      <c r="E4551" s="156" t="s">
        <v>205</v>
      </c>
    </row>
    <row r="4552" spans="1:5" x14ac:dyDescent="0.2">
      <c r="A4552">
        <v>91089</v>
      </c>
      <c r="B4552" t="s">
        <v>7528</v>
      </c>
      <c r="C4552" t="s">
        <v>11</v>
      </c>
      <c r="D4552">
        <v>332.03</v>
      </c>
      <c r="E4552" s="156" t="s">
        <v>205</v>
      </c>
    </row>
    <row r="4553" spans="1:5" x14ac:dyDescent="0.2">
      <c r="A4553">
        <v>91074</v>
      </c>
      <c r="B4553" t="s">
        <v>7529</v>
      </c>
      <c r="C4553" t="s">
        <v>11</v>
      </c>
      <c r="D4553">
        <v>235.96</v>
      </c>
      <c r="E4553" s="156" t="s">
        <v>205</v>
      </c>
    </row>
    <row r="4554" spans="1:5" x14ac:dyDescent="0.2">
      <c r="A4554">
        <v>91070</v>
      </c>
      <c r="B4554" t="s">
        <v>7530</v>
      </c>
      <c r="C4554" t="s">
        <v>11</v>
      </c>
      <c r="D4554">
        <v>203.69</v>
      </c>
      <c r="E4554" s="156" t="s">
        <v>205</v>
      </c>
    </row>
    <row r="4555" spans="1:5" x14ac:dyDescent="0.2">
      <c r="A4555">
        <v>91091</v>
      </c>
      <c r="B4555" t="s">
        <v>7531</v>
      </c>
      <c r="C4555" t="s">
        <v>11</v>
      </c>
      <c r="D4555">
        <v>249.16</v>
      </c>
      <c r="E4555" s="156" t="s">
        <v>205</v>
      </c>
    </row>
    <row r="4556" spans="1:5" x14ac:dyDescent="0.2">
      <c r="A4556">
        <v>91087</v>
      </c>
      <c r="B4556" t="s">
        <v>7532</v>
      </c>
      <c r="C4556" t="s">
        <v>11</v>
      </c>
      <c r="D4556">
        <v>222.28</v>
      </c>
      <c r="E4556" s="156" t="s">
        <v>205</v>
      </c>
    </row>
    <row r="4557" spans="1:5" x14ac:dyDescent="0.2">
      <c r="A4557">
        <v>91083</v>
      </c>
      <c r="B4557" t="s">
        <v>7533</v>
      </c>
      <c r="C4557" t="s">
        <v>11</v>
      </c>
      <c r="D4557">
        <v>320.05</v>
      </c>
      <c r="E4557" s="156" t="s">
        <v>205</v>
      </c>
    </row>
    <row r="4558" spans="1:5" x14ac:dyDescent="0.2">
      <c r="A4558">
        <v>91079</v>
      </c>
      <c r="B4558" t="s">
        <v>7534</v>
      </c>
      <c r="C4558" t="s">
        <v>11</v>
      </c>
      <c r="D4558">
        <v>193.9</v>
      </c>
      <c r="E4558" s="156" t="s">
        <v>205</v>
      </c>
    </row>
    <row r="4559" spans="1:5" x14ac:dyDescent="0.2">
      <c r="A4559">
        <v>91100</v>
      </c>
      <c r="B4559" t="s">
        <v>7535</v>
      </c>
      <c r="C4559" t="s">
        <v>11</v>
      </c>
      <c r="D4559">
        <v>267.07</v>
      </c>
      <c r="E4559" s="156" t="s">
        <v>205</v>
      </c>
    </row>
    <row r="4560" spans="1:5" x14ac:dyDescent="0.2">
      <c r="A4560">
        <v>91096</v>
      </c>
      <c r="B4560" t="s">
        <v>7536</v>
      </c>
      <c r="C4560" t="s">
        <v>11</v>
      </c>
      <c r="D4560">
        <v>183.64</v>
      </c>
      <c r="E4560" s="156" t="s">
        <v>205</v>
      </c>
    </row>
    <row r="4561" spans="1:5" x14ac:dyDescent="0.2">
      <c r="A4561">
        <v>91081</v>
      </c>
      <c r="B4561" t="s">
        <v>7537</v>
      </c>
      <c r="C4561" t="s">
        <v>11</v>
      </c>
      <c r="D4561">
        <v>255.65</v>
      </c>
      <c r="E4561" s="156" t="s">
        <v>205</v>
      </c>
    </row>
    <row r="4562" spans="1:5" x14ac:dyDescent="0.2">
      <c r="A4562">
        <v>91077</v>
      </c>
      <c r="B4562" t="s">
        <v>7538</v>
      </c>
      <c r="C4562" t="s">
        <v>11</v>
      </c>
      <c r="D4562">
        <v>178.14</v>
      </c>
      <c r="E4562" s="156" t="s">
        <v>205</v>
      </c>
    </row>
    <row r="4563" spans="1:5" x14ac:dyDescent="0.2">
      <c r="A4563">
        <v>91098</v>
      </c>
      <c r="B4563" t="s">
        <v>7539</v>
      </c>
      <c r="C4563" t="s">
        <v>11</v>
      </c>
      <c r="D4563">
        <v>226.03</v>
      </c>
      <c r="E4563" s="156" t="s">
        <v>205</v>
      </c>
    </row>
    <row r="4564" spans="1:5" x14ac:dyDescent="0.2">
      <c r="A4564">
        <v>91094</v>
      </c>
      <c r="B4564" t="s">
        <v>7540</v>
      </c>
      <c r="C4564" t="s">
        <v>11</v>
      </c>
      <c r="D4564">
        <v>170.6</v>
      </c>
      <c r="E4564" s="156" t="s">
        <v>205</v>
      </c>
    </row>
    <row r="4565" spans="1:5" x14ac:dyDescent="0.2">
      <c r="A4565">
        <v>91075</v>
      </c>
      <c r="B4565" t="s">
        <v>7541</v>
      </c>
      <c r="C4565" t="s">
        <v>11</v>
      </c>
      <c r="D4565">
        <v>383.95</v>
      </c>
      <c r="E4565" s="156" t="s">
        <v>205</v>
      </c>
    </row>
    <row r="4566" spans="1:5" x14ac:dyDescent="0.2">
      <c r="A4566">
        <v>91071</v>
      </c>
      <c r="B4566" t="s">
        <v>7542</v>
      </c>
      <c r="C4566" t="s">
        <v>11</v>
      </c>
      <c r="D4566">
        <v>301.95</v>
      </c>
      <c r="E4566" s="156" t="s">
        <v>205</v>
      </c>
    </row>
    <row r="4567" spans="1:5" x14ac:dyDescent="0.2">
      <c r="A4567">
        <v>91092</v>
      </c>
      <c r="B4567" t="s">
        <v>7543</v>
      </c>
      <c r="C4567" t="s">
        <v>11</v>
      </c>
      <c r="D4567">
        <v>378.53</v>
      </c>
      <c r="E4567" s="156" t="s">
        <v>205</v>
      </c>
    </row>
    <row r="4568" spans="1:5" x14ac:dyDescent="0.2">
      <c r="A4568">
        <v>91088</v>
      </c>
      <c r="B4568" t="s">
        <v>7544</v>
      </c>
      <c r="C4568" t="s">
        <v>11</v>
      </c>
      <c r="D4568">
        <v>319.73</v>
      </c>
      <c r="E4568" s="156" t="s">
        <v>205</v>
      </c>
    </row>
    <row r="4569" spans="1:5" x14ac:dyDescent="0.2">
      <c r="A4569">
        <v>91073</v>
      </c>
      <c r="B4569" t="s">
        <v>7545</v>
      </c>
      <c r="C4569" t="s">
        <v>11</v>
      </c>
      <c r="D4569">
        <v>246.15</v>
      </c>
      <c r="E4569" s="156" t="s">
        <v>205</v>
      </c>
    </row>
    <row r="4570" spans="1:5" x14ac:dyDescent="0.2">
      <c r="A4570">
        <v>91069</v>
      </c>
      <c r="B4570" t="s">
        <v>7546</v>
      </c>
      <c r="C4570" t="s">
        <v>11</v>
      </c>
      <c r="D4570">
        <v>191.53</v>
      </c>
      <c r="E4570" s="156" t="s">
        <v>205</v>
      </c>
    </row>
    <row r="4571" spans="1:5" x14ac:dyDescent="0.2">
      <c r="A4571">
        <v>91090</v>
      </c>
      <c r="B4571" t="s">
        <v>7547</v>
      </c>
      <c r="C4571" t="s">
        <v>11</v>
      </c>
      <c r="D4571">
        <v>249.88</v>
      </c>
      <c r="E4571" s="156" t="s">
        <v>205</v>
      </c>
    </row>
    <row r="4572" spans="1:5" x14ac:dyDescent="0.2">
      <c r="A4572">
        <v>91086</v>
      </c>
      <c r="B4572" t="s">
        <v>7548</v>
      </c>
      <c r="C4572" t="s">
        <v>11</v>
      </c>
      <c r="D4572">
        <v>208.66</v>
      </c>
      <c r="E4572" s="156" t="s">
        <v>205</v>
      </c>
    </row>
    <row r="4573" spans="1:5" x14ac:dyDescent="0.2">
      <c r="A4573">
        <v>105522</v>
      </c>
      <c r="B4573" t="s">
        <v>7549</v>
      </c>
      <c r="C4573" t="s">
        <v>11</v>
      </c>
      <c r="D4573">
        <v>0</v>
      </c>
      <c r="E4573" s="156" t="s">
        <v>205</v>
      </c>
    </row>
    <row r="4574" spans="1:5" x14ac:dyDescent="0.2">
      <c r="A4574">
        <v>104281</v>
      </c>
      <c r="B4574" t="s">
        <v>7550</v>
      </c>
      <c r="C4574" t="s">
        <v>14</v>
      </c>
      <c r="D4574">
        <v>0</v>
      </c>
      <c r="E4574" s="156" t="s">
        <v>205</v>
      </c>
    </row>
    <row r="4575" spans="1:5" x14ac:dyDescent="0.2">
      <c r="A4575">
        <v>104287</v>
      </c>
      <c r="B4575" t="s">
        <v>7551</v>
      </c>
      <c r="C4575" t="s">
        <v>14</v>
      </c>
      <c r="D4575">
        <v>0</v>
      </c>
      <c r="E4575" s="156" t="s">
        <v>205</v>
      </c>
    </row>
    <row r="4576" spans="1:5" x14ac:dyDescent="0.2">
      <c r="A4576">
        <v>104286</v>
      </c>
      <c r="B4576" t="s">
        <v>7552</v>
      </c>
      <c r="C4576" t="s">
        <v>14</v>
      </c>
      <c r="D4576">
        <v>0</v>
      </c>
      <c r="E4576" s="156" t="s">
        <v>205</v>
      </c>
    </row>
    <row r="4577" spans="1:5" x14ac:dyDescent="0.2">
      <c r="A4577">
        <v>104292</v>
      </c>
      <c r="B4577" t="s">
        <v>7553</v>
      </c>
      <c r="C4577" t="s">
        <v>14</v>
      </c>
      <c r="D4577">
        <v>0</v>
      </c>
      <c r="E4577" s="156" t="s">
        <v>205</v>
      </c>
    </row>
    <row r="4578" spans="1:5" x14ac:dyDescent="0.2">
      <c r="A4578">
        <v>104282</v>
      </c>
      <c r="B4578" t="s">
        <v>7554</v>
      </c>
      <c r="C4578" t="s">
        <v>14</v>
      </c>
      <c r="D4578">
        <v>0</v>
      </c>
      <c r="E4578" s="156" t="s">
        <v>205</v>
      </c>
    </row>
    <row r="4579" spans="1:5" x14ac:dyDescent="0.2">
      <c r="A4579">
        <v>104288</v>
      </c>
      <c r="B4579" t="s">
        <v>7555</v>
      </c>
      <c r="C4579" t="s">
        <v>14</v>
      </c>
      <c r="D4579">
        <v>0</v>
      </c>
      <c r="E4579" s="156" t="s">
        <v>205</v>
      </c>
    </row>
    <row r="4580" spans="1:5" x14ac:dyDescent="0.2">
      <c r="A4580">
        <v>104283</v>
      </c>
      <c r="B4580" t="s">
        <v>7556</v>
      </c>
      <c r="C4580" t="s">
        <v>14</v>
      </c>
      <c r="D4580">
        <v>0</v>
      </c>
      <c r="E4580" s="156" t="s">
        <v>205</v>
      </c>
    </row>
    <row r="4581" spans="1:5" x14ac:dyDescent="0.2">
      <c r="A4581">
        <v>104289</v>
      </c>
      <c r="B4581" t="s">
        <v>7557</v>
      </c>
      <c r="C4581" t="s">
        <v>14</v>
      </c>
      <c r="D4581">
        <v>0</v>
      </c>
      <c r="E4581" s="156" t="s">
        <v>205</v>
      </c>
    </row>
    <row r="4582" spans="1:5" x14ac:dyDescent="0.2">
      <c r="A4582">
        <v>104284</v>
      </c>
      <c r="B4582" t="s">
        <v>7558</v>
      </c>
      <c r="C4582" t="s">
        <v>14</v>
      </c>
      <c r="D4582">
        <v>0</v>
      </c>
      <c r="E4582" s="156" t="s">
        <v>205</v>
      </c>
    </row>
    <row r="4583" spans="1:5" x14ac:dyDescent="0.2">
      <c r="A4583">
        <v>104290</v>
      </c>
      <c r="B4583" t="s">
        <v>7559</v>
      </c>
      <c r="C4583" t="s">
        <v>14</v>
      </c>
      <c r="D4583">
        <v>0</v>
      </c>
      <c r="E4583" s="156" t="s">
        <v>205</v>
      </c>
    </row>
    <row r="4584" spans="1:5" x14ac:dyDescent="0.2">
      <c r="A4584">
        <v>104285</v>
      </c>
      <c r="B4584" t="s">
        <v>7560</v>
      </c>
      <c r="C4584" t="s">
        <v>14</v>
      </c>
      <c r="D4584">
        <v>0</v>
      </c>
      <c r="E4584" s="156" t="s">
        <v>205</v>
      </c>
    </row>
    <row r="4585" spans="1:5" x14ac:dyDescent="0.2">
      <c r="A4585">
        <v>104291</v>
      </c>
      <c r="B4585" t="s">
        <v>7561</v>
      </c>
      <c r="C4585" t="s">
        <v>14</v>
      </c>
      <c r="D4585">
        <v>0</v>
      </c>
      <c r="E4585" s="156" t="s">
        <v>205</v>
      </c>
    </row>
    <row r="4586" spans="1:5" x14ac:dyDescent="0.2">
      <c r="A4586">
        <v>104267</v>
      </c>
      <c r="B4586" t="s">
        <v>7562</v>
      </c>
      <c r="C4586" t="s">
        <v>14</v>
      </c>
      <c r="D4586">
        <v>0</v>
      </c>
      <c r="E4586" s="156" t="s">
        <v>205</v>
      </c>
    </row>
    <row r="4587" spans="1:5" x14ac:dyDescent="0.2">
      <c r="A4587">
        <v>104268</v>
      </c>
      <c r="B4587" t="s">
        <v>7563</v>
      </c>
      <c r="C4587" t="s">
        <v>14</v>
      </c>
      <c r="D4587">
        <v>0</v>
      </c>
      <c r="E4587" s="156" t="s">
        <v>205</v>
      </c>
    </row>
    <row r="4588" spans="1:5" x14ac:dyDescent="0.2">
      <c r="A4588">
        <v>104269</v>
      </c>
      <c r="B4588" t="s">
        <v>7564</v>
      </c>
      <c r="C4588" t="s">
        <v>14</v>
      </c>
      <c r="D4588">
        <v>0</v>
      </c>
      <c r="E4588" s="156" t="s">
        <v>205</v>
      </c>
    </row>
    <row r="4589" spans="1:5" x14ac:dyDescent="0.2">
      <c r="A4589">
        <v>104270</v>
      </c>
      <c r="B4589" t="s">
        <v>7565</v>
      </c>
      <c r="C4589" t="s">
        <v>14</v>
      </c>
      <c r="D4589">
        <v>0</v>
      </c>
      <c r="E4589" s="156" t="s">
        <v>205</v>
      </c>
    </row>
    <row r="4590" spans="1:5" x14ac:dyDescent="0.2">
      <c r="A4590">
        <v>104276</v>
      </c>
      <c r="B4590" t="s">
        <v>7566</v>
      </c>
      <c r="C4590" t="s">
        <v>14</v>
      </c>
      <c r="D4590">
        <v>0</v>
      </c>
      <c r="E4590" s="156" t="s">
        <v>205</v>
      </c>
    </row>
    <row r="4591" spans="1:5" x14ac:dyDescent="0.2">
      <c r="A4591">
        <v>104280</v>
      </c>
      <c r="B4591" t="s">
        <v>7567</v>
      </c>
      <c r="C4591" t="s">
        <v>14</v>
      </c>
      <c r="D4591">
        <v>0</v>
      </c>
      <c r="E4591" s="156" t="s">
        <v>205</v>
      </c>
    </row>
    <row r="4592" spans="1:5" x14ac:dyDescent="0.2">
      <c r="A4592">
        <v>104271</v>
      </c>
      <c r="B4592" t="s">
        <v>7568</v>
      </c>
      <c r="C4592" t="s">
        <v>14</v>
      </c>
      <c r="D4592">
        <v>0</v>
      </c>
      <c r="E4592" s="156" t="s">
        <v>205</v>
      </c>
    </row>
    <row r="4593" spans="1:5" x14ac:dyDescent="0.2">
      <c r="A4593">
        <v>104272</v>
      </c>
      <c r="B4593" t="s">
        <v>7569</v>
      </c>
      <c r="C4593" t="s">
        <v>14</v>
      </c>
      <c r="D4593">
        <v>0</v>
      </c>
      <c r="E4593" s="156" t="s">
        <v>205</v>
      </c>
    </row>
    <row r="4594" spans="1:5" x14ac:dyDescent="0.2">
      <c r="A4594">
        <v>104273</v>
      </c>
      <c r="B4594" t="s">
        <v>7570</v>
      </c>
      <c r="C4594" t="s">
        <v>14</v>
      </c>
      <c r="D4594">
        <v>0</v>
      </c>
      <c r="E4594" s="156" t="s">
        <v>205</v>
      </c>
    </row>
    <row r="4595" spans="1:5" x14ac:dyDescent="0.2">
      <c r="A4595">
        <v>104277</v>
      </c>
      <c r="B4595" t="s">
        <v>7571</v>
      </c>
      <c r="C4595" t="s">
        <v>14</v>
      </c>
      <c r="D4595">
        <v>0</v>
      </c>
      <c r="E4595" s="156" t="s">
        <v>205</v>
      </c>
    </row>
    <row r="4596" spans="1:5" x14ac:dyDescent="0.2">
      <c r="A4596">
        <v>104274</v>
      </c>
      <c r="B4596" t="s">
        <v>7572</v>
      </c>
      <c r="C4596" t="s">
        <v>14</v>
      </c>
      <c r="D4596">
        <v>0</v>
      </c>
      <c r="E4596" s="156" t="s">
        <v>205</v>
      </c>
    </row>
    <row r="4597" spans="1:5" x14ac:dyDescent="0.2">
      <c r="A4597">
        <v>104278</v>
      </c>
      <c r="B4597" t="s">
        <v>7573</v>
      </c>
      <c r="C4597" t="s">
        <v>14</v>
      </c>
      <c r="D4597">
        <v>0</v>
      </c>
      <c r="E4597" s="156" t="s">
        <v>205</v>
      </c>
    </row>
    <row r="4598" spans="1:5" x14ac:dyDescent="0.2">
      <c r="A4598">
        <v>104275</v>
      </c>
      <c r="B4598" t="s">
        <v>7574</v>
      </c>
      <c r="C4598" t="s">
        <v>14</v>
      </c>
      <c r="D4598">
        <v>0</v>
      </c>
      <c r="E4598" s="156" t="s">
        <v>205</v>
      </c>
    </row>
    <row r="4599" spans="1:5" x14ac:dyDescent="0.2">
      <c r="A4599">
        <v>104279</v>
      </c>
      <c r="B4599" t="s">
        <v>7575</v>
      </c>
      <c r="C4599" t="s">
        <v>14</v>
      </c>
      <c r="D4599">
        <v>0</v>
      </c>
      <c r="E4599" s="156" t="s">
        <v>205</v>
      </c>
    </row>
    <row r="4600" spans="1:5" x14ac:dyDescent="0.2">
      <c r="A4600">
        <v>104265</v>
      </c>
      <c r="B4600" t="s">
        <v>7576</v>
      </c>
      <c r="C4600" t="s">
        <v>14</v>
      </c>
      <c r="D4600">
        <v>0</v>
      </c>
      <c r="E4600" s="156" t="s">
        <v>205</v>
      </c>
    </row>
    <row r="4601" spans="1:5" x14ac:dyDescent="0.2">
      <c r="A4601">
        <v>104266</v>
      </c>
      <c r="B4601" t="s">
        <v>7577</v>
      </c>
      <c r="C4601" t="s">
        <v>14</v>
      </c>
      <c r="D4601">
        <v>0</v>
      </c>
      <c r="E4601" s="156" t="s">
        <v>205</v>
      </c>
    </row>
    <row r="4602" spans="1:5" x14ac:dyDescent="0.2">
      <c r="A4602">
        <v>104305</v>
      </c>
      <c r="B4602" t="s">
        <v>7578</v>
      </c>
      <c r="C4602" t="s">
        <v>24</v>
      </c>
      <c r="D4602">
        <v>0</v>
      </c>
      <c r="E4602" s="156" t="s">
        <v>205</v>
      </c>
    </row>
    <row r="4603" spans="1:5" x14ac:dyDescent="0.2">
      <c r="A4603">
        <v>104306</v>
      </c>
      <c r="B4603" t="s">
        <v>7579</v>
      </c>
      <c r="C4603" t="s">
        <v>24</v>
      </c>
      <c r="D4603">
        <v>0</v>
      </c>
      <c r="E4603" s="156" t="s">
        <v>205</v>
      </c>
    </row>
    <row r="4604" spans="1:5" x14ac:dyDescent="0.2">
      <c r="A4604">
        <v>104307</v>
      </c>
      <c r="B4604" t="s">
        <v>7580</v>
      </c>
      <c r="C4604" t="s">
        <v>24</v>
      </c>
      <c r="D4604">
        <v>0</v>
      </c>
      <c r="E4604" s="156" t="s">
        <v>205</v>
      </c>
    </row>
    <row r="4605" spans="1:5" x14ac:dyDescent="0.2">
      <c r="A4605">
        <v>104308</v>
      </c>
      <c r="B4605" t="s">
        <v>7581</v>
      </c>
      <c r="C4605" t="s">
        <v>24</v>
      </c>
      <c r="D4605">
        <v>0</v>
      </c>
      <c r="E4605" s="156" t="s">
        <v>205</v>
      </c>
    </row>
    <row r="4606" spans="1:5" x14ac:dyDescent="0.2">
      <c r="A4606">
        <v>104309</v>
      </c>
      <c r="B4606" t="s">
        <v>7582</v>
      </c>
      <c r="C4606" t="s">
        <v>24</v>
      </c>
      <c r="D4606">
        <v>0</v>
      </c>
      <c r="E4606" s="156" t="s">
        <v>205</v>
      </c>
    </row>
    <row r="4607" spans="1:5" x14ac:dyDescent="0.2">
      <c r="A4607">
        <v>104310</v>
      </c>
      <c r="B4607" t="s">
        <v>7583</v>
      </c>
      <c r="C4607" t="s">
        <v>24</v>
      </c>
      <c r="D4607">
        <v>0</v>
      </c>
      <c r="E4607" s="156" t="s">
        <v>205</v>
      </c>
    </row>
    <row r="4608" spans="1:5" x14ac:dyDescent="0.2">
      <c r="A4608">
        <v>104311</v>
      </c>
      <c r="B4608" t="s">
        <v>7584</v>
      </c>
      <c r="C4608" t="s">
        <v>24</v>
      </c>
      <c r="D4608">
        <v>0</v>
      </c>
      <c r="E4608" s="156" t="s">
        <v>205</v>
      </c>
    </row>
    <row r="4609" spans="1:5" x14ac:dyDescent="0.2">
      <c r="A4609">
        <v>104301</v>
      </c>
      <c r="B4609" t="s">
        <v>7585</v>
      </c>
      <c r="C4609" t="s">
        <v>6478</v>
      </c>
      <c r="D4609">
        <v>0</v>
      </c>
      <c r="E4609" s="156" t="s">
        <v>205</v>
      </c>
    </row>
    <row r="4610" spans="1:5" x14ac:dyDescent="0.2">
      <c r="A4610">
        <v>104302</v>
      </c>
      <c r="B4610" t="s">
        <v>7586</v>
      </c>
      <c r="C4610" t="s">
        <v>6478</v>
      </c>
      <c r="D4610">
        <v>0</v>
      </c>
      <c r="E4610" s="156" t="s">
        <v>205</v>
      </c>
    </row>
    <row r="4611" spans="1:5" x14ac:dyDescent="0.2">
      <c r="A4611">
        <v>104303</v>
      </c>
      <c r="B4611" t="s">
        <v>7587</v>
      </c>
      <c r="C4611" t="s">
        <v>6478</v>
      </c>
      <c r="D4611">
        <v>0</v>
      </c>
      <c r="E4611" s="156" t="s">
        <v>205</v>
      </c>
    </row>
    <row r="4612" spans="1:5" x14ac:dyDescent="0.2">
      <c r="A4612">
        <v>104304</v>
      </c>
      <c r="B4612" t="s">
        <v>7588</v>
      </c>
      <c r="C4612" t="s">
        <v>6478</v>
      </c>
      <c r="D4612">
        <v>0</v>
      </c>
      <c r="E4612" s="156" t="s">
        <v>205</v>
      </c>
    </row>
    <row r="4613" spans="1:5" x14ac:dyDescent="0.2">
      <c r="A4613">
        <v>104293</v>
      </c>
      <c r="B4613" t="s">
        <v>7589</v>
      </c>
      <c r="C4613" t="s">
        <v>6478</v>
      </c>
      <c r="D4613">
        <v>0</v>
      </c>
      <c r="E4613" s="156" t="s">
        <v>205</v>
      </c>
    </row>
    <row r="4614" spans="1:5" x14ac:dyDescent="0.2">
      <c r="A4614">
        <v>104297</v>
      </c>
      <c r="B4614" t="s">
        <v>7590</v>
      </c>
      <c r="C4614" t="s">
        <v>6478</v>
      </c>
      <c r="D4614">
        <v>0</v>
      </c>
      <c r="E4614" s="156" t="s">
        <v>205</v>
      </c>
    </row>
    <row r="4615" spans="1:5" x14ac:dyDescent="0.2">
      <c r="A4615">
        <v>104295</v>
      </c>
      <c r="B4615" t="s">
        <v>7591</v>
      </c>
      <c r="C4615" t="s">
        <v>6478</v>
      </c>
      <c r="D4615">
        <v>0</v>
      </c>
      <c r="E4615" s="156" t="s">
        <v>205</v>
      </c>
    </row>
    <row r="4616" spans="1:5" x14ac:dyDescent="0.2">
      <c r="A4616">
        <v>104299</v>
      </c>
      <c r="B4616" t="s">
        <v>7592</v>
      </c>
      <c r="C4616" t="s">
        <v>6478</v>
      </c>
      <c r="D4616">
        <v>0</v>
      </c>
      <c r="E4616" s="156" t="s">
        <v>205</v>
      </c>
    </row>
    <row r="4617" spans="1:5" x14ac:dyDescent="0.2">
      <c r="A4617">
        <v>104294</v>
      </c>
      <c r="B4617" t="s">
        <v>7593</v>
      </c>
      <c r="C4617" t="s">
        <v>6478</v>
      </c>
      <c r="D4617">
        <v>0</v>
      </c>
      <c r="E4617" s="156" t="s">
        <v>205</v>
      </c>
    </row>
    <row r="4618" spans="1:5" x14ac:dyDescent="0.2">
      <c r="A4618">
        <v>104298</v>
      </c>
      <c r="B4618" t="s">
        <v>7594</v>
      </c>
      <c r="C4618" t="s">
        <v>6478</v>
      </c>
      <c r="D4618">
        <v>0</v>
      </c>
      <c r="E4618" s="156" t="s">
        <v>205</v>
      </c>
    </row>
    <row r="4619" spans="1:5" x14ac:dyDescent="0.2">
      <c r="A4619">
        <v>104296</v>
      </c>
      <c r="B4619" t="s">
        <v>7595</v>
      </c>
      <c r="C4619" t="s">
        <v>6478</v>
      </c>
      <c r="D4619">
        <v>0</v>
      </c>
      <c r="E4619" s="156" t="s">
        <v>205</v>
      </c>
    </row>
    <row r="4620" spans="1:5" x14ac:dyDescent="0.2">
      <c r="A4620">
        <v>104300</v>
      </c>
      <c r="B4620" t="s">
        <v>7596</v>
      </c>
      <c r="C4620" t="s">
        <v>6478</v>
      </c>
      <c r="D4620">
        <v>0</v>
      </c>
      <c r="E4620" s="156" t="s">
        <v>205</v>
      </c>
    </row>
    <row r="4621" spans="1:5" x14ac:dyDescent="0.2">
      <c r="A4621">
        <v>90944</v>
      </c>
      <c r="B4621" t="s">
        <v>7597</v>
      </c>
      <c r="C4621" t="s">
        <v>11</v>
      </c>
      <c r="D4621">
        <v>169.93</v>
      </c>
      <c r="E4621" s="156" t="s">
        <v>205</v>
      </c>
    </row>
    <row r="4622" spans="1:5" x14ac:dyDescent="0.2">
      <c r="A4622">
        <v>90934</v>
      </c>
      <c r="B4622" t="s">
        <v>7598</v>
      </c>
      <c r="C4622" t="s">
        <v>11</v>
      </c>
      <c r="D4622">
        <v>157.49</v>
      </c>
      <c r="E4622" s="156" t="s">
        <v>205</v>
      </c>
    </row>
    <row r="4623" spans="1:5" x14ac:dyDescent="0.2">
      <c r="A4623">
        <v>90954</v>
      </c>
      <c r="B4623" t="s">
        <v>7599</v>
      </c>
      <c r="C4623" t="s">
        <v>11</v>
      </c>
      <c r="D4623">
        <v>192.68</v>
      </c>
      <c r="E4623" s="156" t="s">
        <v>205</v>
      </c>
    </row>
    <row r="4624" spans="1:5" x14ac:dyDescent="0.2">
      <c r="A4624">
        <v>90933</v>
      </c>
      <c r="B4624" t="s">
        <v>7600</v>
      </c>
      <c r="C4624" t="s">
        <v>11</v>
      </c>
      <c r="D4624">
        <v>144.97</v>
      </c>
      <c r="E4624" s="156" t="s">
        <v>205</v>
      </c>
    </row>
    <row r="4625" spans="1:5" x14ac:dyDescent="0.2">
      <c r="A4625">
        <v>90943</v>
      </c>
      <c r="B4625" t="s">
        <v>7601</v>
      </c>
      <c r="C4625" t="s">
        <v>11</v>
      </c>
      <c r="D4625">
        <v>156.29</v>
      </c>
      <c r="E4625" s="156" t="s">
        <v>205</v>
      </c>
    </row>
    <row r="4626" spans="1:5" x14ac:dyDescent="0.2">
      <c r="A4626">
        <v>90953</v>
      </c>
      <c r="B4626" t="s">
        <v>7602</v>
      </c>
      <c r="C4626" t="s">
        <v>11</v>
      </c>
      <c r="D4626">
        <v>176.99</v>
      </c>
      <c r="E4626" s="156" t="s">
        <v>205</v>
      </c>
    </row>
    <row r="4627" spans="1:5" x14ac:dyDescent="0.2">
      <c r="A4627">
        <v>90932</v>
      </c>
      <c r="B4627" t="s">
        <v>7603</v>
      </c>
      <c r="C4627" t="s">
        <v>11</v>
      </c>
      <c r="D4627">
        <v>90.38</v>
      </c>
      <c r="E4627" s="156" t="s">
        <v>205</v>
      </c>
    </row>
    <row r="4628" spans="1:5" x14ac:dyDescent="0.2">
      <c r="A4628">
        <v>90942</v>
      </c>
      <c r="B4628" t="s">
        <v>7604</v>
      </c>
      <c r="C4628" t="s">
        <v>11</v>
      </c>
      <c r="D4628">
        <v>96.85</v>
      </c>
      <c r="E4628" s="156" t="s">
        <v>205</v>
      </c>
    </row>
    <row r="4629" spans="1:5" x14ac:dyDescent="0.2">
      <c r="A4629">
        <v>90952</v>
      </c>
      <c r="B4629" t="s">
        <v>7605</v>
      </c>
      <c r="C4629" t="s">
        <v>11</v>
      </c>
      <c r="D4629">
        <v>108.65</v>
      </c>
      <c r="E4629" s="156" t="s">
        <v>205</v>
      </c>
    </row>
    <row r="4630" spans="1:5" x14ac:dyDescent="0.2">
      <c r="A4630">
        <v>90930</v>
      </c>
      <c r="B4630" t="s">
        <v>7606</v>
      </c>
      <c r="C4630" t="s">
        <v>11</v>
      </c>
      <c r="D4630">
        <v>84.21</v>
      </c>
      <c r="E4630" s="156" t="s">
        <v>205</v>
      </c>
    </row>
    <row r="4631" spans="1:5" x14ac:dyDescent="0.2">
      <c r="A4631">
        <v>90940</v>
      </c>
      <c r="B4631" t="s">
        <v>7607</v>
      </c>
      <c r="C4631" t="s">
        <v>11</v>
      </c>
      <c r="D4631">
        <v>90.12</v>
      </c>
      <c r="E4631" s="156" t="s">
        <v>205</v>
      </c>
    </row>
    <row r="4632" spans="1:5" x14ac:dyDescent="0.2">
      <c r="A4632">
        <v>90950</v>
      </c>
      <c r="B4632" t="s">
        <v>7608</v>
      </c>
      <c r="C4632" t="s">
        <v>11</v>
      </c>
      <c r="D4632">
        <v>100.92</v>
      </c>
      <c r="E4632" s="156" t="s">
        <v>205</v>
      </c>
    </row>
    <row r="4633" spans="1:5" x14ac:dyDescent="0.2">
      <c r="A4633">
        <v>88476</v>
      </c>
      <c r="B4633" t="s">
        <v>7609</v>
      </c>
      <c r="C4633" t="s">
        <v>11</v>
      </c>
      <c r="D4633">
        <v>22.64</v>
      </c>
      <c r="E4633" s="156" t="s">
        <v>205</v>
      </c>
    </row>
    <row r="4634" spans="1:5" x14ac:dyDescent="0.2">
      <c r="A4634">
        <v>88477</v>
      </c>
      <c r="B4634" t="s">
        <v>7610</v>
      </c>
      <c r="C4634" t="s">
        <v>11</v>
      </c>
      <c r="D4634">
        <v>31.47</v>
      </c>
      <c r="E4634" s="156" t="s">
        <v>205</v>
      </c>
    </row>
    <row r="4635" spans="1:5" x14ac:dyDescent="0.2">
      <c r="A4635">
        <v>88478</v>
      </c>
      <c r="B4635" t="s">
        <v>7611</v>
      </c>
      <c r="C4635" t="s">
        <v>11</v>
      </c>
      <c r="D4635">
        <v>38.76</v>
      </c>
      <c r="E4635" s="156" t="s">
        <v>205</v>
      </c>
    </row>
    <row r="4636" spans="1:5" x14ac:dyDescent="0.2">
      <c r="A4636">
        <v>88470</v>
      </c>
      <c r="B4636" t="s">
        <v>7612</v>
      </c>
      <c r="C4636" t="s">
        <v>11</v>
      </c>
      <c r="D4636">
        <v>27.93</v>
      </c>
      <c r="E4636" s="156" t="s">
        <v>205</v>
      </c>
    </row>
    <row r="4637" spans="1:5" x14ac:dyDescent="0.2">
      <c r="A4637">
        <v>88471</v>
      </c>
      <c r="B4637" t="s">
        <v>7613</v>
      </c>
      <c r="C4637" t="s">
        <v>11</v>
      </c>
      <c r="D4637">
        <v>34.96</v>
      </c>
      <c r="E4637" s="156" t="s">
        <v>205</v>
      </c>
    </row>
    <row r="4638" spans="1:5" x14ac:dyDescent="0.2">
      <c r="A4638">
        <v>88472</v>
      </c>
      <c r="B4638" t="s">
        <v>7614</v>
      </c>
      <c r="C4638" t="s">
        <v>11</v>
      </c>
      <c r="D4638">
        <v>40.549999999999997</v>
      </c>
      <c r="E4638" s="156" t="s">
        <v>205</v>
      </c>
    </row>
    <row r="4639" spans="1:5" x14ac:dyDescent="0.2">
      <c r="A4639">
        <v>87759</v>
      </c>
      <c r="B4639" t="s">
        <v>7615</v>
      </c>
      <c r="C4639" t="s">
        <v>11</v>
      </c>
      <c r="D4639">
        <v>108.3</v>
      </c>
      <c r="E4639" s="156" t="s">
        <v>205</v>
      </c>
    </row>
    <row r="4640" spans="1:5" x14ac:dyDescent="0.2">
      <c r="A4640">
        <v>87769</v>
      </c>
      <c r="B4640" t="s">
        <v>7616</v>
      </c>
      <c r="C4640" t="s">
        <v>11</v>
      </c>
      <c r="D4640">
        <v>128.5</v>
      </c>
      <c r="E4640" s="156" t="s">
        <v>205</v>
      </c>
    </row>
    <row r="4641" spans="1:5" x14ac:dyDescent="0.2">
      <c r="A4641">
        <v>87739</v>
      </c>
      <c r="B4641" t="s">
        <v>7617</v>
      </c>
      <c r="C4641" t="s">
        <v>11</v>
      </c>
      <c r="D4641">
        <v>85.33</v>
      </c>
      <c r="E4641" s="156" t="s">
        <v>205</v>
      </c>
    </row>
    <row r="4642" spans="1:5" x14ac:dyDescent="0.2">
      <c r="A4642">
        <v>87749</v>
      </c>
      <c r="B4642" t="s">
        <v>7618</v>
      </c>
      <c r="C4642" t="s">
        <v>11</v>
      </c>
      <c r="D4642">
        <v>109.93</v>
      </c>
      <c r="E4642" s="156" t="s">
        <v>205</v>
      </c>
    </row>
    <row r="4643" spans="1:5" x14ac:dyDescent="0.2">
      <c r="A4643">
        <v>87624</v>
      </c>
      <c r="B4643" t="s">
        <v>7619</v>
      </c>
      <c r="C4643" t="s">
        <v>11</v>
      </c>
      <c r="D4643">
        <v>71.92</v>
      </c>
      <c r="E4643" s="156" t="s">
        <v>205</v>
      </c>
    </row>
    <row r="4644" spans="1:5" x14ac:dyDescent="0.2">
      <c r="A4644">
        <v>87634</v>
      </c>
      <c r="B4644" t="s">
        <v>7620</v>
      </c>
      <c r="C4644" t="s">
        <v>11</v>
      </c>
      <c r="D4644">
        <v>96.52</v>
      </c>
      <c r="E4644" s="156" t="s">
        <v>205</v>
      </c>
    </row>
    <row r="4645" spans="1:5" x14ac:dyDescent="0.2">
      <c r="A4645">
        <v>87644</v>
      </c>
      <c r="B4645" t="s">
        <v>7621</v>
      </c>
      <c r="C4645" t="s">
        <v>11</v>
      </c>
      <c r="D4645">
        <v>116.66</v>
      </c>
      <c r="E4645" s="156" t="s">
        <v>205</v>
      </c>
    </row>
    <row r="4646" spans="1:5" x14ac:dyDescent="0.2">
      <c r="A4646">
        <v>87684</v>
      </c>
      <c r="B4646" t="s">
        <v>7622</v>
      </c>
      <c r="C4646" t="s">
        <v>11</v>
      </c>
      <c r="D4646">
        <v>112.47</v>
      </c>
      <c r="E4646" s="156" t="s">
        <v>205</v>
      </c>
    </row>
    <row r="4647" spans="1:5" x14ac:dyDescent="0.2">
      <c r="A4647">
        <v>87694</v>
      </c>
      <c r="B4647" t="s">
        <v>7623</v>
      </c>
      <c r="C4647" t="s">
        <v>11</v>
      </c>
      <c r="D4647">
        <v>128.84</v>
      </c>
      <c r="E4647" s="156" t="s">
        <v>205</v>
      </c>
    </row>
    <row r="4648" spans="1:5" x14ac:dyDescent="0.2">
      <c r="A4648">
        <v>87704</v>
      </c>
      <c r="B4648" t="s">
        <v>7624</v>
      </c>
      <c r="C4648" t="s">
        <v>11</v>
      </c>
      <c r="D4648">
        <v>139.83000000000001</v>
      </c>
      <c r="E4648" s="156" t="s">
        <v>205</v>
      </c>
    </row>
    <row r="4649" spans="1:5" x14ac:dyDescent="0.2">
      <c r="A4649">
        <v>87758</v>
      </c>
      <c r="B4649" t="s">
        <v>7625</v>
      </c>
      <c r="C4649" t="s">
        <v>11</v>
      </c>
      <c r="D4649">
        <v>99.41</v>
      </c>
      <c r="E4649" s="156" t="s">
        <v>205</v>
      </c>
    </row>
    <row r="4650" spans="1:5" x14ac:dyDescent="0.2">
      <c r="A4650">
        <v>87768</v>
      </c>
      <c r="B4650" t="s">
        <v>7626</v>
      </c>
      <c r="C4650" t="s">
        <v>11</v>
      </c>
      <c r="D4650">
        <v>117.56</v>
      </c>
      <c r="E4650" s="156" t="s">
        <v>205</v>
      </c>
    </row>
    <row r="4651" spans="1:5" x14ac:dyDescent="0.2">
      <c r="A4651">
        <v>87738</v>
      </c>
      <c r="B4651" t="s">
        <v>7627</v>
      </c>
      <c r="C4651" t="s">
        <v>11</v>
      </c>
      <c r="D4651">
        <v>78.930000000000007</v>
      </c>
      <c r="E4651" s="156" t="s">
        <v>205</v>
      </c>
    </row>
    <row r="4652" spans="1:5" x14ac:dyDescent="0.2">
      <c r="A4652">
        <v>87748</v>
      </c>
      <c r="B4652" t="s">
        <v>7628</v>
      </c>
      <c r="C4652" t="s">
        <v>11</v>
      </c>
      <c r="D4652">
        <v>101.04</v>
      </c>
      <c r="E4652" s="156" t="s">
        <v>205</v>
      </c>
    </row>
    <row r="4653" spans="1:5" x14ac:dyDescent="0.2">
      <c r="A4653">
        <v>87623</v>
      </c>
      <c r="B4653" t="s">
        <v>7629</v>
      </c>
      <c r="C4653" t="s">
        <v>11</v>
      </c>
      <c r="D4653">
        <v>65.52</v>
      </c>
      <c r="E4653" s="156" t="s">
        <v>205</v>
      </c>
    </row>
    <row r="4654" spans="1:5" x14ac:dyDescent="0.2">
      <c r="A4654">
        <v>87633</v>
      </c>
      <c r="B4654" t="s">
        <v>7630</v>
      </c>
      <c r="C4654" t="s">
        <v>11</v>
      </c>
      <c r="D4654">
        <v>87.63</v>
      </c>
      <c r="E4654" s="156" t="s">
        <v>205</v>
      </c>
    </row>
    <row r="4655" spans="1:5" x14ac:dyDescent="0.2">
      <c r="A4655">
        <v>87643</v>
      </c>
      <c r="B4655" t="s">
        <v>7631</v>
      </c>
      <c r="C4655" t="s">
        <v>11</v>
      </c>
      <c r="D4655">
        <v>105.72</v>
      </c>
      <c r="E4655" s="156" t="s">
        <v>205</v>
      </c>
    </row>
    <row r="4656" spans="1:5" x14ac:dyDescent="0.2">
      <c r="A4656">
        <v>87683</v>
      </c>
      <c r="B4656" t="s">
        <v>7632</v>
      </c>
      <c r="C4656" t="s">
        <v>11</v>
      </c>
      <c r="D4656">
        <v>101.53</v>
      </c>
      <c r="E4656" s="156" t="s">
        <v>205</v>
      </c>
    </row>
    <row r="4657" spans="1:5" x14ac:dyDescent="0.2">
      <c r="A4657">
        <v>87703</v>
      </c>
      <c r="B4657" t="s">
        <v>7633</v>
      </c>
      <c r="C4657" t="s">
        <v>11</v>
      </c>
      <c r="D4657">
        <v>126.19</v>
      </c>
      <c r="E4657" s="156" t="s">
        <v>205</v>
      </c>
    </row>
    <row r="4658" spans="1:5" x14ac:dyDescent="0.2">
      <c r="A4658">
        <v>87693</v>
      </c>
      <c r="B4658" t="s">
        <v>7634</v>
      </c>
      <c r="C4658" t="s">
        <v>11</v>
      </c>
      <c r="D4658">
        <v>116.32</v>
      </c>
      <c r="E4658" s="156" t="s">
        <v>205</v>
      </c>
    </row>
    <row r="4659" spans="1:5" x14ac:dyDescent="0.2">
      <c r="A4659">
        <v>87757</v>
      </c>
      <c r="B4659" t="s">
        <v>7635</v>
      </c>
      <c r="C4659" t="s">
        <v>11</v>
      </c>
      <c r="D4659">
        <v>60.65</v>
      </c>
      <c r="E4659" s="156" t="s">
        <v>205</v>
      </c>
    </row>
    <row r="4660" spans="1:5" x14ac:dyDescent="0.2">
      <c r="A4660">
        <v>87767</v>
      </c>
      <c r="B4660" t="s">
        <v>7636</v>
      </c>
      <c r="C4660" t="s">
        <v>11</v>
      </c>
      <c r="D4660">
        <v>69.900000000000006</v>
      </c>
      <c r="E4660" s="156" t="s">
        <v>205</v>
      </c>
    </row>
    <row r="4661" spans="1:5" x14ac:dyDescent="0.2">
      <c r="A4661">
        <v>87737</v>
      </c>
      <c r="B4661" t="s">
        <v>7637</v>
      </c>
      <c r="C4661" t="s">
        <v>11</v>
      </c>
      <c r="D4661">
        <v>51.05</v>
      </c>
      <c r="E4661" s="156" t="s">
        <v>205</v>
      </c>
    </row>
    <row r="4662" spans="1:5" x14ac:dyDescent="0.2">
      <c r="A4662">
        <v>87747</v>
      </c>
      <c r="B4662" t="s">
        <v>7638</v>
      </c>
      <c r="C4662" t="s">
        <v>11</v>
      </c>
      <c r="D4662">
        <v>62.28</v>
      </c>
      <c r="E4662" s="156" t="s">
        <v>205</v>
      </c>
    </row>
    <row r="4663" spans="1:5" x14ac:dyDescent="0.2">
      <c r="A4663">
        <v>87622</v>
      </c>
      <c r="B4663" t="s">
        <v>7639</v>
      </c>
      <c r="C4663" t="s">
        <v>11</v>
      </c>
      <c r="D4663">
        <v>37.64</v>
      </c>
      <c r="E4663" s="156" t="s">
        <v>205</v>
      </c>
    </row>
    <row r="4664" spans="1:5" x14ac:dyDescent="0.2">
      <c r="A4664">
        <v>87632</v>
      </c>
      <c r="B4664" t="s">
        <v>7640</v>
      </c>
      <c r="C4664" t="s">
        <v>11</v>
      </c>
      <c r="D4664">
        <v>48.87</v>
      </c>
      <c r="E4664" s="156" t="s">
        <v>205</v>
      </c>
    </row>
    <row r="4665" spans="1:5" x14ac:dyDescent="0.2">
      <c r="A4665">
        <v>87642</v>
      </c>
      <c r="B4665" t="s">
        <v>7641</v>
      </c>
      <c r="C4665" t="s">
        <v>11</v>
      </c>
      <c r="D4665">
        <v>58.06</v>
      </c>
      <c r="E4665" s="156" t="s">
        <v>205</v>
      </c>
    </row>
    <row r="4666" spans="1:5" x14ac:dyDescent="0.2">
      <c r="A4666">
        <v>87682</v>
      </c>
      <c r="B4666" t="s">
        <v>7642</v>
      </c>
      <c r="C4666" t="s">
        <v>11</v>
      </c>
      <c r="D4666">
        <v>53.87</v>
      </c>
      <c r="E4666" s="156" t="s">
        <v>205</v>
      </c>
    </row>
    <row r="4667" spans="1:5" x14ac:dyDescent="0.2">
      <c r="A4667">
        <v>87692</v>
      </c>
      <c r="B4667" t="s">
        <v>7643</v>
      </c>
      <c r="C4667" t="s">
        <v>11</v>
      </c>
      <c r="D4667">
        <v>61.73</v>
      </c>
      <c r="E4667" s="156" t="s">
        <v>205</v>
      </c>
    </row>
    <row r="4668" spans="1:5" x14ac:dyDescent="0.2">
      <c r="A4668">
        <v>87702</v>
      </c>
      <c r="B4668" t="s">
        <v>7644</v>
      </c>
      <c r="C4668" t="s">
        <v>11</v>
      </c>
      <c r="D4668">
        <v>66.75</v>
      </c>
      <c r="E4668" s="156" t="s">
        <v>205</v>
      </c>
    </row>
    <row r="4669" spans="1:5" x14ac:dyDescent="0.2">
      <c r="A4669">
        <v>87755</v>
      </c>
      <c r="B4669" t="s">
        <v>7645</v>
      </c>
      <c r="C4669" t="s">
        <v>11</v>
      </c>
      <c r="D4669">
        <v>56.27</v>
      </c>
      <c r="E4669" s="156" t="s">
        <v>205</v>
      </c>
    </row>
    <row r="4670" spans="1:5" x14ac:dyDescent="0.2">
      <c r="A4670">
        <v>87765</v>
      </c>
      <c r="B4670" t="s">
        <v>7646</v>
      </c>
      <c r="C4670" t="s">
        <v>11</v>
      </c>
      <c r="D4670">
        <v>64.510000000000005</v>
      </c>
      <c r="E4670" s="156" t="s">
        <v>205</v>
      </c>
    </row>
    <row r="4671" spans="1:5" x14ac:dyDescent="0.2">
      <c r="A4671">
        <v>87735</v>
      </c>
      <c r="B4671" t="s">
        <v>7647</v>
      </c>
      <c r="C4671" t="s">
        <v>11</v>
      </c>
      <c r="D4671">
        <v>47.9</v>
      </c>
      <c r="E4671" s="156" t="s">
        <v>205</v>
      </c>
    </row>
    <row r="4672" spans="1:5" x14ac:dyDescent="0.2">
      <c r="A4672">
        <v>87745</v>
      </c>
      <c r="B4672" t="s">
        <v>7648</v>
      </c>
      <c r="C4672" t="s">
        <v>11</v>
      </c>
      <c r="D4672">
        <v>57.9</v>
      </c>
      <c r="E4672" s="156" t="s">
        <v>205</v>
      </c>
    </row>
    <row r="4673" spans="1:5" x14ac:dyDescent="0.2">
      <c r="A4673">
        <v>87620</v>
      </c>
      <c r="B4673" t="s">
        <v>7649</v>
      </c>
      <c r="C4673" t="s">
        <v>11</v>
      </c>
      <c r="D4673">
        <v>34.49</v>
      </c>
      <c r="E4673" s="156" t="s">
        <v>205</v>
      </c>
    </row>
    <row r="4674" spans="1:5" x14ac:dyDescent="0.2">
      <c r="A4674">
        <v>87630</v>
      </c>
      <c r="B4674" t="s">
        <v>7650</v>
      </c>
      <c r="C4674" t="s">
        <v>11</v>
      </c>
      <c r="D4674">
        <v>44.49</v>
      </c>
      <c r="E4674" s="156" t="s">
        <v>205</v>
      </c>
    </row>
    <row r="4675" spans="1:5" x14ac:dyDescent="0.2">
      <c r="A4675">
        <v>87640</v>
      </c>
      <c r="B4675" t="s">
        <v>7651</v>
      </c>
      <c r="C4675" t="s">
        <v>11</v>
      </c>
      <c r="D4675">
        <v>52.67</v>
      </c>
      <c r="E4675" s="156" t="s">
        <v>205</v>
      </c>
    </row>
    <row r="4676" spans="1:5" x14ac:dyDescent="0.2">
      <c r="A4676">
        <v>87680</v>
      </c>
      <c r="B4676" t="s">
        <v>7652</v>
      </c>
      <c r="C4676" t="s">
        <v>11</v>
      </c>
      <c r="D4676">
        <v>48.48</v>
      </c>
      <c r="E4676" s="156" t="s">
        <v>205</v>
      </c>
    </row>
    <row r="4677" spans="1:5" x14ac:dyDescent="0.2">
      <c r="A4677">
        <v>87690</v>
      </c>
      <c r="B4677" t="s">
        <v>7653</v>
      </c>
      <c r="C4677" t="s">
        <v>11</v>
      </c>
      <c r="D4677">
        <v>55.56</v>
      </c>
      <c r="E4677" s="156" t="s">
        <v>205</v>
      </c>
    </row>
    <row r="4678" spans="1:5" x14ac:dyDescent="0.2">
      <c r="A4678">
        <v>87700</v>
      </c>
      <c r="B4678" t="s">
        <v>7654</v>
      </c>
      <c r="C4678" t="s">
        <v>11</v>
      </c>
      <c r="D4678">
        <v>60.02</v>
      </c>
      <c r="E4678" s="156" t="s">
        <v>205</v>
      </c>
    </row>
    <row r="4679" spans="1:5" x14ac:dyDescent="0.2">
      <c r="A4679">
        <v>102803</v>
      </c>
      <c r="B4679" t="s">
        <v>7655</v>
      </c>
      <c r="C4679" t="s">
        <v>11</v>
      </c>
      <c r="D4679">
        <v>2.58</v>
      </c>
      <c r="E4679" s="156" t="s">
        <v>205</v>
      </c>
    </row>
    <row r="4680" spans="1:5" x14ac:dyDescent="0.2">
      <c r="A4680">
        <v>92717</v>
      </c>
      <c r="B4680" t="s">
        <v>7656</v>
      </c>
      <c r="C4680" t="s">
        <v>7657</v>
      </c>
      <c r="D4680">
        <v>0.28000000000000003</v>
      </c>
      <c r="E4680" s="156" t="s">
        <v>205</v>
      </c>
    </row>
    <row r="4681" spans="1:5" x14ac:dyDescent="0.2">
      <c r="A4681">
        <v>92716</v>
      </c>
      <c r="B4681" t="s">
        <v>7658</v>
      </c>
      <c r="C4681" t="s">
        <v>7659</v>
      </c>
      <c r="D4681">
        <v>84.01</v>
      </c>
      <c r="E4681" s="156" t="s">
        <v>205</v>
      </c>
    </row>
    <row r="4682" spans="1:5" x14ac:dyDescent="0.2">
      <c r="A4682">
        <v>103668</v>
      </c>
      <c r="B4682" t="s">
        <v>7660</v>
      </c>
      <c r="C4682" t="s">
        <v>7657</v>
      </c>
      <c r="D4682">
        <v>0</v>
      </c>
      <c r="E4682" s="156" t="s">
        <v>205</v>
      </c>
    </row>
    <row r="4683" spans="1:5" x14ac:dyDescent="0.2">
      <c r="A4683">
        <v>103667</v>
      </c>
      <c r="B4683" t="s">
        <v>7661</v>
      </c>
      <c r="C4683" t="s">
        <v>7659</v>
      </c>
      <c r="D4683">
        <v>0</v>
      </c>
      <c r="E4683" s="156" t="s">
        <v>205</v>
      </c>
    </row>
    <row r="4684" spans="1:5" x14ac:dyDescent="0.2">
      <c r="A4684">
        <v>89218</v>
      </c>
      <c r="B4684" t="s">
        <v>7662</v>
      </c>
      <c r="C4684" t="s">
        <v>7657</v>
      </c>
      <c r="D4684">
        <v>100.36</v>
      </c>
      <c r="E4684" s="156" t="s">
        <v>205</v>
      </c>
    </row>
    <row r="4685" spans="1:5" x14ac:dyDescent="0.2">
      <c r="A4685">
        <v>89843</v>
      </c>
      <c r="B4685" t="s">
        <v>7663</v>
      </c>
      <c r="C4685" t="s">
        <v>7659</v>
      </c>
      <c r="D4685">
        <v>218</v>
      </c>
      <c r="E4685" s="156" t="s">
        <v>205</v>
      </c>
    </row>
    <row r="4686" spans="1:5" x14ac:dyDescent="0.2">
      <c r="A4686">
        <v>87446</v>
      </c>
      <c r="B4686" t="s">
        <v>7664</v>
      </c>
      <c r="C4686" t="s">
        <v>7657</v>
      </c>
      <c r="D4686">
        <v>0.65</v>
      </c>
      <c r="E4686" s="156" t="s">
        <v>205</v>
      </c>
    </row>
    <row r="4687" spans="1:5" x14ac:dyDescent="0.2">
      <c r="A4687">
        <v>87445</v>
      </c>
      <c r="B4687" t="s">
        <v>7665</v>
      </c>
      <c r="C4687" t="s">
        <v>7659</v>
      </c>
      <c r="D4687">
        <v>5.36</v>
      </c>
      <c r="E4687" s="156" t="s">
        <v>205</v>
      </c>
    </row>
    <row r="4688" spans="1:5" x14ac:dyDescent="0.2">
      <c r="A4688">
        <v>93234</v>
      </c>
      <c r="B4688" t="s">
        <v>7666</v>
      </c>
      <c r="C4688" t="s">
        <v>7657</v>
      </c>
      <c r="D4688">
        <v>0.6</v>
      </c>
      <c r="E4688" s="156" t="s">
        <v>205</v>
      </c>
    </row>
    <row r="4689" spans="1:5" x14ac:dyDescent="0.2">
      <c r="A4689">
        <v>93233</v>
      </c>
      <c r="B4689" t="s">
        <v>7667</v>
      </c>
      <c r="C4689" t="s">
        <v>7659</v>
      </c>
      <c r="D4689">
        <v>5.84</v>
      </c>
      <c r="E4689" s="156" t="s">
        <v>205</v>
      </c>
    </row>
    <row r="4690" spans="1:5" x14ac:dyDescent="0.2">
      <c r="A4690">
        <v>102953</v>
      </c>
      <c r="B4690" t="s">
        <v>7668</v>
      </c>
      <c r="C4690" t="s">
        <v>7657</v>
      </c>
      <c r="D4690">
        <v>0</v>
      </c>
      <c r="E4690" s="156" t="s">
        <v>205</v>
      </c>
    </row>
    <row r="4691" spans="1:5" x14ac:dyDescent="0.2">
      <c r="A4691">
        <v>102952</v>
      </c>
      <c r="B4691" t="s">
        <v>7669</v>
      </c>
      <c r="C4691" t="s">
        <v>7659</v>
      </c>
      <c r="D4691">
        <v>0</v>
      </c>
      <c r="E4691" s="156" t="s">
        <v>205</v>
      </c>
    </row>
    <row r="4692" spans="1:5" x14ac:dyDescent="0.2">
      <c r="A4692">
        <v>88831</v>
      </c>
      <c r="B4692" t="s">
        <v>7670</v>
      </c>
      <c r="C4692" t="s">
        <v>7657</v>
      </c>
      <c r="D4692">
        <v>0.48</v>
      </c>
      <c r="E4692" s="156" t="s">
        <v>205</v>
      </c>
    </row>
    <row r="4693" spans="1:5" x14ac:dyDescent="0.2">
      <c r="A4693">
        <v>88830</v>
      </c>
      <c r="B4693" t="s">
        <v>7671</v>
      </c>
      <c r="C4693" t="s">
        <v>7659</v>
      </c>
      <c r="D4693">
        <v>2.37</v>
      </c>
      <c r="E4693" s="156" t="s">
        <v>205</v>
      </c>
    </row>
    <row r="4694" spans="1:5" x14ac:dyDescent="0.2">
      <c r="A4694">
        <v>89226</v>
      </c>
      <c r="B4694" t="s">
        <v>7672</v>
      </c>
      <c r="C4694" t="s">
        <v>7657</v>
      </c>
      <c r="D4694">
        <v>1.98</v>
      </c>
      <c r="E4694" s="156" t="s">
        <v>205</v>
      </c>
    </row>
    <row r="4695" spans="1:5" x14ac:dyDescent="0.2">
      <c r="A4695">
        <v>89225</v>
      </c>
      <c r="B4695" t="s">
        <v>7673</v>
      </c>
      <c r="C4695" t="s">
        <v>7659</v>
      </c>
      <c r="D4695">
        <v>6.66</v>
      </c>
      <c r="E4695" s="156" t="s">
        <v>205</v>
      </c>
    </row>
    <row r="4696" spans="1:5" x14ac:dyDescent="0.2">
      <c r="A4696">
        <v>89279</v>
      </c>
      <c r="B4696" t="s">
        <v>7674</v>
      </c>
      <c r="C4696" t="s">
        <v>7657</v>
      </c>
      <c r="D4696">
        <v>2.4</v>
      </c>
      <c r="E4696" s="156" t="s">
        <v>205</v>
      </c>
    </row>
    <row r="4697" spans="1:5" x14ac:dyDescent="0.2">
      <c r="A4697">
        <v>89278</v>
      </c>
      <c r="B4697" t="s">
        <v>7675</v>
      </c>
      <c r="C4697" t="s">
        <v>7659</v>
      </c>
      <c r="D4697">
        <v>12.93</v>
      </c>
      <c r="E4697" s="156" t="s">
        <v>205</v>
      </c>
    </row>
    <row r="4698" spans="1:5" x14ac:dyDescent="0.2">
      <c r="A4698">
        <v>90651</v>
      </c>
      <c r="B4698" t="s">
        <v>7676</v>
      </c>
      <c r="C4698" t="s">
        <v>7657</v>
      </c>
      <c r="D4698">
        <v>1.4</v>
      </c>
      <c r="E4698" s="156" t="s">
        <v>205</v>
      </c>
    </row>
    <row r="4699" spans="1:5" x14ac:dyDescent="0.2">
      <c r="A4699">
        <v>90650</v>
      </c>
      <c r="B4699" t="s">
        <v>7677</v>
      </c>
      <c r="C4699" t="s">
        <v>7659</v>
      </c>
      <c r="D4699">
        <v>13.95</v>
      </c>
      <c r="E4699" s="156" t="s">
        <v>205</v>
      </c>
    </row>
    <row r="4700" spans="1:5" x14ac:dyDescent="0.2">
      <c r="A4700">
        <v>106101</v>
      </c>
      <c r="B4700" t="s">
        <v>7678</v>
      </c>
      <c r="C4700" t="s">
        <v>7657</v>
      </c>
      <c r="D4700">
        <v>0</v>
      </c>
      <c r="E4700" s="156" t="s">
        <v>205</v>
      </c>
    </row>
    <row r="4701" spans="1:5" x14ac:dyDescent="0.2">
      <c r="A4701">
        <v>106100</v>
      </c>
      <c r="B4701" t="s">
        <v>7679</v>
      </c>
      <c r="C4701" t="s">
        <v>7659</v>
      </c>
      <c r="D4701">
        <v>0</v>
      </c>
      <c r="E4701" s="156" t="s">
        <v>205</v>
      </c>
    </row>
    <row r="4702" spans="1:5" x14ac:dyDescent="0.2">
      <c r="A4702">
        <v>90657</v>
      </c>
      <c r="B4702" t="s">
        <v>7680</v>
      </c>
      <c r="C4702" t="s">
        <v>7657</v>
      </c>
      <c r="D4702">
        <v>5.93</v>
      </c>
      <c r="E4702" s="156" t="s">
        <v>205</v>
      </c>
    </row>
    <row r="4703" spans="1:5" x14ac:dyDescent="0.2">
      <c r="A4703">
        <v>90656</v>
      </c>
      <c r="B4703" t="s">
        <v>7681</v>
      </c>
      <c r="C4703" t="s">
        <v>7659</v>
      </c>
      <c r="D4703">
        <v>18.64</v>
      </c>
      <c r="E4703" s="156" t="s">
        <v>205</v>
      </c>
    </row>
    <row r="4704" spans="1:5" x14ac:dyDescent="0.2">
      <c r="A4704">
        <v>90663</v>
      </c>
      <c r="B4704" t="s">
        <v>7682</v>
      </c>
      <c r="C4704" t="s">
        <v>7657</v>
      </c>
      <c r="D4704">
        <v>6.35</v>
      </c>
      <c r="E4704" s="156" t="s">
        <v>205</v>
      </c>
    </row>
    <row r="4705" spans="1:5" x14ac:dyDescent="0.2">
      <c r="A4705">
        <v>90662</v>
      </c>
      <c r="B4705" t="s">
        <v>7683</v>
      </c>
      <c r="C4705" t="s">
        <v>7659</v>
      </c>
      <c r="D4705">
        <v>19.440000000000001</v>
      </c>
      <c r="E4705" s="156" t="s">
        <v>205</v>
      </c>
    </row>
    <row r="4706" spans="1:5" x14ac:dyDescent="0.2">
      <c r="A4706">
        <v>89022</v>
      </c>
      <c r="B4706" t="s">
        <v>7684</v>
      </c>
      <c r="C4706" t="s">
        <v>7657</v>
      </c>
      <c r="D4706">
        <v>0.6</v>
      </c>
      <c r="E4706" s="156" t="s">
        <v>205</v>
      </c>
    </row>
    <row r="4707" spans="1:5" x14ac:dyDescent="0.2">
      <c r="A4707">
        <v>89021</v>
      </c>
      <c r="B4707" t="s">
        <v>7685</v>
      </c>
      <c r="C4707" t="s">
        <v>7659</v>
      </c>
      <c r="D4707">
        <v>3.36</v>
      </c>
      <c r="E4707" s="156" t="s">
        <v>205</v>
      </c>
    </row>
    <row r="4708" spans="1:5" x14ac:dyDescent="0.2">
      <c r="A4708">
        <v>90644</v>
      </c>
      <c r="B4708" t="s">
        <v>7686</v>
      </c>
      <c r="C4708" t="s">
        <v>7657</v>
      </c>
      <c r="D4708">
        <v>9.1199999999999992</v>
      </c>
      <c r="E4708" s="156" t="s">
        <v>205</v>
      </c>
    </row>
    <row r="4709" spans="1:5" x14ac:dyDescent="0.2">
      <c r="A4709">
        <v>90643</v>
      </c>
      <c r="B4709" t="s">
        <v>7687</v>
      </c>
      <c r="C4709" t="s">
        <v>7659</v>
      </c>
      <c r="D4709">
        <v>29.35</v>
      </c>
      <c r="E4709" s="156" t="s">
        <v>205</v>
      </c>
    </row>
    <row r="4710" spans="1:5" x14ac:dyDescent="0.2">
      <c r="A4710">
        <v>102811</v>
      </c>
      <c r="B4710" t="s">
        <v>7688</v>
      </c>
      <c r="C4710" t="s">
        <v>7657</v>
      </c>
      <c r="D4710">
        <v>0</v>
      </c>
      <c r="E4710" s="156" t="s">
        <v>205</v>
      </c>
    </row>
    <row r="4711" spans="1:5" x14ac:dyDescent="0.2">
      <c r="A4711">
        <v>102810</v>
      </c>
      <c r="B4711" t="s">
        <v>7689</v>
      </c>
      <c r="C4711" t="s">
        <v>7659</v>
      </c>
      <c r="D4711">
        <v>0</v>
      </c>
      <c r="E4711" s="156" t="s">
        <v>205</v>
      </c>
    </row>
    <row r="4712" spans="1:5" x14ac:dyDescent="0.2">
      <c r="A4712">
        <v>92146</v>
      </c>
      <c r="B4712" t="s">
        <v>7690</v>
      </c>
      <c r="C4712" t="s">
        <v>7657</v>
      </c>
      <c r="D4712">
        <v>37.340000000000003</v>
      </c>
      <c r="E4712" s="156" t="s">
        <v>205</v>
      </c>
    </row>
    <row r="4713" spans="1:5" x14ac:dyDescent="0.2">
      <c r="A4713">
        <v>92145</v>
      </c>
      <c r="B4713" t="s">
        <v>7691</v>
      </c>
      <c r="C4713" t="s">
        <v>7659</v>
      </c>
      <c r="D4713">
        <v>83.86</v>
      </c>
      <c r="E4713" s="156" t="s">
        <v>205</v>
      </c>
    </row>
    <row r="4714" spans="1:5" x14ac:dyDescent="0.2">
      <c r="A4714">
        <v>92139</v>
      </c>
      <c r="B4714" t="s">
        <v>7692</v>
      </c>
      <c r="C4714" t="s">
        <v>7657</v>
      </c>
      <c r="D4714">
        <v>49.73</v>
      </c>
      <c r="E4714" s="156" t="s">
        <v>205</v>
      </c>
    </row>
    <row r="4715" spans="1:5" x14ac:dyDescent="0.2">
      <c r="A4715">
        <v>92138</v>
      </c>
      <c r="B4715" t="s">
        <v>7693</v>
      </c>
      <c r="C4715" t="s">
        <v>7659</v>
      </c>
      <c r="D4715">
        <v>100.83</v>
      </c>
      <c r="E4715" s="156" t="s">
        <v>205</v>
      </c>
    </row>
    <row r="4716" spans="1:5" x14ac:dyDescent="0.2">
      <c r="A4716">
        <v>91387</v>
      </c>
      <c r="B4716" t="s">
        <v>7694</v>
      </c>
      <c r="C4716" t="s">
        <v>7657</v>
      </c>
      <c r="D4716">
        <v>80.91</v>
      </c>
      <c r="E4716" s="156" t="s">
        <v>205</v>
      </c>
    </row>
    <row r="4717" spans="1:5" x14ac:dyDescent="0.2">
      <c r="A4717">
        <v>91386</v>
      </c>
      <c r="B4717" t="s">
        <v>7695</v>
      </c>
      <c r="C4717" t="s">
        <v>7659</v>
      </c>
      <c r="D4717">
        <v>271.83</v>
      </c>
      <c r="E4717" s="156" t="s">
        <v>205</v>
      </c>
    </row>
    <row r="4718" spans="1:5" x14ac:dyDescent="0.2">
      <c r="A4718">
        <v>96036</v>
      </c>
      <c r="B4718" t="s">
        <v>7696</v>
      </c>
      <c r="C4718" t="s">
        <v>7657</v>
      </c>
      <c r="D4718">
        <v>90.98</v>
      </c>
      <c r="E4718" s="156" t="s">
        <v>205</v>
      </c>
    </row>
    <row r="4719" spans="1:5" x14ac:dyDescent="0.2">
      <c r="A4719">
        <v>96035</v>
      </c>
      <c r="B4719" t="s">
        <v>7697</v>
      </c>
      <c r="C4719" t="s">
        <v>7659</v>
      </c>
      <c r="D4719">
        <v>288.43</v>
      </c>
      <c r="E4719" s="156" t="s">
        <v>205</v>
      </c>
    </row>
    <row r="4720" spans="1:5" x14ac:dyDescent="0.2">
      <c r="A4720">
        <v>89877</v>
      </c>
      <c r="B4720" t="s">
        <v>7698</v>
      </c>
      <c r="C4720" t="s">
        <v>7657</v>
      </c>
      <c r="D4720">
        <v>94.77</v>
      </c>
      <c r="E4720" s="156" t="s">
        <v>205</v>
      </c>
    </row>
    <row r="4721" spans="1:5" x14ac:dyDescent="0.2">
      <c r="A4721">
        <v>89876</v>
      </c>
      <c r="B4721" t="s">
        <v>7699</v>
      </c>
      <c r="C4721" t="s">
        <v>7659</v>
      </c>
      <c r="D4721">
        <v>333.57</v>
      </c>
      <c r="E4721" s="156" t="s">
        <v>205</v>
      </c>
    </row>
    <row r="4722" spans="1:5" x14ac:dyDescent="0.2">
      <c r="A4722">
        <v>89884</v>
      </c>
      <c r="B4722" t="s">
        <v>7700</v>
      </c>
      <c r="C4722" t="s">
        <v>7657</v>
      </c>
      <c r="D4722">
        <v>98.94</v>
      </c>
      <c r="E4722" s="156" t="s">
        <v>205</v>
      </c>
    </row>
    <row r="4723" spans="1:5" x14ac:dyDescent="0.2">
      <c r="A4723">
        <v>89883</v>
      </c>
      <c r="B4723" t="s">
        <v>7701</v>
      </c>
      <c r="C4723" t="s">
        <v>7659</v>
      </c>
      <c r="D4723">
        <v>368.38</v>
      </c>
      <c r="E4723" s="156" t="s">
        <v>205</v>
      </c>
    </row>
    <row r="4724" spans="1:5" x14ac:dyDescent="0.2">
      <c r="A4724">
        <v>67827</v>
      </c>
      <c r="B4724" t="s">
        <v>7702</v>
      </c>
      <c r="C4724" t="s">
        <v>7657</v>
      </c>
      <c r="D4724">
        <v>71.06</v>
      </c>
      <c r="E4724" s="156" t="s">
        <v>205</v>
      </c>
    </row>
    <row r="4725" spans="1:5" x14ac:dyDescent="0.2">
      <c r="A4725">
        <v>67826</v>
      </c>
      <c r="B4725" t="s">
        <v>7703</v>
      </c>
      <c r="C4725" t="s">
        <v>7659</v>
      </c>
      <c r="D4725">
        <v>192.24</v>
      </c>
      <c r="E4725" s="156" t="s">
        <v>205</v>
      </c>
    </row>
    <row r="4726" spans="1:5" x14ac:dyDescent="0.2">
      <c r="A4726">
        <v>5961</v>
      </c>
      <c r="B4726" t="s">
        <v>7704</v>
      </c>
      <c r="C4726" t="s">
        <v>7657</v>
      </c>
      <c r="D4726">
        <v>69.83</v>
      </c>
      <c r="E4726" s="156" t="s">
        <v>205</v>
      </c>
    </row>
    <row r="4727" spans="1:5" x14ac:dyDescent="0.2">
      <c r="A4727">
        <v>5811</v>
      </c>
      <c r="B4727" t="s">
        <v>7705</v>
      </c>
      <c r="C4727" t="s">
        <v>7659</v>
      </c>
      <c r="D4727">
        <v>208.73</v>
      </c>
      <c r="E4727" s="156" t="s">
        <v>205</v>
      </c>
    </row>
    <row r="4728" spans="1:5" x14ac:dyDescent="0.2">
      <c r="A4728">
        <v>92243</v>
      </c>
      <c r="B4728" t="s">
        <v>7706</v>
      </c>
      <c r="C4728" t="s">
        <v>7657</v>
      </c>
      <c r="D4728">
        <v>85.68</v>
      </c>
      <c r="E4728" s="156" t="s">
        <v>205</v>
      </c>
    </row>
    <row r="4729" spans="1:5" x14ac:dyDescent="0.2">
      <c r="A4729">
        <v>92242</v>
      </c>
      <c r="B4729" t="s">
        <v>7707</v>
      </c>
      <c r="C4729" t="s">
        <v>7659</v>
      </c>
      <c r="D4729">
        <v>404.14</v>
      </c>
      <c r="E4729" s="156" t="s">
        <v>205</v>
      </c>
    </row>
    <row r="4730" spans="1:5" x14ac:dyDescent="0.2">
      <c r="A4730">
        <v>91646</v>
      </c>
      <c r="B4730" t="s">
        <v>7708</v>
      </c>
      <c r="C4730" t="s">
        <v>7657</v>
      </c>
      <c r="D4730">
        <v>102.57</v>
      </c>
      <c r="E4730" s="156" t="s">
        <v>205</v>
      </c>
    </row>
    <row r="4731" spans="1:5" x14ac:dyDescent="0.2">
      <c r="A4731">
        <v>91645</v>
      </c>
      <c r="B4731" t="s">
        <v>7709</v>
      </c>
      <c r="C4731" t="s">
        <v>7659</v>
      </c>
      <c r="D4731">
        <v>464.85</v>
      </c>
      <c r="E4731" s="156" t="s">
        <v>205</v>
      </c>
    </row>
    <row r="4732" spans="1:5" x14ac:dyDescent="0.2">
      <c r="A4732">
        <v>92107</v>
      </c>
      <c r="B4732" t="s">
        <v>7710</v>
      </c>
      <c r="C4732" t="s">
        <v>7657</v>
      </c>
      <c r="D4732">
        <v>98.76</v>
      </c>
      <c r="E4732" s="156" t="s">
        <v>205</v>
      </c>
    </row>
    <row r="4733" spans="1:5" x14ac:dyDescent="0.2">
      <c r="A4733">
        <v>92106</v>
      </c>
      <c r="B4733" t="s">
        <v>7711</v>
      </c>
      <c r="C4733" t="s">
        <v>7659</v>
      </c>
      <c r="D4733">
        <v>356.07</v>
      </c>
      <c r="E4733" s="156" t="s">
        <v>205</v>
      </c>
    </row>
    <row r="4734" spans="1:5" x14ac:dyDescent="0.2">
      <c r="A4734">
        <v>5903</v>
      </c>
      <c r="B4734" t="s">
        <v>7712</v>
      </c>
      <c r="C4734" t="s">
        <v>7657</v>
      </c>
      <c r="D4734">
        <v>79.12</v>
      </c>
      <c r="E4734" s="156" t="s">
        <v>205</v>
      </c>
    </row>
    <row r="4735" spans="1:5" x14ac:dyDescent="0.2">
      <c r="A4735">
        <v>5901</v>
      </c>
      <c r="B4735" t="s">
        <v>7713</v>
      </c>
      <c r="C4735" t="s">
        <v>7659</v>
      </c>
      <c r="D4735">
        <v>317.32</v>
      </c>
      <c r="E4735" s="156" t="s">
        <v>205</v>
      </c>
    </row>
    <row r="4736" spans="1:5" x14ac:dyDescent="0.2">
      <c r="A4736">
        <v>6260</v>
      </c>
      <c r="B4736" t="s">
        <v>7714</v>
      </c>
      <c r="C4736" t="s">
        <v>7657</v>
      </c>
      <c r="D4736">
        <v>66.31</v>
      </c>
      <c r="E4736" s="156" t="s">
        <v>205</v>
      </c>
    </row>
    <row r="4737" spans="1:5" x14ac:dyDescent="0.2">
      <c r="A4737">
        <v>6259</v>
      </c>
      <c r="B4737" t="s">
        <v>7715</v>
      </c>
      <c r="C4737" t="s">
        <v>7659</v>
      </c>
      <c r="D4737">
        <v>256.44</v>
      </c>
      <c r="E4737" s="156" t="s">
        <v>205</v>
      </c>
    </row>
    <row r="4738" spans="1:5" x14ac:dyDescent="0.2">
      <c r="A4738">
        <v>104705</v>
      </c>
      <c r="B4738" t="s">
        <v>7716</v>
      </c>
      <c r="C4738" t="s">
        <v>7657</v>
      </c>
      <c r="D4738">
        <v>0</v>
      </c>
      <c r="E4738" s="156" t="s">
        <v>205</v>
      </c>
    </row>
    <row r="4739" spans="1:5" x14ac:dyDescent="0.2">
      <c r="A4739">
        <v>104704</v>
      </c>
      <c r="B4739" t="s">
        <v>7717</v>
      </c>
      <c r="C4739" t="s">
        <v>7659</v>
      </c>
      <c r="D4739">
        <v>0</v>
      </c>
      <c r="E4739" s="156" t="s">
        <v>205</v>
      </c>
    </row>
    <row r="4740" spans="1:5" x14ac:dyDescent="0.2">
      <c r="A4740">
        <v>91395</v>
      </c>
      <c r="B4740" t="s">
        <v>7718</v>
      </c>
      <c r="C4740" t="s">
        <v>7657</v>
      </c>
      <c r="D4740">
        <v>64.31</v>
      </c>
      <c r="E4740" s="156" t="s">
        <v>205</v>
      </c>
    </row>
    <row r="4741" spans="1:5" x14ac:dyDescent="0.2">
      <c r="A4741">
        <v>73467</v>
      </c>
      <c r="B4741" t="s">
        <v>7719</v>
      </c>
      <c r="C4741" t="s">
        <v>7659</v>
      </c>
      <c r="D4741">
        <v>249.63</v>
      </c>
      <c r="E4741" s="156" t="s">
        <v>205</v>
      </c>
    </row>
    <row r="4742" spans="1:5" x14ac:dyDescent="0.2">
      <c r="A4742">
        <v>5826</v>
      </c>
      <c r="B4742" t="s">
        <v>7720</v>
      </c>
      <c r="C4742" t="s">
        <v>7657</v>
      </c>
      <c r="D4742">
        <v>67.25</v>
      </c>
      <c r="E4742" s="156" t="s">
        <v>205</v>
      </c>
    </row>
    <row r="4743" spans="1:5" x14ac:dyDescent="0.2">
      <c r="A4743">
        <v>5824</v>
      </c>
      <c r="B4743" t="s">
        <v>7721</v>
      </c>
      <c r="C4743" t="s">
        <v>7659</v>
      </c>
      <c r="D4743">
        <v>219.03</v>
      </c>
      <c r="E4743" s="156" t="s">
        <v>205</v>
      </c>
    </row>
    <row r="4744" spans="1:5" x14ac:dyDescent="0.2">
      <c r="A4744">
        <v>5892</v>
      </c>
      <c r="B4744" t="s">
        <v>7722</v>
      </c>
      <c r="C4744" t="s">
        <v>7657</v>
      </c>
      <c r="D4744">
        <v>61.84</v>
      </c>
      <c r="E4744" s="156" t="s">
        <v>205</v>
      </c>
    </row>
    <row r="4745" spans="1:5" x14ac:dyDescent="0.2">
      <c r="A4745">
        <v>5890</v>
      </c>
      <c r="B4745" t="s">
        <v>7723</v>
      </c>
      <c r="C4745" t="s">
        <v>7659</v>
      </c>
      <c r="D4745">
        <v>205.53</v>
      </c>
      <c r="E4745" s="156" t="s">
        <v>205</v>
      </c>
    </row>
    <row r="4746" spans="1:5" x14ac:dyDescent="0.2">
      <c r="A4746">
        <v>5896</v>
      </c>
      <c r="B4746" t="s">
        <v>7724</v>
      </c>
      <c r="C4746" t="s">
        <v>7657</v>
      </c>
      <c r="D4746">
        <v>64.61</v>
      </c>
      <c r="E4746" s="156" t="s">
        <v>205</v>
      </c>
    </row>
    <row r="4747" spans="1:5" x14ac:dyDescent="0.2">
      <c r="A4747">
        <v>5894</v>
      </c>
      <c r="B4747" t="s">
        <v>7725</v>
      </c>
      <c r="C4747" t="s">
        <v>7659</v>
      </c>
      <c r="D4747">
        <v>213.95</v>
      </c>
      <c r="E4747" s="156" t="s">
        <v>205</v>
      </c>
    </row>
    <row r="4748" spans="1:5" x14ac:dyDescent="0.2">
      <c r="A4748">
        <v>91032</v>
      </c>
      <c r="B4748" t="s">
        <v>7726</v>
      </c>
      <c r="C4748" t="s">
        <v>7657</v>
      </c>
      <c r="D4748">
        <v>73.13</v>
      </c>
      <c r="E4748" s="156" t="s">
        <v>205</v>
      </c>
    </row>
    <row r="4749" spans="1:5" x14ac:dyDescent="0.2">
      <c r="A4749">
        <v>91031</v>
      </c>
      <c r="B4749" t="s">
        <v>7727</v>
      </c>
      <c r="C4749" t="s">
        <v>7659</v>
      </c>
      <c r="D4749">
        <v>261.12</v>
      </c>
      <c r="E4749" s="156" t="s">
        <v>205</v>
      </c>
    </row>
    <row r="4750" spans="1:5" x14ac:dyDescent="0.2">
      <c r="A4750">
        <v>102817</v>
      </c>
      <c r="B4750" t="s">
        <v>7728</v>
      </c>
      <c r="C4750" t="s">
        <v>7657</v>
      </c>
      <c r="D4750">
        <v>0</v>
      </c>
      <c r="E4750" s="156" t="s">
        <v>205</v>
      </c>
    </row>
    <row r="4751" spans="1:5" x14ac:dyDescent="0.2">
      <c r="A4751">
        <v>102816</v>
      </c>
      <c r="B4751" t="s">
        <v>7729</v>
      </c>
      <c r="C4751" t="s">
        <v>7659</v>
      </c>
      <c r="D4751">
        <v>0</v>
      </c>
      <c r="E4751" s="156" t="s">
        <v>205</v>
      </c>
    </row>
    <row r="4752" spans="1:5" x14ac:dyDescent="0.2">
      <c r="A4752">
        <v>91534</v>
      </c>
      <c r="B4752" t="s">
        <v>7730</v>
      </c>
      <c r="C4752" t="s">
        <v>7657</v>
      </c>
      <c r="D4752">
        <v>39.01</v>
      </c>
      <c r="E4752" s="156" t="s">
        <v>205</v>
      </c>
    </row>
    <row r="4753" spans="1:5" x14ac:dyDescent="0.2">
      <c r="A4753">
        <v>91533</v>
      </c>
      <c r="B4753" t="s">
        <v>7731</v>
      </c>
      <c r="C4753" t="s">
        <v>7659</v>
      </c>
      <c r="D4753">
        <v>46.02</v>
      </c>
      <c r="E4753" s="156" t="s">
        <v>205</v>
      </c>
    </row>
    <row r="4754" spans="1:5" x14ac:dyDescent="0.2">
      <c r="A4754">
        <v>95265</v>
      </c>
      <c r="B4754" t="s">
        <v>7732</v>
      </c>
      <c r="C4754" t="s">
        <v>7657</v>
      </c>
      <c r="D4754">
        <v>0.66</v>
      </c>
      <c r="E4754" s="156" t="s">
        <v>205</v>
      </c>
    </row>
    <row r="4755" spans="1:5" x14ac:dyDescent="0.2">
      <c r="A4755">
        <v>95264</v>
      </c>
      <c r="B4755" t="s">
        <v>7733</v>
      </c>
      <c r="C4755" t="s">
        <v>7659</v>
      </c>
      <c r="D4755">
        <v>6.01</v>
      </c>
      <c r="E4755" s="156" t="s">
        <v>205</v>
      </c>
    </row>
    <row r="4756" spans="1:5" x14ac:dyDescent="0.2">
      <c r="A4756">
        <v>90973</v>
      </c>
      <c r="B4756" t="s">
        <v>7734</v>
      </c>
      <c r="C4756" t="s">
        <v>7657</v>
      </c>
      <c r="D4756">
        <v>8.93</v>
      </c>
      <c r="E4756" s="156" t="s">
        <v>205</v>
      </c>
    </row>
    <row r="4757" spans="1:5" x14ac:dyDescent="0.2">
      <c r="A4757">
        <v>90972</v>
      </c>
      <c r="B4757" t="s">
        <v>7735</v>
      </c>
      <c r="C4757" t="s">
        <v>7659</v>
      </c>
      <c r="D4757">
        <v>76.290000000000006</v>
      </c>
      <c r="E4757" s="156" t="s">
        <v>205</v>
      </c>
    </row>
    <row r="4758" spans="1:5" x14ac:dyDescent="0.2">
      <c r="A4758">
        <v>91001</v>
      </c>
      <c r="B4758" t="s">
        <v>7736</v>
      </c>
      <c r="C4758" t="s">
        <v>7657</v>
      </c>
      <c r="D4758">
        <v>10.59</v>
      </c>
      <c r="E4758" s="156" t="s">
        <v>205</v>
      </c>
    </row>
    <row r="4759" spans="1:5" x14ac:dyDescent="0.2">
      <c r="A4759">
        <v>90999</v>
      </c>
      <c r="B4759" t="s">
        <v>7737</v>
      </c>
      <c r="C4759" t="s">
        <v>7659</v>
      </c>
      <c r="D4759">
        <v>100.57</v>
      </c>
      <c r="E4759" s="156" t="s">
        <v>205</v>
      </c>
    </row>
    <row r="4760" spans="1:5" x14ac:dyDescent="0.2">
      <c r="A4760">
        <v>5954</v>
      </c>
      <c r="B4760" t="s">
        <v>7738</v>
      </c>
      <c r="C4760" t="s">
        <v>7657</v>
      </c>
      <c r="D4760">
        <v>6.67</v>
      </c>
      <c r="E4760" s="156" t="s">
        <v>205</v>
      </c>
    </row>
    <row r="4761" spans="1:5" x14ac:dyDescent="0.2">
      <c r="A4761">
        <v>5953</v>
      </c>
      <c r="B4761" t="s">
        <v>7739</v>
      </c>
      <c r="C4761" t="s">
        <v>7659</v>
      </c>
      <c r="D4761">
        <v>58.79</v>
      </c>
      <c r="E4761" s="156" t="s">
        <v>205</v>
      </c>
    </row>
    <row r="4762" spans="1:5" x14ac:dyDescent="0.2">
      <c r="A4762">
        <v>90982</v>
      </c>
      <c r="B4762" t="s">
        <v>7740</v>
      </c>
      <c r="C4762" t="s">
        <v>7657</v>
      </c>
      <c r="D4762">
        <v>22.69</v>
      </c>
      <c r="E4762" s="156" t="s">
        <v>205</v>
      </c>
    </row>
    <row r="4763" spans="1:5" x14ac:dyDescent="0.2">
      <c r="A4763">
        <v>90979</v>
      </c>
      <c r="B4763" t="s">
        <v>7741</v>
      </c>
      <c r="C4763" t="s">
        <v>7659</v>
      </c>
      <c r="D4763">
        <v>196.97</v>
      </c>
      <c r="E4763" s="156" t="s">
        <v>205</v>
      </c>
    </row>
    <row r="4764" spans="1:5" x14ac:dyDescent="0.2">
      <c r="A4764">
        <v>90965</v>
      </c>
      <c r="B4764" t="s">
        <v>7742</v>
      </c>
      <c r="C4764" t="s">
        <v>7657</v>
      </c>
      <c r="D4764">
        <v>8.9</v>
      </c>
      <c r="E4764" s="156" t="s">
        <v>205</v>
      </c>
    </row>
    <row r="4765" spans="1:5" x14ac:dyDescent="0.2">
      <c r="A4765">
        <v>90964</v>
      </c>
      <c r="B4765" t="s">
        <v>7743</v>
      </c>
      <c r="C4765" t="s">
        <v>7659</v>
      </c>
      <c r="D4765">
        <v>32.14</v>
      </c>
      <c r="E4765" s="156" t="s">
        <v>205</v>
      </c>
    </row>
    <row r="4766" spans="1:5" x14ac:dyDescent="0.2">
      <c r="A4766">
        <v>102970</v>
      </c>
      <c r="B4766" t="s">
        <v>7744</v>
      </c>
      <c r="C4766" t="s">
        <v>7657</v>
      </c>
      <c r="D4766">
        <v>0</v>
      </c>
      <c r="E4766" s="156" t="s">
        <v>205</v>
      </c>
    </row>
    <row r="4767" spans="1:5" x14ac:dyDescent="0.2">
      <c r="A4767">
        <v>102971</v>
      </c>
      <c r="B4767" t="s">
        <v>7745</v>
      </c>
      <c r="C4767" t="s">
        <v>7659</v>
      </c>
      <c r="D4767">
        <v>0</v>
      </c>
      <c r="E4767" s="156" t="s">
        <v>205</v>
      </c>
    </row>
    <row r="4768" spans="1:5" x14ac:dyDescent="0.2">
      <c r="A4768">
        <v>102822</v>
      </c>
      <c r="B4768" t="s">
        <v>7746</v>
      </c>
      <c r="C4768" t="s">
        <v>7657</v>
      </c>
      <c r="D4768">
        <v>0</v>
      </c>
      <c r="E4768" s="156" t="s">
        <v>205</v>
      </c>
    </row>
    <row r="4769" spans="1:5" x14ac:dyDescent="0.2">
      <c r="A4769">
        <v>102821</v>
      </c>
      <c r="B4769" t="s">
        <v>7747</v>
      </c>
      <c r="C4769" t="s">
        <v>7659</v>
      </c>
      <c r="D4769">
        <v>0</v>
      </c>
      <c r="E4769" s="156" t="s">
        <v>205</v>
      </c>
    </row>
    <row r="4770" spans="1:5" x14ac:dyDescent="0.2">
      <c r="A4770">
        <v>102828</v>
      </c>
      <c r="B4770" t="s">
        <v>7748</v>
      </c>
      <c r="C4770" t="s">
        <v>7657</v>
      </c>
      <c r="D4770">
        <v>0</v>
      </c>
      <c r="E4770" s="156" t="s">
        <v>205</v>
      </c>
    </row>
    <row r="4771" spans="1:5" x14ac:dyDescent="0.2">
      <c r="A4771">
        <v>102827</v>
      </c>
      <c r="B4771" t="s">
        <v>7749</v>
      </c>
      <c r="C4771" t="s">
        <v>7659</v>
      </c>
      <c r="D4771">
        <v>0</v>
      </c>
      <c r="E4771" s="156" t="s">
        <v>205</v>
      </c>
    </row>
    <row r="4772" spans="1:5" x14ac:dyDescent="0.2">
      <c r="A4772">
        <v>103939</v>
      </c>
      <c r="B4772" t="s">
        <v>7750</v>
      </c>
      <c r="C4772" t="s">
        <v>7657</v>
      </c>
      <c r="D4772">
        <v>0</v>
      </c>
      <c r="E4772" s="156" t="s">
        <v>205</v>
      </c>
    </row>
    <row r="4773" spans="1:5" x14ac:dyDescent="0.2">
      <c r="A4773">
        <v>103938</v>
      </c>
      <c r="B4773" t="s">
        <v>7751</v>
      </c>
      <c r="C4773" t="s">
        <v>7659</v>
      </c>
      <c r="D4773">
        <v>0</v>
      </c>
      <c r="E4773" s="156" t="s">
        <v>205</v>
      </c>
    </row>
    <row r="4774" spans="1:5" x14ac:dyDescent="0.2">
      <c r="A4774">
        <v>103945</v>
      </c>
      <c r="B4774" t="s">
        <v>7752</v>
      </c>
      <c r="C4774" t="s">
        <v>7657</v>
      </c>
      <c r="D4774">
        <v>0</v>
      </c>
      <c r="E4774" s="156" t="s">
        <v>205</v>
      </c>
    </row>
    <row r="4775" spans="1:5" x14ac:dyDescent="0.2">
      <c r="A4775">
        <v>103944</v>
      </c>
      <c r="B4775" t="s">
        <v>7753</v>
      </c>
      <c r="C4775" t="s">
        <v>7659</v>
      </c>
      <c r="D4775">
        <v>0</v>
      </c>
      <c r="E4775" s="156" t="s">
        <v>205</v>
      </c>
    </row>
    <row r="4776" spans="1:5" x14ac:dyDescent="0.2">
      <c r="A4776">
        <v>91285</v>
      </c>
      <c r="B4776" t="s">
        <v>7754</v>
      </c>
      <c r="C4776" t="s">
        <v>7657</v>
      </c>
      <c r="D4776">
        <v>0.56000000000000005</v>
      </c>
      <c r="E4776" s="156" t="s">
        <v>205</v>
      </c>
    </row>
    <row r="4777" spans="1:5" x14ac:dyDescent="0.2">
      <c r="A4777">
        <v>91283</v>
      </c>
      <c r="B4777" t="s">
        <v>7755</v>
      </c>
      <c r="C4777" t="s">
        <v>7659</v>
      </c>
      <c r="D4777">
        <v>9.85</v>
      </c>
      <c r="E4777" s="156" t="s">
        <v>205</v>
      </c>
    </row>
    <row r="4778" spans="1:5" x14ac:dyDescent="0.2">
      <c r="A4778">
        <v>95283</v>
      </c>
      <c r="B4778" t="s">
        <v>7756</v>
      </c>
      <c r="C4778" t="s">
        <v>7657</v>
      </c>
      <c r="D4778">
        <v>0.87</v>
      </c>
      <c r="E4778" s="156" t="s">
        <v>205</v>
      </c>
    </row>
    <row r="4779" spans="1:5" x14ac:dyDescent="0.2">
      <c r="A4779">
        <v>95282</v>
      </c>
      <c r="B4779" t="s">
        <v>7757</v>
      </c>
      <c r="C4779" t="s">
        <v>7659</v>
      </c>
      <c r="D4779">
        <v>10.23</v>
      </c>
      <c r="E4779" s="156" t="s">
        <v>205</v>
      </c>
    </row>
    <row r="4780" spans="1:5" x14ac:dyDescent="0.2">
      <c r="A4780">
        <v>95128</v>
      </c>
      <c r="B4780" t="s">
        <v>7758</v>
      </c>
      <c r="C4780" t="s">
        <v>7657</v>
      </c>
      <c r="D4780">
        <v>66.5</v>
      </c>
      <c r="E4780" s="156" t="s">
        <v>205</v>
      </c>
    </row>
    <row r="4781" spans="1:5" x14ac:dyDescent="0.2">
      <c r="A4781">
        <v>95127</v>
      </c>
      <c r="B4781" t="s">
        <v>7759</v>
      </c>
      <c r="C4781" t="s">
        <v>7659</v>
      </c>
      <c r="D4781">
        <v>232.41</v>
      </c>
      <c r="E4781" s="156" t="s">
        <v>205</v>
      </c>
    </row>
    <row r="4782" spans="1:5" x14ac:dyDescent="0.2">
      <c r="A4782">
        <v>92044</v>
      </c>
      <c r="B4782" t="s">
        <v>7760</v>
      </c>
      <c r="C4782" t="s">
        <v>7657</v>
      </c>
      <c r="D4782">
        <v>9.4499999999999993</v>
      </c>
      <c r="E4782" s="156" t="s">
        <v>205</v>
      </c>
    </row>
    <row r="4783" spans="1:5" x14ac:dyDescent="0.2">
      <c r="A4783">
        <v>92043</v>
      </c>
      <c r="B4783" t="s">
        <v>7761</v>
      </c>
      <c r="C4783" t="s">
        <v>7659</v>
      </c>
      <c r="D4783">
        <v>15.98</v>
      </c>
      <c r="E4783" s="156" t="s">
        <v>205</v>
      </c>
    </row>
    <row r="4784" spans="1:5" x14ac:dyDescent="0.2">
      <c r="A4784">
        <v>102834</v>
      </c>
      <c r="B4784" t="s">
        <v>7762</v>
      </c>
      <c r="C4784" t="s">
        <v>7657</v>
      </c>
      <c r="D4784">
        <v>0</v>
      </c>
      <c r="E4784" s="156" t="s">
        <v>205</v>
      </c>
    </row>
    <row r="4785" spans="1:5" x14ac:dyDescent="0.2">
      <c r="A4785">
        <v>102833</v>
      </c>
      <c r="B4785" t="s">
        <v>7763</v>
      </c>
      <c r="C4785" t="s">
        <v>7659</v>
      </c>
      <c r="D4785">
        <v>0</v>
      </c>
      <c r="E4785" s="156" t="s">
        <v>205</v>
      </c>
    </row>
    <row r="4786" spans="1:5" x14ac:dyDescent="0.2">
      <c r="A4786">
        <v>92119</v>
      </c>
      <c r="B4786" t="s">
        <v>7764</v>
      </c>
      <c r="C4786" t="s">
        <v>7657</v>
      </c>
      <c r="D4786">
        <v>0.35</v>
      </c>
      <c r="E4786" s="156" t="s">
        <v>205</v>
      </c>
    </row>
    <row r="4787" spans="1:5" x14ac:dyDescent="0.2">
      <c r="A4787">
        <v>92118</v>
      </c>
      <c r="B4787" t="s">
        <v>7765</v>
      </c>
      <c r="C4787" t="s">
        <v>7659</v>
      </c>
      <c r="D4787">
        <v>0.55000000000000004</v>
      </c>
      <c r="E4787" s="156" t="s">
        <v>205</v>
      </c>
    </row>
    <row r="4788" spans="1:5" x14ac:dyDescent="0.2">
      <c r="A4788">
        <v>102917</v>
      </c>
      <c r="B4788" t="s">
        <v>7766</v>
      </c>
      <c r="C4788" t="s">
        <v>7657</v>
      </c>
      <c r="D4788">
        <v>0</v>
      </c>
      <c r="E4788" s="156" t="s">
        <v>205</v>
      </c>
    </row>
    <row r="4789" spans="1:5" x14ac:dyDescent="0.2">
      <c r="A4789">
        <v>102916</v>
      </c>
      <c r="B4789" t="s">
        <v>7767</v>
      </c>
      <c r="C4789" t="s">
        <v>7659</v>
      </c>
      <c r="D4789">
        <v>0</v>
      </c>
      <c r="E4789" s="156" t="s">
        <v>205</v>
      </c>
    </row>
    <row r="4790" spans="1:5" x14ac:dyDescent="0.2">
      <c r="A4790">
        <v>95721</v>
      </c>
      <c r="B4790" t="s">
        <v>7768</v>
      </c>
      <c r="C4790" t="s">
        <v>7657</v>
      </c>
      <c r="D4790">
        <v>118.9</v>
      </c>
      <c r="E4790" s="156" t="s">
        <v>205</v>
      </c>
    </row>
    <row r="4791" spans="1:5" x14ac:dyDescent="0.2">
      <c r="A4791">
        <v>95720</v>
      </c>
      <c r="B4791" t="s">
        <v>7769</v>
      </c>
      <c r="C4791" t="s">
        <v>7659</v>
      </c>
      <c r="D4791">
        <v>282.58</v>
      </c>
      <c r="E4791" s="156" t="s">
        <v>205</v>
      </c>
    </row>
    <row r="4792" spans="1:5" x14ac:dyDescent="0.2">
      <c r="A4792">
        <v>104717</v>
      </c>
      <c r="B4792" t="s">
        <v>7770</v>
      </c>
      <c r="C4792" t="s">
        <v>7657</v>
      </c>
      <c r="D4792">
        <v>114.23</v>
      </c>
      <c r="E4792" s="156" t="s">
        <v>205</v>
      </c>
    </row>
    <row r="4793" spans="1:5" x14ac:dyDescent="0.2">
      <c r="A4793">
        <v>104716</v>
      </c>
      <c r="B4793" t="s">
        <v>7771</v>
      </c>
      <c r="C4793" t="s">
        <v>7659</v>
      </c>
      <c r="D4793">
        <v>273.3</v>
      </c>
      <c r="E4793" s="156" t="s">
        <v>205</v>
      </c>
    </row>
    <row r="4794" spans="1:5" x14ac:dyDescent="0.2">
      <c r="A4794">
        <v>102899</v>
      </c>
      <c r="B4794" t="s">
        <v>7772</v>
      </c>
      <c r="C4794" t="s">
        <v>7657</v>
      </c>
      <c r="D4794">
        <v>0</v>
      </c>
      <c r="E4794" s="156" t="s">
        <v>205</v>
      </c>
    </row>
    <row r="4795" spans="1:5" x14ac:dyDescent="0.2">
      <c r="A4795">
        <v>102898</v>
      </c>
      <c r="B4795" t="s">
        <v>7773</v>
      </c>
      <c r="C4795" t="s">
        <v>7659</v>
      </c>
      <c r="D4795">
        <v>0</v>
      </c>
      <c r="E4795" s="156" t="s">
        <v>205</v>
      </c>
    </row>
    <row r="4796" spans="1:5" x14ac:dyDescent="0.2">
      <c r="A4796">
        <v>5632</v>
      </c>
      <c r="B4796" t="s">
        <v>7774</v>
      </c>
      <c r="C4796" t="s">
        <v>7657</v>
      </c>
      <c r="D4796">
        <v>97.31</v>
      </c>
      <c r="E4796" s="156" t="s">
        <v>205</v>
      </c>
    </row>
    <row r="4797" spans="1:5" x14ac:dyDescent="0.2">
      <c r="A4797">
        <v>5631</v>
      </c>
      <c r="B4797" t="s">
        <v>7775</v>
      </c>
      <c r="C4797" t="s">
        <v>7659</v>
      </c>
      <c r="D4797">
        <v>215.03</v>
      </c>
      <c r="E4797" s="156" t="s">
        <v>205</v>
      </c>
    </row>
    <row r="4798" spans="1:5" x14ac:dyDescent="0.2">
      <c r="A4798">
        <v>88908</v>
      </c>
      <c r="B4798" t="s">
        <v>7776</v>
      </c>
      <c r="C4798" t="s">
        <v>7657</v>
      </c>
      <c r="D4798">
        <v>104.69</v>
      </c>
      <c r="E4798" s="156" t="s">
        <v>205</v>
      </c>
    </row>
    <row r="4799" spans="1:5" x14ac:dyDescent="0.2">
      <c r="A4799">
        <v>88907</v>
      </c>
      <c r="B4799" t="s">
        <v>7777</v>
      </c>
      <c r="C4799" t="s">
        <v>7659</v>
      </c>
      <c r="D4799">
        <v>254.33</v>
      </c>
      <c r="E4799" s="156" t="s">
        <v>205</v>
      </c>
    </row>
    <row r="4800" spans="1:5" x14ac:dyDescent="0.2">
      <c r="A4800">
        <v>5911</v>
      </c>
      <c r="B4800" t="s">
        <v>7778</v>
      </c>
      <c r="C4800" t="s">
        <v>7657</v>
      </c>
      <c r="D4800">
        <v>28.68</v>
      </c>
      <c r="E4800" s="156" t="s">
        <v>205</v>
      </c>
    </row>
    <row r="4801" spans="1:5" x14ac:dyDescent="0.2">
      <c r="A4801">
        <v>5909</v>
      </c>
      <c r="B4801" t="s">
        <v>7779</v>
      </c>
      <c r="C4801" t="s">
        <v>7659</v>
      </c>
      <c r="D4801">
        <v>37.17</v>
      </c>
      <c r="E4801" s="156" t="s">
        <v>205</v>
      </c>
    </row>
    <row r="4802" spans="1:5" x14ac:dyDescent="0.2">
      <c r="A4802">
        <v>91486</v>
      </c>
      <c r="B4802" t="s">
        <v>7780</v>
      </c>
      <c r="C4802" t="s">
        <v>7657</v>
      </c>
      <c r="D4802">
        <v>76.010000000000005</v>
      </c>
      <c r="E4802" s="156" t="s">
        <v>205</v>
      </c>
    </row>
    <row r="4803" spans="1:5" x14ac:dyDescent="0.2">
      <c r="A4803">
        <v>83362</v>
      </c>
      <c r="B4803" t="s">
        <v>7781</v>
      </c>
      <c r="C4803" t="s">
        <v>7659</v>
      </c>
      <c r="D4803">
        <v>270.93</v>
      </c>
      <c r="E4803" s="156" t="s">
        <v>205</v>
      </c>
    </row>
    <row r="4804" spans="1:5" x14ac:dyDescent="0.2">
      <c r="A4804">
        <v>102839</v>
      </c>
      <c r="B4804" t="s">
        <v>7782</v>
      </c>
      <c r="C4804" t="s">
        <v>7657</v>
      </c>
      <c r="D4804">
        <v>0</v>
      </c>
      <c r="E4804" s="156" t="s">
        <v>205</v>
      </c>
    </row>
    <row r="4805" spans="1:5" x14ac:dyDescent="0.2">
      <c r="A4805">
        <v>102838</v>
      </c>
      <c r="B4805" t="s">
        <v>7783</v>
      </c>
      <c r="C4805" t="s">
        <v>7659</v>
      </c>
      <c r="D4805">
        <v>0</v>
      </c>
      <c r="E4805" s="156" t="s">
        <v>205</v>
      </c>
    </row>
    <row r="4806" spans="1:5" x14ac:dyDescent="0.2">
      <c r="A4806">
        <v>89235</v>
      </c>
      <c r="B4806" t="s">
        <v>7784</v>
      </c>
      <c r="C4806" t="s">
        <v>7657</v>
      </c>
      <c r="D4806">
        <v>175.59</v>
      </c>
      <c r="E4806" s="156" t="s">
        <v>205</v>
      </c>
    </row>
    <row r="4807" spans="1:5" x14ac:dyDescent="0.2">
      <c r="A4807">
        <v>89234</v>
      </c>
      <c r="B4807" t="s">
        <v>7785</v>
      </c>
      <c r="C4807" t="s">
        <v>7659</v>
      </c>
      <c r="D4807">
        <v>530.91</v>
      </c>
      <c r="E4807" s="156" t="s">
        <v>205</v>
      </c>
    </row>
    <row r="4808" spans="1:5" x14ac:dyDescent="0.2">
      <c r="A4808">
        <v>89243</v>
      </c>
      <c r="B4808" t="s">
        <v>7786</v>
      </c>
      <c r="C4808" t="s">
        <v>7657</v>
      </c>
      <c r="D4808">
        <v>365.29</v>
      </c>
      <c r="E4808" s="156" t="s">
        <v>205</v>
      </c>
    </row>
    <row r="4809" spans="1:5" x14ac:dyDescent="0.2">
      <c r="A4809">
        <v>89242</v>
      </c>
      <c r="B4809" t="s">
        <v>7787</v>
      </c>
      <c r="C4809" t="s">
        <v>7659</v>
      </c>
      <c r="D4809">
        <v>1245.1199999999999</v>
      </c>
      <c r="E4809" s="156" t="s">
        <v>205</v>
      </c>
    </row>
    <row r="4810" spans="1:5" x14ac:dyDescent="0.2">
      <c r="A4810">
        <v>102935</v>
      </c>
      <c r="B4810" t="s">
        <v>7788</v>
      </c>
      <c r="C4810" t="s">
        <v>7657</v>
      </c>
      <c r="D4810">
        <v>0</v>
      </c>
      <c r="E4810" s="156" t="s">
        <v>205</v>
      </c>
    </row>
    <row r="4811" spans="1:5" x14ac:dyDescent="0.2">
      <c r="A4811">
        <v>102934</v>
      </c>
      <c r="B4811" t="s">
        <v>7789</v>
      </c>
      <c r="C4811" t="s">
        <v>7659</v>
      </c>
      <c r="D4811">
        <v>0</v>
      </c>
      <c r="E4811" s="156" t="s">
        <v>205</v>
      </c>
    </row>
    <row r="4812" spans="1:5" x14ac:dyDescent="0.2">
      <c r="A4812">
        <v>93416</v>
      </c>
      <c r="B4812" t="s">
        <v>7790</v>
      </c>
      <c r="C4812" t="s">
        <v>7657</v>
      </c>
      <c r="D4812">
        <v>0.51</v>
      </c>
      <c r="E4812" s="156" t="s">
        <v>205</v>
      </c>
    </row>
    <row r="4813" spans="1:5" x14ac:dyDescent="0.2">
      <c r="A4813">
        <v>93415</v>
      </c>
      <c r="B4813" t="s">
        <v>7791</v>
      </c>
      <c r="C4813" t="s">
        <v>7659</v>
      </c>
      <c r="D4813">
        <v>11.8</v>
      </c>
      <c r="E4813" s="156" t="s">
        <v>205</v>
      </c>
    </row>
    <row r="4814" spans="1:5" x14ac:dyDescent="0.2">
      <c r="A4814">
        <v>5689</v>
      </c>
      <c r="B4814" t="s">
        <v>7792</v>
      </c>
      <c r="C4814" t="s">
        <v>7659</v>
      </c>
      <c r="D4814">
        <v>6.32</v>
      </c>
      <c r="E4814" s="156" t="s">
        <v>205</v>
      </c>
    </row>
    <row r="4815" spans="1:5" x14ac:dyDescent="0.2">
      <c r="A4815">
        <v>5690</v>
      </c>
      <c r="B4815" t="s">
        <v>7793</v>
      </c>
      <c r="C4815" t="s">
        <v>7657</v>
      </c>
      <c r="D4815">
        <v>4.09</v>
      </c>
      <c r="E4815" s="156" t="s">
        <v>205</v>
      </c>
    </row>
    <row r="4816" spans="1:5" x14ac:dyDescent="0.2">
      <c r="A4816">
        <v>5923</v>
      </c>
      <c r="B4816" t="s">
        <v>7794</v>
      </c>
      <c r="C4816" t="s">
        <v>7657</v>
      </c>
      <c r="D4816">
        <v>3.21</v>
      </c>
      <c r="E4816" s="156" t="s">
        <v>205</v>
      </c>
    </row>
    <row r="4817" spans="1:5" x14ac:dyDescent="0.2">
      <c r="A4817">
        <v>5921</v>
      </c>
      <c r="B4817" t="s">
        <v>7795</v>
      </c>
      <c r="C4817" t="s">
        <v>7659</v>
      </c>
      <c r="D4817">
        <v>4.96</v>
      </c>
      <c r="E4817" s="156" t="s">
        <v>205</v>
      </c>
    </row>
    <row r="4818" spans="1:5" x14ac:dyDescent="0.2">
      <c r="A4818">
        <v>95212</v>
      </c>
      <c r="B4818" t="s">
        <v>7796</v>
      </c>
      <c r="C4818" t="s">
        <v>7659</v>
      </c>
      <c r="D4818">
        <v>175.62</v>
      </c>
      <c r="E4818" s="156" t="s">
        <v>205</v>
      </c>
    </row>
    <row r="4819" spans="1:5" x14ac:dyDescent="0.2">
      <c r="A4819">
        <v>95213</v>
      </c>
      <c r="B4819" t="s">
        <v>7797</v>
      </c>
      <c r="C4819" t="s">
        <v>7657</v>
      </c>
      <c r="D4819">
        <v>105.95</v>
      </c>
      <c r="E4819" s="156" t="s">
        <v>205</v>
      </c>
    </row>
    <row r="4820" spans="1:5" x14ac:dyDescent="0.2">
      <c r="A4820">
        <v>93272</v>
      </c>
      <c r="B4820" t="s">
        <v>7798</v>
      </c>
      <c r="C4820" t="s">
        <v>7659</v>
      </c>
      <c r="D4820">
        <v>113.33</v>
      </c>
      <c r="E4820" s="156" t="s">
        <v>205</v>
      </c>
    </row>
    <row r="4821" spans="1:5" x14ac:dyDescent="0.2">
      <c r="A4821">
        <v>93274</v>
      </c>
      <c r="B4821" t="s">
        <v>7799</v>
      </c>
      <c r="C4821" t="s">
        <v>7657</v>
      </c>
      <c r="D4821">
        <v>76.48</v>
      </c>
      <c r="E4821" s="156" t="s">
        <v>205</v>
      </c>
    </row>
    <row r="4822" spans="1:5" x14ac:dyDescent="0.2">
      <c r="A4822">
        <v>83766</v>
      </c>
      <c r="B4822" t="s">
        <v>7800</v>
      </c>
      <c r="C4822" t="s">
        <v>7657</v>
      </c>
      <c r="D4822">
        <v>49.54</v>
      </c>
      <c r="E4822" s="156" t="s">
        <v>205</v>
      </c>
    </row>
    <row r="4823" spans="1:5" x14ac:dyDescent="0.2">
      <c r="A4823">
        <v>83765</v>
      </c>
      <c r="B4823" t="s">
        <v>7801</v>
      </c>
      <c r="C4823" t="s">
        <v>7659</v>
      </c>
      <c r="D4823">
        <v>107.46</v>
      </c>
      <c r="E4823" s="156" t="s">
        <v>205</v>
      </c>
    </row>
    <row r="4824" spans="1:5" x14ac:dyDescent="0.2">
      <c r="A4824">
        <v>95873</v>
      </c>
      <c r="B4824" t="s">
        <v>7802</v>
      </c>
      <c r="C4824" t="s">
        <v>7657</v>
      </c>
      <c r="D4824">
        <v>15.27</v>
      </c>
      <c r="E4824" s="156" t="s">
        <v>205</v>
      </c>
    </row>
    <row r="4825" spans="1:5" x14ac:dyDescent="0.2">
      <c r="A4825">
        <v>95872</v>
      </c>
      <c r="B4825" t="s">
        <v>7803</v>
      </c>
      <c r="C4825" t="s">
        <v>7659</v>
      </c>
      <c r="D4825">
        <v>289.13</v>
      </c>
      <c r="E4825" s="156" t="s">
        <v>205</v>
      </c>
    </row>
    <row r="4826" spans="1:5" x14ac:dyDescent="0.2">
      <c r="A4826">
        <v>104689</v>
      </c>
      <c r="B4826" t="s">
        <v>7804</v>
      </c>
      <c r="C4826" t="s">
        <v>7657</v>
      </c>
      <c r="D4826">
        <v>0</v>
      </c>
      <c r="E4826" s="156" t="s">
        <v>205</v>
      </c>
    </row>
    <row r="4827" spans="1:5" x14ac:dyDescent="0.2">
      <c r="A4827">
        <v>104688</v>
      </c>
      <c r="B4827" t="s">
        <v>7805</v>
      </c>
      <c r="C4827" t="s">
        <v>7659</v>
      </c>
      <c r="D4827">
        <v>0</v>
      </c>
      <c r="E4827" s="156" t="s">
        <v>205</v>
      </c>
    </row>
    <row r="4828" spans="1:5" x14ac:dyDescent="0.2">
      <c r="A4828">
        <v>73395</v>
      </c>
      <c r="B4828" t="s">
        <v>7806</v>
      </c>
      <c r="C4828" t="s">
        <v>7657</v>
      </c>
      <c r="D4828">
        <v>10.72</v>
      </c>
      <c r="E4828" s="156" t="s">
        <v>205</v>
      </c>
    </row>
    <row r="4829" spans="1:5" x14ac:dyDescent="0.2">
      <c r="A4829">
        <v>73417</v>
      </c>
      <c r="B4829" t="s">
        <v>7807</v>
      </c>
      <c r="C4829" t="s">
        <v>7659</v>
      </c>
      <c r="D4829">
        <v>187.08</v>
      </c>
      <c r="E4829" s="156" t="s">
        <v>205</v>
      </c>
    </row>
    <row r="4830" spans="1:5" x14ac:dyDescent="0.2">
      <c r="A4830">
        <v>93428</v>
      </c>
      <c r="B4830" t="s">
        <v>7808</v>
      </c>
      <c r="C4830" t="s">
        <v>7657</v>
      </c>
      <c r="D4830">
        <v>9.5500000000000007</v>
      </c>
      <c r="E4830" s="156" t="s">
        <v>205</v>
      </c>
    </row>
    <row r="4831" spans="1:5" x14ac:dyDescent="0.2">
      <c r="A4831">
        <v>93427</v>
      </c>
      <c r="B4831" t="s">
        <v>7809</v>
      </c>
      <c r="C4831" t="s">
        <v>7659</v>
      </c>
      <c r="D4831">
        <v>170.69</v>
      </c>
      <c r="E4831" s="156" t="s">
        <v>205</v>
      </c>
    </row>
    <row r="4832" spans="1:5" x14ac:dyDescent="0.2">
      <c r="A4832">
        <v>93422</v>
      </c>
      <c r="B4832" t="s">
        <v>7810</v>
      </c>
      <c r="C4832" t="s">
        <v>7657</v>
      </c>
      <c r="D4832">
        <v>6.75</v>
      </c>
      <c r="E4832" s="156" t="s">
        <v>205</v>
      </c>
    </row>
    <row r="4833" spans="1:5" x14ac:dyDescent="0.2">
      <c r="A4833">
        <v>93421</v>
      </c>
      <c r="B4833" t="s">
        <v>7811</v>
      </c>
      <c r="C4833" t="s">
        <v>7659</v>
      </c>
      <c r="D4833">
        <v>75.989999999999995</v>
      </c>
      <c r="E4833" s="156" t="s">
        <v>205</v>
      </c>
    </row>
    <row r="4834" spans="1:5" x14ac:dyDescent="0.2">
      <c r="A4834">
        <v>93282</v>
      </c>
      <c r="B4834" t="s">
        <v>7812</v>
      </c>
      <c r="C4834" t="s">
        <v>7657</v>
      </c>
      <c r="D4834">
        <v>28.86</v>
      </c>
      <c r="E4834" s="156" t="s">
        <v>205</v>
      </c>
    </row>
    <row r="4835" spans="1:5" x14ac:dyDescent="0.2">
      <c r="A4835">
        <v>93281</v>
      </c>
      <c r="B4835" t="s">
        <v>7813</v>
      </c>
      <c r="C4835" t="s">
        <v>7659</v>
      </c>
      <c r="D4835">
        <v>29.98</v>
      </c>
      <c r="E4835" s="156" t="s">
        <v>205</v>
      </c>
    </row>
    <row r="4836" spans="1:5" x14ac:dyDescent="0.2">
      <c r="A4836">
        <v>104914</v>
      </c>
      <c r="B4836" t="s">
        <v>7814</v>
      </c>
      <c r="C4836" t="s">
        <v>7657</v>
      </c>
      <c r="D4836">
        <v>0</v>
      </c>
      <c r="E4836" s="156" t="s">
        <v>205</v>
      </c>
    </row>
    <row r="4837" spans="1:5" x14ac:dyDescent="0.2">
      <c r="A4837">
        <v>104913</v>
      </c>
      <c r="B4837" t="s">
        <v>7815</v>
      </c>
      <c r="C4837" t="s">
        <v>7659</v>
      </c>
      <c r="D4837">
        <v>0</v>
      </c>
      <c r="E4837" s="156" t="s">
        <v>205</v>
      </c>
    </row>
    <row r="4838" spans="1:5" x14ac:dyDescent="0.2">
      <c r="A4838">
        <v>102845</v>
      </c>
      <c r="B4838" t="s">
        <v>7816</v>
      </c>
      <c r="C4838" t="s">
        <v>7657</v>
      </c>
      <c r="D4838">
        <v>0</v>
      </c>
      <c r="E4838" s="156" t="s">
        <v>205</v>
      </c>
    </row>
    <row r="4839" spans="1:5" x14ac:dyDescent="0.2">
      <c r="A4839">
        <v>102844</v>
      </c>
      <c r="B4839" t="s">
        <v>7817</v>
      </c>
      <c r="C4839" t="s">
        <v>7659</v>
      </c>
      <c r="D4839">
        <v>0</v>
      </c>
      <c r="E4839" s="156" t="s">
        <v>205</v>
      </c>
    </row>
    <row r="4840" spans="1:5" x14ac:dyDescent="0.2">
      <c r="A4840">
        <v>89273</v>
      </c>
      <c r="B4840" t="s">
        <v>7818</v>
      </c>
      <c r="C4840" t="s">
        <v>7657</v>
      </c>
      <c r="D4840">
        <v>117.27</v>
      </c>
      <c r="E4840" s="156" t="s">
        <v>205</v>
      </c>
    </row>
    <row r="4841" spans="1:5" x14ac:dyDescent="0.2">
      <c r="A4841">
        <v>89272</v>
      </c>
      <c r="B4841" t="s">
        <v>7819</v>
      </c>
      <c r="C4841" t="s">
        <v>7659</v>
      </c>
      <c r="D4841">
        <v>228.59</v>
      </c>
      <c r="E4841" s="156" t="s">
        <v>205</v>
      </c>
    </row>
    <row r="4842" spans="1:5" x14ac:dyDescent="0.2">
      <c r="A4842">
        <v>93288</v>
      </c>
      <c r="B4842" t="s">
        <v>7820</v>
      </c>
      <c r="C4842" t="s">
        <v>7657</v>
      </c>
      <c r="D4842">
        <v>188.77</v>
      </c>
      <c r="E4842" s="156" t="s">
        <v>205</v>
      </c>
    </row>
    <row r="4843" spans="1:5" x14ac:dyDescent="0.2">
      <c r="A4843">
        <v>93287</v>
      </c>
      <c r="B4843" t="s">
        <v>7821</v>
      </c>
      <c r="C4843" t="s">
        <v>7659</v>
      </c>
      <c r="D4843">
        <v>364.15</v>
      </c>
      <c r="E4843" s="156" t="s">
        <v>205</v>
      </c>
    </row>
    <row r="4844" spans="1:5" x14ac:dyDescent="0.2">
      <c r="A4844">
        <v>104711</v>
      </c>
      <c r="B4844" t="s">
        <v>7822</v>
      </c>
      <c r="C4844" t="s">
        <v>7657</v>
      </c>
      <c r="D4844">
        <v>0</v>
      </c>
      <c r="E4844" s="156" t="s">
        <v>205</v>
      </c>
    </row>
    <row r="4845" spans="1:5" x14ac:dyDescent="0.2">
      <c r="A4845">
        <v>104710</v>
      </c>
      <c r="B4845" t="s">
        <v>7823</v>
      </c>
      <c r="C4845" t="s">
        <v>7659</v>
      </c>
      <c r="D4845">
        <v>0</v>
      </c>
      <c r="E4845" s="156" t="s">
        <v>205</v>
      </c>
    </row>
    <row r="4846" spans="1:5" x14ac:dyDescent="0.2">
      <c r="A4846">
        <v>104908</v>
      </c>
      <c r="B4846" t="s">
        <v>7824</v>
      </c>
      <c r="C4846" t="s">
        <v>7657</v>
      </c>
      <c r="D4846">
        <v>0</v>
      </c>
      <c r="E4846" s="156" t="s">
        <v>205</v>
      </c>
    </row>
    <row r="4847" spans="1:5" x14ac:dyDescent="0.2">
      <c r="A4847">
        <v>104907</v>
      </c>
      <c r="B4847" t="s">
        <v>7825</v>
      </c>
      <c r="C4847" t="s">
        <v>7659</v>
      </c>
      <c r="D4847">
        <v>0</v>
      </c>
      <c r="E4847" s="156" t="s">
        <v>205</v>
      </c>
    </row>
    <row r="4848" spans="1:5" x14ac:dyDescent="0.2">
      <c r="A4848">
        <v>102851</v>
      </c>
      <c r="B4848" t="s">
        <v>7826</v>
      </c>
      <c r="C4848" t="s">
        <v>7657</v>
      </c>
      <c r="D4848">
        <v>0</v>
      </c>
      <c r="E4848" s="156" t="s">
        <v>205</v>
      </c>
    </row>
    <row r="4849" spans="1:5" x14ac:dyDescent="0.2">
      <c r="A4849">
        <v>102850</v>
      </c>
      <c r="B4849" t="s">
        <v>7827</v>
      </c>
      <c r="C4849" t="s">
        <v>7659</v>
      </c>
      <c r="D4849">
        <v>0</v>
      </c>
      <c r="E4849" s="156" t="s">
        <v>205</v>
      </c>
    </row>
    <row r="4850" spans="1:5" x14ac:dyDescent="0.2">
      <c r="A4850">
        <v>102857</v>
      </c>
      <c r="B4850" t="s">
        <v>7828</v>
      </c>
      <c r="C4850" t="s">
        <v>7657</v>
      </c>
      <c r="D4850">
        <v>0</v>
      </c>
      <c r="E4850" s="156" t="s">
        <v>205</v>
      </c>
    </row>
    <row r="4851" spans="1:5" x14ac:dyDescent="0.2">
      <c r="A4851">
        <v>102856</v>
      </c>
      <c r="B4851" t="s">
        <v>7829</v>
      </c>
      <c r="C4851" t="s">
        <v>7659</v>
      </c>
      <c r="D4851">
        <v>0</v>
      </c>
      <c r="E4851" s="156" t="s">
        <v>205</v>
      </c>
    </row>
    <row r="4852" spans="1:5" x14ac:dyDescent="0.2">
      <c r="A4852">
        <v>93403</v>
      </c>
      <c r="B4852" t="s">
        <v>7830</v>
      </c>
      <c r="C4852" t="s">
        <v>7657</v>
      </c>
      <c r="D4852">
        <v>76.08</v>
      </c>
      <c r="E4852" s="156" t="s">
        <v>205</v>
      </c>
    </row>
    <row r="4853" spans="1:5" x14ac:dyDescent="0.2">
      <c r="A4853">
        <v>93402</v>
      </c>
      <c r="B4853" t="s">
        <v>7831</v>
      </c>
      <c r="C4853" t="s">
        <v>7659</v>
      </c>
      <c r="D4853">
        <v>272.69</v>
      </c>
      <c r="E4853" s="156" t="s">
        <v>205</v>
      </c>
    </row>
    <row r="4854" spans="1:5" x14ac:dyDescent="0.2">
      <c r="A4854">
        <v>5930</v>
      </c>
      <c r="B4854" t="s">
        <v>7832</v>
      </c>
      <c r="C4854" t="s">
        <v>7657</v>
      </c>
      <c r="D4854">
        <v>79.209999999999994</v>
      </c>
      <c r="E4854" s="156" t="s">
        <v>205</v>
      </c>
    </row>
    <row r="4855" spans="1:5" x14ac:dyDescent="0.2">
      <c r="A4855">
        <v>5928</v>
      </c>
      <c r="B4855" t="s">
        <v>7833</v>
      </c>
      <c r="C4855" t="s">
        <v>7659</v>
      </c>
      <c r="D4855">
        <v>278.68</v>
      </c>
      <c r="E4855" s="156" t="s">
        <v>205</v>
      </c>
    </row>
    <row r="4856" spans="1:5" x14ac:dyDescent="0.2">
      <c r="A4856">
        <v>105845</v>
      </c>
      <c r="B4856" t="s">
        <v>7834</v>
      </c>
      <c r="C4856" t="s">
        <v>7657</v>
      </c>
      <c r="D4856">
        <v>0</v>
      </c>
      <c r="E4856" s="156" t="s">
        <v>205</v>
      </c>
    </row>
    <row r="4857" spans="1:5" x14ac:dyDescent="0.2">
      <c r="A4857">
        <v>105844</v>
      </c>
      <c r="B4857" t="s">
        <v>7835</v>
      </c>
      <c r="C4857" t="s">
        <v>7659</v>
      </c>
      <c r="D4857">
        <v>0</v>
      </c>
      <c r="E4857" s="156" t="s">
        <v>205</v>
      </c>
    </row>
    <row r="4858" spans="1:5" x14ac:dyDescent="0.2">
      <c r="A4858">
        <v>91635</v>
      </c>
      <c r="B4858" t="s">
        <v>7836</v>
      </c>
      <c r="C4858" t="s">
        <v>7657</v>
      </c>
      <c r="D4858">
        <v>70.67</v>
      </c>
      <c r="E4858" s="156" t="s">
        <v>205</v>
      </c>
    </row>
    <row r="4859" spans="1:5" x14ac:dyDescent="0.2">
      <c r="A4859">
        <v>91634</v>
      </c>
      <c r="B4859" t="s">
        <v>7837</v>
      </c>
      <c r="C4859" t="s">
        <v>7659</v>
      </c>
      <c r="D4859">
        <v>237.39</v>
      </c>
      <c r="E4859" s="156" t="s">
        <v>205</v>
      </c>
    </row>
    <row r="4860" spans="1:5" x14ac:dyDescent="0.2">
      <c r="A4860">
        <v>105985</v>
      </c>
      <c r="B4860" t="s">
        <v>7838</v>
      </c>
      <c r="C4860" t="s">
        <v>7657</v>
      </c>
      <c r="D4860">
        <v>102.86</v>
      </c>
      <c r="E4860" s="156" t="s">
        <v>205</v>
      </c>
    </row>
    <row r="4861" spans="1:5" x14ac:dyDescent="0.2">
      <c r="A4861">
        <v>105984</v>
      </c>
      <c r="B4861" t="s">
        <v>7839</v>
      </c>
      <c r="C4861" t="s">
        <v>7659</v>
      </c>
      <c r="D4861">
        <v>325.29000000000002</v>
      </c>
      <c r="E4861" s="156" t="s">
        <v>205</v>
      </c>
    </row>
    <row r="4862" spans="1:5" x14ac:dyDescent="0.2">
      <c r="A4862">
        <v>98765</v>
      </c>
      <c r="B4862" t="s">
        <v>7840</v>
      </c>
      <c r="C4862" t="s">
        <v>7657</v>
      </c>
      <c r="D4862">
        <v>7.0000000000000007E-2</v>
      </c>
      <c r="E4862" s="156" t="s">
        <v>205</v>
      </c>
    </row>
    <row r="4863" spans="1:5" x14ac:dyDescent="0.2">
      <c r="A4863">
        <v>98764</v>
      </c>
      <c r="B4863" t="s">
        <v>7841</v>
      </c>
      <c r="C4863" t="s">
        <v>7659</v>
      </c>
      <c r="D4863">
        <v>7.11</v>
      </c>
      <c r="E4863" s="156" t="s">
        <v>205</v>
      </c>
    </row>
    <row r="4864" spans="1:5" x14ac:dyDescent="0.2">
      <c r="A4864">
        <v>99834</v>
      </c>
      <c r="B4864" t="s">
        <v>7842</v>
      </c>
      <c r="C4864" t="s">
        <v>7657</v>
      </c>
      <c r="D4864">
        <v>0.24</v>
      </c>
      <c r="E4864" s="156" t="s">
        <v>205</v>
      </c>
    </row>
    <row r="4865" spans="1:5" x14ac:dyDescent="0.2">
      <c r="A4865">
        <v>99833</v>
      </c>
      <c r="B4865" t="s">
        <v>7843</v>
      </c>
      <c r="C4865" t="s">
        <v>7659</v>
      </c>
      <c r="D4865">
        <v>5.55</v>
      </c>
      <c r="E4865" s="156" t="s">
        <v>205</v>
      </c>
    </row>
    <row r="4866" spans="1:5" x14ac:dyDescent="0.2">
      <c r="A4866">
        <v>104521</v>
      </c>
      <c r="B4866" t="s">
        <v>7844</v>
      </c>
      <c r="C4866" t="s">
        <v>7657</v>
      </c>
      <c r="D4866">
        <v>0</v>
      </c>
      <c r="E4866" s="156" t="s">
        <v>205</v>
      </c>
    </row>
    <row r="4867" spans="1:5" x14ac:dyDescent="0.2">
      <c r="A4867">
        <v>104520</v>
      </c>
      <c r="B4867" t="s">
        <v>7845</v>
      </c>
      <c r="C4867" t="s">
        <v>7659</v>
      </c>
      <c r="D4867">
        <v>0</v>
      </c>
      <c r="E4867" s="156" t="s">
        <v>205</v>
      </c>
    </row>
    <row r="4868" spans="1:5" x14ac:dyDescent="0.2">
      <c r="A4868">
        <v>90687</v>
      </c>
      <c r="B4868" t="s">
        <v>7846</v>
      </c>
      <c r="C4868" t="s">
        <v>7657</v>
      </c>
      <c r="D4868">
        <v>81.64</v>
      </c>
      <c r="E4868" s="156" t="s">
        <v>205</v>
      </c>
    </row>
    <row r="4869" spans="1:5" x14ac:dyDescent="0.2">
      <c r="A4869">
        <v>90686</v>
      </c>
      <c r="B4869" t="s">
        <v>7847</v>
      </c>
      <c r="C4869" t="s">
        <v>7659</v>
      </c>
      <c r="D4869">
        <v>179.26</v>
      </c>
      <c r="E4869" s="156" t="s">
        <v>205</v>
      </c>
    </row>
    <row r="4870" spans="1:5" x14ac:dyDescent="0.2">
      <c r="A4870">
        <v>5952</v>
      </c>
      <c r="B4870" t="s">
        <v>7848</v>
      </c>
      <c r="C4870" t="s">
        <v>7657</v>
      </c>
      <c r="D4870">
        <v>28.53</v>
      </c>
      <c r="E4870" s="156" t="s">
        <v>205</v>
      </c>
    </row>
    <row r="4871" spans="1:5" x14ac:dyDescent="0.2">
      <c r="A4871">
        <v>5795</v>
      </c>
      <c r="B4871" t="s">
        <v>7849</v>
      </c>
      <c r="C4871" t="s">
        <v>7659</v>
      </c>
      <c r="D4871">
        <v>29.09</v>
      </c>
      <c r="E4871" s="156" t="s">
        <v>205</v>
      </c>
    </row>
    <row r="4872" spans="1:5" x14ac:dyDescent="0.2">
      <c r="A4872">
        <v>104657</v>
      </c>
      <c r="B4872" t="s">
        <v>7850</v>
      </c>
      <c r="C4872" t="s">
        <v>7657</v>
      </c>
      <c r="D4872">
        <v>0</v>
      </c>
      <c r="E4872" s="156" t="s">
        <v>205</v>
      </c>
    </row>
    <row r="4873" spans="1:5" x14ac:dyDescent="0.2">
      <c r="A4873">
        <v>104656</v>
      </c>
      <c r="B4873" t="s">
        <v>7851</v>
      </c>
      <c r="C4873" t="s">
        <v>7659</v>
      </c>
      <c r="D4873">
        <v>0</v>
      </c>
      <c r="E4873" s="156" t="s">
        <v>205</v>
      </c>
    </row>
    <row r="4874" spans="1:5" x14ac:dyDescent="0.2">
      <c r="A4874">
        <v>102274</v>
      </c>
      <c r="B4874" t="s">
        <v>7852</v>
      </c>
      <c r="C4874" t="s">
        <v>7657</v>
      </c>
      <c r="D4874">
        <v>28.91</v>
      </c>
      <c r="E4874" s="156" t="s">
        <v>205</v>
      </c>
    </row>
    <row r="4875" spans="1:5" x14ac:dyDescent="0.2">
      <c r="A4875">
        <v>102275</v>
      </c>
      <c r="B4875" t="s">
        <v>7853</v>
      </c>
      <c r="C4875" t="s">
        <v>7659</v>
      </c>
      <c r="D4875">
        <v>31.85</v>
      </c>
      <c r="E4875" s="156" t="s">
        <v>205</v>
      </c>
    </row>
    <row r="4876" spans="1:5" x14ac:dyDescent="0.2">
      <c r="A4876">
        <v>95259</v>
      </c>
      <c r="B4876" t="s">
        <v>7854</v>
      </c>
      <c r="C4876" t="s">
        <v>7657</v>
      </c>
      <c r="D4876">
        <v>29.1</v>
      </c>
      <c r="E4876" s="156" t="s">
        <v>205</v>
      </c>
    </row>
    <row r="4877" spans="1:5" x14ac:dyDescent="0.2">
      <c r="A4877">
        <v>95258</v>
      </c>
      <c r="B4877" t="s">
        <v>7855</v>
      </c>
      <c r="C4877" t="s">
        <v>7659</v>
      </c>
      <c r="D4877">
        <v>30.24</v>
      </c>
      <c r="E4877" s="156" t="s">
        <v>205</v>
      </c>
    </row>
    <row r="4878" spans="1:5" x14ac:dyDescent="0.2">
      <c r="A4878">
        <v>105917</v>
      </c>
      <c r="B4878" t="s">
        <v>7856</v>
      </c>
      <c r="C4878" t="s">
        <v>7657</v>
      </c>
      <c r="D4878">
        <v>28.93</v>
      </c>
      <c r="E4878" s="156" t="s">
        <v>205</v>
      </c>
    </row>
    <row r="4879" spans="1:5" x14ac:dyDescent="0.2">
      <c r="A4879">
        <v>105916</v>
      </c>
      <c r="B4879" t="s">
        <v>7857</v>
      </c>
      <c r="C4879" t="s">
        <v>7659</v>
      </c>
      <c r="D4879">
        <v>29.9</v>
      </c>
      <c r="E4879" s="156" t="s">
        <v>205</v>
      </c>
    </row>
    <row r="4880" spans="1:5" x14ac:dyDescent="0.2">
      <c r="A4880">
        <v>103794</v>
      </c>
      <c r="B4880" t="s">
        <v>7858</v>
      </c>
      <c r="C4880" t="s">
        <v>7657</v>
      </c>
      <c r="D4880">
        <v>0</v>
      </c>
      <c r="E4880" s="156" t="s">
        <v>205</v>
      </c>
    </row>
    <row r="4881" spans="1:5" x14ac:dyDescent="0.2">
      <c r="A4881">
        <v>103793</v>
      </c>
      <c r="B4881" t="s">
        <v>7859</v>
      </c>
      <c r="C4881" t="s">
        <v>7659</v>
      </c>
      <c r="D4881">
        <v>0</v>
      </c>
      <c r="E4881" s="156" t="s">
        <v>205</v>
      </c>
    </row>
    <row r="4882" spans="1:5" x14ac:dyDescent="0.2">
      <c r="A4882">
        <v>96156</v>
      </c>
      <c r="B4882" t="s">
        <v>7860</v>
      </c>
      <c r="C4882" t="s">
        <v>7657</v>
      </c>
      <c r="D4882">
        <v>67.05</v>
      </c>
      <c r="E4882" s="156" t="s">
        <v>205</v>
      </c>
    </row>
    <row r="4883" spans="1:5" x14ac:dyDescent="0.2">
      <c r="A4883">
        <v>96158</v>
      </c>
      <c r="B4883" t="s">
        <v>7861</v>
      </c>
      <c r="C4883" t="s">
        <v>7659</v>
      </c>
      <c r="D4883">
        <v>140.18</v>
      </c>
      <c r="E4883" s="156" t="s">
        <v>205</v>
      </c>
    </row>
    <row r="4884" spans="1:5" x14ac:dyDescent="0.2">
      <c r="A4884">
        <v>90693</v>
      </c>
      <c r="B4884" t="s">
        <v>7862</v>
      </c>
      <c r="C4884" t="s">
        <v>7657</v>
      </c>
      <c r="D4884">
        <v>62.36</v>
      </c>
      <c r="E4884" s="156" t="s">
        <v>205</v>
      </c>
    </row>
    <row r="4885" spans="1:5" x14ac:dyDescent="0.2">
      <c r="A4885">
        <v>90692</v>
      </c>
      <c r="B4885" t="s">
        <v>7863</v>
      </c>
      <c r="C4885" t="s">
        <v>7659</v>
      </c>
      <c r="D4885">
        <v>130.85</v>
      </c>
      <c r="E4885" s="156" t="s">
        <v>205</v>
      </c>
    </row>
    <row r="4886" spans="1:5" x14ac:dyDescent="0.2">
      <c r="A4886">
        <v>96246</v>
      </c>
      <c r="B4886" t="s">
        <v>7864</v>
      </c>
      <c r="C4886" t="s">
        <v>7657</v>
      </c>
      <c r="D4886">
        <v>73.44</v>
      </c>
      <c r="E4886" s="156" t="s">
        <v>205</v>
      </c>
    </row>
    <row r="4887" spans="1:5" x14ac:dyDescent="0.2">
      <c r="A4887">
        <v>96245</v>
      </c>
      <c r="B4887" t="s">
        <v>7865</v>
      </c>
      <c r="C4887" t="s">
        <v>7659</v>
      </c>
      <c r="D4887">
        <v>122.12</v>
      </c>
      <c r="E4887" s="156" t="s">
        <v>205</v>
      </c>
    </row>
    <row r="4888" spans="1:5" x14ac:dyDescent="0.2">
      <c r="A4888">
        <v>88404</v>
      </c>
      <c r="B4888" t="s">
        <v>7866</v>
      </c>
      <c r="C4888" t="s">
        <v>7657</v>
      </c>
      <c r="D4888">
        <v>1.21</v>
      </c>
      <c r="E4888" s="156" t="s">
        <v>205</v>
      </c>
    </row>
    <row r="4889" spans="1:5" x14ac:dyDescent="0.2">
      <c r="A4889">
        <v>88399</v>
      </c>
      <c r="B4889" t="s">
        <v>7867</v>
      </c>
      <c r="C4889" t="s">
        <v>7659</v>
      </c>
      <c r="D4889">
        <v>4.4800000000000004</v>
      </c>
      <c r="E4889" s="156" t="s">
        <v>205</v>
      </c>
    </row>
    <row r="4890" spans="1:5" x14ac:dyDescent="0.2">
      <c r="A4890">
        <v>88392</v>
      </c>
      <c r="B4890" t="s">
        <v>7868</v>
      </c>
      <c r="C4890" t="s">
        <v>7657</v>
      </c>
      <c r="D4890">
        <v>1.28</v>
      </c>
      <c r="E4890" s="156" t="s">
        <v>205</v>
      </c>
    </row>
    <row r="4891" spans="1:5" x14ac:dyDescent="0.2">
      <c r="A4891">
        <v>88386</v>
      </c>
      <c r="B4891" t="s">
        <v>7869</v>
      </c>
      <c r="C4891" t="s">
        <v>7659</v>
      </c>
      <c r="D4891">
        <v>6.08</v>
      </c>
      <c r="E4891" s="156" t="s">
        <v>205</v>
      </c>
    </row>
    <row r="4892" spans="1:5" x14ac:dyDescent="0.2">
      <c r="A4892">
        <v>88398</v>
      </c>
      <c r="B4892" t="s">
        <v>7870</v>
      </c>
      <c r="C4892" t="s">
        <v>7657</v>
      </c>
      <c r="D4892">
        <v>1.52</v>
      </c>
      <c r="E4892" s="156" t="s">
        <v>205</v>
      </c>
    </row>
    <row r="4893" spans="1:5" x14ac:dyDescent="0.2">
      <c r="A4893">
        <v>88393</v>
      </c>
      <c r="B4893" t="s">
        <v>7871</v>
      </c>
      <c r="C4893" t="s">
        <v>7659</v>
      </c>
      <c r="D4893">
        <v>8.36</v>
      </c>
      <c r="E4893" s="156" t="s">
        <v>205</v>
      </c>
    </row>
    <row r="4894" spans="1:5" x14ac:dyDescent="0.2">
      <c r="A4894">
        <v>90638</v>
      </c>
      <c r="B4894" t="s">
        <v>7872</v>
      </c>
      <c r="C4894" t="s">
        <v>7657</v>
      </c>
      <c r="D4894">
        <v>6.1</v>
      </c>
      <c r="E4894" s="156" t="s">
        <v>205</v>
      </c>
    </row>
    <row r="4895" spans="1:5" x14ac:dyDescent="0.2">
      <c r="A4895">
        <v>90637</v>
      </c>
      <c r="B4895" t="s">
        <v>7873</v>
      </c>
      <c r="C4895" t="s">
        <v>7659</v>
      </c>
      <c r="D4895">
        <v>18.850000000000001</v>
      </c>
      <c r="E4895" s="156" t="s">
        <v>205</v>
      </c>
    </row>
    <row r="4896" spans="1:5" x14ac:dyDescent="0.2">
      <c r="A4896">
        <v>103243</v>
      </c>
      <c r="B4896" t="s">
        <v>7874</v>
      </c>
      <c r="C4896" t="s">
        <v>7657</v>
      </c>
      <c r="D4896">
        <v>0</v>
      </c>
      <c r="E4896" s="156" t="s">
        <v>205</v>
      </c>
    </row>
    <row r="4897" spans="1:5" x14ac:dyDescent="0.2">
      <c r="A4897">
        <v>103242</v>
      </c>
      <c r="B4897" t="s">
        <v>7875</v>
      </c>
      <c r="C4897" t="s">
        <v>7659</v>
      </c>
      <c r="D4897">
        <v>0</v>
      </c>
      <c r="E4897" s="156" t="s">
        <v>205</v>
      </c>
    </row>
    <row r="4898" spans="1:5" x14ac:dyDescent="0.2">
      <c r="A4898">
        <v>5806</v>
      </c>
      <c r="B4898" t="s">
        <v>7876</v>
      </c>
      <c r="C4898" t="s">
        <v>7657</v>
      </c>
      <c r="D4898">
        <v>0.39</v>
      </c>
      <c r="E4898" s="156" t="s">
        <v>205</v>
      </c>
    </row>
    <row r="4899" spans="1:5" x14ac:dyDescent="0.2">
      <c r="A4899">
        <v>73536</v>
      </c>
      <c r="B4899" t="s">
        <v>7877</v>
      </c>
      <c r="C4899" t="s">
        <v>7659</v>
      </c>
      <c r="D4899">
        <v>21.44</v>
      </c>
      <c r="E4899" s="156" t="s">
        <v>205</v>
      </c>
    </row>
    <row r="4900" spans="1:5" x14ac:dyDescent="0.2">
      <c r="A4900">
        <v>7043</v>
      </c>
      <c r="B4900" t="s">
        <v>7878</v>
      </c>
      <c r="C4900" t="s">
        <v>7657</v>
      </c>
      <c r="D4900">
        <v>0.49</v>
      </c>
      <c r="E4900" s="156" t="s">
        <v>205</v>
      </c>
    </row>
    <row r="4901" spans="1:5" x14ac:dyDescent="0.2">
      <c r="A4901">
        <v>7042</v>
      </c>
      <c r="B4901" t="s">
        <v>7879</v>
      </c>
      <c r="C4901" t="s">
        <v>7659</v>
      </c>
      <c r="D4901">
        <v>25.37</v>
      </c>
      <c r="E4901" s="156" t="s">
        <v>205</v>
      </c>
    </row>
    <row r="4902" spans="1:5" x14ac:dyDescent="0.2">
      <c r="A4902">
        <v>5934</v>
      </c>
      <c r="B4902" t="s">
        <v>7880</v>
      </c>
      <c r="C4902" t="s">
        <v>7657</v>
      </c>
      <c r="D4902">
        <v>106.09</v>
      </c>
      <c r="E4902" s="156" t="s">
        <v>205</v>
      </c>
    </row>
    <row r="4903" spans="1:5" x14ac:dyDescent="0.2">
      <c r="A4903">
        <v>5932</v>
      </c>
      <c r="B4903" t="s">
        <v>7881</v>
      </c>
      <c r="C4903" t="s">
        <v>7659</v>
      </c>
      <c r="D4903">
        <v>261.85000000000002</v>
      </c>
      <c r="E4903" s="156" t="s">
        <v>205</v>
      </c>
    </row>
    <row r="4904" spans="1:5" x14ac:dyDescent="0.2">
      <c r="A4904">
        <v>96159</v>
      </c>
      <c r="B4904" t="s">
        <v>7882</v>
      </c>
      <c r="C4904" t="s">
        <v>7657</v>
      </c>
      <c r="D4904">
        <v>112.61</v>
      </c>
      <c r="E4904" s="156" t="s">
        <v>205</v>
      </c>
    </row>
    <row r="4905" spans="1:5" x14ac:dyDescent="0.2">
      <c r="A4905">
        <v>95133</v>
      </c>
      <c r="B4905" t="s">
        <v>7883</v>
      </c>
      <c r="C4905" t="s">
        <v>7659</v>
      </c>
      <c r="D4905">
        <v>212</v>
      </c>
      <c r="E4905" s="156" t="s">
        <v>205</v>
      </c>
    </row>
    <row r="4906" spans="1:5" x14ac:dyDescent="0.2">
      <c r="A4906">
        <v>102986</v>
      </c>
      <c r="B4906" t="s">
        <v>7884</v>
      </c>
      <c r="C4906" t="s">
        <v>7657</v>
      </c>
      <c r="D4906">
        <v>0</v>
      </c>
      <c r="E4906" s="156" t="s">
        <v>205</v>
      </c>
    </row>
    <row r="4907" spans="1:5" x14ac:dyDescent="0.2">
      <c r="A4907">
        <v>102987</v>
      </c>
      <c r="B4907" t="s">
        <v>7885</v>
      </c>
      <c r="C4907" t="s">
        <v>7659</v>
      </c>
      <c r="D4907">
        <v>0</v>
      </c>
      <c r="E4907" s="156" t="s">
        <v>205</v>
      </c>
    </row>
    <row r="4908" spans="1:5" x14ac:dyDescent="0.2">
      <c r="A4908">
        <v>92961</v>
      </c>
      <c r="B4908" t="s">
        <v>7886</v>
      </c>
      <c r="C4908" t="s">
        <v>7657</v>
      </c>
      <c r="D4908">
        <v>5.38</v>
      </c>
      <c r="E4908" s="156" t="s">
        <v>205</v>
      </c>
    </row>
    <row r="4909" spans="1:5" x14ac:dyDescent="0.2">
      <c r="A4909">
        <v>92960</v>
      </c>
      <c r="B4909" t="s">
        <v>7887</v>
      </c>
      <c r="C4909" t="s">
        <v>7659</v>
      </c>
      <c r="D4909">
        <v>19.12</v>
      </c>
      <c r="E4909" s="156" t="s">
        <v>205</v>
      </c>
    </row>
    <row r="4910" spans="1:5" x14ac:dyDescent="0.2">
      <c r="A4910">
        <v>102863</v>
      </c>
      <c r="B4910" t="s">
        <v>7888</v>
      </c>
      <c r="C4910" t="s">
        <v>7657</v>
      </c>
      <c r="D4910">
        <v>0</v>
      </c>
      <c r="E4910" s="156" t="s">
        <v>205</v>
      </c>
    </row>
    <row r="4911" spans="1:5" x14ac:dyDescent="0.2">
      <c r="A4911">
        <v>102862</v>
      </c>
      <c r="B4911" t="s">
        <v>7889</v>
      </c>
      <c r="C4911" t="s">
        <v>7659</v>
      </c>
      <c r="D4911">
        <v>0</v>
      </c>
      <c r="E4911" s="156" t="s">
        <v>205</v>
      </c>
    </row>
    <row r="4912" spans="1:5" x14ac:dyDescent="0.2">
      <c r="A4912">
        <v>93409</v>
      </c>
      <c r="B4912" t="s">
        <v>7890</v>
      </c>
      <c r="C4912" t="s">
        <v>7657</v>
      </c>
      <c r="D4912">
        <v>40.64</v>
      </c>
      <c r="E4912" s="156" t="s">
        <v>205</v>
      </c>
    </row>
    <row r="4913" spans="1:5" x14ac:dyDescent="0.2">
      <c r="A4913">
        <v>93408</v>
      </c>
      <c r="B4913" t="s">
        <v>7891</v>
      </c>
      <c r="C4913" t="s">
        <v>7659</v>
      </c>
      <c r="D4913">
        <v>95.48</v>
      </c>
      <c r="E4913" s="156" t="s">
        <v>205</v>
      </c>
    </row>
    <row r="4914" spans="1:5" x14ac:dyDescent="0.2">
      <c r="A4914">
        <v>102941</v>
      </c>
      <c r="B4914" t="s">
        <v>7892</v>
      </c>
      <c r="C4914" t="s">
        <v>7657</v>
      </c>
      <c r="D4914">
        <v>0</v>
      </c>
      <c r="E4914" s="156" t="s">
        <v>205</v>
      </c>
    </row>
    <row r="4915" spans="1:5" x14ac:dyDescent="0.2">
      <c r="A4915">
        <v>102940</v>
      </c>
      <c r="B4915" t="s">
        <v>7893</v>
      </c>
      <c r="C4915" t="s">
        <v>7659</v>
      </c>
      <c r="D4915">
        <v>0</v>
      </c>
      <c r="E4915" s="156" t="s">
        <v>205</v>
      </c>
    </row>
    <row r="4916" spans="1:5" x14ac:dyDescent="0.2">
      <c r="A4916">
        <v>103164</v>
      </c>
      <c r="B4916" t="s">
        <v>7894</v>
      </c>
      <c r="C4916" t="s">
        <v>7657</v>
      </c>
      <c r="D4916">
        <v>0</v>
      </c>
      <c r="E4916" s="156" t="s">
        <v>205</v>
      </c>
    </row>
    <row r="4917" spans="1:5" x14ac:dyDescent="0.2">
      <c r="A4917">
        <v>103163</v>
      </c>
      <c r="B4917" t="s">
        <v>7895</v>
      </c>
      <c r="C4917" t="s">
        <v>7659</v>
      </c>
      <c r="D4917">
        <v>0</v>
      </c>
      <c r="E4917" s="156" t="s">
        <v>205</v>
      </c>
    </row>
    <row r="4918" spans="1:5" x14ac:dyDescent="0.2">
      <c r="A4918">
        <v>103158</v>
      </c>
      <c r="B4918" t="s">
        <v>7896</v>
      </c>
      <c r="C4918" t="s">
        <v>7657</v>
      </c>
      <c r="D4918">
        <v>0</v>
      </c>
      <c r="E4918" s="156" t="s">
        <v>205</v>
      </c>
    </row>
    <row r="4919" spans="1:5" x14ac:dyDescent="0.2">
      <c r="A4919">
        <v>103157</v>
      </c>
      <c r="B4919" t="s">
        <v>7897</v>
      </c>
      <c r="C4919" t="s">
        <v>7659</v>
      </c>
      <c r="D4919">
        <v>0</v>
      </c>
      <c r="E4919" s="156" t="s">
        <v>205</v>
      </c>
    </row>
    <row r="4920" spans="1:5" x14ac:dyDescent="0.2">
      <c r="A4920">
        <v>103176</v>
      </c>
      <c r="B4920" t="s">
        <v>7898</v>
      </c>
      <c r="C4920" t="s">
        <v>7657</v>
      </c>
      <c r="D4920">
        <v>0</v>
      </c>
      <c r="E4920" s="156" t="s">
        <v>205</v>
      </c>
    </row>
    <row r="4921" spans="1:5" x14ac:dyDescent="0.2">
      <c r="A4921">
        <v>103175</v>
      </c>
      <c r="B4921" t="s">
        <v>7899</v>
      </c>
      <c r="C4921" t="s">
        <v>7659</v>
      </c>
      <c r="D4921">
        <v>0</v>
      </c>
      <c r="E4921" s="156" t="s">
        <v>205</v>
      </c>
    </row>
    <row r="4922" spans="1:5" x14ac:dyDescent="0.2">
      <c r="A4922">
        <v>103182</v>
      </c>
      <c r="B4922" t="s">
        <v>7900</v>
      </c>
      <c r="C4922" t="s">
        <v>7657</v>
      </c>
      <c r="D4922">
        <v>0</v>
      </c>
      <c r="E4922" s="156" t="s">
        <v>205</v>
      </c>
    </row>
    <row r="4923" spans="1:5" x14ac:dyDescent="0.2">
      <c r="A4923">
        <v>103181</v>
      </c>
      <c r="B4923" t="s">
        <v>7901</v>
      </c>
      <c r="C4923" t="s">
        <v>7659</v>
      </c>
      <c r="D4923">
        <v>0</v>
      </c>
      <c r="E4923" s="156" t="s">
        <v>205</v>
      </c>
    </row>
    <row r="4924" spans="1:5" x14ac:dyDescent="0.2">
      <c r="A4924">
        <v>103170</v>
      </c>
      <c r="B4924" t="s">
        <v>7902</v>
      </c>
      <c r="C4924" t="s">
        <v>7657</v>
      </c>
      <c r="D4924">
        <v>0</v>
      </c>
      <c r="E4924" s="156" t="s">
        <v>205</v>
      </c>
    </row>
    <row r="4925" spans="1:5" x14ac:dyDescent="0.2">
      <c r="A4925">
        <v>103169</v>
      </c>
      <c r="B4925" t="s">
        <v>7903</v>
      </c>
      <c r="C4925" t="s">
        <v>7659</v>
      </c>
      <c r="D4925">
        <v>0</v>
      </c>
      <c r="E4925" s="156" t="s">
        <v>205</v>
      </c>
    </row>
    <row r="4926" spans="1:5" x14ac:dyDescent="0.2">
      <c r="A4926">
        <v>102869</v>
      </c>
      <c r="B4926" t="s">
        <v>7904</v>
      </c>
      <c r="C4926" t="s">
        <v>7657</v>
      </c>
      <c r="D4926">
        <v>0</v>
      </c>
      <c r="E4926" s="156" t="s">
        <v>205</v>
      </c>
    </row>
    <row r="4927" spans="1:5" x14ac:dyDescent="0.2">
      <c r="A4927">
        <v>102868</v>
      </c>
      <c r="B4927" t="s">
        <v>7905</v>
      </c>
      <c r="C4927" t="s">
        <v>7659</v>
      </c>
      <c r="D4927">
        <v>0</v>
      </c>
      <c r="E4927" s="156" t="s">
        <v>205</v>
      </c>
    </row>
    <row r="4928" spans="1:5" x14ac:dyDescent="0.2">
      <c r="A4928">
        <v>92113</v>
      </c>
      <c r="B4928" t="s">
        <v>7906</v>
      </c>
      <c r="C4928" t="s">
        <v>7657</v>
      </c>
      <c r="D4928">
        <v>1.42</v>
      </c>
      <c r="E4928" s="156" t="s">
        <v>205</v>
      </c>
    </row>
    <row r="4929" spans="1:5" x14ac:dyDescent="0.2">
      <c r="A4929">
        <v>92112</v>
      </c>
      <c r="B4929" t="s">
        <v>7907</v>
      </c>
      <c r="C4929" t="s">
        <v>7659</v>
      </c>
      <c r="D4929">
        <v>4.33</v>
      </c>
      <c r="E4929" s="156" t="s">
        <v>205</v>
      </c>
    </row>
    <row r="4930" spans="1:5" x14ac:dyDescent="0.2">
      <c r="A4930">
        <v>90675</v>
      </c>
      <c r="B4930" t="s">
        <v>7908</v>
      </c>
      <c r="C4930" t="s">
        <v>7657</v>
      </c>
      <c r="D4930">
        <v>327.76</v>
      </c>
      <c r="E4930" s="156" t="s">
        <v>205</v>
      </c>
    </row>
    <row r="4931" spans="1:5" x14ac:dyDescent="0.2">
      <c r="A4931">
        <v>90674</v>
      </c>
      <c r="B4931" t="s">
        <v>7909</v>
      </c>
      <c r="C4931" t="s">
        <v>7659</v>
      </c>
      <c r="D4931">
        <v>729.02</v>
      </c>
      <c r="E4931" s="156" t="s">
        <v>205</v>
      </c>
    </row>
    <row r="4932" spans="1:5" x14ac:dyDescent="0.2">
      <c r="A4932">
        <v>93225</v>
      </c>
      <c r="B4932" t="s">
        <v>7910</v>
      </c>
      <c r="C4932" t="s">
        <v>7657</v>
      </c>
      <c r="D4932">
        <v>482.2</v>
      </c>
      <c r="E4932" s="156" t="s">
        <v>205</v>
      </c>
    </row>
    <row r="4933" spans="1:5" x14ac:dyDescent="0.2">
      <c r="A4933">
        <v>93224</v>
      </c>
      <c r="B4933" t="s">
        <v>7911</v>
      </c>
      <c r="C4933" t="s">
        <v>7659</v>
      </c>
      <c r="D4933">
        <v>1071.22</v>
      </c>
      <c r="E4933" s="156" t="s">
        <v>205</v>
      </c>
    </row>
    <row r="4934" spans="1:5" x14ac:dyDescent="0.2">
      <c r="A4934">
        <v>104696</v>
      </c>
      <c r="B4934" t="s">
        <v>7912</v>
      </c>
      <c r="C4934" t="s">
        <v>7657</v>
      </c>
      <c r="D4934">
        <v>39.31</v>
      </c>
      <c r="E4934" s="156" t="s">
        <v>205</v>
      </c>
    </row>
    <row r="4935" spans="1:5" x14ac:dyDescent="0.2">
      <c r="A4935">
        <v>104695</v>
      </c>
      <c r="B4935" t="s">
        <v>7913</v>
      </c>
      <c r="C4935" t="s">
        <v>7659</v>
      </c>
      <c r="D4935">
        <v>42.93</v>
      </c>
      <c r="E4935" s="156" t="s">
        <v>205</v>
      </c>
    </row>
    <row r="4936" spans="1:5" x14ac:dyDescent="0.2">
      <c r="A4936">
        <v>90681</v>
      </c>
      <c r="B4936" t="s">
        <v>7914</v>
      </c>
      <c r="C4936" t="s">
        <v>7657</v>
      </c>
      <c r="D4936">
        <v>173.29</v>
      </c>
      <c r="E4936" s="156" t="s">
        <v>205</v>
      </c>
    </row>
    <row r="4937" spans="1:5" x14ac:dyDescent="0.2">
      <c r="A4937">
        <v>90680</v>
      </c>
      <c r="B4937" t="s">
        <v>7915</v>
      </c>
      <c r="C4937" t="s">
        <v>7659</v>
      </c>
      <c r="D4937">
        <v>395.03</v>
      </c>
      <c r="E4937" s="156" t="s">
        <v>205</v>
      </c>
    </row>
    <row r="4938" spans="1:5" x14ac:dyDescent="0.2">
      <c r="A4938">
        <v>102875</v>
      </c>
      <c r="B4938" t="s">
        <v>7916</v>
      </c>
      <c r="C4938" t="s">
        <v>7657</v>
      </c>
      <c r="D4938">
        <v>461.13</v>
      </c>
      <c r="E4938" s="156" t="s">
        <v>205</v>
      </c>
    </row>
    <row r="4939" spans="1:5" x14ac:dyDescent="0.2">
      <c r="A4939">
        <v>102874</v>
      </c>
      <c r="B4939" t="s">
        <v>7917</v>
      </c>
      <c r="C4939" t="s">
        <v>7659</v>
      </c>
      <c r="D4939">
        <v>993.36</v>
      </c>
      <c r="E4939" s="156" t="s">
        <v>205</v>
      </c>
    </row>
    <row r="4940" spans="1:5" x14ac:dyDescent="0.2">
      <c r="A4940">
        <v>102965</v>
      </c>
      <c r="B4940" t="s">
        <v>7918</v>
      </c>
      <c r="C4940" t="s">
        <v>7657</v>
      </c>
      <c r="D4940">
        <v>243.45</v>
      </c>
      <c r="E4940" s="156" t="s">
        <v>205</v>
      </c>
    </row>
    <row r="4941" spans="1:5" x14ac:dyDescent="0.2">
      <c r="A4941">
        <v>102964</v>
      </c>
      <c r="B4941" t="s">
        <v>7919</v>
      </c>
      <c r="C4941" t="s">
        <v>7659</v>
      </c>
      <c r="D4941">
        <v>476.94</v>
      </c>
      <c r="E4941" s="156" t="s">
        <v>205</v>
      </c>
    </row>
    <row r="4942" spans="1:5" x14ac:dyDescent="0.2">
      <c r="A4942">
        <v>90626</v>
      </c>
      <c r="B4942" t="s">
        <v>7920</v>
      </c>
      <c r="C4942" t="s">
        <v>7657</v>
      </c>
      <c r="D4942">
        <v>3.51</v>
      </c>
      <c r="E4942" s="156" t="s">
        <v>205</v>
      </c>
    </row>
    <row r="4943" spans="1:5" x14ac:dyDescent="0.2">
      <c r="A4943">
        <v>90625</v>
      </c>
      <c r="B4943" t="s">
        <v>7921</v>
      </c>
      <c r="C4943" t="s">
        <v>7659</v>
      </c>
      <c r="D4943">
        <v>10.74</v>
      </c>
      <c r="E4943" s="156" t="s">
        <v>205</v>
      </c>
    </row>
    <row r="4944" spans="1:5" x14ac:dyDescent="0.2">
      <c r="A4944">
        <v>102881</v>
      </c>
      <c r="B4944" t="s">
        <v>7922</v>
      </c>
      <c r="C4944" t="s">
        <v>7657</v>
      </c>
      <c r="D4944">
        <v>625.94000000000005</v>
      </c>
      <c r="E4944" s="156" t="s">
        <v>205</v>
      </c>
    </row>
    <row r="4945" spans="1:5" x14ac:dyDescent="0.2">
      <c r="A4945">
        <v>102880</v>
      </c>
      <c r="B4945" t="s">
        <v>7923</v>
      </c>
      <c r="C4945" t="s">
        <v>7659</v>
      </c>
      <c r="D4945">
        <v>1378.41</v>
      </c>
      <c r="E4945" s="156" t="s">
        <v>205</v>
      </c>
    </row>
    <row r="4946" spans="1:5" x14ac:dyDescent="0.2">
      <c r="A4946">
        <v>103225</v>
      </c>
      <c r="B4946" t="s">
        <v>7924</v>
      </c>
      <c r="C4946" t="s">
        <v>7657</v>
      </c>
      <c r="D4946">
        <v>217.93</v>
      </c>
      <c r="E4946" s="156" t="s">
        <v>205</v>
      </c>
    </row>
    <row r="4947" spans="1:5" x14ac:dyDescent="0.2">
      <c r="A4947">
        <v>103224</v>
      </c>
      <c r="B4947" t="s">
        <v>7925</v>
      </c>
      <c r="C4947" t="s">
        <v>7659</v>
      </c>
      <c r="D4947">
        <v>428.89</v>
      </c>
      <c r="E4947" s="156" t="s">
        <v>205</v>
      </c>
    </row>
    <row r="4948" spans="1:5" x14ac:dyDescent="0.2">
      <c r="A4948">
        <v>103237</v>
      </c>
      <c r="B4948" t="s">
        <v>7926</v>
      </c>
      <c r="C4948" t="s">
        <v>7657</v>
      </c>
      <c r="D4948">
        <v>602.12</v>
      </c>
      <c r="E4948" s="156" t="s">
        <v>205</v>
      </c>
    </row>
    <row r="4949" spans="1:5" x14ac:dyDescent="0.2">
      <c r="A4949">
        <v>103236</v>
      </c>
      <c r="B4949" t="s">
        <v>7927</v>
      </c>
      <c r="C4949" t="s">
        <v>7659</v>
      </c>
      <c r="D4949">
        <v>1284.3800000000001</v>
      </c>
      <c r="E4949" s="156" t="s">
        <v>205</v>
      </c>
    </row>
    <row r="4950" spans="1:5" x14ac:dyDescent="0.2">
      <c r="A4950">
        <v>103231</v>
      </c>
      <c r="B4950" t="s">
        <v>7928</v>
      </c>
      <c r="C4950" t="s">
        <v>7657</v>
      </c>
      <c r="D4950">
        <v>450.56</v>
      </c>
      <c r="E4950" s="156" t="s">
        <v>205</v>
      </c>
    </row>
    <row r="4951" spans="1:5" x14ac:dyDescent="0.2">
      <c r="A4951">
        <v>103230</v>
      </c>
      <c r="B4951" t="s">
        <v>7929</v>
      </c>
      <c r="C4951" t="s">
        <v>7659</v>
      </c>
      <c r="D4951">
        <v>940.93</v>
      </c>
      <c r="E4951" s="156" t="s">
        <v>205</v>
      </c>
    </row>
    <row r="4952" spans="1:5" x14ac:dyDescent="0.2">
      <c r="A4952">
        <v>102975</v>
      </c>
      <c r="B4952" t="s">
        <v>7930</v>
      </c>
      <c r="C4952" t="s">
        <v>7657</v>
      </c>
      <c r="D4952">
        <v>148.38999999999999</v>
      </c>
      <c r="E4952" s="156" t="s">
        <v>205</v>
      </c>
    </row>
    <row r="4953" spans="1:5" x14ac:dyDescent="0.2">
      <c r="A4953">
        <v>102976</v>
      </c>
      <c r="B4953" t="s">
        <v>7931</v>
      </c>
      <c r="C4953" t="s">
        <v>7659</v>
      </c>
      <c r="D4953">
        <v>276.75</v>
      </c>
      <c r="E4953" s="156" t="s">
        <v>205</v>
      </c>
    </row>
    <row r="4954" spans="1:5" x14ac:dyDescent="0.2">
      <c r="A4954">
        <v>90632</v>
      </c>
      <c r="B4954" t="s">
        <v>7932</v>
      </c>
      <c r="C4954" t="s">
        <v>7657</v>
      </c>
      <c r="D4954">
        <v>102.37</v>
      </c>
      <c r="E4954" s="156" t="s">
        <v>205</v>
      </c>
    </row>
    <row r="4955" spans="1:5" x14ac:dyDescent="0.2">
      <c r="A4955">
        <v>90631</v>
      </c>
      <c r="B4955" t="s">
        <v>7933</v>
      </c>
      <c r="C4955" t="s">
        <v>7659</v>
      </c>
      <c r="D4955">
        <v>167.44</v>
      </c>
      <c r="E4955" s="156" t="s">
        <v>205</v>
      </c>
    </row>
    <row r="4956" spans="1:5" x14ac:dyDescent="0.2">
      <c r="A4956">
        <v>95709</v>
      </c>
      <c r="B4956" t="s">
        <v>7934</v>
      </c>
      <c r="C4956" t="s">
        <v>7657</v>
      </c>
      <c r="D4956">
        <v>103</v>
      </c>
      <c r="E4956" s="156" t="s">
        <v>205</v>
      </c>
    </row>
    <row r="4957" spans="1:5" x14ac:dyDescent="0.2">
      <c r="A4957">
        <v>95708</v>
      </c>
      <c r="B4957" t="s">
        <v>7935</v>
      </c>
      <c r="C4957" t="s">
        <v>7659</v>
      </c>
      <c r="D4957">
        <v>171.74</v>
      </c>
      <c r="E4957" s="156" t="s">
        <v>205</v>
      </c>
    </row>
    <row r="4958" spans="1:5" x14ac:dyDescent="0.2">
      <c r="A4958">
        <v>91278</v>
      </c>
      <c r="B4958" t="s">
        <v>7936</v>
      </c>
      <c r="C4958" t="s">
        <v>7657</v>
      </c>
      <c r="D4958">
        <v>0.55000000000000004</v>
      </c>
      <c r="E4958" s="156" t="s">
        <v>205</v>
      </c>
    </row>
    <row r="4959" spans="1:5" x14ac:dyDescent="0.2">
      <c r="A4959">
        <v>91277</v>
      </c>
      <c r="B4959" t="s">
        <v>7937</v>
      </c>
      <c r="C4959" t="s">
        <v>7659</v>
      </c>
      <c r="D4959">
        <v>9.76</v>
      </c>
      <c r="E4959" s="156" t="s">
        <v>205</v>
      </c>
    </row>
    <row r="4960" spans="1:5" x14ac:dyDescent="0.2">
      <c r="A4960">
        <v>102887</v>
      </c>
      <c r="B4960" t="s">
        <v>7938</v>
      </c>
      <c r="C4960" t="s">
        <v>7657</v>
      </c>
      <c r="D4960">
        <v>0</v>
      </c>
      <c r="E4960" s="156" t="s">
        <v>205</v>
      </c>
    </row>
    <row r="4961" spans="1:5" x14ac:dyDescent="0.2">
      <c r="A4961">
        <v>102886</v>
      </c>
      <c r="B4961" t="s">
        <v>7939</v>
      </c>
      <c r="C4961" t="s">
        <v>7659</v>
      </c>
      <c r="D4961">
        <v>0</v>
      </c>
      <c r="E4961" s="156" t="s">
        <v>205</v>
      </c>
    </row>
    <row r="4962" spans="1:5" x14ac:dyDescent="0.2">
      <c r="A4962">
        <v>95277</v>
      </c>
      <c r="B4962" t="s">
        <v>7940</v>
      </c>
      <c r="C4962" t="s">
        <v>7657</v>
      </c>
      <c r="D4962">
        <v>0.72</v>
      </c>
      <c r="E4962" s="156" t="s">
        <v>205</v>
      </c>
    </row>
    <row r="4963" spans="1:5" x14ac:dyDescent="0.2">
      <c r="A4963">
        <v>95276</v>
      </c>
      <c r="B4963" t="s">
        <v>7941</v>
      </c>
      <c r="C4963" t="s">
        <v>7659</v>
      </c>
      <c r="D4963">
        <v>4.1500000000000004</v>
      </c>
      <c r="E4963" s="156" t="s">
        <v>205</v>
      </c>
    </row>
    <row r="4964" spans="1:5" x14ac:dyDescent="0.2">
      <c r="A4964">
        <v>88430</v>
      </c>
      <c r="B4964" t="s">
        <v>7942</v>
      </c>
      <c r="C4964" t="s">
        <v>7657</v>
      </c>
      <c r="D4964">
        <v>7.94</v>
      </c>
      <c r="E4964" s="156" t="s">
        <v>205</v>
      </c>
    </row>
    <row r="4965" spans="1:5" x14ac:dyDescent="0.2">
      <c r="A4965">
        <v>88418</v>
      </c>
      <c r="B4965" t="s">
        <v>7943</v>
      </c>
      <c r="C4965" t="s">
        <v>7659</v>
      </c>
      <c r="D4965">
        <v>17.239999999999998</v>
      </c>
      <c r="E4965" s="156" t="s">
        <v>205</v>
      </c>
    </row>
    <row r="4966" spans="1:5" x14ac:dyDescent="0.2">
      <c r="A4966">
        <v>88438</v>
      </c>
      <c r="B4966" t="s">
        <v>7944</v>
      </c>
      <c r="C4966" t="s">
        <v>7657</v>
      </c>
      <c r="D4966">
        <v>10.52</v>
      </c>
      <c r="E4966" s="156" t="s">
        <v>205</v>
      </c>
    </row>
    <row r="4967" spans="1:5" x14ac:dyDescent="0.2">
      <c r="A4967">
        <v>88433</v>
      </c>
      <c r="B4967" t="s">
        <v>7945</v>
      </c>
      <c r="C4967" t="s">
        <v>7659</v>
      </c>
      <c r="D4967">
        <v>22.45</v>
      </c>
      <c r="E4967" s="156" t="s">
        <v>205</v>
      </c>
    </row>
    <row r="4968" spans="1:5" x14ac:dyDescent="0.2">
      <c r="A4968">
        <v>90669</v>
      </c>
      <c r="B4968" t="s">
        <v>7946</v>
      </c>
      <c r="C4968" t="s">
        <v>7657</v>
      </c>
      <c r="D4968">
        <v>8.9499999999999993</v>
      </c>
      <c r="E4968" s="156" t="s">
        <v>205</v>
      </c>
    </row>
    <row r="4969" spans="1:5" x14ac:dyDescent="0.2">
      <c r="A4969">
        <v>90668</v>
      </c>
      <c r="B4969" t="s">
        <v>7947</v>
      </c>
      <c r="C4969" t="s">
        <v>7659</v>
      </c>
      <c r="D4969">
        <v>32.25</v>
      </c>
      <c r="E4969" s="156" t="s">
        <v>205</v>
      </c>
    </row>
    <row r="4970" spans="1:5" x14ac:dyDescent="0.2">
      <c r="A4970">
        <v>102980</v>
      </c>
      <c r="B4970" t="s">
        <v>7948</v>
      </c>
      <c r="C4970" t="s">
        <v>7657</v>
      </c>
      <c r="D4970">
        <v>0</v>
      </c>
      <c r="E4970" s="156" t="s">
        <v>205</v>
      </c>
    </row>
    <row r="4971" spans="1:5" x14ac:dyDescent="0.2">
      <c r="A4971">
        <v>102981</v>
      </c>
      <c r="B4971" t="s">
        <v>7949</v>
      </c>
      <c r="C4971" t="s">
        <v>7659</v>
      </c>
      <c r="D4971">
        <v>0</v>
      </c>
      <c r="E4971" s="156" t="s">
        <v>205</v>
      </c>
    </row>
    <row r="4972" spans="1:5" x14ac:dyDescent="0.2">
      <c r="A4972">
        <v>5946</v>
      </c>
      <c r="B4972" t="s">
        <v>7950</v>
      </c>
      <c r="C4972" t="s">
        <v>7657</v>
      </c>
      <c r="D4972">
        <v>99.6</v>
      </c>
      <c r="E4972" s="156" t="s">
        <v>205</v>
      </c>
    </row>
    <row r="4973" spans="1:5" x14ac:dyDescent="0.2">
      <c r="A4973">
        <v>5944</v>
      </c>
      <c r="B4973" t="s">
        <v>7951</v>
      </c>
      <c r="C4973" t="s">
        <v>7659</v>
      </c>
      <c r="D4973">
        <v>232.81</v>
      </c>
      <c r="E4973" s="156" t="s">
        <v>205</v>
      </c>
    </row>
    <row r="4974" spans="1:5" x14ac:dyDescent="0.2">
      <c r="A4974">
        <v>5942</v>
      </c>
      <c r="B4974" t="s">
        <v>7952</v>
      </c>
      <c r="C4974" t="s">
        <v>7657</v>
      </c>
      <c r="D4974">
        <v>81.2</v>
      </c>
      <c r="E4974" s="156" t="s">
        <v>205</v>
      </c>
    </row>
    <row r="4975" spans="1:5" x14ac:dyDescent="0.2">
      <c r="A4975">
        <v>5940</v>
      </c>
      <c r="B4975" t="s">
        <v>7953</v>
      </c>
      <c r="C4975" t="s">
        <v>7659</v>
      </c>
      <c r="D4975">
        <v>172.4</v>
      </c>
      <c r="E4975" s="156" t="s">
        <v>205</v>
      </c>
    </row>
    <row r="4976" spans="1:5" x14ac:dyDescent="0.2">
      <c r="A4976">
        <v>102893</v>
      </c>
      <c r="B4976" t="s">
        <v>7954</v>
      </c>
      <c r="C4976" t="s">
        <v>7657</v>
      </c>
      <c r="D4976">
        <v>0</v>
      </c>
      <c r="E4976" s="156" t="s">
        <v>205</v>
      </c>
    </row>
    <row r="4977" spans="1:5" x14ac:dyDescent="0.2">
      <c r="A4977">
        <v>102892</v>
      </c>
      <c r="B4977" t="s">
        <v>7955</v>
      </c>
      <c r="C4977" t="s">
        <v>7659</v>
      </c>
      <c r="D4977">
        <v>0</v>
      </c>
      <c r="E4977" s="156" t="s">
        <v>205</v>
      </c>
    </row>
    <row r="4978" spans="1:5" x14ac:dyDescent="0.2">
      <c r="A4978">
        <v>89251</v>
      </c>
      <c r="B4978" t="s">
        <v>7956</v>
      </c>
      <c r="C4978" t="s">
        <v>7657</v>
      </c>
      <c r="D4978">
        <v>321.82</v>
      </c>
      <c r="E4978" s="156" t="s">
        <v>205</v>
      </c>
    </row>
    <row r="4979" spans="1:5" x14ac:dyDescent="0.2">
      <c r="A4979">
        <v>89250</v>
      </c>
      <c r="B4979" t="s">
        <v>7957</v>
      </c>
      <c r="C4979" t="s">
        <v>7659</v>
      </c>
      <c r="D4979">
        <v>1079.28</v>
      </c>
      <c r="E4979" s="156" t="s">
        <v>205</v>
      </c>
    </row>
    <row r="4980" spans="1:5" x14ac:dyDescent="0.2">
      <c r="A4980">
        <v>102959</v>
      </c>
      <c r="B4980" t="s">
        <v>7958</v>
      </c>
      <c r="C4980" t="s">
        <v>7657</v>
      </c>
      <c r="D4980">
        <v>0</v>
      </c>
      <c r="E4980" s="156" t="s">
        <v>205</v>
      </c>
    </row>
    <row r="4981" spans="1:5" x14ac:dyDescent="0.2">
      <c r="A4981">
        <v>102958</v>
      </c>
      <c r="B4981" t="s">
        <v>7959</v>
      </c>
      <c r="C4981" t="s">
        <v>7659</v>
      </c>
      <c r="D4981">
        <v>0</v>
      </c>
      <c r="E4981" s="156" t="s">
        <v>205</v>
      </c>
    </row>
    <row r="4982" spans="1:5" x14ac:dyDescent="0.2">
      <c r="A4982">
        <v>5681</v>
      </c>
      <c r="B4982" t="s">
        <v>7960</v>
      </c>
      <c r="C4982" t="s">
        <v>7657</v>
      </c>
      <c r="D4982">
        <v>71.88</v>
      </c>
      <c r="E4982" s="156" t="s">
        <v>205</v>
      </c>
    </row>
    <row r="4983" spans="1:5" x14ac:dyDescent="0.2">
      <c r="A4983">
        <v>5680</v>
      </c>
      <c r="B4983" t="s">
        <v>7961</v>
      </c>
      <c r="C4983" t="s">
        <v>7659</v>
      </c>
      <c r="D4983">
        <v>146.47999999999999</v>
      </c>
      <c r="E4983" s="156" t="s">
        <v>205</v>
      </c>
    </row>
    <row r="4984" spans="1:5" x14ac:dyDescent="0.2">
      <c r="A4984">
        <v>5877</v>
      </c>
      <c r="B4984" t="s">
        <v>7962</v>
      </c>
      <c r="C4984" t="s">
        <v>7657</v>
      </c>
      <c r="D4984">
        <v>74.48</v>
      </c>
      <c r="E4984" s="156" t="s">
        <v>205</v>
      </c>
    </row>
    <row r="4985" spans="1:5" x14ac:dyDescent="0.2">
      <c r="A4985">
        <v>5875</v>
      </c>
      <c r="B4985" t="s">
        <v>7963</v>
      </c>
      <c r="C4985" t="s">
        <v>7659</v>
      </c>
      <c r="D4985">
        <v>147.72</v>
      </c>
      <c r="E4985" s="156" t="s">
        <v>205</v>
      </c>
    </row>
    <row r="4986" spans="1:5" x14ac:dyDescent="0.2">
      <c r="A4986">
        <v>5679</v>
      </c>
      <c r="B4986" t="s">
        <v>7964</v>
      </c>
      <c r="C4986" t="s">
        <v>7657</v>
      </c>
      <c r="D4986">
        <v>75.7</v>
      </c>
      <c r="E4986" s="156" t="s">
        <v>205</v>
      </c>
    </row>
    <row r="4987" spans="1:5" x14ac:dyDescent="0.2">
      <c r="A4987">
        <v>5678</v>
      </c>
      <c r="B4987" t="s">
        <v>7965</v>
      </c>
      <c r="C4987" t="s">
        <v>7659</v>
      </c>
      <c r="D4987">
        <v>159.1</v>
      </c>
      <c r="E4987" s="156" t="s">
        <v>205</v>
      </c>
    </row>
    <row r="4988" spans="1:5" x14ac:dyDescent="0.2">
      <c r="A4988">
        <v>6880</v>
      </c>
      <c r="B4988" t="s">
        <v>7966</v>
      </c>
      <c r="C4988" t="s">
        <v>7657</v>
      </c>
      <c r="D4988">
        <v>90.15</v>
      </c>
      <c r="E4988" s="156" t="s">
        <v>205</v>
      </c>
    </row>
    <row r="4989" spans="1:5" x14ac:dyDescent="0.2">
      <c r="A4989">
        <v>6879</v>
      </c>
      <c r="B4989" t="s">
        <v>7967</v>
      </c>
      <c r="C4989" t="s">
        <v>7659</v>
      </c>
      <c r="D4989">
        <v>215.09</v>
      </c>
      <c r="E4989" s="156" t="s">
        <v>205</v>
      </c>
    </row>
    <row r="4990" spans="1:5" x14ac:dyDescent="0.2">
      <c r="A4990">
        <v>96464</v>
      </c>
      <c r="B4990" t="s">
        <v>7968</v>
      </c>
      <c r="C4990" t="s">
        <v>7657</v>
      </c>
      <c r="D4990">
        <v>94.05</v>
      </c>
      <c r="E4990" s="156" t="s">
        <v>205</v>
      </c>
    </row>
    <row r="4991" spans="1:5" x14ac:dyDescent="0.2">
      <c r="A4991">
        <v>96463</v>
      </c>
      <c r="B4991" t="s">
        <v>7969</v>
      </c>
      <c r="C4991" t="s">
        <v>7659</v>
      </c>
      <c r="D4991">
        <v>222.27</v>
      </c>
      <c r="E4991" s="156" t="s">
        <v>205</v>
      </c>
    </row>
    <row r="4992" spans="1:5" x14ac:dyDescent="0.2">
      <c r="A4992">
        <v>7050</v>
      </c>
      <c r="B4992" t="s">
        <v>7970</v>
      </c>
      <c r="C4992" t="s">
        <v>7657</v>
      </c>
      <c r="D4992">
        <v>83.04</v>
      </c>
      <c r="E4992" s="156" t="s">
        <v>205</v>
      </c>
    </row>
    <row r="4993" spans="1:5" x14ac:dyDescent="0.2">
      <c r="A4993">
        <v>7049</v>
      </c>
      <c r="B4993" t="s">
        <v>7971</v>
      </c>
      <c r="C4993" t="s">
        <v>7659</v>
      </c>
      <c r="D4993">
        <v>224.88</v>
      </c>
      <c r="E4993" s="156" t="s">
        <v>205</v>
      </c>
    </row>
    <row r="4994" spans="1:5" x14ac:dyDescent="0.2">
      <c r="A4994">
        <v>95632</v>
      </c>
      <c r="B4994" t="s">
        <v>7972</v>
      </c>
      <c r="C4994" t="s">
        <v>7657</v>
      </c>
      <c r="D4994">
        <v>87.42</v>
      </c>
      <c r="E4994" s="156" t="s">
        <v>205</v>
      </c>
    </row>
    <row r="4995" spans="1:5" x14ac:dyDescent="0.2">
      <c r="A4995">
        <v>95631</v>
      </c>
      <c r="B4995" t="s">
        <v>7973</v>
      </c>
      <c r="C4995" t="s">
        <v>7659</v>
      </c>
      <c r="D4995">
        <v>233.66</v>
      </c>
      <c r="E4995" s="156" t="s">
        <v>205</v>
      </c>
    </row>
    <row r="4996" spans="1:5" x14ac:dyDescent="0.2">
      <c r="A4996">
        <v>5685</v>
      </c>
      <c r="B4996" t="s">
        <v>7974</v>
      </c>
      <c r="C4996" t="s">
        <v>7657</v>
      </c>
      <c r="D4996">
        <v>67.260000000000005</v>
      </c>
      <c r="E4996" s="156" t="s">
        <v>205</v>
      </c>
    </row>
    <row r="4997" spans="1:5" x14ac:dyDescent="0.2">
      <c r="A4997">
        <v>5684</v>
      </c>
      <c r="B4997" t="s">
        <v>7975</v>
      </c>
      <c r="C4997" t="s">
        <v>7659</v>
      </c>
      <c r="D4997">
        <v>162.56</v>
      </c>
      <c r="E4997" s="156" t="s">
        <v>205</v>
      </c>
    </row>
    <row r="4998" spans="1:5" x14ac:dyDescent="0.2">
      <c r="A4998">
        <v>93244</v>
      </c>
      <c r="B4998" t="s">
        <v>7976</v>
      </c>
      <c r="C4998" t="s">
        <v>7657</v>
      </c>
      <c r="D4998">
        <v>68.94</v>
      </c>
      <c r="E4998" s="156" t="s">
        <v>205</v>
      </c>
    </row>
    <row r="4999" spans="1:5" x14ac:dyDescent="0.2">
      <c r="A4999">
        <v>73436</v>
      </c>
      <c r="B4999" t="s">
        <v>7977</v>
      </c>
      <c r="C4999" t="s">
        <v>7659</v>
      </c>
      <c r="D4999">
        <v>165.84</v>
      </c>
      <c r="E4999" s="156" t="s">
        <v>205</v>
      </c>
    </row>
    <row r="5000" spans="1:5" x14ac:dyDescent="0.2">
      <c r="A5000">
        <v>5881</v>
      </c>
      <c r="B5000" t="s">
        <v>7978</v>
      </c>
      <c r="C5000" t="s">
        <v>7657</v>
      </c>
      <c r="D5000">
        <v>82.16</v>
      </c>
      <c r="E5000" s="156" t="s">
        <v>205</v>
      </c>
    </row>
    <row r="5001" spans="1:5" x14ac:dyDescent="0.2">
      <c r="A5001">
        <v>5879</v>
      </c>
      <c r="B5001" t="s">
        <v>7979</v>
      </c>
      <c r="C5001" t="s">
        <v>7659</v>
      </c>
      <c r="D5001">
        <v>148.53</v>
      </c>
      <c r="E5001" s="156" t="s">
        <v>205</v>
      </c>
    </row>
    <row r="5002" spans="1:5" x14ac:dyDescent="0.2">
      <c r="A5002">
        <v>5865</v>
      </c>
      <c r="B5002" t="s">
        <v>7980</v>
      </c>
      <c r="C5002" t="s">
        <v>7657</v>
      </c>
      <c r="D5002">
        <v>12.26</v>
      </c>
      <c r="E5002" s="156" t="s">
        <v>205</v>
      </c>
    </row>
    <row r="5003" spans="1:5" x14ac:dyDescent="0.2">
      <c r="A5003">
        <v>5863</v>
      </c>
      <c r="B5003" t="s">
        <v>7981</v>
      </c>
      <c r="C5003" t="s">
        <v>7659</v>
      </c>
      <c r="D5003">
        <v>24.36</v>
      </c>
      <c r="E5003" s="156" t="s">
        <v>205</v>
      </c>
    </row>
    <row r="5004" spans="1:5" x14ac:dyDescent="0.2">
      <c r="A5004">
        <v>5869</v>
      </c>
      <c r="B5004" t="s">
        <v>7982</v>
      </c>
      <c r="C5004" t="s">
        <v>7657</v>
      </c>
      <c r="D5004">
        <v>76.53</v>
      </c>
      <c r="E5004" s="156" t="s">
        <v>205</v>
      </c>
    </row>
    <row r="5005" spans="1:5" x14ac:dyDescent="0.2">
      <c r="A5005">
        <v>5867</v>
      </c>
      <c r="B5005" t="s">
        <v>7983</v>
      </c>
      <c r="C5005" t="s">
        <v>7659</v>
      </c>
      <c r="D5005">
        <v>165.26</v>
      </c>
      <c r="E5005" s="156" t="s">
        <v>205</v>
      </c>
    </row>
    <row r="5006" spans="1:5" x14ac:dyDescent="0.2">
      <c r="A5006">
        <v>95271</v>
      </c>
      <c r="B5006" t="s">
        <v>7984</v>
      </c>
      <c r="C5006" t="s">
        <v>7657</v>
      </c>
      <c r="D5006">
        <v>0.73</v>
      </c>
      <c r="E5006" s="156" t="s">
        <v>205</v>
      </c>
    </row>
    <row r="5007" spans="1:5" x14ac:dyDescent="0.2">
      <c r="A5007">
        <v>95270</v>
      </c>
      <c r="B5007" t="s">
        <v>7985</v>
      </c>
      <c r="C5007" t="s">
        <v>7659</v>
      </c>
      <c r="D5007">
        <v>9.98</v>
      </c>
      <c r="E5007" s="156" t="s">
        <v>205</v>
      </c>
    </row>
    <row r="5008" spans="1:5" x14ac:dyDescent="0.2">
      <c r="A5008">
        <v>91693</v>
      </c>
      <c r="B5008" t="s">
        <v>7986</v>
      </c>
      <c r="C5008" t="s">
        <v>7657</v>
      </c>
      <c r="D5008">
        <v>38.31</v>
      </c>
      <c r="E5008" s="156" t="s">
        <v>205</v>
      </c>
    </row>
    <row r="5009" spans="1:5" x14ac:dyDescent="0.2">
      <c r="A5009">
        <v>91692</v>
      </c>
      <c r="B5009" t="s">
        <v>7987</v>
      </c>
      <c r="C5009" t="s">
        <v>7659</v>
      </c>
      <c r="D5009">
        <v>39.97</v>
      </c>
      <c r="E5009" s="156" t="s">
        <v>205</v>
      </c>
    </row>
    <row r="5010" spans="1:5" x14ac:dyDescent="0.2">
      <c r="A5010">
        <v>102929</v>
      </c>
      <c r="B5010" t="s">
        <v>7988</v>
      </c>
      <c r="C5010" t="s">
        <v>7657</v>
      </c>
      <c r="D5010">
        <v>0</v>
      </c>
      <c r="E5010" s="156" t="s">
        <v>205</v>
      </c>
    </row>
    <row r="5011" spans="1:5" x14ac:dyDescent="0.2">
      <c r="A5011">
        <v>102928</v>
      </c>
      <c r="B5011" t="s">
        <v>7989</v>
      </c>
      <c r="C5011" t="s">
        <v>7659</v>
      </c>
      <c r="D5011">
        <v>0</v>
      </c>
      <c r="E5011" s="156" t="s">
        <v>205</v>
      </c>
    </row>
    <row r="5012" spans="1:5" x14ac:dyDescent="0.2">
      <c r="A5012">
        <v>95140</v>
      </c>
      <c r="B5012" t="s">
        <v>7990</v>
      </c>
      <c r="C5012" t="s">
        <v>7657</v>
      </c>
      <c r="D5012">
        <v>0.03</v>
      </c>
      <c r="E5012" s="156" t="s">
        <v>205</v>
      </c>
    </row>
    <row r="5013" spans="1:5" x14ac:dyDescent="0.2">
      <c r="A5013">
        <v>95139</v>
      </c>
      <c r="B5013" t="s">
        <v>7991</v>
      </c>
      <c r="C5013" t="s">
        <v>7659</v>
      </c>
      <c r="D5013">
        <v>0.05</v>
      </c>
      <c r="E5013" s="156" t="s">
        <v>205</v>
      </c>
    </row>
    <row r="5014" spans="1:5" x14ac:dyDescent="0.2">
      <c r="A5014">
        <v>89027</v>
      </c>
      <c r="B5014" t="s">
        <v>7992</v>
      </c>
      <c r="C5014" t="s">
        <v>7657</v>
      </c>
      <c r="D5014">
        <v>5.14</v>
      </c>
      <c r="E5014" s="156" t="s">
        <v>205</v>
      </c>
    </row>
    <row r="5015" spans="1:5" x14ac:dyDescent="0.2">
      <c r="A5015">
        <v>89028</v>
      </c>
      <c r="B5015" t="s">
        <v>7993</v>
      </c>
      <c r="C5015" t="s">
        <v>7659</v>
      </c>
      <c r="D5015">
        <v>175.08</v>
      </c>
      <c r="E5015" s="156" t="s">
        <v>205</v>
      </c>
    </row>
    <row r="5016" spans="1:5" x14ac:dyDescent="0.2">
      <c r="A5016">
        <v>7031</v>
      </c>
      <c r="B5016" t="s">
        <v>7994</v>
      </c>
      <c r="C5016" t="s">
        <v>7657</v>
      </c>
      <c r="D5016">
        <v>6.33</v>
      </c>
      <c r="E5016" s="156" t="s">
        <v>205</v>
      </c>
    </row>
    <row r="5017" spans="1:5" x14ac:dyDescent="0.2">
      <c r="A5017">
        <v>7030</v>
      </c>
      <c r="B5017" t="s">
        <v>7995</v>
      </c>
      <c r="C5017" t="s">
        <v>7659</v>
      </c>
      <c r="D5017">
        <v>259.95</v>
      </c>
      <c r="E5017" s="156" t="s">
        <v>205</v>
      </c>
    </row>
    <row r="5018" spans="1:5" x14ac:dyDescent="0.2">
      <c r="A5018">
        <v>102947</v>
      </c>
      <c r="B5018" t="s">
        <v>7996</v>
      </c>
      <c r="C5018" t="s">
        <v>7657</v>
      </c>
      <c r="D5018">
        <v>0</v>
      </c>
      <c r="E5018" s="156" t="s">
        <v>205</v>
      </c>
    </row>
    <row r="5019" spans="1:5" x14ac:dyDescent="0.2">
      <c r="A5019">
        <v>102946</v>
      </c>
      <c r="B5019" t="s">
        <v>7997</v>
      </c>
      <c r="C5019" t="s">
        <v>7659</v>
      </c>
      <c r="D5019">
        <v>0</v>
      </c>
      <c r="E5019" s="156" t="s">
        <v>205</v>
      </c>
    </row>
    <row r="5020" spans="1:5" x14ac:dyDescent="0.2">
      <c r="A5020">
        <v>104092</v>
      </c>
      <c r="B5020" t="s">
        <v>7998</v>
      </c>
      <c r="C5020" t="s">
        <v>7657</v>
      </c>
      <c r="D5020">
        <v>0.03</v>
      </c>
      <c r="E5020" s="156" t="s">
        <v>205</v>
      </c>
    </row>
    <row r="5021" spans="1:5" x14ac:dyDescent="0.2">
      <c r="A5021">
        <v>104091</v>
      </c>
      <c r="B5021" t="s">
        <v>7999</v>
      </c>
      <c r="C5021" t="s">
        <v>7659</v>
      </c>
      <c r="D5021">
        <v>0.86</v>
      </c>
      <c r="E5021" s="156" t="s">
        <v>205</v>
      </c>
    </row>
    <row r="5022" spans="1:5" x14ac:dyDescent="0.2">
      <c r="A5022">
        <v>104098</v>
      </c>
      <c r="B5022" t="s">
        <v>8000</v>
      </c>
      <c r="C5022" t="s">
        <v>7657</v>
      </c>
      <c r="D5022">
        <v>0.06</v>
      </c>
      <c r="E5022" s="156" t="s">
        <v>205</v>
      </c>
    </row>
    <row r="5023" spans="1:5" x14ac:dyDescent="0.2">
      <c r="A5023">
        <v>104097</v>
      </c>
      <c r="B5023" t="s">
        <v>8001</v>
      </c>
      <c r="C5023" t="s">
        <v>7659</v>
      </c>
      <c r="D5023">
        <v>1.21</v>
      </c>
      <c r="E5023" s="156" t="s">
        <v>205</v>
      </c>
    </row>
    <row r="5024" spans="1:5" x14ac:dyDescent="0.2">
      <c r="A5024">
        <v>102905</v>
      </c>
      <c r="B5024" t="s">
        <v>8002</v>
      </c>
      <c r="C5024" t="s">
        <v>7657</v>
      </c>
      <c r="D5024">
        <v>0</v>
      </c>
      <c r="E5024" s="156" t="s">
        <v>205</v>
      </c>
    </row>
    <row r="5025" spans="1:5" x14ac:dyDescent="0.2">
      <c r="A5025">
        <v>102904</v>
      </c>
      <c r="B5025" t="s">
        <v>8003</v>
      </c>
      <c r="C5025" t="s">
        <v>7659</v>
      </c>
      <c r="D5025">
        <v>0</v>
      </c>
      <c r="E5025" s="156" t="s">
        <v>205</v>
      </c>
    </row>
    <row r="5026" spans="1:5" x14ac:dyDescent="0.2">
      <c r="A5026">
        <v>89031</v>
      </c>
      <c r="B5026" t="s">
        <v>8004</v>
      </c>
      <c r="C5026" t="s">
        <v>7657</v>
      </c>
      <c r="D5026">
        <v>87.6</v>
      </c>
      <c r="E5026" s="156" t="s">
        <v>205</v>
      </c>
    </row>
    <row r="5027" spans="1:5" x14ac:dyDescent="0.2">
      <c r="A5027">
        <v>89032</v>
      </c>
      <c r="B5027" t="s">
        <v>8005</v>
      </c>
      <c r="C5027" t="s">
        <v>7659</v>
      </c>
      <c r="D5027">
        <v>209.27</v>
      </c>
      <c r="E5027" s="156" t="s">
        <v>205</v>
      </c>
    </row>
    <row r="5028" spans="1:5" x14ac:dyDescent="0.2">
      <c r="A5028">
        <v>88844</v>
      </c>
      <c r="B5028" t="s">
        <v>8006</v>
      </c>
      <c r="C5028" t="s">
        <v>7657</v>
      </c>
      <c r="D5028">
        <v>89.9</v>
      </c>
      <c r="E5028" s="156" t="s">
        <v>205</v>
      </c>
    </row>
    <row r="5029" spans="1:5" x14ac:dyDescent="0.2">
      <c r="A5029">
        <v>88843</v>
      </c>
      <c r="B5029" t="s">
        <v>8007</v>
      </c>
      <c r="C5029" t="s">
        <v>7659</v>
      </c>
      <c r="D5029">
        <v>229.56</v>
      </c>
      <c r="E5029" s="156" t="s">
        <v>205</v>
      </c>
    </row>
    <row r="5030" spans="1:5" x14ac:dyDescent="0.2">
      <c r="A5030">
        <v>5853</v>
      </c>
      <c r="B5030" t="s">
        <v>8008</v>
      </c>
      <c r="C5030" t="s">
        <v>7657</v>
      </c>
      <c r="D5030">
        <v>102.25</v>
      </c>
      <c r="E5030" s="156" t="s">
        <v>205</v>
      </c>
    </row>
    <row r="5031" spans="1:5" x14ac:dyDescent="0.2">
      <c r="A5031">
        <v>5851</v>
      </c>
      <c r="B5031" t="s">
        <v>8009</v>
      </c>
      <c r="C5031" t="s">
        <v>7659</v>
      </c>
      <c r="D5031">
        <v>272.32</v>
      </c>
      <c r="E5031" s="156" t="s">
        <v>205</v>
      </c>
    </row>
    <row r="5032" spans="1:5" x14ac:dyDescent="0.2">
      <c r="A5032">
        <v>5849</v>
      </c>
      <c r="B5032" t="s">
        <v>8010</v>
      </c>
      <c r="C5032" t="s">
        <v>7657</v>
      </c>
      <c r="D5032">
        <v>101.86</v>
      </c>
      <c r="E5032" s="156" t="s">
        <v>205</v>
      </c>
    </row>
    <row r="5033" spans="1:5" x14ac:dyDescent="0.2">
      <c r="A5033">
        <v>5847</v>
      </c>
      <c r="B5033" t="s">
        <v>8011</v>
      </c>
      <c r="C5033" t="s">
        <v>7659</v>
      </c>
      <c r="D5033">
        <v>283.52999999999997</v>
      </c>
      <c r="E5033" s="156" t="s">
        <v>205</v>
      </c>
    </row>
    <row r="5034" spans="1:5" x14ac:dyDescent="0.2">
      <c r="A5034">
        <v>5857</v>
      </c>
      <c r="B5034" t="s">
        <v>8012</v>
      </c>
      <c r="C5034" t="s">
        <v>7657</v>
      </c>
      <c r="D5034">
        <v>248.03</v>
      </c>
      <c r="E5034" s="156" t="s">
        <v>205</v>
      </c>
    </row>
    <row r="5035" spans="1:5" x14ac:dyDescent="0.2">
      <c r="A5035">
        <v>5855</v>
      </c>
      <c r="B5035" t="s">
        <v>8013</v>
      </c>
      <c r="C5035" t="s">
        <v>7659</v>
      </c>
      <c r="D5035">
        <v>717.92</v>
      </c>
      <c r="E5035" s="156" t="s">
        <v>205</v>
      </c>
    </row>
    <row r="5036" spans="1:5" x14ac:dyDescent="0.2">
      <c r="A5036">
        <v>96021</v>
      </c>
      <c r="B5036" t="s">
        <v>8014</v>
      </c>
      <c r="C5036" t="s">
        <v>7657</v>
      </c>
      <c r="D5036">
        <v>69.98</v>
      </c>
      <c r="E5036" s="156" t="s">
        <v>205</v>
      </c>
    </row>
    <row r="5037" spans="1:5" x14ac:dyDescent="0.2">
      <c r="A5037">
        <v>96020</v>
      </c>
      <c r="B5037" t="s">
        <v>8015</v>
      </c>
      <c r="C5037" t="s">
        <v>7659</v>
      </c>
      <c r="D5037">
        <v>190.81</v>
      </c>
      <c r="E5037" s="156" t="s">
        <v>205</v>
      </c>
    </row>
    <row r="5038" spans="1:5" x14ac:dyDescent="0.2">
      <c r="A5038">
        <v>96014</v>
      </c>
      <c r="B5038" t="s">
        <v>8016</v>
      </c>
      <c r="C5038" t="s">
        <v>7657</v>
      </c>
      <c r="D5038">
        <v>70.23</v>
      </c>
      <c r="E5038" s="156" t="s">
        <v>205</v>
      </c>
    </row>
    <row r="5039" spans="1:5" x14ac:dyDescent="0.2">
      <c r="A5039">
        <v>96013</v>
      </c>
      <c r="B5039" t="s">
        <v>8017</v>
      </c>
      <c r="C5039" t="s">
        <v>7659</v>
      </c>
      <c r="D5039">
        <v>191.28</v>
      </c>
      <c r="E5039" s="156" t="s">
        <v>205</v>
      </c>
    </row>
    <row r="5040" spans="1:5" x14ac:dyDescent="0.2">
      <c r="A5040">
        <v>96029</v>
      </c>
      <c r="B5040" t="s">
        <v>8018</v>
      </c>
      <c r="C5040" t="s">
        <v>7657</v>
      </c>
      <c r="D5040">
        <v>62.61</v>
      </c>
      <c r="E5040" s="156" t="s">
        <v>205</v>
      </c>
    </row>
    <row r="5041" spans="1:5" x14ac:dyDescent="0.2">
      <c r="A5041">
        <v>96028</v>
      </c>
      <c r="B5041" t="s">
        <v>8019</v>
      </c>
      <c r="C5041" t="s">
        <v>7659</v>
      </c>
      <c r="D5041">
        <v>148.77000000000001</v>
      </c>
      <c r="E5041" s="156" t="s">
        <v>205</v>
      </c>
    </row>
    <row r="5042" spans="1:5" x14ac:dyDescent="0.2">
      <c r="A5042">
        <v>96155</v>
      </c>
      <c r="B5042" t="s">
        <v>8020</v>
      </c>
      <c r="C5042" t="s">
        <v>7657</v>
      </c>
      <c r="D5042">
        <v>62.86</v>
      </c>
      <c r="E5042" s="156" t="s">
        <v>205</v>
      </c>
    </row>
    <row r="5043" spans="1:5" x14ac:dyDescent="0.2">
      <c r="A5043">
        <v>96157</v>
      </c>
      <c r="B5043" t="s">
        <v>8021</v>
      </c>
      <c r="C5043" t="s">
        <v>7659</v>
      </c>
      <c r="D5043">
        <v>149.24</v>
      </c>
      <c r="E5043" s="156" t="s">
        <v>205</v>
      </c>
    </row>
    <row r="5044" spans="1:5" x14ac:dyDescent="0.2">
      <c r="A5044">
        <v>5845</v>
      </c>
      <c r="B5044" t="s">
        <v>8022</v>
      </c>
      <c r="C5044" t="s">
        <v>7657</v>
      </c>
      <c r="D5044">
        <v>65.8</v>
      </c>
      <c r="E5044" s="156" t="s">
        <v>205</v>
      </c>
    </row>
    <row r="5045" spans="1:5" x14ac:dyDescent="0.2">
      <c r="A5045">
        <v>5843</v>
      </c>
      <c r="B5045" t="s">
        <v>8023</v>
      </c>
      <c r="C5045" t="s">
        <v>7659</v>
      </c>
      <c r="D5045">
        <v>182.98</v>
      </c>
      <c r="E5045" s="156" t="s">
        <v>205</v>
      </c>
    </row>
    <row r="5046" spans="1:5" x14ac:dyDescent="0.2">
      <c r="A5046">
        <v>89036</v>
      </c>
      <c r="B5046" t="s">
        <v>8024</v>
      </c>
      <c r="C5046" t="s">
        <v>7657</v>
      </c>
      <c r="D5046">
        <v>58.39</v>
      </c>
      <c r="E5046" s="156" t="s">
        <v>205</v>
      </c>
    </row>
    <row r="5047" spans="1:5" x14ac:dyDescent="0.2">
      <c r="A5047">
        <v>89035</v>
      </c>
      <c r="B5047" t="s">
        <v>8025</v>
      </c>
      <c r="C5047" t="s">
        <v>7659</v>
      </c>
      <c r="D5047">
        <v>140.9</v>
      </c>
      <c r="E5047" s="156" t="s">
        <v>205</v>
      </c>
    </row>
    <row r="5048" spans="1:5" x14ac:dyDescent="0.2">
      <c r="A5048">
        <v>102911</v>
      </c>
      <c r="B5048" t="s">
        <v>8026</v>
      </c>
      <c r="C5048" t="s">
        <v>7657</v>
      </c>
      <c r="D5048">
        <v>0</v>
      </c>
      <c r="E5048" s="156" t="s">
        <v>205</v>
      </c>
    </row>
    <row r="5049" spans="1:5" x14ac:dyDescent="0.2">
      <c r="A5049">
        <v>102910</v>
      </c>
      <c r="B5049" t="s">
        <v>8027</v>
      </c>
      <c r="C5049" t="s">
        <v>7659</v>
      </c>
      <c r="D5049">
        <v>0</v>
      </c>
      <c r="E5049" s="156" t="s">
        <v>205</v>
      </c>
    </row>
    <row r="5050" spans="1:5" x14ac:dyDescent="0.2">
      <c r="A5050">
        <v>93440</v>
      </c>
      <c r="B5050" t="s">
        <v>8028</v>
      </c>
      <c r="C5050" t="s">
        <v>7657</v>
      </c>
      <c r="D5050">
        <v>145.66</v>
      </c>
      <c r="E5050" s="156" t="s">
        <v>205</v>
      </c>
    </row>
    <row r="5051" spans="1:5" x14ac:dyDescent="0.2">
      <c r="A5051">
        <v>93439</v>
      </c>
      <c r="B5051" t="s">
        <v>8029</v>
      </c>
      <c r="C5051" t="s">
        <v>7659</v>
      </c>
      <c r="D5051">
        <v>264.20999999999998</v>
      </c>
      <c r="E5051" s="156" t="s">
        <v>205</v>
      </c>
    </row>
    <row r="5052" spans="1:5" x14ac:dyDescent="0.2">
      <c r="A5052">
        <v>100648</v>
      </c>
      <c r="B5052" t="s">
        <v>8030</v>
      </c>
      <c r="C5052" t="s">
        <v>7657</v>
      </c>
      <c r="D5052">
        <v>601.03</v>
      </c>
      <c r="E5052" s="156" t="s">
        <v>205</v>
      </c>
    </row>
    <row r="5053" spans="1:5" x14ac:dyDescent="0.2">
      <c r="A5053">
        <v>100647</v>
      </c>
      <c r="B5053" t="s">
        <v>8031</v>
      </c>
      <c r="C5053" t="s">
        <v>7659</v>
      </c>
      <c r="D5053">
        <v>6466.2</v>
      </c>
      <c r="E5053" s="156" t="s">
        <v>205</v>
      </c>
    </row>
    <row r="5054" spans="1:5" x14ac:dyDescent="0.2">
      <c r="A5054">
        <v>5829</v>
      </c>
      <c r="B5054" t="s">
        <v>8032</v>
      </c>
      <c r="C5054" t="s">
        <v>7657</v>
      </c>
      <c r="D5054">
        <v>176.22</v>
      </c>
      <c r="E5054" s="156" t="s">
        <v>205</v>
      </c>
    </row>
    <row r="5055" spans="1:5" x14ac:dyDescent="0.2">
      <c r="A5055">
        <v>5823</v>
      </c>
      <c r="B5055" t="s">
        <v>8033</v>
      </c>
      <c r="C5055" t="s">
        <v>7659</v>
      </c>
      <c r="D5055">
        <v>239.68</v>
      </c>
      <c r="E5055" s="156" t="s">
        <v>205</v>
      </c>
    </row>
    <row r="5056" spans="1:5" x14ac:dyDescent="0.2">
      <c r="A5056">
        <v>5884</v>
      </c>
      <c r="B5056" t="s">
        <v>8034</v>
      </c>
      <c r="C5056" t="s">
        <v>7657</v>
      </c>
      <c r="D5056">
        <v>61.61</v>
      </c>
      <c r="E5056" s="156" t="s">
        <v>205</v>
      </c>
    </row>
    <row r="5057" spans="1:5" x14ac:dyDescent="0.2">
      <c r="A5057">
        <v>5882</v>
      </c>
      <c r="B5057" t="s">
        <v>8035</v>
      </c>
      <c r="C5057" t="s">
        <v>7659</v>
      </c>
      <c r="D5057">
        <v>140.02000000000001</v>
      </c>
      <c r="E5057" s="156" t="s">
        <v>205</v>
      </c>
    </row>
    <row r="5058" spans="1:5" x14ac:dyDescent="0.2">
      <c r="A5058">
        <v>106095</v>
      </c>
      <c r="B5058" t="s">
        <v>8036</v>
      </c>
      <c r="C5058" t="s">
        <v>7657</v>
      </c>
      <c r="D5058">
        <v>116.22</v>
      </c>
      <c r="E5058" s="156" t="s">
        <v>205</v>
      </c>
    </row>
    <row r="5059" spans="1:5" x14ac:dyDescent="0.2">
      <c r="A5059">
        <v>106094</v>
      </c>
      <c r="B5059" t="s">
        <v>8037</v>
      </c>
      <c r="C5059" t="s">
        <v>7659</v>
      </c>
      <c r="D5059">
        <v>336.03</v>
      </c>
      <c r="E5059" s="156" t="s">
        <v>205</v>
      </c>
    </row>
    <row r="5060" spans="1:5" x14ac:dyDescent="0.2">
      <c r="A5060">
        <v>100642</v>
      </c>
      <c r="B5060" t="s">
        <v>8038</v>
      </c>
      <c r="C5060" t="s">
        <v>7657</v>
      </c>
      <c r="D5060">
        <v>306.3</v>
      </c>
      <c r="E5060" s="156" t="s">
        <v>205</v>
      </c>
    </row>
    <row r="5061" spans="1:5" x14ac:dyDescent="0.2">
      <c r="A5061">
        <v>100641</v>
      </c>
      <c r="B5061" t="s">
        <v>8039</v>
      </c>
      <c r="C5061" t="s">
        <v>7659</v>
      </c>
      <c r="D5061">
        <v>4719.7700000000004</v>
      </c>
      <c r="E5061" s="156" t="s">
        <v>205</v>
      </c>
    </row>
    <row r="5062" spans="1:5" x14ac:dyDescent="0.2">
      <c r="A5062">
        <v>93434</v>
      </c>
      <c r="B5062" t="s">
        <v>8040</v>
      </c>
      <c r="C5062" t="s">
        <v>7657</v>
      </c>
      <c r="D5062">
        <v>347.92</v>
      </c>
      <c r="E5062" s="156" t="s">
        <v>205</v>
      </c>
    </row>
    <row r="5063" spans="1:5" x14ac:dyDescent="0.2">
      <c r="A5063">
        <v>93433</v>
      </c>
      <c r="B5063" t="s">
        <v>8041</v>
      </c>
      <c r="C5063" t="s">
        <v>7659</v>
      </c>
      <c r="D5063">
        <v>2633.77</v>
      </c>
      <c r="E5063" s="156" t="s">
        <v>205</v>
      </c>
    </row>
    <row r="5064" spans="1:5" x14ac:dyDescent="0.2">
      <c r="A5064">
        <v>95122</v>
      </c>
      <c r="B5064" t="s">
        <v>8042</v>
      </c>
      <c r="C5064" t="s">
        <v>7657</v>
      </c>
      <c r="D5064">
        <v>231.99</v>
      </c>
      <c r="E5064" s="156" t="s">
        <v>205</v>
      </c>
    </row>
    <row r="5065" spans="1:5" x14ac:dyDescent="0.2">
      <c r="A5065">
        <v>95121</v>
      </c>
      <c r="B5065" t="s">
        <v>8043</v>
      </c>
      <c r="C5065" t="s">
        <v>7659</v>
      </c>
      <c r="D5065">
        <v>388.82</v>
      </c>
      <c r="E5065" s="156" t="s">
        <v>205</v>
      </c>
    </row>
    <row r="5066" spans="1:5" x14ac:dyDescent="0.2">
      <c r="A5066">
        <v>103662</v>
      </c>
      <c r="B5066" t="s">
        <v>8044</v>
      </c>
      <c r="C5066" t="s">
        <v>7657</v>
      </c>
      <c r="D5066">
        <v>0</v>
      </c>
      <c r="E5066" s="156" t="s">
        <v>205</v>
      </c>
    </row>
    <row r="5067" spans="1:5" x14ac:dyDescent="0.2">
      <c r="A5067">
        <v>103661</v>
      </c>
      <c r="B5067" t="s">
        <v>8045</v>
      </c>
      <c r="C5067" t="s">
        <v>7659</v>
      </c>
      <c r="D5067">
        <v>0</v>
      </c>
      <c r="E5067" s="156" t="s">
        <v>205</v>
      </c>
    </row>
    <row r="5068" spans="1:5" x14ac:dyDescent="0.2">
      <c r="A5068">
        <v>5841</v>
      </c>
      <c r="B5068" t="s">
        <v>8046</v>
      </c>
      <c r="C5068" t="s">
        <v>7657</v>
      </c>
      <c r="D5068">
        <v>4.6900000000000004</v>
      </c>
      <c r="E5068" s="156" t="s">
        <v>205</v>
      </c>
    </row>
    <row r="5069" spans="1:5" x14ac:dyDescent="0.2">
      <c r="A5069">
        <v>5839</v>
      </c>
      <c r="B5069" t="s">
        <v>8047</v>
      </c>
      <c r="C5069" t="s">
        <v>7659</v>
      </c>
      <c r="D5069">
        <v>9.33</v>
      </c>
      <c r="E5069" s="156" t="s">
        <v>205</v>
      </c>
    </row>
    <row r="5070" spans="1:5" x14ac:dyDescent="0.2">
      <c r="A5070">
        <v>90587</v>
      </c>
      <c r="B5070" t="s">
        <v>8048</v>
      </c>
      <c r="C5070" t="s">
        <v>7657</v>
      </c>
      <c r="D5070">
        <v>0.56000000000000005</v>
      </c>
      <c r="E5070" s="156" t="s">
        <v>205</v>
      </c>
    </row>
    <row r="5071" spans="1:5" x14ac:dyDescent="0.2">
      <c r="A5071">
        <v>90586</v>
      </c>
      <c r="B5071" t="s">
        <v>8049</v>
      </c>
      <c r="C5071" t="s">
        <v>7659</v>
      </c>
      <c r="D5071">
        <v>1.52</v>
      </c>
      <c r="E5071" s="156" t="s">
        <v>205</v>
      </c>
    </row>
    <row r="5072" spans="1:5" x14ac:dyDescent="0.2">
      <c r="A5072">
        <v>5837</v>
      </c>
      <c r="B5072" t="s">
        <v>8050</v>
      </c>
      <c r="C5072" t="s">
        <v>7657</v>
      </c>
      <c r="D5072">
        <v>139</v>
      </c>
      <c r="E5072" s="156" t="s">
        <v>205</v>
      </c>
    </row>
    <row r="5073" spans="1:5" x14ac:dyDescent="0.2">
      <c r="A5073">
        <v>5835</v>
      </c>
      <c r="B5073" t="s">
        <v>8051</v>
      </c>
      <c r="C5073" t="s">
        <v>7659</v>
      </c>
      <c r="D5073">
        <v>350.26</v>
      </c>
      <c r="E5073" s="156" t="s">
        <v>205</v>
      </c>
    </row>
    <row r="5074" spans="1:5" x14ac:dyDescent="0.2">
      <c r="A5074">
        <v>89257</v>
      </c>
      <c r="B5074" t="s">
        <v>8052</v>
      </c>
      <c r="C5074" t="s">
        <v>7659</v>
      </c>
      <c r="D5074">
        <v>304.52999999999997</v>
      </c>
      <c r="E5074" s="156" t="s">
        <v>205</v>
      </c>
    </row>
    <row r="5075" spans="1:5" x14ac:dyDescent="0.2">
      <c r="A5075">
        <v>89258</v>
      </c>
      <c r="B5075" t="s">
        <v>8053</v>
      </c>
      <c r="C5075" t="s">
        <v>7657</v>
      </c>
      <c r="D5075">
        <v>119.98</v>
      </c>
      <c r="E5075" s="156" t="s">
        <v>205</v>
      </c>
    </row>
    <row r="5076" spans="1:5" x14ac:dyDescent="0.2">
      <c r="A5076">
        <v>97621</v>
      </c>
      <c r="B5076" t="s">
        <v>8054</v>
      </c>
      <c r="C5076" t="s">
        <v>20</v>
      </c>
      <c r="D5076">
        <v>124.65</v>
      </c>
      <c r="E5076" s="156" t="s">
        <v>205</v>
      </c>
    </row>
    <row r="5077" spans="1:5" x14ac:dyDescent="0.2">
      <c r="A5077">
        <v>97622</v>
      </c>
      <c r="B5077" t="s">
        <v>8055</v>
      </c>
      <c r="C5077" t="s">
        <v>20</v>
      </c>
      <c r="D5077">
        <v>60.76</v>
      </c>
      <c r="E5077" s="156" t="s">
        <v>205</v>
      </c>
    </row>
    <row r="5078" spans="1:5" x14ac:dyDescent="0.2">
      <c r="A5078">
        <v>97623</v>
      </c>
      <c r="B5078" t="s">
        <v>8056</v>
      </c>
      <c r="C5078" t="s">
        <v>20</v>
      </c>
      <c r="D5078">
        <v>186.11</v>
      </c>
      <c r="E5078" s="156" t="s">
        <v>205</v>
      </c>
    </row>
    <row r="5079" spans="1:5" x14ac:dyDescent="0.2">
      <c r="A5079">
        <v>97624</v>
      </c>
      <c r="B5079" t="s">
        <v>8057</v>
      </c>
      <c r="C5079" t="s">
        <v>20</v>
      </c>
      <c r="D5079">
        <v>114.22</v>
      </c>
      <c r="E5079" s="156" t="s">
        <v>205</v>
      </c>
    </row>
    <row r="5080" spans="1:5" x14ac:dyDescent="0.2">
      <c r="A5080">
        <v>97625</v>
      </c>
      <c r="B5080" t="s">
        <v>8058</v>
      </c>
      <c r="C5080" t="s">
        <v>20</v>
      </c>
      <c r="D5080">
        <v>52.68</v>
      </c>
      <c r="E5080" s="156" t="s">
        <v>205</v>
      </c>
    </row>
    <row r="5081" spans="1:5" x14ac:dyDescent="0.2">
      <c r="A5081">
        <v>104791</v>
      </c>
      <c r="B5081" t="s">
        <v>8059</v>
      </c>
      <c r="C5081" t="s">
        <v>11</v>
      </c>
      <c r="D5081">
        <v>6.93</v>
      </c>
      <c r="E5081" s="156" t="s">
        <v>205</v>
      </c>
    </row>
    <row r="5082" spans="1:5" x14ac:dyDescent="0.2">
      <c r="A5082">
        <v>97631</v>
      </c>
      <c r="B5082" t="s">
        <v>8060</v>
      </c>
      <c r="C5082" t="s">
        <v>11</v>
      </c>
      <c r="D5082">
        <v>12.35</v>
      </c>
      <c r="E5082" s="156" t="s">
        <v>205</v>
      </c>
    </row>
    <row r="5083" spans="1:5" x14ac:dyDescent="0.2">
      <c r="A5083">
        <v>97630</v>
      </c>
      <c r="B5083" t="s">
        <v>8061</v>
      </c>
      <c r="C5083" t="s">
        <v>20</v>
      </c>
      <c r="D5083">
        <v>0</v>
      </c>
      <c r="E5083" s="156" t="s">
        <v>205</v>
      </c>
    </row>
    <row r="5084" spans="1:5" x14ac:dyDescent="0.2">
      <c r="A5084">
        <v>104796</v>
      </c>
      <c r="B5084" t="s">
        <v>8062</v>
      </c>
      <c r="C5084" t="s">
        <v>24</v>
      </c>
      <c r="D5084">
        <v>15.09</v>
      </c>
      <c r="E5084" s="156" t="s">
        <v>205</v>
      </c>
    </row>
    <row r="5085" spans="1:5" x14ac:dyDescent="0.2">
      <c r="A5085">
        <v>97628</v>
      </c>
      <c r="B5085" t="s">
        <v>8063</v>
      </c>
      <c r="C5085" t="s">
        <v>20</v>
      </c>
      <c r="D5085">
        <v>284.36</v>
      </c>
      <c r="E5085" s="156" t="s">
        <v>205</v>
      </c>
    </row>
    <row r="5086" spans="1:5" x14ac:dyDescent="0.2">
      <c r="A5086">
        <v>97629</v>
      </c>
      <c r="B5086" t="s">
        <v>8064</v>
      </c>
      <c r="C5086" t="s">
        <v>20</v>
      </c>
      <c r="D5086">
        <v>98.11</v>
      </c>
      <c r="E5086" s="156" t="s">
        <v>205</v>
      </c>
    </row>
    <row r="5087" spans="1:5" x14ac:dyDescent="0.2">
      <c r="A5087">
        <v>97626</v>
      </c>
      <c r="B5087" t="s">
        <v>8065</v>
      </c>
      <c r="C5087" t="s">
        <v>20</v>
      </c>
      <c r="D5087">
        <v>610.57000000000005</v>
      </c>
      <c r="E5087" s="156" t="s">
        <v>205</v>
      </c>
    </row>
    <row r="5088" spans="1:5" x14ac:dyDescent="0.2">
      <c r="A5088">
        <v>97627</v>
      </c>
      <c r="B5088" t="s">
        <v>8066</v>
      </c>
      <c r="C5088" t="s">
        <v>20</v>
      </c>
      <c r="D5088">
        <v>210.68</v>
      </c>
      <c r="E5088" s="156" t="s">
        <v>205</v>
      </c>
    </row>
    <row r="5089" spans="1:5" x14ac:dyDescent="0.2">
      <c r="A5089">
        <v>104789</v>
      </c>
      <c r="B5089" t="s">
        <v>8067</v>
      </c>
      <c r="C5089" t="s">
        <v>20</v>
      </c>
      <c r="D5089">
        <v>213.81</v>
      </c>
      <c r="E5089" s="156" t="s">
        <v>205</v>
      </c>
    </row>
    <row r="5090" spans="1:5" x14ac:dyDescent="0.2">
      <c r="A5090">
        <v>104790</v>
      </c>
      <c r="B5090" t="s">
        <v>8068</v>
      </c>
      <c r="C5090" t="s">
        <v>20</v>
      </c>
      <c r="D5090">
        <v>114.53</v>
      </c>
      <c r="E5090" s="156" t="s">
        <v>205</v>
      </c>
    </row>
    <row r="5091" spans="1:5" x14ac:dyDescent="0.2">
      <c r="A5091">
        <v>97633</v>
      </c>
      <c r="B5091" t="s">
        <v>8069</v>
      </c>
      <c r="C5091" t="s">
        <v>11</v>
      </c>
      <c r="D5091">
        <v>25.13</v>
      </c>
      <c r="E5091" s="156" t="s">
        <v>205</v>
      </c>
    </row>
    <row r="5092" spans="1:5" x14ac:dyDescent="0.2">
      <c r="A5092">
        <v>97634</v>
      </c>
      <c r="B5092" t="s">
        <v>8070</v>
      </c>
      <c r="C5092" t="s">
        <v>11</v>
      </c>
      <c r="D5092">
        <v>7.75</v>
      </c>
      <c r="E5092" s="156" t="s">
        <v>205</v>
      </c>
    </row>
    <row r="5093" spans="1:5" x14ac:dyDescent="0.2">
      <c r="A5093">
        <v>97632</v>
      </c>
      <c r="B5093" t="s">
        <v>8071</v>
      </c>
      <c r="C5093" t="s">
        <v>24</v>
      </c>
      <c r="D5093">
        <v>2.88</v>
      </c>
      <c r="E5093" s="156" t="s">
        <v>205</v>
      </c>
    </row>
    <row r="5094" spans="1:5" x14ac:dyDescent="0.2">
      <c r="A5094">
        <v>97636</v>
      </c>
      <c r="B5094" t="s">
        <v>8072</v>
      </c>
      <c r="C5094" t="s">
        <v>11</v>
      </c>
      <c r="D5094">
        <v>23.85</v>
      </c>
      <c r="E5094" s="156" t="s">
        <v>205</v>
      </c>
    </row>
    <row r="5095" spans="1:5" x14ac:dyDescent="0.2">
      <c r="A5095">
        <v>104797</v>
      </c>
      <c r="B5095" t="s">
        <v>8073</v>
      </c>
      <c r="C5095" t="s">
        <v>24</v>
      </c>
      <c r="D5095">
        <v>18.88</v>
      </c>
      <c r="E5095" s="156" t="s">
        <v>205</v>
      </c>
    </row>
    <row r="5096" spans="1:5" x14ac:dyDescent="0.2">
      <c r="A5096">
        <v>104803</v>
      </c>
      <c r="B5096" t="s">
        <v>8074</v>
      </c>
      <c r="C5096" t="s">
        <v>24</v>
      </c>
      <c r="D5096">
        <v>5.03</v>
      </c>
      <c r="E5096" s="156" t="s">
        <v>205</v>
      </c>
    </row>
    <row r="5097" spans="1:5" x14ac:dyDescent="0.2">
      <c r="A5097">
        <v>97664</v>
      </c>
      <c r="B5097" t="s">
        <v>8075</v>
      </c>
      <c r="C5097" t="s">
        <v>14</v>
      </c>
      <c r="D5097">
        <v>1.7</v>
      </c>
      <c r="E5097" s="156" t="s">
        <v>205</v>
      </c>
    </row>
    <row r="5098" spans="1:5" x14ac:dyDescent="0.2">
      <c r="A5098">
        <v>104801</v>
      </c>
      <c r="B5098" t="s">
        <v>8076</v>
      </c>
      <c r="C5098" t="s">
        <v>11</v>
      </c>
      <c r="D5098">
        <v>15.66</v>
      </c>
      <c r="E5098" s="156" t="s">
        <v>205</v>
      </c>
    </row>
    <row r="5099" spans="1:5" x14ac:dyDescent="0.2">
      <c r="A5099">
        <v>97661</v>
      </c>
      <c r="B5099" t="s">
        <v>8077</v>
      </c>
      <c r="C5099" t="s">
        <v>24</v>
      </c>
      <c r="D5099">
        <v>0.77</v>
      </c>
      <c r="E5099" s="156" t="s">
        <v>205</v>
      </c>
    </row>
    <row r="5100" spans="1:5" x14ac:dyDescent="0.2">
      <c r="A5100">
        <v>104794</v>
      </c>
      <c r="B5100" t="s">
        <v>8078</v>
      </c>
      <c r="C5100" t="s">
        <v>24</v>
      </c>
      <c r="D5100">
        <v>1.04</v>
      </c>
      <c r="E5100" s="156" t="s">
        <v>205</v>
      </c>
    </row>
    <row r="5101" spans="1:5" x14ac:dyDescent="0.2">
      <c r="A5101">
        <v>104795</v>
      </c>
      <c r="B5101" t="s">
        <v>8079</v>
      </c>
      <c r="C5101" t="s">
        <v>24</v>
      </c>
      <c r="D5101">
        <v>1.46</v>
      </c>
      <c r="E5101" s="156" t="s">
        <v>205</v>
      </c>
    </row>
    <row r="5102" spans="1:5" x14ac:dyDescent="0.2">
      <c r="A5102">
        <v>104792</v>
      </c>
      <c r="B5102" t="s">
        <v>8080</v>
      </c>
      <c r="C5102" t="s">
        <v>24</v>
      </c>
      <c r="D5102">
        <v>0.42</v>
      </c>
      <c r="E5102" s="156" t="s">
        <v>205</v>
      </c>
    </row>
    <row r="5103" spans="1:5" x14ac:dyDescent="0.2">
      <c r="A5103">
        <v>104793</v>
      </c>
      <c r="B5103" t="s">
        <v>8081</v>
      </c>
      <c r="C5103" t="s">
        <v>24</v>
      </c>
      <c r="D5103">
        <v>0.57999999999999996</v>
      </c>
      <c r="E5103" s="156" t="s">
        <v>205</v>
      </c>
    </row>
    <row r="5104" spans="1:5" x14ac:dyDescent="0.2">
      <c r="A5104">
        <v>104800</v>
      </c>
      <c r="B5104" t="s">
        <v>8082</v>
      </c>
      <c r="C5104" t="s">
        <v>24</v>
      </c>
      <c r="D5104">
        <v>10.32</v>
      </c>
      <c r="E5104" s="156" t="s">
        <v>205</v>
      </c>
    </row>
    <row r="5105" spans="1:5" x14ac:dyDescent="0.2">
      <c r="A5105">
        <v>97638</v>
      </c>
      <c r="B5105" t="s">
        <v>8083</v>
      </c>
      <c r="C5105" t="s">
        <v>11</v>
      </c>
      <c r="D5105">
        <v>8.93</v>
      </c>
      <c r="E5105" s="156" t="s">
        <v>205</v>
      </c>
    </row>
    <row r="5106" spans="1:5" x14ac:dyDescent="0.2">
      <c r="A5106">
        <v>97641</v>
      </c>
      <c r="B5106" t="s">
        <v>8084</v>
      </c>
      <c r="C5106" t="s">
        <v>11</v>
      </c>
      <c r="D5106">
        <v>3.21</v>
      </c>
      <c r="E5106" s="156" t="s">
        <v>205</v>
      </c>
    </row>
    <row r="5107" spans="1:5" x14ac:dyDescent="0.2">
      <c r="A5107">
        <v>97640</v>
      </c>
      <c r="B5107" t="s">
        <v>8085</v>
      </c>
      <c r="C5107" t="s">
        <v>11</v>
      </c>
      <c r="D5107">
        <v>2.08</v>
      </c>
      <c r="E5107" s="156" t="s">
        <v>205</v>
      </c>
    </row>
    <row r="5108" spans="1:5" x14ac:dyDescent="0.2">
      <c r="A5108">
        <v>97660</v>
      </c>
      <c r="B5108" t="s">
        <v>8086</v>
      </c>
      <c r="C5108" t="s">
        <v>14</v>
      </c>
      <c r="D5108">
        <v>0.72</v>
      </c>
      <c r="E5108" s="156" t="s">
        <v>205</v>
      </c>
    </row>
    <row r="5109" spans="1:5" x14ac:dyDescent="0.2">
      <c r="A5109">
        <v>97645</v>
      </c>
      <c r="B5109" t="s">
        <v>8087</v>
      </c>
      <c r="C5109" t="s">
        <v>11</v>
      </c>
      <c r="D5109">
        <v>26.72</v>
      </c>
      <c r="E5109" s="156" t="s">
        <v>205</v>
      </c>
    </row>
    <row r="5110" spans="1:5" x14ac:dyDescent="0.2">
      <c r="A5110">
        <v>97663</v>
      </c>
      <c r="B5110" t="s">
        <v>8088</v>
      </c>
      <c r="C5110" t="s">
        <v>14</v>
      </c>
      <c r="D5110">
        <v>13.68</v>
      </c>
      <c r="E5110" s="156" t="s">
        <v>205</v>
      </c>
    </row>
    <row r="5111" spans="1:5" x14ac:dyDescent="0.2">
      <c r="A5111">
        <v>97665</v>
      </c>
      <c r="B5111" t="s">
        <v>8089</v>
      </c>
      <c r="C5111" t="s">
        <v>14</v>
      </c>
      <c r="D5111">
        <v>1.95</v>
      </c>
      <c r="E5111" s="156" t="s">
        <v>205</v>
      </c>
    </row>
    <row r="5112" spans="1:5" x14ac:dyDescent="0.2">
      <c r="A5112">
        <v>97666</v>
      </c>
      <c r="B5112" t="s">
        <v>8090</v>
      </c>
      <c r="C5112" t="s">
        <v>14</v>
      </c>
      <c r="D5112">
        <v>9.9700000000000006</v>
      </c>
      <c r="E5112" s="156" t="s">
        <v>205</v>
      </c>
    </row>
    <row r="5113" spans="1:5" x14ac:dyDescent="0.2">
      <c r="A5113">
        <v>97635</v>
      </c>
      <c r="B5113" t="s">
        <v>8091</v>
      </c>
      <c r="C5113" t="s">
        <v>11</v>
      </c>
      <c r="D5113">
        <v>16.32</v>
      </c>
      <c r="E5113" s="156" t="s">
        <v>205</v>
      </c>
    </row>
    <row r="5114" spans="1:5" x14ac:dyDescent="0.2">
      <c r="A5114">
        <v>97643</v>
      </c>
      <c r="B5114" t="s">
        <v>8092</v>
      </c>
      <c r="C5114" t="s">
        <v>11</v>
      </c>
      <c r="D5114">
        <v>27.38</v>
      </c>
      <c r="E5114" s="156" t="s">
        <v>205</v>
      </c>
    </row>
    <row r="5115" spans="1:5" x14ac:dyDescent="0.2">
      <c r="A5115">
        <v>104799</v>
      </c>
      <c r="B5115" t="s">
        <v>8093</v>
      </c>
      <c r="C5115" t="s">
        <v>11</v>
      </c>
      <c r="D5115">
        <v>11.53</v>
      </c>
      <c r="E5115" s="156" t="s">
        <v>205</v>
      </c>
    </row>
    <row r="5116" spans="1:5" x14ac:dyDescent="0.2">
      <c r="A5116">
        <v>97639</v>
      </c>
      <c r="B5116" t="s">
        <v>8094</v>
      </c>
      <c r="C5116" t="s">
        <v>11</v>
      </c>
      <c r="D5116">
        <v>22.34</v>
      </c>
      <c r="E5116" s="156" t="s">
        <v>205</v>
      </c>
    </row>
    <row r="5117" spans="1:5" x14ac:dyDescent="0.2">
      <c r="A5117">
        <v>97644</v>
      </c>
      <c r="B5117" t="s">
        <v>8095</v>
      </c>
      <c r="C5117" t="s">
        <v>11</v>
      </c>
      <c r="D5117">
        <v>10.35</v>
      </c>
      <c r="E5117" s="156" t="s">
        <v>205</v>
      </c>
    </row>
    <row r="5118" spans="1:5" x14ac:dyDescent="0.2">
      <c r="A5118">
        <v>97648</v>
      </c>
      <c r="B5118" t="s">
        <v>8096</v>
      </c>
      <c r="C5118" t="s">
        <v>11</v>
      </c>
      <c r="D5118">
        <v>2.21</v>
      </c>
      <c r="E5118" s="156" t="s">
        <v>205</v>
      </c>
    </row>
    <row r="5119" spans="1:5" x14ac:dyDescent="0.2">
      <c r="A5119">
        <v>104798</v>
      </c>
      <c r="B5119" t="s">
        <v>8097</v>
      </c>
      <c r="C5119" t="s">
        <v>14</v>
      </c>
      <c r="D5119">
        <v>14.68</v>
      </c>
      <c r="E5119" s="156" t="s">
        <v>205</v>
      </c>
    </row>
    <row r="5120" spans="1:5" x14ac:dyDescent="0.2">
      <c r="A5120">
        <v>97637</v>
      </c>
      <c r="B5120" t="s">
        <v>8098</v>
      </c>
      <c r="C5120" t="s">
        <v>11</v>
      </c>
      <c r="D5120">
        <v>3.07</v>
      </c>
      <c r="E5120" s="156" t="s">
        <v>205</v>
      </c>
    </row>
    <row r="5121" spans="1:5" x14ac:dyDescent="0.2">
      <c r="A5121">
        <v>104802</v>
      </c>
      <c r="B5121" t="s">
        <v>8099</v>
      </c>
      <c r="C5121" t="s">
        <v>11</v>
      </c>
      <c r="D5121">
        <v>10.42</v>
      </c>
      <c r="E5121" s="156" t="s">
        <v>205</v>
      </c>
    </row>
    <row r="5122" spans="1:5" x14ac:dyDescent="0.2">
      <c r="A5122">
        <v>97647</v>
      </c>
      <c r="B5122" t="s">
        <v>8100</v>
      </c>
      <c r="C5122" t="s">
        <v>11</v>
      </c>
      <c r="D5122">
        <v>3.85</v>
      </c>
      <c r="E5122" s="156" t="s">
        <v>205</v>
      </c>
    </row>
    <row r="5123" spans="1:5" x14ac:dyDescent="0.2">
      <c r="A5123">
        <v>97649</v>
      </c>
      <c r="B5123" t="s">
        <v>8101</v>
      </c>
      <c r="C5123" t="s">
        <v>11</v>
      </c>
      <c r="D5123">
        <v>4.8600000000000003</v>
      </c>
      <c r="E5123" s="156" t="s">
        <v>205</v>
      </c>
    </row>
    <row r="5124" spans="1:5" x14ac:dyDescent="0.2">
      <c r="A5124">
        <v>97652</v>
      </c>
      <c r="B5124" t="s">
        <v>8102</v>
      </c>
      <c r="C5124" t="s">
        <v>14</v>
      </c>
      <c r="D5124">
        <v>204.97</v>
      </c>
      <c r="E5124" s="156" t="s">
        <v>205</v>
      </c>
    </row>
    <row r="5125" spans="1:5" x14ac:dyDescent="0.2">
      <c r="A5125">
        <v>97654</v>
      </c>
      <c r="B5125" t="s">
        <v>8103</v>
      </c>
      <c r="C5125" t="s">
        <v>14</v>
      </c>
      <c r="D5125">
        <v>188.2</v>
      </c>
      <c r="E5125" s="156" t="s">
        <v>205</v>
      </c>
    </row>
    <row r="5126" spans="1:5" x14ac:dyDescent="0.2">
      <c r="A5126">
        <v>97651</v>
      </c>
      <c r="B5126" t="s">
        <v>8104</v>
      </c>
      <c r="C5126" t="s">
        <v>14</v>
      </c>
      <c r="D5126">
        <v>90.41</v>
      </c>
      <c r="E5126" s="156" t="s">
        <v>205</v>
      </c>
    </row>
    <row r="5127" spans="1:5" x14ac:dyDescent="0.2">
      <c r="A5127">
        <v>97653</v>
      </c>
      <c r="B5127" t="s">
        <v>8105</v>
      </c>
      <c r="C5127" t="s">
        <v>14</v>
      </c>
      <c r="D5127">
        <v>150.71</v>
      </c>
      <c r="E5127" s="156" t="s">
        <v>205</v>
      </c>
    </row>
    <row r="5128" spans="1:5" x14ac:dyDescent="0.2">
      <c r="A5128">
        <v>97657</v>
      </c>
      <c r="B5128" t="s">
        <v>8106</v>
      </c>
      <c r="C5128" t="s">
        <v>14</v>
      </c>
      <c r="D5128">
        <v>635.08000000000004</v>
      </c>
      <c r="E5128" s="156" t="s">
        <v>205</v>
      </c>
    </row>
    <row r="5129" spans="1:5" x14ac:dyDescent="0.2">
      <c r="A5129">
        <v>97659</v>
      </c>
      <c r="B5129" t="s">
        <v>8107</v>
      </c>
      <c r="C5129" t="s">
        <v>14</v>
      </c>
      <c r="D5129">
        <v>309.33999999999997</v>
      </c>
      <c r="E5129" s="156" t="s">
        <v>205</v>
      </c>
    </row>
    <row r="5130" spans="1:5" x14ac:dyDescent="0.2">
      <c r="A5130">
        <v>97656</v>
      </c>
      <c r="B5130" t="s">
        <v>8108</v>
      </c>
      <c r="C5130" t="s">
        <v>14</v>
      </c>
      <c r="D5130">
        <v>320.41000000000003</v>
      </c>
      <c r="E5130" s="156" t="s">
        <v>205</v>
      </c>
    </row>
    <row r="5131" spans="1:5" x14ac:dyDescent="0.2">
      <c r="A5131">
        <v>97658</v>
      </c>
      <c r="B5131" t="s">
        <v>8109</v>
      </c>
      <c r="C5131" t="s">
        <v>14</v>
      </c>
      <c r="D5131">
        <v>225.36</v>
      </c>
      <c r="E5131" s="156" t="s">
        <v>205</v>
      </c>
    </row>
    <row r="5132" spans="1:5" x14ac:dyDescent="0.2">
      <c r="A5132">
        <v>97650</v>
      </c>
      <c r="B5132" t="s">
        <v>8110</v>
      </c>
      <c r="C5132" t="s">
        <v>11</v>
      </c>
      <c r="D5132">
        <v>8.3000000000000007</v>
      </c>
      <c r="E5132" s="156" t="s">
        <v>205</v>
      </c>
    </row>
    <row r="5133" spans="1:5" x14ac:dyDescent="0.2">
      <c r="A5133">
        <v>97642</v>
      </c>
      <c r="B5133" t="s">
        <v>8111</v>
      </c>
      <c r="C5133" t="s">
        <v>11</v>
      </c>
      <c r="D5133">
        <v>2.98</v>
      </c>
      <c r="E5133" s="156" t="s">
        <v>205</v>
      </c>
    </row>
    <row r="5134" spans="1:5" x14ac:dyDescent="0.2">
      <c r="A5134">
        <v>97655</v>
      </c>
      <c r="B5134" t="s">
        <v>8112</v>
      </c>
      <c r="C5134" t="s">
        <v>11</v>
      </c>
      <c r="D5134">
        <v>34.44</v>
      </c>
      <c r="E5134" s="156" t="s">
        <v>205</v>
      </c>
    </row>
    <row r="5135" spans="1:5" x14ac:dyDescent="0.2">
      <c r="A5135">
        <v>97662</v>
      </c>
      <c r="B5135" t="s">
        <v>8113</v>
      </c>
      <c r="C5135" t="s">
        <v>24</v>
      </c>
      <c r="D5135">
        <v>0.54</v>
      </c>
      <c r="E5135" s="156" t="s">
        <v>205</v>
      </c>
    </row>
    <row r="5136" spans="1:5" x14ac:dyDescent="0.2">
      <c r="A5136">
        <v>97646</v>
      </c>
      <c r="B5136" t="s">
        <v>8114</v>
      </c>
      <c r="C5136" t="s">
        <v>11</v>
      </c>
      <c r="D5136">
        <v>0</v>
      </c>
      <c r="E5136" s="156" t="s">
        <v>205</v>
      </c>
    </row>
    <row r="5137" spans="1:5" x14ac:dyDescent="0.2">
      <c r="A5137">
        <v>92712</v>
      </c>
      <c r="B5137" t="s">
        <v>8115</v>
      </c>
      <c r="C5137" t="s">
        <v>183</v>
      </c>
      <c r="D5137">
        <v>0.23</v>
      </c>
      <c r="E5137" s="156" t="s">
        <v>205</v>
      </c>
    </row>
    <row r="5138" spans="1:5" x14ac:dyDescent="0.2">
      <c r="A5138">
        <v>92713</v>
      </c>
      <c r="B5138" t="s">
        <v>8116</v>
      </c>
      <c r="C5138" t="s">
        <v>183</v>
      </c>
      <c r="D5138">
        <v>0.05</v>
      </c>
      <c r="E5138" s="156" t="s">
        <v>205</v>
      </c>
    </row>
    <row r="5139" spans="1:5" x14ac:dyDescent="0.2">
      <c r="A5139">
        <v>92714</v>
      </c>
      <c r="B5139" t="s">
        <v>8117</v>
      </c>
      <c r="C5139" t="s">
        <v>183</v>
      </c>
      <c r="D5139">
        <v>0.28999999999999998</v>
      </c>
      <c r="E5139" s="156" t="s">
        <v>205</v>
      </c>
    </row>
    <row r="5140" spans="1:5" x14ac:dyDescent="0.2">
      <c r="A5140">
        <v>92715</v>
      </c>
      <c r="B5140" t="s">
        <v>8118</v>
      </c>
      <c r="C5140" t="s">
        <v>183</v>
      </c>
      <c r="D5140">
        <v>83.44</v>
      </c>
      <c r="E5140" s="156" t="s">
        <v>205</v>
      </c>
    </row>
    <row r="5141" spans="1:5" x14ac:dyDescent="0.2">
      <c r="A5141">
        <v>103663</v>
      </c>
      <c r="B5141" t="s">
        <v>8119</v>
      </c>
      <c r="C5141" t="s">
        <v>183</v>
      </c>
      <c r="D5141">
        <v>0</v>
      </c>
      <c r="E5141" s="156" t="s">
        <v>205</v>
      </c>
    </row>
    <row r="5142" spans="1:5" x14ac:dyDescent="0.2">
      <c r="A5142">
        <v>104390</v>
      </c>
      <c r="B5142" t="s">
        <v>8120</v>
      </c>
      <c r="C5142" t="s">
        <v>183</v>
      </c>
      <c r="D5142">
        <v>0</v>
      </c>
      <c r="E5142" s="156" t="s">
        <v>205</v>
      </c>
    </row>
    <row r="5143" spans="1:5" x14ac:dyDescent="0.2">
      <c r="A5143">
        <v>103664</v>
      </c>
      <c r="B5143" t="s">
        <v>8121</v>
      </c>
      <c r="C5143" t="s">
        <v>183</v>
      </c>
      <c r="D5143">
        <v>0</v>
      </c>
      <c r="E5143" s="156" t="s">
        <v>205</v>
      </c>
    </row>
    <row r="5144" spans="1:5" x14ac:dyDescent="0.2">
      <c r="A5144">
        <v>104451</v>
      </c>
      <c r="B5144" t="s">
        <v>8122</v>
      </c>
      <c r="C5144" t="s">
        <v>183</v>
      </c>
      <c r="D5144">
        <v>0</v>
      </c>
      <c r="E5144" s="156" t="s">
        <v>205</v>
      </c>
    </row>
    <row r="5145" spans="1:5" x14ac:dyDescent="0.2">
      <c r="A5145">
        <v>103666</v>
      </c>
      <c r="B5145" t="s">
        <v>8123</v>
      </c>
      <c r="C5145" t="s">
        <v>183</v>
      </c>
      <c r="D5145">
        <v>131.09</v>
      </c>
      <c r="E5145" s="156" t="s">
        <v>205</v>
      </c>
    </row>
    <row r="5146" spans="1:5" x14ac:dyDescent="0.2">
      <c r="A5146">
        <v>89212</v>
      </c>
      <c r="B5146" t="s">
        <v>8124</v>
      </c>
      <c r="C5146" t="s">
        <v>183</v>
      </c>
      <c r="D5146">
        <v>29.76</v>
      </c>
      <c r="E5146" s="156" t="s">
        <v>205</v>
      </c>
    </row>
    <row r="5147" spans="1:5" x14ac:dyDescent="0.2">
      <c r="A5147">
        <v>89213</v>
      </c>
      <c r="B5147" t="s">
        <v>8125</v>
      </c>
      <c r="C5147" t="s">
        <v>183</v>
      </c>
      <c r="D5147">
        <v>9.18</v>
      </c>
      <c r="E5147" s="156" t="s">
        <v>205</v>
      </c>
    </row>
    <row r="5148" spans="1:5" x14ac:dyDescent="0.2">
      <c r="A5148">
        <v>89214</v>
      </c>
      <c r="B5148" t="s">
        <v>8126</v>
      </c>
      <c r="C5148" t="s">
        <v>183</v>
      </c>
      <c r="D5148">
        <v>27.94</v>
      </c>
      <c r="E5148" s="156" t="s">
        <v>205</v>
      </c>
    </row>
    <row r="5149" spans="1:5" x14ac:dyDescent="0.2">
      <c r="A5149">
        <v>89215</v>
      </c>
      <c r="B5149" t="s">
        <v>8127</v>
      </c>
      <c r="C5149" t="s">
        <v>183</v>
      </c>
      <c r="D5149">
        <v>89.7</v>
      </c>
      <c r="E5149" s="156" t="s">
        <v>205</v>
      </c>
    </row>
    <row r="5150" spans="1:5" x14ac:dyDescent="0.2">
      <c r="A5150">
        <v>87441</v>
      </c>
      <c r="B5150" t="s">
        <v>8128</v>
      </c>
      <c r="C5150" t="s">
        <v>183</v>
      </c>
      <c r="D5150">
        <v>0.53</v>
      </c>
      <c r="E5150" s="156" t="s">
        <v>205</v>
      </c>
    </row>
    <row r="5151" spans="1:5" x14ac:dyDescent="0.2">
      <c r="A5151">
        <v>87442</v>
      </c>
      <c r="B5151" t="s">
        <v>8129</v>
      </c>
      <c r="C5151" t="s">
        <v>183</v>
      </c>
      <c r="D5151">
        <v>0.12</v>
      </c>
      <c r="E5151" s="156" t="s">
        <v>205</v>
      </c>
    </row>
    <row r="5152" spans="1:5" x14ac:dyDescent="0.2">
      <c r="A5152">
        <v>87443</v>
      </c>
      <c r="B5152" t="s">
        <v>8130</v>
      </c>
      <c r="C5152" t="s">
        <v>183</v>
      </c>
      <c r="D5152">
        <v>0.67</v>
      </c>
      <c r="E5152" s="156" t="s">
        <v>205</v>
      </c>
    </row>
    <row r="5153" spans="1:5" x14ac:dyDescent="0.2">
      <c r="A5153">
        <v>87444</v>
      </c>
      <c r="B5153" t="s">
        <v>8131</v>
      </c>
      <c r="C5153" t="s">
        <v>183</v>
      </c>
      <c r="D5153">
        <v>4.04</v>
      </c>
      <c r="E5153" s="156" t="s">
        <v>205</v>
      </c>
    </row>
    <row r="5154" spans="1:5" x14ac:dyDescent="0.2">
      <c r="A5154">
        <v>93229</v>
      </c>
      <c r="B5154" t="s">
        <v>8132</v>
      </c>
      <c r="C5154" t="s">
        <v>183</v>
      </c>
      <c r="D5154">
        <v>0.49</v>
      </c>
      <c r="E5154" s="156" t="s">
        <v>205</v>
      </c>
    </row>
    <row r="5155" spans="1:5" x14ac:dyDescent="0.2">
      <c r="A5155">
        <v>93230</v>
      </c>
      <c r="B5155" t="s">
        <v>8133</v>
      </c>
      <c r="C5155" t="s">
        <v>183</v>
      </c>
      <c r="D5155">
        <v>0.11</v>
      </c>
      <c r="E5155" s="156" t="s">
        <v>205</v>
      </c>
    </row>
    <row r="5156" spans="1:5" x14ac:dyDescent="0.2">
      <c r="A5156">
        <v>93231</v>
      </c>
      <c r="B5156" t="s">
        <v>8134</v>
      </c>
      <c r="C5156" t="s">
        <v>183</v>
      </c>
      <c r="D5156">
        <v>0.61</v>
      </c>
      <c r="E5156" s="156" t="s">
        <v>205</v>
      </c>
    </row>
    <row r="5157" spans="1:5" x14ac:dyDescent="0.2">
      <c r="A5157">
        <v>93232</v>
      </c>
      <c r="B5157" t="s">
        <v>8135</v>
      </c>
      <c r="C5157" t="s">
        <v>183</v>
      </c>
      <c r="D5157">
        <v>4.63</v>
      </c>
      <c r="E5157" s="156" t="s">
        <v>205</v>
      </c>
    </row>
    <row r="5158" spans="1:5" x14ac:dyDescent="0.2">
      <c r="A5158">
        <v>102948</v>
      </c>
      <c r="B5158" t="s">
        <v>8136</v>
      </c>
      <c r="C5158" t="s">
        <v>183</v>
      </c>
      <c r="D5158">
        <v>0</v>
      </c>
      <c r="E5158" s="156" t="s">
        <v>205</v>
      </c>
    </row>
    <row r="5159" spans="1:5" x14ac:dyDescent="0.2">
      <c r="A5159">
        <v>102949</v>
      </c>
      <c r="B5159" t="s">
        <v>8137</v>
      </c>
      <c r="C5159" t="s">
        <v>183</v>
      </c>
      <c r="D5159">
        <v>0</v>
      </c>
      <c r="E5159" s="156" t="s">
        <v>205</v>
      </c>
    </row>
    <row r="5160" spans="1:5" x14ac:dyDescent="0.2">
      <c r="A5160">
        <v>102950</v>
      </c>
      <c r="B5160" t="s">
        <v>8138</v>
      </c>
      <c r="C5160" t="s">
        <v>183</v>
      </c>
      <c r="D5160">
        <v>0</v>
      </c>
      <c r="E5160" s="156" t="s">
        <v>205</v>
      </c>
    </row>
    <row r="5161" spans="1:5" x14ac:dyDescent="0.2">
      <c r="A5161">
        <v>102951</v>
      </c>
      <c r="B5161" t="s">
        <v>8139</v>
      </c>
      <c r="C5161" t="s">
        <v>183</v>
      </c>
      <c r="D5161">
        <v>0.73</v>
      </c>
      <c r="E5161" s="156" t="s">
        <v>205</v>
      </c>
    </row>
    <row r="5162" spans="1:5" x14ac:dyDescent="0.2">
      <c r="A5162">
        <v>88826</v>
      </c>
      <c r="B5162" t="s">
        <v>8140</v>
      </c>
      <c r="C5162" t="s">
        <v>183</v>
      </c>
      <c r="D5162">
        <v>0.39</v>
      </c>
      <c r="E5162" s="156" t="s">
        <v>205</v>
      </c>
    </row>
    <row r="5163" spans="1:5" x14ac:dyDescent="0.2">
      <c r="A5163">
        <v>88827</v>
      </c>
      <c r="B5163" t="s">
        <v>8141</v>
      </c>
      <c r="C5163" t="s">
        <v>183</v>
      </c>
      <c r="D5163">
        <v>0.09</v>
      </c>
      <c r="E5163" s="156" t="s">
        <v>205</v>
      </c>
    </row>
    <row r="5164" spans="1:5" x14ac:dyDescent="0.2">
      <c r="A5164">
        <v>88828</v>
      </c>
      <c r="B5164" t="s">
        <v>8142</v>
      </c>
      <c r="C5164" t="s">
        <v>183</v>
      </c>
      <c r="D5164">
        <v>0.43</v>
      </c>
      <c r="E5164" s="156" t="s">
        <v>205</v>
      </c>
    </row>
    <row r="5165" spans="1:5" x14ac:dyDescent="0.2">
      <c r="A5165">
        <v>88829</v>
      </c>
      <c r="B5165" t="s">
        <v>8143</v>
      </c>
      <c r="C5165" t="s">
        <v>183</v>
      </c>
      <c r="D5165">
        <v>1.46</v>
      </c>
      <c r="E5165" s="156" t="s">
        <v>205</v>
      </c>
    </row>
    <row r="5166" spans="1:5" x14ac:dyDescent="0.2">
      <c r="A5166">
        <v>89221</v>
      </c>
      <c r="B5166" t="s">
        <v>8144</v>
      </c>
      <c r="C5166" t="s">
        <v>183</v>
      </c>
      <c r="D5166">
        <v>1.61</v>
      </c>
      <c r="E5166" s="156" t="s">
        <v>205</v>
      </c>
    </row>
    <row r="5167" spans="1:5" x14ac:dyDescent="0.2">
      <c r="A5167">
        <v>89222</v>
      </c>
      <c r="B5167" t="s">
        <v>8145</v>
      </c>
      <c r="C5167" t="s">
        <v>183</v>
      </c>
      <c r="D5167">
        <v>0.37</v>
      </c>
      <c r="E5167" s="156" t="s">
        <v>205</v>
      </c>
    </row>
    <row r="5168" spans="1:5" x14ac:dyDescent="0.2">
      <c r="A5168">
        <v>89223</v>
      </c>
      <c r="B5168" t="s">
        <v>8146</v>
      </c>
      <c r="C5168" t="s">
        <v>183</v>
      </c>
      <c r="D5168">
        <v>1.76</v>
      </c>
      <c r="E5168" s="156" t="s">
        <v>205</v>
      </c>
    </row>
    <row r="5169" spans="1:5" x14ac:dyDescent="0.2">
      <c r="A5169">
        <v>89224</v>
      </c>
      <c r="B5169" t="s">
        <v>8147</v>
      </c>
      <c r="C5169" t="s">
        <v>183</v>
      </c>
      <c r="D5169">
        <v>2.92</v>
      </c>
      <c r="E5169" s="156" t="s">
        <v>205</v>
      </c>
    </row>
    <row r="5170" spans="1:5" x14ac:dyDescent="0.2">
      <c r="A5170">
        <v>89274</v>
      </c>
      <c r="B5170" t="s">
        <v>8148</v>
      </c>
      <c r="C5170" t="s">
        <v>183</v>
      </c>
      <c r="D5170">
        <v>1.95</v>
      </c>
      <c r="E5170" s="156" t="s">
        <v>205</v>
      </c>
    </row>
    <row r="5171" spans="1:5" x14ac:dyDescent="0.2">
      <c r="A5171">
        <v>89275</v>
      </c>
      <c r="B5171" t="s">
        <v>8149</v>
      </c>
      <c r="C5171" t="s">
        <v>183</v>
      </c>
      <c r="D5171">
        <v>0.45</v>
      </c>
      <c r="E5171" s="156" t="s">
        <v>205</v>
      </c>
    </row>
    <row r="5172" spans="1:5" x14ac:dyDescent="0.2">
      <c r="A5172">
        <v>89276</v>
      </c>
      <c r="B5172" t="s">
        <v>8150</v>
      </c>
      <c r="C5172" t="s">
        <v>183</v>
      </c>
      <c r="D5172">
        <v>2.44</v>
      </c>
      <c r="E5172" s="156" t="s">
        <v>205</v>
      </c>
    </row>
    <row r="5173" spans="1:5" x14ac:dyDescent="0.2">
      <c r="A5173">
        <v>89277</v>
      </c>
      <c r="B5173" t="s">
        <v>8151</v>
      </c>
      <c r="C5173" t="s">
        <v>183</v>
      </c>
      <c r="D5173">
        <v>8.09</v>
      </c>
      <c r="E5173" s="156" t="s">
        <v>205</v>
      </c>
    </row>
    <row r="5174" spans="1:5" x14ac:dyDescent="0.2">
      <c r="A5174">
        <v>90646</v>
      </c>
      <c r="B5174" t="s">
        <v>8152</v>
      </c>
      <c r="C5174" t="s">
        <v>183</v>
      </c>
      <c r="D5174">
        <v>1.1399999999999999</v>
      </c>
      <c r="E5174" s="156" t="s">
        <v>205</v>
      </c>
    </row>
    <row r="5175" spans="1:5" x14ac:dyDescent="0.2">
      <c r="A5175">
        <v>90647</v>
      </c>
      <c r="B5175" t="s">
        <v>8153</v>
      </c>
      <c r="C5175" t="s">
        <v>183</v>
      </c>
      <c r="D5175">
        <v>0.26</v>
      </c>
      <c r="E5175" s="156" t="s">
        <v>205</v>
      </c>
    </row>
    <row r="5176" spans="1:5" x14ac:dyDescent="0.2">
      <c r="A5176">
        <v>90648</v>
      </c>
      <c r="B5176" t="s">
        <v>8154</v>
      </c>
      <c r="C5176" t="s">
        <v>183</v>
      </c>
      <c r="D5176">
        <v>1.24</v>
      </c>
      <c r="E5176" s="156" t="s">
        <v>205</v>
      </c>
    </row>
    <row r="5177" spans="1:5" x14ac:dyDescent="0.2">
      <c r="A5177">
        <v>90649</v>
      </c>
      <c r="B5177" t="s">
        <v>8155</v>
      </c>
      <c r="C5177" t="s">
        <v>183</v>
      </c>
      <c r="D5177">
        <v>11.31</v>
      </c>
      <c r="E5177" s="156" t="s">
        <v>205</v>
      </c>
    </row>
    <row r="5178" spans="1:5" x14ac:dyDescent="0.2">
      <c r="A5178">
        <v>106096</v>
      </c>
      <c r="B5178" t="s">
        <v>8156</v>
      </c>
      <c r="C5178" t="s">
        <v>183</v>
      </c>
      <c r="D5178">
        <v>0</v>
      </c>
      <c r="E5178" s="156" t="s">
        <v>205</v>
      </c>
    </row>
    <row r="5179" spans="1:5" x14ac:dyDescent="0.2">
      <c r="A5179">
        <v>106097</v>
      </c>
      <c r="B5179" t="s">
        <v>8157</v>
      </c>
      <c r="C5179" t="s">
        <v>183</v>
      </c>
      <c r="D5179">
        <v>0</v>
      </c>
      <c r="E5179" s="156" t="s">
        <v>205</v>
      </c>
    </row>
    <row r="5180" spans="1:5" x14ac:dyDescent="0.2">
      <c r="A5180">
        <v>106098</v>
      </c>
      <c r="B5180" t="s">
        <v>8158</v>
      </c>
      <c r="C5180" t="s">
        <v>183</v>
      </c>
      <c r="D5180">
        <v>0</v>
      </c>
      <c r="E5180" s="156" t="s">
        <v>205</v>
      </c>
    </row>
    <row r="5181" spans="1:5" x14ac:dyDescent="0.2">
      <c r="A5181">
        <v>106099</v>
      </c>
      <c r="B5181" t="s">
        <v>8159</v>
      </c>
      <c r="C5181" t="s">
        <v>183</v>
      </c>
      <c r="D5181">
        <v>1.22</v>
      </c>
      <c r="E5181" s="156" t="s">
        <v>205</v>
      </c>
    </row>
    <row r="5182" spans="1:5" x14ac:dyDescent="0.2">
      <c r="A5182">
        <v>90652</v>
      </c>
      <c r="B5182" t="s">
        <v>8160</v>
      </c>
      <c r="C5182" t="s">
        <v>183</v>
      </c>
      <c r="D5182">
        <v>4.82</v>
      </c>
      <c r="E5182" s="156" t="s">
        <v>205</v>
      </c>
    </row>
    <row r="5183" spans="1:5" x14ac:dyDescent="0.2">
      <c r="A5183">
        <v>90653</v>
      </c>
      <c r="B5183" t="s">
        <v>8161</v>
      </c>
      <c r="C5183" t="s">
        <v>183</v>
      </c>
      <c r="D5183">
        <v>1.1100000000000001</v>
      </c>
      <c r="E5183" s="156" t="s">
        <v>205</v>
      </c>
    </row>
    <row r="5184" spans="1:5" x14ac:dyDescent="0.2">
      <c r="A5184">
        <v>90654</v>
      </c>
      <c r="B5184" t="s">
        <v>8162</v>
      </c>
      <c r="C5184" t="s">
        <v>183</v>
      </c>
      <c r="D5184">
        <v>5.27</v>
      </c>
      <c r="E5184" s="156" t="s">
        <v>205</v>
      </c>
    </row>
    <row r="5185" spans="1:5" x14ac:dyDescent="0.2">
      <c r="A5185">
        <v>90655</v>
      </c>
      <c r="B5185" t="s">
        <v>8163</v>
      </c>
      <c r="C5185" t="s">
        <v>183</v>
      </c>
      <c r="D5185">
        <v>7.44</v>
      </c>
      <c r="E5185" s="156" t="s">
        <v>205</v>
      </c>
    </row>
    <row r="5186" spans="1:5" x14ac:dyDescent="0.2">
      <c r="A5186">
        <v>90658</v>
      </c>
      <c r="B5186" t="s">
        <v>8164</v>
      </c>
      <c r="C5186" t="s">
        <v>183</v>
      </c>
      <c r="D5186">
        <v>5.16</v>
      </c>
      <c r="E5186" s="156" t="s">
        <v>205</v>
      </c>
    </row>
    <row r="5187" spans="1:5" x14ac:dyDescent="0.2">
      <c r="A5187">
        <v>90659</v>
      </c>
      <c r="B5187" t="s">
        <v>8165</v>
      </c>
      <c r="C5187" t="s">
        <v>183</v>
      </c>
      <c r="D5187">
        <v>1.19</v>
      </c>
      <c r="E5187" s="156" t="s">
        <v>205</v>
      </c>
    </row>
    <row r="5188" spans="1:5" x14ac:dyDescent="0.2">
      <c r="A5188">
        <v>90660</v>
      </c>
      <c r="B5188" t="s">
        <v>8166</v>
      </c>
      <c r="C5188" t="s">
        <v>183</v>
      </c>
      <c r="D5188">
        <v>5.65</v>
      </c>
      <c r="E5188" s="156" t="s">
        <v>205</v>
      </c>
    </row>
    <row r="5189" spans="1:5" x14ac:dyDescent="0.2">
      <c r="A5189">
        <v>90661</v>
      </c>
      <c r="B5189" t="s">
        <v>8167</v>
      </c>
      <c r="C5189" t="s">
        <v>183</v>
      </c>
      <c r="D5189">
        <v>7.44</v>
      </c>
      <c r="E5189" s="156" t="s">
        <v>205</v>
      </c>
    </row>
    <row r="5190" spans="1:5" x14ac:dyDescent="0.2">
      <c r="A5190">
        <v>89019</v>
      </c>
      <c r="B5190" t="s">
        <v>8168</v>
      </c>
      <c r="C5190" t="s">
        <v>183</v>
      </c>
      <c r="D5190">
        <v>0.49</v>
      </c>
      <c r="E5190" s="156" t="s">
        <v>205</v>
      </c>
    </row>
    <row r="5191" spans="1:5" x14ac:dyDescent="0.2">
      <c r="A5191">
        <v>89020</v>
      </c>
      <c r="B5191" t="s">
        <v>8169</v>
      </c>
      <c r="C5191" t="s">
        <v>183</v>
      </c>
      <c r="D5191">
        <v>0.11</v>
      </c>
      <c r="E5191" s="156" t="s">
        <v>205</v>
      </c>
    </row>
    <row r="5192" spans="1:5" x14ac:dyDescent="0.2">
      <c r="A5192">
        <v>5800</v>
      </c>
      <c r="B5192" t="s">
        <v>8170</v>
      </c>
      <c r="C5192" t="s">
        <v>183</v>
      </c>
      <c r="D5192">
        <v>0.53</v>
      </c>
      <c r="E5192" s="156" t="s">
        <v>205</v>
      </c>
    </row>
    <row r="5193" spans="1:5" x14ac:dyDescent="0.2">
      <c r="A5193">
        <v>53866</v>
      </c>
      <c r="B5193" t="s">
        <v>8171</v>
      </c>
      <c r="C5193" t="s">
        <v>183</v>
      </c>
      <c r="D5193">
        <v>2.23</v>
      </c>
      <c r="E5193" s="156" t="s">
        <v>205</v>
      </c>
    </row>
    <row r="5194" spans="1:5" x14ac:dyDescent="0.2">
      <c r="A5194">
        <v>90639</v>
      </c>
      <c r="B5194" t="s">
        <v>8172</v>
      </c>
      <c r="C5194" t="s">
        <v>183</v>
      </c>
      <c r="D5194">
        <v>7.41</v>
      </c>
      <c r="E5194" s="156" t="s">
        <v>205</v>
      </c>
    </row>
    <row r="5195" spans="1:5" x14ac:dyDescent="0.2">
      <c r="A5195">
        <v>90640</v>
      </c>
      <c r="B5195" t="s">
        <v>8173</v>
      </c>
      <c r="C5195" t="s">
        <v>183</v>
      </c>
      <c r="D5195">
        <v>1.71</v>
      </c>
      <c r="E5195" s="156" t="s">
        <v>205</v>
      </c>
    </row>
    <row r="5196" spans="1:5" x14ac:dyDescent="0.2">
      <c r="A5196">
        <v>90641</v>
      </c>
      <c r="B5196" t="s">
        <v>8174</v>
      </c>
      <c r="C5196" t="s">
        <v>183</v>
      </c>
      <c r="D5196">
        <v>8.1</v>
      </c>
      <c r="E5196" s="156" t="s">
        <v>205</v>
      </c>
    </row>
    <row r="5197" spans="1:5" x14ac:dyDescent="0.2">
      <c r="A5197">
        <v>90642</v>
      </c>
      <c r="B5197" t="s">
        <v>8175</v>
      </c>
      <c r="C5197" t="s">
        <v>183</v>
      </c>
      <c r="D5197">
        <v>12.13</v>
      </c>
      <c r="E5197" s="156" t="s">
        <v>205</v>
      </c>
    </row>
    <row r="5198" spans="1:5" x14ac:dyDescent="0.2">
      <c r="A5198">
        <v>102806</v>
      </c>
      <c r="B5198" t="s">
        <v>8176</v>
      </c>
      <c r="C5198" t="s">
        <v>183</v>
      </c>
      <c r="D5198">
        <v>0</v>
      </c>
      <c r="E5198" s="156" t="s">
        <v>205</v>
      </c>
    </row>
    <row r="5199" spans="1:5" x14ac:dyDescent="0.2">
      <c r="A5199">
        <v>102807</v>
      </c>
      <c r="B5199" t="s">
        <v>8177</v>
      </c>
      <c r="C5199" t="s">
        <v>183</v>
      </c>
      <c r="D5199">
        <v>0</v>
      </c>
      <c r="E5199" s="156" t="s">
        <v>205</v>
      </c>
    </row>
    <row r="5200" spans="1:5" x14ac:dyDescent="0.2">
      <c r="A5200">
        <v>102808</v>
      </c>
      <c r="B5200" t="s">
        <v>8178</v>
      </c>
      <c r="C5200" t="s">
        <v>183</v>
      </c>
      <c r="D5200">
        <v>0</v>
      </c>
      <c r="E5200" s="156" t="s">
        <v>205</v>
      </c>
    </row>
    <row r="5201" spans="1:5" x14ac:dyDescent="0.2">
      <c r="A5201">
        <v>102809</v>
      </c>
      <c r="B5201" t="s">
        <v>8179</v>
      </c>
      <c r="C5201" t="s">
        <v>183</v>
      </c>
      <c r="D5201">
        <v>17.57</v>
      </c>
      <c r="E5201" s="156" t="s">
        <v>205</v>
      </c>
    </row>
    <row r="5202" spans="1:5" x14ac:dyDescent="0.2">
      <c r="A5202">
        <v>92140</v>
      </c>
      <c r="B5202" t="s">
        <v>8180</v>
      </c>
      <c r="C5202" t="s">
        <v>183</v>
      </c>
      <c r="D5202">
        <v>5</v>
      </c>
      <c r="E5202" s="156" t="s">
        <v>205</v>
      </c>
    </row>
    <row r="5203" spans="1:5" x14ac:dyDescent="0.2">
      <c r="A5203">
        <v>92142</v>
      </c>
      <c r="B5203" t="s">
        <v>8181</v>
      </c>
      <c r="C5203" t="s">
        <v>183</v>
      </c>
      <c r="D5203">
        <v>0.62</v>
      </c>
      <c r="E5203" s="156" t="s">
        <v>205</v>
      </c>
    </row>
    <row r="5204" spans="1:5" x14ac:dyDescent="0.2">
      <c r="A5204">
        <v>92141</v>
      </c>
      <c r="B5204" t="s">
        <v>8182</v>
      </c>
      <c r="C5204" t="s">
        <v>183</v>
      </c>
      <c r="D5204">
        <v>1.54</v>
      </c>
      <c r="E5204" s="156" t="s">
        <v>205</v>
      </c>
    </row>
    <row r="5205" spans="1:5" x14ac:dyDescent="0.2">
      <c r="A5205">
        <v>92143</v>
      </c>
      <c r="B5205" t="s">
        <v>8183</v>
      </c>
      <c r="C5205" t="s">
        <v>183</v>
      </c>
      <c r="D5205">
        <v>6.25</v>
      </c>
      <c r="E5205" s="156" t="s">
        <v>205</v>
      </c>
    </row>
    <row r="5206" spans="1:5" x14ac:dyDescent="0.2">
      <c r="A5206">
        <v>92144</v>
      </c>
      <c r="B5206" t="s">
        <v>8184</v>
      </c>
      <c r="C5206" t="s">
        <v>183</v>
      </c>
      <c r="D5206">
        <v>40.270000000000003</v>
      </c>
      <c r="E5206" s="156" t="s">
        <v>205</v>
      </c>
    </row>
    <row r="5207" spans="1:5" x14ac:dyDescent="0.2">
      <c r="A5207">
        <v>92133</v>
      </c>
      <c r="B5207" t="s">
        <v>8185</v>
      </c>
      <c r="C5207" t="s">
        <v>183</v>
      </c>
      <c r="D5207">
        <v>13.65</v>
      </c>
      <c r="E5207" s="156" t="s">
        <v>205</v>
      </c>
    </row>
    <row r="5208" spans="1:5" x14ac:dyDescent="0.2">
      <c r="A5208">
        <v>92135</v>
      </c>
      <c r="B5208" t="s">
        <v>8186</v>
      </c>
      <c r="C5208" t="s">
        <v>183</v>
      </c>
      <c r="D5208">
        <v>1.7</v>
      </c>
      <c r="E5208" s="156" t="s">
        <v>205</v>
      </c>
    </row>
    <row r="5209" spans="1:5" x14ac:dyDescent="0.2">
      <c r="A5209">
        <v>92134</v>
      </c>
      <c r="B5209" t="s">
        <v>8187</v>
      </c>
      <c r="C5209" t="s">
        <v>183</v>
      </c>
      <c r="D5209">
        <v>4.2</v>
      </c>
      <c r="E5209" s="156" t="s">
        <v>205</v>
      </c>
    </row>
    <row r="5210" spans="1:5" x14ac:dyDescent="0.2">
      <c r="A5210">
        <v>92136</v>
      </c>
      <c r="B5210" t="s">
        <v>8188</v>
      </c>
      <c r="C5210" t="s">
        <v>183</v>
      </c>
      <c r="D5210">
        <v>17.059999999999999</v>
      </c>
      <c r="E5210" s="156" t="s">
        <v>205</v>
      </c>
    </row>
    <row r="5211" spans="1:5" x14ac:dyDescent="0.2">
      <c r="A5211">
        <v>92137</v>
      </c>
      <c r="B5211" t="s">
        <v>8189</v>
      </c>
      <c r="C5211" t="s">
        <v>183</v>
      </c>
      <c r="D5211">
        <v>34.04</v>
      </c>
      <c r="E5211" s="156" t="s">
        <v>205</v>
      </c>
    </row>
    <row r="5212" spans="1:5" x14ac:dyDescent="0.2">
      <c r="A5212">
        <v>91380</v>
      </c>
      <c r="B5212" t="s">
        <v>8190</v>
      </c>
      <c r="C5212" t="s">
        <v>183</v>
      </c>
      <c r="D5212">
        <v>30.08</v>
      </c>
      <c r="E5212" s="156" t="s">
        <v>205</v>
      </c>
    </row>
    <row r="5213" spans="1:5" x14ac:dyDescent="0.2">
      <c r="A5213">
        <v>91382</v>
      </c>
      <c r="B5213" t="s">
        <v>8191</v>
      </c>
      <c r="C5213" t="s">
        <v>183</v>
      </c>
      <c r="D5213">
        <v>4.63</v>
      </c>
      <c r="E5213" s="156" t="s">
        <v>205</v>
      </c>
    </row>
    <row r="5214" spans="1:5" x14ac:dyDescent="0.2">
      <c r="A5214">
        <v>91381</v>
      </c>
      <c r="B5214" t="s">
        <v>8192</v>
      </c>
      <c r="C5214" t="s">
        <v>183</v>
      </c>
      <c r="D5214">
        <v>11.47</v>
      </c>
      <c r="E5214" s="156" t="s">
        <v>205</v>
      </c>
    </row>
    <row r="5215" spans="1:5" x14ac:dyDescent="0.2">
      <c r="A5215">
        <v>91383</v>
      </c>
      <c r="B5215" t="s">
        <v>8193</v>
      </c>
      <c r="C5215" t="s">
        <v>183</v>
      </c>
      <c r="D5215">
        <v>53.94</v>
      </c>
      <c r="E5215" s="156" t="s">
        <v>205</v>
      </c>
    </row>
    <row r="5216" spans="1:5" x14ac:dyDescent="0.2">
      <c r="A5216">
        <v>91384</v>
      </c>
      <c r="B5216" t="s">
        <v>8194</v>
      </c>
      <c r="C5216" t="s">
        <v>183</v>
      </c>
      <c r="D5216">
        <v>136.97999999999999</v>
      </c>
      <c r="E5216" s="156" t="s">
        <v>205</v>
      </c>
    </row>
    <row r="5217" spans="1:5" x14ac:dyDescent="0.2">
      <c r="A5217">
        <v>96030</v>
      </c>
      <c r="B5217" t="s">
        <v>8195</v>
      </c>
      <c r="C5217" t="s">
        <v>183</v>
      </c>
      <c r="D5217">
        <v>37.92</v>
      </c>
      <c r="E5217" s="156" t="s">
        <v>205</v>
      </c>
    </row>
    <row r="5218" spans="1:5" x14ac:dyDescent="0.2">
      <c r="A5218">
        <v>96032</v>
      </c>
      <c r="B5218" t="s">
        <v>8196</v>
      </c>
      <c r="C5218" t="s">
        <v>183</v>
      </c>
      <c r="D5218">
        <v>5.25</v>
      </c>
      <c r="E5218" s="156" t="s">
        <v>205</v>
      </c>
    </row>
    <row r="5219" spans="1:5" x14ac:dyDescent="0.2">
      <c r="A5219">
        <v>96031</v>
      </c>
      <c r="B5219" t="s">
        <v>8197</v>
      </c>
      <c r="C5219" t="s">
        <v>183</v>
      </c>
      <c r="D5219">
        <v>13.08</v>
      </c>
      <c r="E5219" s="156" t="s">
        <v>205</v>
      </c>
    </row>
    <row r="5220" spans="1:5" x14ac:dyDescent="0.2">
      <c r="A5220">
        <v>96033</v>
      </c>
      <c r="B5220" t="s">
        <v>8198</v>
      </c>
      <c r="C5220" t="s">
        <v>183</v>
      </c>
      <c r="D5220">
        <v>60.47</v>
      </c>
      <c r="E5220" s="156" t="s">
        <v>205</v>
      </c>
    </row>
    <row r="5221" spans="1:5" x14ac:dyDescent="0.2">
      <c r="A5221">
        <v>96034</v>
      </c>
      <c r="B5221" t="s">
        <v>8199</v>
      </c>
      <c r="C5221" t="s">
        <v>183</v>
      </c>
      <c r="D5221">
        <v>136.97999999999999</v>
      </c>
      <c r="E5221" s="156" t="s">
        <v>205</v>
      </c>
    </row>
    <row r="5222" spans="1:5" x14ac:dyDescent="0.2">
      <c r="A5222">
        <v>89870</v>
      </c>
      <c r="B5222" t="s">
        <v>8200</v>
      </c>
      <c r="C5222" t="s">
        <v>183</v>
      </c>
      <c r="D5222">
        <v>40.409999999999997</v>
      </c>
      <c r="E5222" s="156" t="s">
        <v>205</v>
      </c>
    </row>
    <row r="5223" spans="1:5" x14ac:dyDescent="0.2">
      <c r="A5223">
        <v>89872</v>
      </c>
      <c r="B5223" t="s">
        <v>8201</v>
      </c>
      <c r="C5223" t="s">
        <v>183</v>
      </c>
      <c r="D5223">
        <v>5.65</v>
      </c>
      <c r="E5223" s="156" t="s">
        <v>205</v>
      </c>
    </row>
    <row r="5224" spans="1:5" x14ac:dyDescent="0.2">
      <c r="A5224">
        <v>89871</v>
      </c>
      <c r="B5224" t="s">
        <v>8202</v>
      </c>
      <c r="C5224" t="s">
        <v>183</v>
      </c>
      <c r="D5224">
        <v>13.98</v>
      </c>
      <c r="E5224" s="156" t="s">
        <v>205</v>
      </c>
    </row>
    <row r="5225" spans="1:5" x14ac:dyDescent="0.2">
      <c r="A5225">
        <v>89873</v>
      </c>
      <c r="B5225" t="s">
        <v>8203</v>
      </c>
      <c r="C5225" t="s">
        <v>183</v>
      </c>
      <c r="D5225">
        <v>68.47</v>
      </c>
      <c r="E5225" s="156" t="s">
        <v>205</v>
      </c>
    </row>
    <row r="5226" spans="1:5" x14ac:dyDescent="0.2">
      <c r="A5226">
        <v>89874</v>
      </c>
      <c r="B5226" t="s">
        <v>8204</v>
      </c>
      <c r="C5226" t="s">
        <v>183</v>
      </c>
      <c r="D5226">
        <v>170.33</v>
      </c>
      <c r="E5226" s="156" t="s">
        <v>205</v>
      </c>
    </row>
    <row r="5227" spans="1:5" x14ac:dyDescent="0.2">
      <c r="A5227">
        <v>89878</v>
      </c>
      <c r="B5227" t="s">
        <v>8205</v>
      </c>
      <c r="C5227" t="s">
        <v>183</v>
      </c>
      <c r="D5227">
        <v>43.47</v>
      </c>
      <c r="E5227" s="156" t="s">
        <v>205</v>
      </c>
    </row>
    <row r="5228" spans="1:5" x14ac:dyDescent="0.2">
      <c r="A5228">
        <v>89880</v>
      </c>
      <c r="B5228" t="s">
        <v>8206</v>
      </c>
      <c r="C5228" t="s">
        <v>183</v>
      </c>
      <c r="D5228">
        <v>5.97</v>
      </c>
      <c r="E5228" s="156" t="s">
        <v>205</v>
      </c>
    </row>
    <row r="5229" spans="1:5" x14ac:dyDescent="0.2">
      <c r="A5229">
        <v>89879</v>
      </c>
      <c r="B5229" t="s">
        <v>8207</v>
      </c>
      <c r="C5229" t="s">
        <v>183</v>
      </c>
      <c r="D5229">
        <v>14.77</v>
      </c>
      <c r="E5229" s="156" t="s">
        <v>205</v>
      </c>
    </row>
    <row r="5230" spans="1:5" x14ac:dyDescent="0.2">
      <c r="A5230">
        <v>89881</v>
      </c>
      <c r="B5230" t="s">
        <v>8208</v>
      </c>
      <c r="C5230" t="s">
        <v>183</v>
      </c>
      <c r="D5230">
        <v>72.92</v>
      </c>
      <c r="E5230" s="156" t="s">
        <v>205</v>
      </c>
    </row>
    <row r="5231" spans="1:5" x14ac:dyDescent="0.2">
      <c r="A5231">
        <v>89882</v>
      </c>
      <c r="B5231" t="s">
        <v>8209</v>
      </c>
      <c r="C5231" t="s">
        <v>183</v>
      </c>
      <c r="D5231">
        <v>196.52</v>
      </c>
      <c r="E5231" s="156" t="s">
        <v>205</v>
      </c>
    </row>
    <row r="5232" spans="1:5" x14ac:dyDescent="0.2">
      <c r="A5232">
        <v>7058</v>
      </c>
      <c r="B5232" t="s">
        <v>8210</v>
      </c>
      <c r="C5232" t="s">
        <v>183</v>
      </c>
      <c r="D5232">
        <v>23.63</v>
      </c>
      <c r="E5232" s="156" t="s">
        <v>205</v>
      </c>
    </row>
    <row r="5233" spans="1:5" x14ac:dyDescent="0.2">
      <c r="A5233">
        <v>91402</v>
      </c>
      <c r="B5233" t="s">
        <v>8211</v>
      </c>
      <c r="C5233" t="s">
        <v>183</v>
      </c>
      <c r="D5233">
        <v>3.65</v>
      </c>
      <c r="E5233" s="156" t="s">
        <v>205</v>
      </c>
    </row>
    <row r="5234" spans="1:5" x14ac:dyDescent="0.2">
      <c r="A5234">
        <v>7059</v>
      </c>
      <c r="B5234" t="s">
        <v>8212</v>
      </c>
      <c r="C5234" t="s">
        <v>183</v>
      </c>
      <c r="D5234">
        <v>9.0500000000000007</v>
      </c>
      <c r="E5234" s="156" t="s">
        <v>205</v>
      </c>
    </row>
    <row r="5235" spans="1:5" x14ac:dyDescent="0.2">
      <c r="A5235">
        <v>7060</v>
      </c>
      <c r="B5235" t="s">
        <v>8213</v>
      </c>
      <c r="C5235" t="s">
        <v>183</v>
      </c>
      <c r="D5235">
        <v>42.46</v>
      </c>
      <c r="E5235" s="156" t="s">
        <v>205</v>
      </c>
    </row>
    <row r="5236" spans="1:5" x14ac:dyDescent="0.2">
      <c r="A5236">
        <v>7061</v>
      </c>
      <c r="B5236" t="s">
        <v>8214</v>
      </c>
      <c r="C5236" t="s">
        <v>183</v>
      </c>
      <c r="D5236">
        <v>78.72</v>
      </c>
      <c r="E5236" s="156" t="s">
        <v>205</v>
      </c>
    </row>
    <row r="5237" spans="1:5" x14ac:dyDescent="0.2">
      <c r="A5237">
        <v>91367</v>
      </c>
      <c r="B5237" t="s">
        <v>8215</v>
      </c>
      <c r="C5237" t="s">
        <v>183</v>
      </c>
      <c r="D5237">
        <v>22.85</v>
      </c>
      <c r="E5237" s="156" t="s">
        <v>205</v>
      </c>
    </row>
    <row r="5238" spans="1:5" x14ac:dyDescent="0.2">
      <c r="A5238">
        <v>91369</v>
      </c>
      <c r="B5238" t="s">
        <v>8216</v>
      </c>
      <c r="C5238" t="s">
        <v>183</v>
      </c>
      <c r="D5238">
        <v>3.52</v>
      </c>
      <c r="E5238" s="156" t="s">
        <v>205</v>
      </c>
    </row>
    <row r="5239" spans="1:5" x14ac:dyDescent="0.2">
      <c r="A5239">
        <v>91368</v>
      </c>
      <c r="B5239" t="s">
        <v>8217</v>
      </c>
      <c r="C5239" t="s">
        <v>183</v>
      </c>
      <c r="D5239">
        <v>8.73</v>
      </c>
      <c r="E5239" s="156" t="s">
        <v>205</v>
      </c>
    </row>
    <row r="5240" spans="1:5" x14ac:dyDescent="0.2">
      <c r="A5240">
        <v>5695</v>
      </c>
      <c r="B5240" t="s">
        <v>8218</v>
      </c>
      <c r="C5240" t="s">
        <v>183</v>
      </c>
      <c r="D5240">
        <v>41.05</v>
      </c>
      <c r="E5240" s="156" t="s">
        <v>205</v>
      </c>
    </row>
    <row r="5241" spans="1:5" x14ac:dyDescent="0.2">
      <c r="A5241">
        <v>53792</v>
      </c>
      <c r="B5241" t="s">
        <v>8219</v>
      </c>
      <c r="C5241" t="s">
        <v>183</v>
      </c>
      <c r="D5241">
        <v>97.85</v>
      </c>
      <c r="E5241" s="156" t="s">
        <v>205</v>
      </c>
    </row>
    <row r="5242" spans="1:5" x14ac:dyDescent="0.2">
      <c r="A5242">
        <v>92237</v>
      </c>
      <c r="B5242" t="s">
        <v>8220</v>
      </c>
      <c r="C5242" t="s">
        <v>183</v>
      </c>
      <c r="D5242">
        <v>28.86</v>
      </c>
      <c r="E5242" s="156" t="s">
        <v>205</v>
      </c>
    </row>
    <row r="5243" spans="1:5" x14ac:dyDescent="0.2">
      <c r="A5243">
        <v>92239</v>
      </c>
      <c r="B5243" t="s">
        <v>8221</v>
      </c>
      <c r="C5243" t="s">
        <v>183</v>
      </c>
      <c r="D5243">
        <v>4.6900000000000004</v>
      </c>
      <c r="E5243" s="156" t="s">
        <v>205</v>
      </c>
    </row>
    <row r="5244" spans="1:5" x14ac:dyDescent="0.2">
      <c r="A5244">
        <v>92238</v>
      </c>
      <c r="B5244" t="s">
        <v>8222</v>
      </c>
      <c r="C5244" t="s">
        <v>183</v>
      </c>
      <c r="D5244">
        <v>11.61</v>
      </c>
      <c r="E5244" s="156" t="s">
        <v>205</v>
      </c>
    </row>
    <row r="5245" spans="1:5" x14ac:dyDescent="0.2">
      <c r="A5245">
        <v>92240</v>
      </c>
      <c r="B5245" t="s">
        <v>8223</v>
      </c>
      <c r="C5245" t="s">
        <v>183</v>
      </c>
      <c r="D5245">
        <v>51.72</v>
      </c>
      <c r="E5245" s="156" t="s">
        <v>205</v>
      </c>
    </row>
    <row r="5246" spans="1:5" x14ac:dyDescent="0.2">
      <c r="A5246">
        <v>92241</v>
      </c>
      <c r="B5246" t="s">
        <v>8224</v>
      </c>
      <c r="C5246" t="s">
        <v>183</v>
      </c>
      <c r="D5246">
        <v>266.74</v>
      </c>
      <c r="E5246" s="156" t="s">
        <v>205</v>
      </c>
    </row>
    <row r="5247" spans="1:5" x14ac:dyDescent="0.2">
      <c r="A5247">
        <v>91640</v>
      </c>
      <c r="B5247" t="s">
        <v>8225</v>
      </c>
      <c r="C5247" t="s">
        <v>183</v>
      </c>
      <c r="D5247">
        <v>39.61</v>
      </c>
      <c r="E5247" s="156" t="s">
        <v>205</v>
      </c>
    </row>
    <row r="5248" spans="1:5" x14ac:dyDescent="0.2">
      <c r="A5248">
        <v>91642</v>
      </c>
      <c r="B5248" t="s">
        <v>8226</v>
      </c>
      <c r="C5248" t="s">
        <v>183</v>
      </c>
      <c r="D5248">
        <v>6.46</v>
      </c>
      <c r="E5248" s="156" t="s">
        <v>205</v>
      </c>
    </row>
    <row r="5249" spans="1:5" x14ac:dyDescent="0.2">
      <c r="A5249">
        <v>91641</v>
      </c>
      <c r="B5249" t="s">
        <v>8227</v>
      </c>
      <c r="C5249" t="s">
        <v>183</v>
      </c>
      <c r="D5249">
        <v>15.98</v>
      </c>
      <c r="E5249" s="156" t="s">
        <v>205</v>
      </c>
    </row>
    <row r="5250" spans="1:5" x14ac:dyDescent="0.2">
      <c r="A5250">
        <v>91643</v>
      </c>
      <c r="B5250" t="s">
        <v>8228</v>
      </c>
      <c r="C5250" t="s">
        <v>183</v>
      </c>
      <c r="D5250">
        <v>71.319999999999993</v>
      </c>
      <c r="E5250" s="156" t="s">
        <v>205</v>
      </c>
    </row>
    <row r="5251" spans="1:5" x14ac:dyDescent="0.2">
      <c r="A5251">
        <v>91644</v>
      </c>
      <c r="B5251" t="s">
        <v>8229</v>
      </c>
      <c r="C5251" t="s">
        <v>183</v>
      </c>
      <c r="D5251">
        <v>290.95999999999998</v>
      </c>
      <c r="E5251" s="156" t="s">
        <v>205</v>
      </c>
    </row>
    <row r="5252" spans="1:5" x14ac:dyDescent="0.2">
      <c r="A5252">
        <v>92105</v>
      </c>
      <c r="B5252" t="s">
        <v>8230</v>
      </c>
      <c r="C5252" t="s">
        <v>183</v>
      </c>
      <c r="D5252">
        <v>185.88</v>
      </c>
      <c r="E5252" s="156" t="s">
        <v>205</v>
      </c>
    </row>
    <row r="5253" spans="1:5" x14ac:dyDescent="0.2">
      <c r="A5253">
        <v>92101</v>
      </c>
      <c r="B5253" t="s">
        <v>8231</v>
      </c>
      <c r="C5253" t="s">
        <v>183</v>
      </c>
      <c r="D5253">
        <v>45.18</v>
      </c>
      <c r="E5253" s="156" t="s">
        <v>205</v>
      </c>
    </row>
    <row r="5254" spans="1:5" x14ac:dyDescent="0.2">
      <c r="A5254">
        <v>92103</v>
      </c>
      <c r="B5254" t="s">
        <v>8232</v>
      </c>
      <c r="C5254" t="s">
        <v>183</v>
      </c>
      <c r="D5254">
        <v>5.74</v>
      </c>
      <c r="E5254" s="156" t="s">
        <v>205</v>
      </c>
    </row>
    <row r="5255" spans="1:5" x14ac:dyDescent="0.2">
      <c r="A5255">
        <v>92102</v>
      </c>
      <c r="B5255" t="s">
        <v>8233</v>
      </c>
      <c r="C5255" t="s">
        <v>183</v>
      </c>
      <c r="D5255">
        <v>14.2</v>
      </c>
      <c r="E5255" s="156" t="s">
        <v>205</v>
      </c>
    </row>
    <row r="5256" spans="1:5" x14ac:dyDescent="0.2">
      <c r="A5256">
        <v>92104</v>
      </c>
      <c r="B5256" t="s">
        <v>8234</v>
      </c>
      <c r="C5256" t="s">
        <v>183</v>
      </c>
      <c r="D5256">
        <v>71.430000000000007</v>
      </c>
      <c r="E5256" s="156" t="s">
        <v>205</v>
      </c>
    </row>
    <row r="5257" spans="1:5" x14ac:dyDescent="0.2">
      <c r="A5257">
        <v>91396</v>
      </c>
      <c r="B5257" t="s">
        <v>8235</v>
      </c>
      <c r="C5257" t="s">
        <v>183</v>
      </c>
      <c r="D5257">
        <v>29.48</v>
      </c>
      <c r="E5257" s="156" t="s">
        <v>205</v>
      </c>
    </row>
    <row r="5258" spans="1:5" x14ac:dyDescent="0.2">
      <c r="A5258">
        <v>91398</v>
      </c>
      <c r="B5258" t="s">
        <v>8236</v>
      </c>
      <c r="C5258" t="s">
        <v>183</v>
      </c>
      <c r="D5258">
        <v>4.5999999999999996</v>
      </c>
      <c r="E5258" s="156" t="s">
        <v>205</v>
      </c>
    </row>
    <row r="5259" spans="1:5" x14ac:dyDescent="0.2">
      <c r="A5259">
        <v>91397</v>
      </c>
      <c r="B5259" t="s">
        <v>8237</v>
      </c>
      <c r="C5259" t="s">
        <v>183</v>
      </c>
      <c r="D5259">
        <v>11.4</v>
      </c>
      <c r="E5259" s="156" t="s">
        <v>205</v>
      </c>
    </row>
    <row r="5260" spans="1:5" x14ac:dyDescent="0.2">
      <c r="A5260">
        <v>5763</v>
      </c>
      <c r="B5260" t="s">
        <v>8238</v>
      </c>
      <c r="C5260" t="s">
        <v>183</v>
      </c>
      <c r="D5260">
        <v>52.32</v>
      </c>
      <c r="E5260" s="156" t="s">
        <v>205</v>
      </c>
    </row>
    <row r="5261" spans="1:5" x14ac:dyDescent="0.2">
      <c r="A5261">
        <v>53831</v>
      </c>
      <c r="B5261" t="s">
        <v>8239</v>
      </c>
      <c r="C5261" t="s">
        <v>183</v>
      </c>
      <c r="D5261">
        <v>185.88</v>
      </c>
      <c r="E5261" s="156" t="s">
        <v>205</v>
      </c>
    </row>
    <row r="5262" spans="1:5" x14ac:dyDescent="0.2">
      <c r="A5262">
        <v>91359</v>
      </c>
      <c r="B5262" t="s">
        <v>8240</v>
      </c>
      <c r="C5262" t="s">
        <v>183</v>
      </c>
      <c r="D5262">
        <v>21.25</v>
      </c>
      <c r="E5262" s="156" t="s">
        <v>205</v>
      </c>
    </row>
    <row r="5263" spans="1:5" x14ac:dyDescent="0.2">
      <c r="A5263">
        <v>91361</v>
      </c>
      <c r="B5263" t="s">
        <v>8241</v>
      </c>
      <c r="C5263" t="s">
        <v>183</v>
      </c>
      <c r="D5263">
        <v>3.28</v>
      </c>
      <c r="E5263" s="156" t="s">
        <v>205</v>
      </c>
    </row>
    <row r="5264" spans="1:5" x14ac:dyDescent="0.2">
      <c r="A5264">
        <v>91360</v>
      </c>
      <c r="B5264" t="s">
        <v>8242</v>
      </c>
      <c r="C5264" t="s">
        <v>183</v>
      </c>
      <c r="D5264">
        <v>8.14</v>
      </c>
      <c r="E5264" s="156" t="s">
        <v>205</v>
      </c>
    </row>
    <row r="5265" spans="1:5" x14ac:dyDescent="0.2">
      <c r="A5265">
        <v>53882</v>
      </c>
      <c r="B5265" t="s">
        <v>8243</v>
      </c>
      <c r="C5265" t="s">
        <v>183</v>
      </c>
      <c r="D5265">
        <v>37.369999999999997</v>
      </c>
      <c r="E5265" s="156" t="s">
        <v>205</v>
      </c>
    </row>
    <row r="5266" spans="1:5" x14ac:dyDescent="0.2">
      <c r="A5266">
        <v>5747</v>
      </c>
      <c r="B5266" t="s">
        <v>248</v>
      </c>
      <c r="C5266" t="s">
        <v>183</v>
      </c>
      <c r="D5266">
        <v>152.76</v>
      </c>
      <c r="E5266" s="156" t="s">
        <v>205</v>
      </c>
    </row>
    <row r="5267" spans="1:5" x14ac:dyDescent="0.2">
      <c r="A5267">
        <v>104699</v>
      </c>
      <c r="B5267" t="s">
        <v>8244</v>
      </c>
      <c r="C5267" t="s">
        <v>183</v>
      </c>
      <c r="D5267">
        <v>0</v>
      </c>
      <c r="E5267" s="156" t="s">
        <v>205</v>
      </c>
    </row>
    <row r="5268" spans="1:5" x14ac:dyDescent="0.2">
      <c r="A5268">
        <v>104702</v>
      </c>
      <c r="B5268" t="s">
        <v>8245</v>
      </c>
      <c r="C5268" t="s">
        <v>183</v>
      </c>
      <c r="D5268">
        <v>0</v>
      </c>
      <c r="E5268" s="156" t="s">
        <v>205</v>
      </c>
    </row>
    <row r="5269" spans="1:5" x14ac:dyDescent="0.2">
      <c r="A5269">
        <v>104700</v>
      </c>
      <c r="B5269" t="s">
        <v>8246</v>
      </c>
      <c r="C5269" t="s">
        <v>183</v>
      </c>
      <c r="D5269">
        <v>0</v>
      </c>
      <c r="E5269" s="156" t="s">
        <v>205</v>
      </c>
    </row>
    <row r="5270" spans="1:5" x14ac:dyDescent="0.2">
      <c r="A5270">
        <v>104701</v>
      </c>
      <c r="B5270" t="s">
        <v>8247</v>
      </c>
      <c r="C5270" t="s">
        <v>183</v>
      </c>
      <c r="D5270">
        <v>0</v>
      </c>
      <c r="E5270" s="156" t="s">
        <v>205</v>
      </c>
    </row>
    <row r="5271" spans="1:5" x14ac:dyDescent="0.2">
      <c r="A5271">
        <v>104703</v>
      </c>
      <c r="B5271" t="s">
        <v>8248</v>
      </c>
      <c r="C5271" t="s">
        <v>183</v>
      </c>
      <c r="D5271">
        <v>89.35</v>
      </c>
      <c r="E5271" s="156" t="s">
        <v>205</v>
      </c>
    </row>
    <row r="5272" spans="1:5" x14ac:dyDescent="0.2">
      <c r="A5272">
        <v>91390</v>
      </c>
      <c r="B5272" t="s">
        <v>8249</v>
      </c>
      <c r="C5272" t="s">
        <v>183</v>
      </c>
      <c r="D5272">
        <v>19.690000000000001</v>
      </c>
      <c r="E5272" s="156" t="s">
        <v>205</v>
      </c>
    </row>
    <row r="5273" spans="1:5" x14ac:dyDescent="0.2">
      <c r="A5273">
        <v>91392</v>
      </c>
      <c r="B5273" t="s">
        <v>8250</v>
      </c>
      <c r="C5273" t="s">
        <v>183</v>
      </c>
      <c r="D5273">
        <v>3.16</v>
      </c>
      <c r="E5273" s="156" t="s">
        <v>205</v>
      </c>
    </row>
    <row r="5274" spans="1:5" x14ac:dyDescent="0.2">
      <c r="A5274">
        <v>91391</v>
      </c>
      <c r="B5274" t="s">
        <v>8251</v>
      </c>
      <c r="C5274" t="s">
        <v>183</v>
      </c>
      <c r="D5274">
        <v>7.82</v>
      </c>
      <c r="E5274" s="156" t="s">
        <v>205</v>
      </c>
    </row>
    <row r="5275" spans="1:5" x14ac:dyDescent="0.2">
      <c r="A5275">
        <v>73335</v>
      </c>
      <c r="B5275" t="s">
        <v>8252</v>
      </c>
      <c r="C5275" t="s">
        <v>183</v>
      </c>
      <c r="D5275">
        <v>35.799999999999997</v>
      </c>
      <c r="E5275" s="156" t="s">
        <v>205</v>
      </c>
    </row>
    <row r="5276" spans="1:5" x14ac:dyDescent="0.2">
      <c r="A5276">
        <v>73340</v>
      </c>
      <c r="B5276" t="s">
        <v>8253</v>
      </c>
      <c r="C5276" t="s">
        <v>183</v>
      </c>
      <c r="D5276">
        <v>149.52000000000001</v>
      </c>
      <c r="E5276" s="156" t="s">
        <v>205</v>
      </c>
    </row>
    <row r="5277" spans="1:5" x14ac:dyDescent="0.2">
      <c r="A5277">
        <v>89264</v>
      </c>
      <c r="B5277" t="s">
        <v>8254</v>
      </c>
      <c r="C5277" t="s">
        <v>183</v>
      </c>
      <c r="D5277">
        <v>21.58</v>
      </c>
      <c r="E5277" s="156" t="s">
        <v>205</v>
      </c>
    </row>
    <row r="5278" spans="1:5" x14ac:dyDescent="0.2">
      <c r="A5278">
        <v>89266</v>
      </c>
      <c r="B5278" t="s">
        <v>8255</v>
      </c>
      <c r="C5278" t="s">
        <v>183</v>
      </c>
      <c r="D5278">
        <v>3.46</v>
      </c>
      <c r="E5278" s="156" t="s">
        <v>205</v>
      </c>
    </row>
    <row r="5279" spans="1:5" x14ac:dyDescent="0.2">
      <c r="A5279">
        <v>89265</v>
      </c>
      <c r="B5279" t="s">
        <v>8256</v>
      </c>
      <c r="C5279" t="s">
        <v>183</v>
      </c>
      <c r="D5279">
        <v>8.57</v>
      </c>
      <c r="E5279" s="156" t="s">
        <v>205</v>
      </c>
    </row>
    <row r="5280" spans="1:5" x14ac:dyDescent="0.2">
      <c r="A5280">
        <v>5705</v>
      </c>
      <c r="B5280" t="s">
        <v>8257</v>
      </c>
      <c r="C5280" t="s">
        <v>183</v>
      </c>
      <c r="D5280">
        <v>39.25</v>
      </c>
      <c r="E5280" s="156" t="s">
        <v>205</v>
      </c>
    </row>
    <row r="5281" spans="1:5" x14ac:dyDescent="0.2">
      <c r="A5281">
        <v>53797</v>
      </c>
      <c r="B5281" t="s">
        <v>8258</v>
      </c>
      <c r="C5281" t="s">
        <v>183</v>
      </c>
      <c r="D5281">
        <v>112.53</v>
      </c>
      <c r="E5281" s="156" t="s">
        <v>205</v>
      </c>
    </row>
    <row r="5282" spans="1:5" x14ac:dyDescent="0.2">
      <c r="A5282">
        <v>91354</v>
      </c>
      <c r="B5282" t="s">
        <v>8259</v>
      </c>
      <c r="C5282" t="s">
        <v>183</v>
      </c>
      <c r="D5282">
        <v>17.88</v>
      </c>
      <c r="E5282" s="156" t="s">
        <v>205</v>
      </c>
    </row>
    <row r="5283" spans="1:5" x14ac:dyDescent="0.2">
      <c r="A5283">
        <v>91356</v>
      </c>
      <c r="B5283" t="s">
        <v>8260</v>
      </c>
      <c r="C5283" t="s">
        <v>183</v>
      </c>
      <c r="D5283">
        <v>2.97</v>
      </c>
      <c r="E5283" s="156" t="s">
        <v>205</v>
      </c>
    </row>
    <row r="5284" spans="1:5" x14ac:dyDescent="0.2">
      <c r="A5284">
        <v>91355</v>
      </c>
      <c r="B5284" t="s">
        <v>8261</v>
      </c>
      <c r="C5284" t="s">
        <v>183</v>
      </c>
      <c r="D5284">
        <v>7.35</v>
      </c>
      <c r="E5284" s="156" t="s">
        <v>205</v>
      </c>
    </row>
    <row r="5285" spans="1:5" x14ac:dyDescent="0.2">
      <c r="A5285">
        <v>5751</v>
      </c>
      <c r="B5285" t="s">
        <v>8262</v>
      </c>
      <c r="C5285" t="s">
        <v>183</v>
      </c>
      <c r="D5285">
        <v>33.53</v>
      </c>
      <c r="E5285" s="156" t="s">
        <v>205</v>
      </c>
    </row>
    <row r="5286" spans="1:5" x14ac:dyDescent="0.2">
      <c r="A5286">
        <v>53827</v>
      </c>
      <c r="B5286" t="s">
        <v>8263</v>
      </c>
      <c r="C5286" t="s">
        <v>183</v>
      </c>
      <c r="D5286">
        <v>110.16</v>
      </c>
      <c r="E5286" s="156" t="s">
        <v>205</v>
      </c>
    </row>
    <row r="5287" spans="1:5" x14ac:dyDescent="0.2">
      <c r="A5287">
        <v>91375</v>
      </c>
      <c r="B5287" t="s">
        <v>8264</v>
      </c>
      <c r="C5287" t="s">
        <v>183</v>
      </c>
      <c r="D5287">
        <v>19.64</v>
      </c>
      <c r="E5287" s="156" t="s">
        <v>205</v>
      </c>
    </row>
    <row r="5288" spans="1:5" x14ac:dyDescent="0.2">
      <c r="A5288">
        <v>91377</v>
      </c>
      <c r="B5288" t="s">
        <v>8265</v>
      </c>
      <c r="C5288" t="s">
        <v>183</v>
      </c>
      <c r="D5288">
        <v>3.26</v>
      </c>
      <c r="E5288" s="156" t="s">
        <v>205</v>
      </c>
    </row>
    <row r="5289" spans="1:5" x14ac:dyDescent="0.2">
      <c r="A5289">
        <v>91376</v>
      </c>
      <c r="B5289" t="s">
        <v>8266</v>
      </c>
      <c r="C5289" t="s">
        <v>183</v>
      </c>
      <c r="D5289">
        <v>8.07</v>
      </c>
      <c r="E5289" s="156" t="s">
        <v>205</v>
      </c>
    </row>
    <row r="5290" spans="1:5" x14ac:dyDescent="0.2">
      <c r="A5290">
        <v>5754</v>
      </c>
      <c r="B5290" t="s">
        <v>8267</v>
      </c>
      <c r="C5290" t="s">
        <v>183</v>
      </c>
      <c r="D5290">
        <v>36.81</v>
      </c>
      <c r="E5290" s="156" t="s">
        <v>205</v>
      </c>
    </row>
    <row r="5291" spans="1:5" x14ac:dyDescent="0.2">
      <c r="A5291">
        <v>53829</v>
      </c>
      <c r="B5291" t="s">
        <v>8268</v>
      </c>
      <c r="C5291" t="s">
        <v>183</v>
      </c>
      <c r="D5291">
        <v>112.53</v>
      </c>
      <c r="E5291" s="156" t="s">
        <v>205</v>
      </c>
    </row>
    <row r="5292" spans="1:5" x14ac:dyDescent="0.2">
      <c r="A5292">
        <v>91026</v>
      </c>
      <c r="B5292" t="s">
        <v>8269</v>
      </c>
      <c r="C5292" t="s">
        <v>183</v>
      </c>
      <c r="D5292">
        <v>25.28</v>
      </c>
      <c r="E5292" s="156" t="s">
        <v>205</v>
      </c>
    </row>
    <row r="5293" spans="1:5" x14ac:dyDescent="0.2">
      <c r="A5293">
        <v>91028</v>
      </c>
      <c r="B5293" t="s">
        <v>8270</v>
      </c>
      <c r="C5293" t="s">
        <v>183</v>
      </c>
      <c r="D5293">
        <v>4.09</v>
      </c>
      <c r="E5293" s="156" t="s">
        <v>205</v>
      </c>
    </row>
    <row r="5294" spans="1:5" x14ac:dyDescent="0.2">
      <c r="A5294">
        <v>91027</v>
      </c>
      <c r="B5294" t="s">
        <v>8271</v>
      </c>
      <c r="C5294" t="s">
        <v>183</v>
      </c>
      <c r="D5294">
        <v>10.119999999999999</v>
      </c>
      <c r="E5294" s="156" t="s">
        <v>205</v>
      </c>
    </row>
    <row r="5295" spans="1:5" x14ac:dyDescent="0.2">
      <c r="A5295">
        <v>91029</v>
      </c>
      <c r="B5295" t="s">
        <v>8272</v>
      </c>
      <c r="C5295" t="s">
        <v>183</v>
      </c>
      <c r="D5295">
        <v>46.27</v>
      </c>
      <c r="E5295" s="156" t="s">
        <v>205</v>
      </c>
    </row>
    <row r="5296" spans="1:5" x14ac:dyDescent="0.2">
      <c r="A5296">
        <v>91030</v>
      </c>
      <c r="B5296" t="s">
        <v>8273</v>
      </c>
      <c r="C5296" t="s">
        <v>183</v>
      </c>
      <c r="D5296">
        <v>141.72</v>
      </c>
      <c r="E5296" s="156" t="s">
        <v>205</v>
      </c>
    </row>
    <row r="5297" spans="1:5" x14ac:dyDescent="0.2">
      <c r="A5297">
        <v>102812</v>
      </c>
      <c r="B5297" t="s">
        <v>8274</v>
      </c>
      <c r="C5297" t="s">
        <v>183</v>
      </c>
      <c r="D5297">
        <v>0</v>
      </c>
      <c r="E5297" s="156" t="s">
        <v>205</v>
      </c>
    </row>
    <row r="5298" spans="1:5" x14ac:dyDescent="0.2">
      <c r="A5298">
        <v>102813</v>
      </c>
      <c r="B5298" t="s">
        <v>8275</v>
      </c>
      <c r="C5298" t="s">
        <v>183</v>
      </c>
      <c r="D5298">
        <v>0</v>
      </c>
      <c r="E5298" s="156" t="s">
        <v>205</v>
      </c>
    </row>
    <row r="5299" spans="1:5" x14ac:dyDescent="0.2">
      <c r="A5299">
        <v>102814</v>
      </c>
      <c r="B5299" t="s">
        <v>8276</v>
      </c>
      <c r="C5299" t="s">
        <v>183</v>
      </c>
      <c r="D5299">
        <v>0</v>
      </c>
      <c r="E5299" s="156" t="s">
        <v>205</v>
      </c>
    </row>
    <row r="5300" spans="1:5" x14ac:dyDescent="0.2">
      <c r="A5300">
        <v>102815</v>
      </c>
      <c r="B5300" t="s">
        <v>8277</v>
      </c>
      <c r="C5300" t="s">
        <v>183</v>
      </c>
      <c r="D5300">
        <v>3.97</v>
      </c>
      <c r="E5300" s="156" t="s">
        <v>205</v>
      </c>
    </row>
    <row r="5301" spans="1:5" x14ac:dyDescent="0.2">
      <c r="A5301">
        <v>91529</v>
      </c>
      <c r="B5301" t="s">
        <v>8278</v>
      </c>
      <c r="C5301" t="s">
        <v>183</v>
      </c>
      <c r="D5301">
        <v>0.65</v>
      </c>
      <c r="E5301" s="156" t="s">
        <v>205</v>
      </c>
    </row>
    <row r="5302" spans="1:5" x14ac:dyDescent="0.2">
      <c r="A5302">
        <v>91530</v>
      </c>
      <c r="B5302" t="s">
        <v>8279</v>
      </c>
      <c r="C5302" t="s">
        <v>183</v>
      </c>
      <c r="D5302">
        <v>0.17</v>
      </c>
      <c r="E5302" s="156" t="s">
        <v>205</v>
      </c>
    </row>
    <row r="5303" spans="1:5" x14ac:dyDescent="0.2">
      <c r="A5303">
        <v>91531</v>
      </c>
      <c r="B5303" t="s">
        <v>8280</v>
      </c>
      <c r="C5303" t="s">
        <v>183</v>
      </c>
      <c r="D5303">
        <v>0.81</v>
      </c>
      <c r="E5303" s="156" t="s">
        <v>205</v>
      </c>
    </row>
    <row r="5304" spans="1:5" x14ac:dyDescent="0.2">
      <c r="A5304">
        <v>91532</v>
      </c>
      <c r="B5304" t="s">
        <v>8281</v>
      </c>
      <c r="C5304" t="s">
        <v>183</v>
      </c>
      <c r="D5304">
        <v>6.2</v>
      </c>
      <c r="E5304" s="156" t="s">
        <v>205</v>
      </c>
    </row>
    <row r="5305" spans="1:5" x14ac:dyDescent="0.2">
      <c r="A5305">
        <v>95260</v>
      </c>
      <c r="B5305" t="s">
        <v>8282</v>
      </c>
      <c r="C5305" t="s">
        <v>183</v>
      </c>
      <c r="D5305">
        <v>0.52</v>
      </c>
      <c r="E5305" s="156" t="s">
        <v>205</v>
      </c>
    </row>
    <row r="5306" spans="1:5" x14ac:dyDescent="0.2">
      <c r="A5306">
        <v>95261</v>
      </c>
      <c r="B5306" t="s">
        <v>8283</v>
      </c>
      <c r="C5306" t="s">
        <v>183</v>
      </c>
      <c r="D5306">
        <v>0.14000000000000001</v>
      </c>
      <c r="E5306" s="156" t="s">
        <v>205</v>
      </c>
    </row>
    <row r="5307" spans="1:5" x14ac:dyDescent="0.2">
      <c r="A5307">
        <v>95262</v>
      </c>
      <c r="B5307" t="s">
        <v>8284</v>
      </c>
      <c r="C5307" t="s">
        <v>183</v>
      </c>
      <c r="D5307">
        <v>0.66</v>
      </c>
      <c r="E5307" s="156" t="s">
        <v>205</v>
      </c>
    </row>
    <row r="5308" spans="1:5" x14ac:dyDescent="0.2">
      <c r="A5308">
        <v>95263</v>
      </c>
      <c r="B5308" t="s">
        <v>8285</v>
      </c>
      <c r="C5308" t="s">
        <v>183</v>
      </c>
      <c r="D5308">
        <v>4.6900000000000004</v>
      </c>
      <c r="E5308" s="156" t="s">
        <v>205</v>
      </c>
    </row>
    <row r="5309" spans="1:5" x14ac:dyDescent="0.2">
      <c r="A5309">
        <v>90968</v>
      </c>
      <c r="B5309" t="s">
        <v>8286</v>
      </c>
      <c r="C5309" t="s">
        <v>183</v>
      </c>
      <c r="D5309">
        <v>7.04</v>
      </c>
      <c r="E5309" s="156" t="s">
        <v>205</v>
      </c>
    </row>
    <row r="5310" spans="1:5" x14ac:dyDescent="0.2">
      <c r="A5310">
        <v>90969</v>
      </c>
      <c r="B5310" t="s">
        <v>8287</v>
      </c>
      <c r="C5310" t="s">
        <v>183</v>
      </c>
      <c r="D5310">
        <v>1.89</v>
      </c>
      <c r="E5310" s="156" t="s">
        <v>205</v>
      </c>
    </row>
    <row r="5311" spans="1:5" x14ac:dyDescent="0.2">
      <c r="A5311">
        <v>90970</v>
      </c>
      <c r="B5311" t="s">
        <v>8288</v>
      </c>
      <c r="C5311" t="s">
        <v>183</v>
      </c>
      <c r="D5311">
        <v>8.81</v>
      </c>
      <c r="E5311" s="156" t="s">
        <v>205</v>
      </c>
    </row>
    <row r="5312" spans="1:5" x14ac:dyDescent="0.2">
      <c r="A5312">
        <v>90971</v>
      </c>
      <c r="B5312" t="s">
        <v>8289</v>
      </c>
      <c r="C5312" t="s">
        <v>183</v>
      </c>
      <c r="D5312">
        <v>58.55</v>
      </c>
      <c r="E5312" s="156" t="s">
        <v>205</v>
      </c>
    </row>
    <row r="5313" spans="1:5" x14ac:dyDescent="0.2">
      <c r="A5313">
        <v>90992</v>
      </c>
      <c r="B5313" t="s">
        <v>8290</v>
      </c>
      <c r="C5313" t="s">
        <v>183</v>
      </c>
      <c r="D5313">
        <v>8.35</v>
      </c>
      <c r="E5313" s="156" t="s">
        <v>205</v>
      </c>
    </row>
    <row r="5314" spans="1:5" x14ac:dyDescent="0.2">
      <c r="A5314">
        <v>90993</v>
      </c>
      <c r="B5314" t="s">
        <v>8291</v>
      </c>
      <c r="C5314" t="s">
        <v>183</v>
      </c>
      <c r="D5314">
        <v>2.2400000000000002</v>
      </c>
      <c r="E5314" s="156" t="s">
        <v>205</v>
      </c>
    </row>
    <row r="5315" spans="1:5" x14ac:dyDescent="0.2">
      <c r="A5315">
        <v>90994</v>
      </c>
      <c r="B5315" t="s">
        <v>8292</v>
      </c>
      <c r="C5315" t="s">
        <v>183</v>
      </c>
      <c r="D5315">
        <v>10.45</v>
      </c>
      <c r="E5315" s="156" t="s">
        <v>205</v>
      </c>
    </row>
    <row r="5316" spans="1:5" x14ac:dyDescent="0.2">
      <c r="A5316">
        <v>90995</v>
      </c>
      <c r="B5316" t="s">
        <v>8293</v>
      </c>
      <c r="C5316" t="s">
        <v>183</v>
      </c>
      <c r="D5316">
        <v>79.53</v>
      </c>
      <c r="E5316" s="156" t="s">
        <v>205</v>
      </c>
    </row>
    <row r="5317" spans="1:5" x14ac:dyDescent="0.2">
      <c r="A5317">
        <v>90957</v>
      </c>
      <c r="B5317" t="s">
        <v>8294</v>
      </c>
      <c r="C5317" t="s">
        <v>183</v>
      </c>
      <c r="D5317">
        <v>5.26</v>
      </c>
      <c r="E5317" s="156" t="s">
        <v>205</v>
      </c>
    </row>
    <row r="5318" spans="1:5" x14ac:dyDescent="0.2">
      <c r="A5318">
        <v>90958</v>
      </c>
      <c r="B5318" t="s">
        <v>8295</v>
      </c>
      <c r="C5318" t="s">
        <v>183</v>
      </c>
      <c r="D5318">
        <v>1.41</v>
      </c>
      <c r="E5318" s="156" t="s">
        <v>205</v>
      </c>
    </row>
    <row r="5319" spans="1:5" x14ac:dyDescent="0.2">
      <c r="A5319">
        <v>5797</v>
      </c>
      <c r="B5319" t="s">
        <v>8296</v>
      </c>
      <c r="C5319" t="s">
        <v>183</v>
      </c>
      <c r="D5319">
        <v>6.58</v>
      </c>
      <c r="E5319" s="156" t="s">
        <v>205</v>
      </c>
    </row>
    <row r="5320" spans="1:5" x14ac:dyDescent="0.2">
      <c r="A5320">
        <v>53865</v>
      </c>
      <c r="B5320" t="s">
        <v>8297</v>
      </c>
      <c r="C5320" t="s">
        <v>183</v>
      </c>
      <c r="D5320">
        <v>45.54</v>
      </c>
      <c r="E5320" s="156" t="s">
        <v>205</v>
      </c>
    </row>
    <row r="5321" spans="1:5" x14ac:dyDescent="0.2">
      <c r="A5321">
        <v>90975</v>
      </c>
      <c r="B5321" t="s">
        <v>8298</v>
      </c>
      <c r="C5321" t="s">
        <v>183</v>
      </c>
      <c r="D5321">
        <v>17.89</v>
      </c>
      <c r="E5321" s="156" t="s">
        <v>205</v>
      </c>
    </row>
    <row r="5322" spans="1:5" x14ac:dyDescent="0.2">
      <c r="A5322">
        <v>90976</v>
      </c>
      <c r="B5322" t="s">
        <v>8299</v>
      </c>
      <c r="C5322" t="s">
        <v>183</v>
      </c>
      <c r="D5322">
        <v>4.8</v>
      </c>
      <c r="E5322" s="156" t="s">
        <v>205</v>
      </c>
    </row>
    <row r="5323" spans="1:5" x14ac:dyDescent="0.2">
      <c r="A5323">
        <v>90977</v>
      </c>
      <c r="B5323" t="s">
        <v>8300</v>
      </c>
      <c r="C5323" t="s">
        <v>183</v>
      </c>
      <c r="D5323">
        <v>22.39</v>
      </c>
      <c r="E5323" s="156" t="s">
        <v>205</v>
      </c>
    </row>
    <row r="5324" spans="1:5" x14ac:dyDescent="0.2">
      <c r="A5324">
        <v>90978</v>
      </c>
      <c r="B5324" t="s">
        <v>8301</v>
      </c>
      <c r="C5324" t="s">
        <v>183</v>
      </c>
      <c r="D5324">
        <v>151.88999999999999</v>
      </c>
      <c r="E5324" s="156" t="s">
        <v>205</v>
      </c>
    </row>
    <row r="5325" spans="1:5" x14ac:dyDescent="0.2">
      <c r="A5325">
        <v>90960</v>
      </c>
      <c r="B5325" t="s">
        <v>8302</v>
      </c>
      <c r="C5325" t="s">
        <v>183</v>
      </c>
      <c r="D5325">
        <v>7.02</v>
      </c>
      <c r="E5325" s="156" t="s">
        <v>205</v>
      </c>
    </row>
    <row r="5326" spans="1:5" x14ac:dyDescent="0.2">
      <c r="A5326">
        <v>90961</v>
      </c>
      <c r="B5326" t="s">
        <v>8303</v>
      </c>
      <c r="C5326" t="s">
        <v>183</v>
      </c>
      <c r="D5326">
        <v>1.88</v>
      </c>
      <c r="E5326" s="156" t="s">
        <v>205</v>
      </c>
    </row>
    <row r="5327" spans="1:5" x14ac:dyDescent="0.2">
      <c r="A5327">
        <v>90962</v>
      </c>
      <c r="B5327" t="s">
        <v>8304</v>
      </c>
      <c r="C5327" t="s">
        <v>183</v>
      </c>
      <c r="D5327">
        <v>8.7899999999999991</v>
      </c>
      <c r="E5327" s="156" t="s">
        <v>205</v>
      </c>
    </row>
    <row r="5328" spans="1:5" x14ac:dyDescent="0.2">
      <c r="A5328">
        <v>90963</v>
      </c>
      <c r="B5328" t="s">
        <v>8305</v>
      </c>
      <c r="C5328" t="s">
        <v>183</v>
      </c>
      <c r="D5328">
        <v>14.45</v>
      </c>
      <c r="E5328" s="156" t="s">
        <v>205</v>
      </c>
    </row>
    <row r="5329" spans="1:5" x14ac:dyDescent="0.2">
      <c r="A5329">
        <v>102966</v>
      </c>
      <c r="B5329" t="s">
        <v>8306</v>
      </c>
      <c r="C5329" t="s">
        <v>183</v>
      </c>
      <c r="D5329">
        <v>0</v>
      </c>
      <c r="E5329" s="156" t="s">
        <v>205</v>
      </c>
    </row>
    <row r="5330" spans="1:5" x14ac:dyDescent="0.2">
      <c r="A5330">
        <v>102967</v>
      </c>
      <c r="B5330" t="s">
        <v>8307</v>
      </c>
      <c r="C5330" t="s">
        <v>183</v>
      </c>
      <c r="D5330">
        <v>0</v>
      </c>
      <c r="E5330" s="156" t="s">
        <v>205</v>
      </c>
    </row>
    <row r="5331" spans="1:5" x14ac:dyDescent="0.2">
      <c r="A5331">
        <v>102968</v>
      </c>
      <c r="B5331" t="s">
        <v>8308</v>
      </c>
      <c r="C5331" t="s">
        <v>183</v>
      </c>
      <c r="D5331">
        <v>0</v>
      </c>
      <c r="E5331" s="156" t="s">
        <v>205</v>
      </c>
    </row>
    <row r="5332" spans="1:5" x14ac:dyDescent="0.2">
      <c r="A5332">
        <v>102969</v>
      </c>
      <c r="B5332" t="s">
        <v>8309</v>
      </c>
      <c r="C5332" t="s">
        <v>183</v>
      </c>
      <c r="D5332">
        <v>0.17</v>
      </c>
      <c r="E5332" s="156" t="s">
        <v>205</v>
      </c>
    </row>
    <row r="5333" spans="1:5" x14ac:dyDescent="0.2">
      <c r="A5333">
        <v>102818</v>
      </c>
      <c r="B5333" t="s">
        <v>8310</v>
      </c>
      <c r="C5333" t="s">
        <v>183</v>
      </c>
      <c r="D5333">
        <v>0</v>
      </c>
      <c r="E5333" s="156" t="s">
        <v>205</v>
      </c>
    </row>
    <row r="5334" spans="1:5" x14ac:dyDescent="0.2">
      <c r="A5334">
        <v>102819</v>
      </c>
      <c r="B5334" t="s">
        <v>8311</v>
      </c>
      <c r="C5334" t="s">
        <v>183</v>
      </c>
      <c r="D5334">
        <v>0</v>
      </c>
      <c r="E5334" s="156" t="s">
        <v>205</v>
      </c>
    </row>
    <row r="5335" spans="1:5" x14ac:dyDescent="0.2">
      <c r="A5335">
        <v>102820</v>
      </c>
      <c r="B5335" t="s">
        <v>8312</v>
      </c>
      <c r="C5335" t="s">
        <v>183</v>
      </c>
      <c r="D5335">
        <v>0</v>
      </c>
      <c r="E5335" s="156" t="s">
        <v>205</v>
      </c>
    </row>
    <row r="5336" spans="1:5" x14ac:dyDescent="0.2">
      <c r="A5336">
        <v>102832</v>
      </c>
      <c r="B5336" t="s">
        <v>8313</v>
      </c>
      <c r="C5336" t="s">
        <v>183</v>
      </c>
      <c r="D5336">
        <v>9.94</v>
      </c>
      <c r="E5336" s="156" t="s">
        <v>205</v>
      </c>
    </row>
    <row r="5337" spans="1:5" x14ac:dyDescent="0.2">
      <c r="A5337">
        <v>102823</v>
      </c>
      <c r="B5337" t="s">
        <v>8314</v>
      </c>
      <c r="C5337" t="s">
        <v>183</v>
      </c>
      <c r="D5337">
        <v>0</v>
      </c>
      <c r="E5337" s="156" t="s">
        <v>205</v>
      </c>
    </row>
    <row r="5338" spans="1:5" x14ac:dyDescent="0.2">
      <c r="A5338">
        <v>102824</v>
      </c>
      <c r="B5338" t="s">
        <v>8315</v>
      </c>
      <c r="C5338" t="s">
        <v>183</v>
      </c>
      <c r="D5338">
        <v>0</v>
      </c>
      <c r="E5338" s="156" t="s">
        <v>205</v>
      </c>
    </row>
    <row r="5339" spans="1:5" x14ac:dyDescent="0.2">
      <c r="A5339">
        <v>102825</v>
      </c>
      <c r="B5339" t="s">
        <v>8316</v>
      </c>
      <c r="C5339" t="s">
        <v>183</v>
      </c>
      <c r="D5339">
        <v>0</v>
      </c>
      <c r="E5339" s="156" t="s">
        <v>205</v>
      </c>
    </row>
    <row r="5340" spans="1:5" x14ac:dyDescent="0.2">
      <c r="A5340">
        <v>102826</v>
      </c>
      <c r="B5340" t="s">
        <v>8317</v>
      </c>
      <c r="C5340" t="s">
        <v>183</v>
      </c>
      <c r="D5340">
        <v>7.46</v>
      </c>
      <c r="E5340" s="156" t="s">
        <v>205</v>
      </c>
    </row>
    <row r="5341" spans="1:5" x14ac:dyDescent="0.2">
      <c r="A5341">
        <v>103934</v>
      </c>
      <c r="B5341" t="s">
        <v>8318</v>
      </c>
      <c r="C5341" t="s">
        <v>183</v>
      </c>
      <c r="D5341">
        <v>0</v>
      </c>
      <c r="E5341" s="156" t="s">
        <v>205</v>
      </c>
    </row>
    <row r="5342" spans="1:5" x14ac:dyDescent="0.2">
      <c r="A5342">
        <v>103935</v>
      </c>
      <c r="B5342" t="s">
        <v>8319</v>
      </c>
      <c r="C5342" t="s">
        <v>183</v>
      </c>
      <c r="D5342">
        <v>0</v>
      </c>
      <c r="E5342" s="156" t="s">
        <v>205</v>
      </c>
    </row>
    <row r="5343" spans="1:5" x14ac:dyDescent="0.2">
      <c r="A5343">
        <v>103936</v>
      </c>
      <c r="B5343" t="s">
        <v>8320</v>
      </c>
      <c r="C5343" t="s">
        <v>183</v>
      </c>
      <c r="D5343">
        <v>0</v>
      </c>
      <c r="E5343" s="156" t="s">
        <v>205</v>
      </c>
    </row>
    <row r="5344" spans="1:5" x14ac:dyDescent="0.2">
      <c r="A5344">
        <v>103937</v>
      </c>
      <c r="B5344" t="s">
        <v>8321</v>
      </c>
      <c r="C5344" t="s">
        <v>183</v>
      </c>
      <c r="D5344">
        <v>1.79</v>
      </c>
      <c r="E5344" s="156" t="s">
        <v>205</v>
      </c>
    </row>
    <row r="5345" spans="1:5" x14ac:dyDescent="0.2">
      <c r="A5345">
        <v>103940</v>
      </c>
      <c r="B5345" t="s">
        <v>8322</v>
      </c>
      <c r="C5345" t="s">
        <v>183</v>
      </c>
      <c r="D5345">
        <v>0</v>
      </c>
      <c r="E5345" s="156" t="s">
        <v>205</v>
      </c>
    </row>
    <row r="5346" spans="1:5" x14ac:dyDescent="0.2">
      <c r="A5346">
        <v>103941</v>
      </c>
      <c r="B5346" t="s">
        <v>8323</v>
      </c>
      <c r="C5346" t="s">
        <v>183</v>
      </c>
      <c r="D5346">
        <v>0</v>
      </c>
      <c r="E5346" s="156" t="s">
        <v>205</v>
      </c>
    </row>
    <row r="5347" spans="1:5" x14ac:dyDescent="0.2">
      <c r="A5347">
        <v>103942</v>
      </c>
      <c r="B5347" t="s">
        <v>8324</v>
      </c>
      <c r="C5347" t="s">
        <v>183</v>
      </c>
      <c r="D5347">
        <v>0</v>
      </c>
      <c r="E5347" s="156" t="s">
        <v>205</v>
      </c>
    </row>
    <row r="5348" spans="1:5" x14ac:dyDescent="0.2">
      <c r="A5348">
        <v>103943</v>
      </c>
      <c r="B5348" t="s">
        <v>8325</v>
      </c>
      <c r="C5348" t="s">
        <v>183</v>
      </c>
      <c r="D5348">
        <v>1.79</v>
      </c>
      <c r="E5348" s="156" t="s">
        <v>205</v>
      </c>
    </row>
    <row r="5349" spans="1:5" x14ac:dyDescent="0.2">
      <c r="A5349">
        <v>91279</v>
      </c>
      <c r="B5349" t="s">
        <v>8326</v>
      </c>
      <c r="C5349" t="s">
        <v>183</v>
      </c>
      <c r="D5349">
        <v>0.46</v>
      </c>
      <c r="E5349" s="156" t="s">
        <v>205</v>
      </c>
    </row>
    <row r="5350" spans="1:5" x14ac:dyDescent="0.2">
      <c r="A5350">
        <v>91280</v>
      </c>
      <c r="B5350" t="s">
        <v>8327</v>
      </c>
      <c r="C5350" t="s">
        <v>183</v>
      </c>
      <c r="D5350">
        <v>0.1</v>
      </c>
      <c r="E5350" s="156" t="s">
        <v>205</v>
      </c>
    </row>
    <row r="5351" spans="1:5" x14ac:dyDescent="0.2">
      <c r="A5351">
        <v>91281</v>
      </c>
      <c r="B5351" t="s">
        <v>8328</v>
      </c>
      <c r="C5351" t="s">
        <v>183</v>
      </c>
      <c r="D5351">
        <v>0.56999999999999995</v>
      </c>
      <c r="E5351" s="156" t="s">
        <v>205</v>
      </c>
    </row>
    <row r="5352" spans="1:5" x14ac:dyDescent="0.2">
      <c r="A5352">
        <v>91282</v>
      </c>
      <c r="B5352" t="s">
        <v>8329</v>
      </c>
      <c r="C5352" t="s">
        <v>183</v>
      </c>
      <c r="D5352">
        <v>8.7200000000000006</v>
      </c>
      <c r="E5352" s="156" t="s">
        <v>205</v>
      </c>
    </row>
    <row r="5353" spans="1:5" x14ac:dyDescent="0.2">
      <c r="A5353">
        <v>95278</v>
      </c>
      <c r="B5353" t="s">
        <v>8330</v>
      </c>
      <c r="C5353" t="s">
        <v>183</v>
      </c>
      <c r="D5353">
        <v>0.72</v>
      </c>
      <c r="E5353" s="156" t="s">
        <v>205</v>
      </c>
    </row>
    <row r="5354" spans="1:5" x14ac:dyDescent="0.2">
      <c r="A5354">
        <v>95279</v>
      </c>
      <c r="B5354" t="s">
        <v>8331</v>
      </c>
      <c r="C5354" t="s">
        <v>183</v>
      </c>
      <c r="D5354">
        <v>0.15</v>
      </c>
      <c r="E5354" s="156" t="s">
        <v>205</v>
      </c>
    </row>
    <row r="5355" spans="1:5" x14ac:dyDescent="0.2">
      <c r="A5355">
        <v>95280</v>
      </c>
      <c r="B5355" t="s">
        <v>8332</v>
      </c>
      <c r="C5355" t="s">
        <v>183</v>
      </c>
      <c r="D5355">
        <v>0.7</v>
      </c>
      <c r="E5355" s="156" t="s">
        <v>205</v>
      </c>
    </row>
    <row r="5356" spans="1:5" x14ac:dyDescent="0.2">
      <c r="A5356">
        <v>95281</v>
      </c>
      <c r="B5356" t="s">
        <v>8333</v>
      </c>
      <c r="C5356" t="s">
        <v>183</v>
      </c>
      <c r="D5356">
        <v>8.66</v>
      </c>
      <c r="E5356" s="156" t="s">
        <v>205</v>
      </c>
    </row>
    <row r="5357" spans="1:5" x14ac:dyDescent="0.2">
      <c r="A5357">
        <v>95124</v>
      </c>
      <c r="B5357" t="s">
        <v>8334</v>
      </c>
      <c r="C5357" t="s">
        <v>183</v>
      </c>
      <c r="D5357">
        <v>6.67</v>
      </c>
      <c r="E5357" s="156" t="s">
        <v>205</v>
      </c>
    </row>
    <row r="5358" spans="1:5" x14ac:dyDescent="0.2">
      <c r="A5358">
        <v>95123</v>
      </c>
      <c r="B5358" t="s">
        <v>8335</v>
      </c>
      <c r="C5358" t="s">
        <v>183</v>
      </c>
      <c r="D5358">
        <v>21.64</v>
      </c>
      <c r="E5358" s="156" t="s">
        <v>205</v>
      </c>
    </row>
    <row r="5359" spans="1:5" x14ac:dyDescent="0.2">
      <c r="A5359">
        <v>95125</v>
      </c>
      <c r="B5359" t="s">
        <v>8336</v>
      </c>
      <c r="C5359" t="s">
        <v>183</v>
      </c>
      <c r="D5359">
        <v>23.67</v>
      </c>
      <c r="E5359" s="156" t="s">
        <v>205</v>
      </c>
    </row>
    <row r="5360" spans="1:5" x14ac:dyDescent="0.2">
      <c r="A5360">
        <v>95126</v>
      </c>
      <c r="B5360" t="s">
        <v>8337</v>
      </c>
      <c r="C5360" t="s">
        <v>183</v>
      </c>
      <c r="D5360">
        <v>142.24</v>
      </c>
      <c r="E5360" s="156" t="s">
        <v>205</v>
      </c>
    </row>
    <row r="5361" spans="1:5" x14ac:dyDescent="0.2">
      <c r="A5361">
        <v>92040</v>
      </c>
      <c r="B5361" t="s">
        <v>8338</v>
      </c>
      <c r="C5361" t="s">
        <v>183</v>
      </c>
      <c r="D5361">
        <v>7.84</v>
      </c>
      <c r="E5361" s="156" t="s">
        <v>205</v>
      </c>
    </row>
    <row r="5362" spans="1:5" x14ac:dyDescent="0.2">
      <c r="A5362">
        <v>92041</v>
      </c>
      <c r="B5362" t="s">
        <v>8339</v>
      </c>
      <c r="C5362" t="s">
        <v>183</v>
      </c>
      <c r="D5362">
        <v>1.61</v>
      </c>
      <c r="E5362" s="156" t="s">
        <v>205</v>
      </c>
    </row>
    <row r="5363" spans="1:5" x14ac:dyDescent="0.2">
      <c r="A5363">
        <v>92042</v>
      </c>
      <c r="B5363" t="s">
        <v>8340</v>
      </c>
      <c r="C5363" t="s">
        <v>183</v>
      </c>
      <c r="D5363">
        <v>6.53</v>
      </c>
      <c r="E5363" s="156" t="s">
        <v>205</v>
      </c>
    </row>
    <row r="5364" spans="1:5" x14ac:dyDescent="0.2">
      <c r="A5364">
        <v>102829</v>
      </c>
      <c r="B5364" t="s">
        <v>8341</v>
      </c>
      <c r="C5364" t="s">
        <v>183</v>
      </c>
      <c r="D5364">
        <v>0</v>
      </c>
      <c r="E5364" s="156" t="s">
        <v>205</v>
      </c>
    </row>
    <row r="5365" spans="1:5" x14ac:dyDescent="0.2">
      <c r="A5365">
        <v>102830</v>
      </c>
      <c r="B5365" t="s">
        <v>8342</v>
      </c>
      <c r="C5365" t="s">
        <v>183</v>
      </c>
      <c r="D5365">
        <v>0</v>
      </c>
      <c r="E5365" s="156" t="s">
        <v>205</v>
      </c>
    </row>
    <row r="5366" spans="1:5" x14ac:dyDescent="0.2">
      <c r="A5366">
        <v>102831</v>
      </c>
      <c r="B5366" t="s">
        <v>8343</v>
      </c>
      <c r="C5366" t="s">
        <v>183</v>
      </c>
      <c r="D5366">
        <v>0</v>
      </c>
      <c r="E5366" s="156" t="s">
        <v>205</v>
      </c>
    </row>
    <row r="5367" spans="1:5" x14ac:dyDescent="0.2">
      <c r="A5367">
        <v>92114</v>
      </c>
      <c r="B5367" t="s">
        <v>8344</v>
      </c>
      <c r="C5367" t="s">
        <v>183</v>
      </c>
      <c r="D5367">
        <v>0.28999999999999998</v>
      </c>
      <c r="E5367" s="156" t="s">
        <v>205</v>
      </c>
    </row>
    <row r="5368" spans="1:5" x14ac:dyDescent="0.2">
      <c r="A5368">
        <v>92115</v>
      </c>
      <c r="B5368" t="s">
        <v>8345</v>
      </c>
      <c r="C5368" t="s">
        <v>183</v>
      </c>
      <c r="D5368">
        <v>0.06</v>
      </c>
      <c r="E5368" s="156" t="s">
        <v>205</v>
      </c>
    </row>
    <row r="5369" spans="1:5" x14ac:dyDescent="0.2">
      <c r="A5369">
        <v>92116</v>
      </c>
      <c r="B5369" t="s">
        <v>8346</v>
      </c>
      <c r="C5369" t="s">
        <v>183</v>
      </c>
      <c r="D5369">
        <v>0.2</v>
      </c>
      <c r="E5369" s="156" t="s">
        <v>205</v>
      </c>
    </row>
    <row r="5370" spans="1:5" x14ac:dyDescent="0.2">
      <c r="A5370">
        <v>102912</v>
      </c>
      <c r="B5370" t="s">
        <v>8347</v>
      </c>
      <c r="C5370" t="s">
        <v>183</v>
      </c>
      <c r="D5370">
        <v>0</v>
      </c>
      <c r="E5370" s="156" t="s">
        <v>205</v>
      </c>
    </row>
    <row r="5371" spans="1:5" x14ac:dyDescent="0.2">
      <c r="A5371">
        <v>102913</v>
      </c>
      <c r="B5371" t="s">
        <v>8348</v>
      </c>
      <c r="C5371" t="s">
        <v>183</v>
      </c>
      <c r="D5371">
        <v>0</v>
      </c>
      <c r="E5371" s="156" t="s">
        <v>205</v>
      </c>
    </row>
    <row r="5372" spans="1:5" x14ac:dyDescent="0.2">
      <c r="A5372">
        <v>102914</v>
      </c>
      <c r="B5372" t="s">
        <v>8349</v>
      </c>
      <c r="C5372" t="s">
        <v>183</v>
      </c>
      <c r="D5372">
        <v>0</v>
      </c>
      <c r="E5372" s="156" t="s">
        <v>205</v>
      </c>
    </row>
    <row r="5373" spans="1:5" x14ac:dyDescent="0.2">
      <c r="A5373">
        <v>102915</v>
      </c>
      <c r="B5373" t="s">
        <v>8350</v>
      </c>
      <c r="C5373" t="s">
        <v>183</v>
      </c>
      <c r="D5373">
        <v>0.73</v>
      </c>
      <c r="E5373" s="156" t="s">
        <v>205</v>
      </c>
    </row>
    <row r="5374" spans="1:5" x14ac:dyDescent="0.2">
      <c r="A5374">
        <v>95716</v>
      </c>
      <c r="B5374" t="s">
        <v>8351</v>
      </c>
      <c r="C5374" t="s">
        <v>183</v>
      </c>
      <c r="D5374">
        <v>61.45</v>
      </c>
      <c r="E5374" s="156" t="s">
        <v>205</v>
      </c>
    </row>
    <row r="5375" spans="1:5" x14ac:dyDescent="0.2">
      <c r="A5375">
        <v>95717</v>
      </c>
      <c r="B5375" t="s">
        <v>8352</v>
      </c>
      <c r="C5375" t="s">
        <v>183</v>
      </c>
      <c r="D5375">
        <v>16.239999999999998</v>
      </c>
      <c r="E5375" s="156" t="s">
        <v>205</v>
      </c>
    </row>
    <row r="5376" spans="1:5" x14ac:dyDescent="0.2">
      <c r="A5376">
        <v>95718</v>
      </c>
      <c r="B5376" t="s">
        <v>8353</v>
      </c>
      <c r="C5376" t="s">
        <v>183</v>
      </c>
      <c r="D5376">
        <v>76.81</v>
      </c>
      <c r="E5376" s="156" t="s">
        <v>205</v>
      </c>
    </row>
    <row r="5377" spans="1:5" x14ac:dyDescent="0.2">
      <c r="A5377">
        <v>95719</v>
      </c>
      <c r="B5377" t="s">
        <v>8354</v>
      </c>
      <c r="C5377" t="s">
        <v>183</v>
      </c>
      <c r="D5377">
        <v>86.87</v>
      </c>
      <c r="E5377" s="156" t="s">
        <v>205</v>
      </c>
    </row>
    <row r="5378" spans="1:5" x14ac:dyDescent="0.2">
      <c r="A5378">
        <v>104712</v>
      </c>
      <c r="B5378" t="s">
        <v>8355</v>
      </c>
      <c r="C5378" t="s">
        <v>183</v>
      </c>
      <c r="D5378">
        <v>57.76</v>
      </c>
      <c r="E5378" s="156" t="s">
        <v>205</v>
      </c>
    </row>
    <row r="5379" spans="1:5" x14ac:dyDescent="0.2">
      <c r="A5379">
        <v>104713</v>
      </c>
      <c r="B5379" t="s">
        <v>8356</v>
      </c>
      <c r="C5379" t="s">
        <v>183</v>
      </c>
      <c r="D5379">
        <v>15.26</v>
      </c>
      <c r="E5379" s="156" t="s">
        <v>205</v>
      </c>
    </row>
    <row r="5380" spans="1:5" x14ac:dyDescent="0.2">
      <c r="A5380">
        <v>104714</v>
      </c>
      <c r="B5380" t="s">
        <v>8357</v>
      </c>
      <c r="C5380" t="s">
        <v>183</v>
      </c>
      <c r="D5380">
        <v>72.2</v>
      </c>
      <c r="E5380" s="156" t="s">
        <v>205</v>
      </c>
    </row>
    <row r="5381" spans="1:5" x14ac:dyDescent="0.2">
      <c r="A5381">
        <v>104715</v>
      </c>
      <c r="B5381" t="s">
        <v>8358</v>
      </c>
      <c r="C5381" t="s">
        <v>183</v>
      </c>
      <c r="D5381">
        <v>86.87</v>
      </c>
      <c r="E5381" s="156" t="s">
        <v>205</v>
      </c>
    </row>
    <row r="5382" spans="1:5" x14ac:dyDescent="0.2">
      <c r="A5382">
        <v>102894</v>
      </c>
      <c r="B5382" t="s">
        <v>8359</v>
      </c>
      <c r="C5382" t="s">
        <v>183</v>
      </c>
      <c r="D5382">
        <v>0</v>
      </c>
      <c r="E5382" s="156" t="s">
        <v>205</v>
      </c>
    </row>
    <row r="5383" spans="1:5" x14ac:dyDescent="0.2">
      <c r="A5383">
        <v>104161</v>
      </c>
      <c r="B5383" t="s">
        <v>8360</v>
      </c>
      <c r="C5383" t="s">
        <v>183</v>
      </c>
      <c r="D5383">
        <v>0</v>
      </c>
      <c r="E5383" s="156" t="s">
        <v>205</v>
      </c>
    </row>
    <row r="5384" spans="1:5" x14ac:dyDescent="0.2">
      <c r="A5384">
        <v>102896</v>
      </c>
      <c r="B5384" t="s">
        <v>8361</v>
      </c>
      <c r="C5384" t="s">
        <v>183</v>
      </c>
      <c r="D5384">
        <v>0</v>
      </c>
      <c r="E5384" s="156" t="s">
        <v>205</v>
      </c>
    </row>
    <row r="5385" spans="1:5" x14ac:dyDescent="0.2">
      <c r="A5385">
        <v>102897</v>
      </c>
      <c r="B5385" t="s">
        <v>8362</v>
      </c>
      <c r="C5385" t="s">
        <v>183</v>
      </c>
      <c r="D5385">
        <v>86.87</v>
      </c>
      <c r="E5385" s="156" t="s">
        <v>205</v>
      </c>
    </row>
    <row r="5386" spans="1:5" x14ac:dyDescent="0.2">
      <c r="A5386">
        <v>5627</v>
      </c>
      <c r="B5386" t="s">
        <v>8363</v>
      </c>
      <c r="C5386" t="s">
        <v>183</v>
      </c>
      <c r="D5386">
        <v>44.38</v>
      </c>
      <c r="E5386" s="156" t="s">
        <v>205</v>
      </c>
    </row>
    <row r="5387" spans="1:5" x14ac:dyDescent="0.2">
      <c r="A5387">
        <v>5628</v>
      </c>
      <c r="B5387" t="s">
        <v>8364</v>
      </c>
      <c r="C5387" t="s">
        <v>183</v>
      </c>
      <c r="D5387">
        <v>11.72</v>
      </c>
      <c r="E5387" s="156" t="s">
        <v>205</v>
      </c>
    </row>
    <row r="5388" spans="1:5" x14ac:dyDescent="0.2">
      <c r="A5388">
        <v>5629</v>
      </c>
      <c r="B5388" t="s">
        <v>8365</v>
      </c>
      <c r="C5388" t="s">
        <v>183</v>
      </c>
      <c r="D5388">
        <v>55.47</v>
      </c>
      <c r="E5388" s="156" t="s">
        <v>205</v>
      </c>
    </row>
    <row r="5389" spans="1:5" x14ac:dyDescent="0.2">
      <c r="A5389">
        <v>5630</v>
      </c>
      <c r="B5389" t="s">
        <v>8366</v>
      </c>
      <c r="C5389" t="s">
        <v>183</v>
      </c>
      <c r="D5389">
        <v>62.25</v>
      </c>
      <c r="E5389" s="156" t="s">
        <v>205</v>
      </c>
    </row>
    <row r="5390" spans="1:5" x14ac:dyDescent="0.2">
      <c r="A5390">
        <v>88900</v>
      </c>
      <c r="B5390" t="s">
        <v>8367</v>
      </c>
      <c r="C5390" t="s">
        <v>183</v>
      </c>
      <c r="D5390">
        <v>50.21</v>
      </c>
      <c r="E5390" s="156" t="s">
        <v>205</v>
      </c>
    </row>
    <row r="5391" spans="1:5" x14ac:dyDescent="0.2">
      <c r="A5391">
        <v>88902</v>
      </c>
      <c r="B5391" t="s">
        <v>8368</v>
      </c>
      <c r="C5391" t="s">
        <v>183</v>
      </c>
      <c r="D5391">
        <v>13.27</v>
      </c>
      <c r="E5391" s="156" t="s">
        <v>205</v>
      </c>
    </row>
    <row r="5392" spans="1:5" x14ac:dyDescent="0.2">
      <c r="A5392">
        <v>88903</v>
      </c>
      <c r="B5392" t="s">
        <v>8369</v>
      </c>
      <c r="C5392" t="s">
        <v>183</v>
      </c>
      <c r="D5392">
        <v>62.77</v>
      </c>
      <c r="E5392" s="156" t="s">
        <v>205</v>
      </c>
    </row>
    <row r="5393" spans="1:5" x14ac:dyDescent="0.2">
      <c r="A5393">
        <v>88904</v>
      </c>
      <c r="B5393" t="s">
        <v>8370</v>
      </c>
      <c r="C5393" t="s">
        <v>183</v>
      </c>
      <c r="D5393">
        <v>86.87</v>
      </c>
      <c r="E5393" s="156" t="s">
        <v>205</v>
      </c>
    </row>
    <row r="5394" spans="1:5" x14ac:dyDescent="0.2">
      <c r="A5394">
        <v>88569</v>
      </c>
      <c r="B5394" t="s">
        <v>8371</v>
      </c>
      <c r="C5394" t="s">
        <v>183</v>
      </c>
      <c r="D5394">
        <v>4.49</v>
      </c>
      <c r="E5394" s="156" t="s">
        <v>205</v>
      </c>
    </row>
    <row r="5395" spans="1:5" x14ac:dyDescent="0.2">
      <c r="A5395">
        <v>88570</v>
      </c>
      <c r="B5395" t="s">
        <v>8372</v>
      </c>
      <c r="C5395" t="s">
        <v>183</v>
      </c>
      <c r="D5395">
        <v>1.55</v>
      </c>
      <c r="E5395" s="156" t="s">
        <v>205</v>
      </c>
    </row>
    <row r="5396" spans="1:5" x14ac:dyDescent="0.2">
      <c r="A5396">
        <v>5765</v>
      </c>
      <c r="B5396" t="s">
        <v>8373</v>
      </c>
      <c r="C5396" t="s">
        <v>183</v>
      </c>
      <c r="D5396">
        <v>5.61</v>
      </c>
      <c r="E5396" s="156" t="s">
        <v>205</v>
      </c>
    </row>
    <row r="5397" spans="1:5" x14ac:dyDescent="0.2">
      <c r="A5397">
        <v>5766</v>
      </c>
      <c r="B5397" t="s">
        <v>8374</v>
      </c>
      <c r="C5397" t="s">
        <v>183</v>
      </c>
      <c r="D5397">
        <v>2.88</v>
      </c>
      <c r="E5397" s="156" t="s">
        <v>205</v>
      </c>
    </row>
    <row r="5398" spans="1:5" x14ac:dyDescent="0.2">
      <c r="A5398">
        <v>91468</v>
      </c>
      <c r="B5398" t="s">
        <v>8375</v>
      </c>
      <c r="C5398" t="s">
        <v>183</v>
      </c>
      <c r="D5398">
        <v>27.41</v>
      </c>
      <c r="E5398" s="156" t="s">
        <v>205</v>
      </c>
    </row>
    <row r="5399" spans="1:5" x14ac:dyDescent="0.2">
      <c r="A5399">
        <v>91484</v>
      </c>
      <c r="B5399" t="s">
        <v>8376</v>
      </c>
      <c r="C5399" t="s">
        <v>183</v>
      </c>
      <c r="D5399">
        <v>4.3099999999999996</v>
      </c>
      <c r="E5399" s="156" t="s">
        <v>205</v>
      </c>
    </row>
    <row r="5400" spans="1:5" x14ac:dyDescent="0.2">
      <c r="A5400">
        <v>91469</v>
      </c>
      <c r="B5400" t="s">
        <v>8377</v>
      </c>
      <c r="C5400" t="s">
        <v>183</v>
      </c>
      <c r="D5400">
        <v>10.65</v>
      </c>
      <c r="E5400" s="156" t="s">
        <v>205</v>
      </c>
    </row>
    <row r="5401" spans="1:5" x14ac:dyDescent="0.2">
      <c r="A5401">
        <v>83361</v>
      </c>
      <c r="B5401" t="s">
        <v>8378</v>
      </c>
      <c r="C5401" t="s">
        <v>183</v>
      </c>
      <c r="D5401">
        <v>45.4</v>
      </c>
      <c r="E5401" s="156" t="s">
        <v>205</v>
      </c>
    </row>
    <row r="5402" spans="1:5" x14ac:dyDescent="0.2">
      <c r="A5402">
        <v>91485</v>
      </c>
      <c r="B5402" t="s">
        <v>8379</v>
      </c>
      <c r="C5402" t="s">
        <v>183</v>
      </c>
      <c r="D5402">
        <v>149.52000000000001</v>
      </c>
      <c r="E5402" s="156" t="s">
        <v>205</v>
      </c>
    </row>
    <row r="5403" spans="1:5" x14ac:dyDescent="0.2">
      <c r="A5403">
        <v>102835</v>
      </c>
      <c r="B5403" t="s">
        <v>8380</v>
      </c>
      <c r="C5403" t="s">
        <v>183</v>
      </c>
      <c r="D5403">
        <v>0</v>
      </c>
      <c r="E5403" s="156" t="s">
        <v>205</v>
      </c>
    </row>
    <row r="5404" spans="1:5" x14ac:dyDescent="0.2">
      <c r="A5404">
        <v>102836</v>
      </c>
      <c r="B5404" t="s">
        <v>8381</v>
      </c>
      <c r="C5404" t="s">
        <v>183</v>
      </c>
      <c r="D5404">
        <v>0</v>
      </c>
      <c r="E5404" s="156" t="s">
        <v>205</v>
      </c>
    </row>
    <row r="5405" spans="1:5" x14ac:dyDescent="0.2">
      <c r="A5405">
        <v>102837</v>
      </c>
      <c r="B5405" t="s">
        <v>8382</v>
      </c>
      <c r="C5405" t="s">
        <v>183</v>
      </c>
      <c r="D5405">
        <v>0</v>
      </c>
      <c r="E5405" s="156" t="s">
        <v>205</v>
      </c>
    </row>
    <row r="5406" spans="1:5" x14ac:dyDescent="0.2">
      <c r="A5406">
        <v>89230</v>
      </c>
      <c r="B5406" t="s">
        <v>8383</v>
      </c>
      <c r="C5406" t="s">
        <v>183</v>
      </c>
      <c r="D5406">
        <v>108.69</v>
      </c>
      <c r="E5406" s="156" t="s">
        <v>205</v>
      </c>
    </row>
    <row r="5407" spans="1:5" x14ac:dyDescent="0.2">
      <c r="A5407">
        <v>89231</v>
      </c>
      <c r="B5407" t="s">
        <v>8384</v>
      </c>
      <c r="C5407" t="s">
        <v>183</v>
      </c>
      <c r="D5407">
        <v>33.28</v>
      </c>
      <c r="E5407" s="156" t="s">
        <v>205</v>
      </c>
    </row>
    <row r="5408" spans="1:5" x14ac:dyDescent="0.2">
      <c r="A5408">
        <v>89232</v>
      </c>
      <c r="B5408" t="s">
        <v>8385</v>
      </c>
      <c r="C5408" t="s">
        <v>183</v>
      </c>
      <c r="D5408">
        <v>193.89</v>
      </c>
      <c r="E5408" s="156" t="s">
        <v>205</v>
      </c>
    </row>
    <row r="5409" spans="1:5" x14ac:dyDescent="0.2">
      <c r="A5409">
        <v>89233</v>
      </c>
      <c r="B5409" t="s">
        <v>8386</v>
      </c>
      <c r="C5409" t="s">
        <v>183</v>
      </c>
      <c r="D5409">
        <v>161.43</v>
      </c>
      <c r="E5409" s="156" t="s">
        <v>205</v>
      </c>
    </row>
    <row r="5410" spans="1:5" x14ac:dyDescent="0.2">
      <c r="A5410">
        <v>89236</v>
      </c>
      <c r="B5410" t="s">
        <v>8387</v>
      </c>
      <c r="C5410" t="s">
        <v>183</v>
      </c>
      <c r="D5410">
        <v>253.92</v>
      </c>
      <c r="E5410" s="156" t="s">
        <v>205</v>
      </c>
    </row>
    <row r="5411" spans="1:5" x14ac:dyDescent="0.2">
      <c r="A5411">
        <v>89237</v>
      </c>
      <c r="B5411" t="s">
        <v>8388</v>
      </c>
      <c r="C5411" t="s">
        <v>183</v>
      </c>
      <c r="D5411">
        <v>77.75</v>
      </c>
      <c r="E5411" s="156" t="s">
        <v>205</v>
      </c>
    </row>
    <row r="5412" spans="1:5" x14ac:dyDescent="0.2">
      <c r="A5412">
        <v>89238</v>
      </c>
      <c r="B5412" t="s">
        <v>8389</v>
      </c>
      <c r="C5412" t="s">
        <v>183</v>
      </c>
      <c r="D5412">
        <v>452.92</v>
      </c>
      <c r="E5412" s="156" t="s">
        <v>205</v>
      </c>
    </row>
    <row r="5413" spans="1:5" x14ac:dyDescent="0.2">
      <c r="A5413">
        <v>89239</v>
      </c>
      <c r="B5413" t="s">
        <v>8390</v>
      </c>
      <c r="C5413" t="s">
        <v>183</v>
      </c>
      <c r="D5413">
        <v>426.91</v>
      </c>
      <c r="E5413" s="156" t="s">
        <v>205</v>
      </c>
    </row>
    <row r="5414" spans="1:5" x14ac:dyDescent="0.2">
      <c r="A5414">
        <v>102930</v>
      </c>
      <c r="B5414" t="s">
        <v>8391</v>
      </c>
      <c r="C5414" t="s">
        <v>183</v>
      </c>
      <c r="D5414">
        <v>0</v>
      </c>
      <c r="E5414" s="156" t="s">
        <v>205</v>
      </c>
    </row>
    <row r="5415" spans="1:5" x14ac:dyDescent="0.2">
      <c r="A5415">
        <v>102931</v>
      </c>
      <c r="B5415" t="s">
        <v>8392</v>
      </c>
      <c r="C5415" t="s">
        <v>183</v>
      </c>
      <c r="D5415">
        <v>0</v>
      </c>
      <c r="E5415" s="156" t="s">
        <v>205</v>
      </c>
    </row>
    <row r="5416" spans="1:5" x14ac:dyDescent="0.2">
      <c r="A5416">
        <v>102932</v>
      </c>
      <c r="B5416" t="s">
        <v>8393</v>
      </c>
      <c r="C5416" t="s">
        <v>183</v>
      </c>
      <c r="D5416">
        <v>0</v>
      </c>
      <c r="E5416" s="156" t="s">
        <v>205</v>
      </c>
    </row>
    <row r="5417" spans="1:5" x14ac:dyDescent="0.2">
      <c r="A5417">
        <v>102933</v>
      </c>
      <c r="B5417" t="s">
        <v>8394</v>
      </c>
      <c r="C5417" t="s">
        <v>183</v>
      </c>
      <c r="D5417">
        <v>1.0900000000000001</v>
      </c>
      <c r="E5417" s="156" t="s">
        <v>205</v>
      </c>
    </row>
    <row r="5418" spans="1:5" x14ac:dyDescent="0.2">
      <c r="A5418">
        <v>93411</v>
      </c>
      <c r="B5418" t="s">
        <v>8395</v>
      </c>
      <c r="C5418" t="s">
        <v>183</v>
      </c>
      <c r="D5418">
        <v>0.38</v>
      </c>
      <c r="E5418" s="156" t="s">
        <v>205</v>
      </c>
    </row>
    <row r="5419" spans="1:5" x14ac:dyDescent="0.2">
      <c r="A5419">
        <v>93412</v>
      </c>
      <c r="B5419" t="s">
        <v>8396</v>
      </c>
      <c r="C5419" t="s">
        <v>183</v>
      </c>
      <c r="D5419">
        <v>0.13</v>
      </c>
      <c r="E5419" s="156" t="s">
        <v>205</v>
      </c>
    </row>
    <row r="5420" spans="1:5" x14ac:dyDescent="0.2">
      <c r="A5420">
        <v>93413</v>
      </c>
      <c r="B5420" t="s">
        <v>8397</v>
      </c>
      <c r="C5420" t="s">
        <v>183</v>
      </c>
      <c r="D5420">
        <v>0.34</v>
      </c>
      <c r="E5420" s="156" t="s">
        <v>205</v>
      </c>
    </row>
    <row r="5421" spans="1:5" x14ac:dyDescent="0.2">
      <c r="A5421">
        <v>93414</v>
      </c>
      <c r="B5421" t="s">
        <v>8398</v>
      </c>
      <c r="C5421" t="s">
        <v>183</v>
      </c>
      <c r="D5421">
        <v>10.95</v>
      </c>
      <c r="E5421" s="156" t="s">
        <v>205</v>
      </c>
    </row>
    <row r="5422" spans="1:5" x14ac:dyDescent="0.2">
      <c r="A5422">
        <v>88855</v>
      </c>
      <c r="B5422" t="s">
        <v>8399</v>
      </c>
      <c r="C5422" t="s">
        <v>183</v>
      </c>
      <c r="D5422">
        <v>3.21</v>
      </c>
      <c r="E5422" s="156" t="s">
        <v>205</v>
      </c>
    </row>
    <row r="5423" spans="1:5" x14ac:dyDescent="0.2">
      <c r="A5423">
        <v>88856</v>
      </c>
      <c r="B5423" t="s">
        <v>8400</v>
      </c>
      <c r="C5423" t="s">
        <v>183</v>
      </c>
      <c r="D5423">
        <v>0.88</v>
      </c>
      <c r="E5423" s="156" t="s">
        <v>205</v>
      </c>
    </row>
    <row r="5424" spans="1:5" x14ac:dyDescent="0.2">
      <c r="A5424">
        <v>5658</v>
      </c>
      <c r="B5424" t="s">
        <v>8401</v>
      </c>
      <c r="C5424" t="s">
        <v>183</v>
      </c>
      <c r="D5424">
        <v>2.23</v>
      </c>
      <c r="E5424" s="156" t="s">
        <v>205</v>
      </c>
    </row>
    <row r="5425" spans="1:5" x14ac:dyDescent="0.2">
      <c r="A5425">
        <v>53840</v>
      </c>
      <c r="B5425" t="s">
        <v>8402</v>
      </c>
      <c r="C5425" t="s">
        <v>183</v>
      </c>
      <c r="D5425">
        <v>2.52</v>
      </c>
      <c r="E5425" s="156" t="s">
        <v>205</v>
      </c>
    </row>
    <row r="5426" spans="1:5" x14ac:dyDescent="0.2">
      <c r="A5426">
        <v>87026</v>
      </c>
      <c r="B5426" t="s">
        <v>8403</v>
      </c>
      <c r="C5426" t="s">
        <v>183</v>
      </c>
      <c r="D5426">
        <v>0.69</v>
      </c>
      <c r="E5426" s="156" t="s">
        <v>205</v>
      </c>
    </row>
    <row r="5427" spans="1:5" x14ac:dyDescent="0.2">
      <c r="A5427">
        <v>53841</v>
      </c>
      <c r="B5427" t="s">
        <v>8404</v>
      </c>
      <c r="C5427" t="s">
        <v>183</v>
      </c>
      <c r="D5427">
        <v>1.75</v>
      </c>
      <c r="E5427" s="156" t="s">
        <v>205</v>
      </c>
    </row>
    <row r="5428" spans="1:5" x14ac:dyDescent="0.2">
      <c r="A5428">
        <v>95209</v>
      </c>
      <c r="B5428" t="s">
        <v>8405</v>
      </c>
      <c r="C5428" t="s">
        <v>183</v>
      </c>
      <c r="D5428">
        <v>12.42</v>
      </c>
      <c r="E5428" s="156" t="s">
        <v>205</v>
      </c>
    </row>
    <row r="5429" spans="1:5" x14ac:dyDescent="0.2">
      <c r="A5429">
        <v>95210</v>
      </c>
      <c r="B5429" t="s">
        <v>8406</v>
      </c>
      <c r="C5429" t="s">
        <v>183</v>
      </c>
      <c r="D5429">
        <v>58.74</v>
      </c>
      <c r="E5429" s="156" t="s">
        <v>205</v>
      </c>
    </row>
    <row r="5430" spans="1:5" x14ac:dyDescent="0.2">
      <c r="A5430">
        <v>95211</v>
      </c>
      <c r="B5430" t="s">
        <v>8407</v>
      </c>
      <c r="C5430" t="s">
        <v>183</v>
      </c>
      <c r="D5430">
        <v>10.93</v>
      </c>
      <c r="E5430" s="156" t="s">
        <v>205</v>
      </c>
    </row>
    <row r="5431" spans="1:5" x14ac:dyDescent="0.2">
      <c r="A5431">
        <v>93267</v>
      </c>
      <c r="B5431" t="s">
        <v>8408</v>
      </c>
      <c r="C5431" t="s">
        <v>183</v>
      </c>
      <c r="D5431">
        <v>26.66</v>
      </c>
      <c r="E5431" s="156" t="s">
        <v>205</v>
      </c>
    </row>
    <row r="5432" spans="1:5" x14ac:dyDescent="0.2">
      <c r="A5432">
        <v>93269</v>
      </c>
      <c r="B5432" t="s">
        <v>8409</v>
      </c>
      <c r="C5432" t="s">
        <v>183</v>
      </c>
      <c r="D5432">
        <v>10</v>
      </c>
      <c r="E5432" s="156" t="s">
        <v>205</v>
      </c>
    </row>
    <row r="5433" spans="1:5" x14ac:dyDescent="0.2">
      <c r="A5433">
        <v>93270</v>
      </c>
      <c r="B5433" t="s">
        <v>8410</v>
      </c>
      <c r="C5433" t="s">
        <v>183</v>
      </c>
      <c r="D5433">
        <v>25.92</v>
      </c>
      <c r="E5433" s="156" t="s">
        <v>205</v>
      </c>
    </row>
    <row r="5434" spans="1:5" x14ac:dyDescent="0.2">
      <c r="A5434">
        <v>93271</v>
      </c>
      <c r="B5434" t="s">
        <v>8411</v>
      </c>
      <c r="C5434" t="s">
        <v>183</v>
      </c>
      <c r="D5434">
        <v>10.93</v>
      </c>
      <c r="E5434" s="156" t="s">
        <v>205</v>
      </c>
    </row>
    <row r="5435" spans="1:5" x14ac:dyDescent="0.2">
      <c r="A5435">
        <v>95208</v>
      </c>
      <c r="B5435" t="s">
        <v>8412</v>
      </c>
      <c r="C5435" t="s">
        <v>183</v>
      </c>
      <c r="D5435">
        <v>53.71</v>
      </c>
      <c r="E5435" s="156" t="s">
        <v>205</v>
      </c>
    </row>
    <row r="5436" spans="1:5" x14ac:dyDescent="0.2">
      <c r="A5436">
        <v>83761</v>
      </c>
      <c r="B5436" t="s">
        <v>8413</v>
      </c>
      <c r="C5436" t="s">
        <v>183</v>
      </c>
      <c r="D5436">
        <v>10.57</v>
      </c>
      <c r="E5436" s="156" t="s">
        <v>205</v>
      </c>
    </row>
    <row r="5437" spans="1:5" x14ac:dyDescent="0.2">
      <c r="A5437">
        <v>83764</v>
      </c>
      <c r="B5437" t="s">
        <v>8414</v>
      </c>
      <c r="C5437" t="s">
        <v>183</v>
      </c>
      <c r="D5437">
        <v>3.72</v>
      </c>
      <c r="E5437" s="156" t="s">
        <v>205</v>
      </c>
    </row>
    <row r="5438" spans="1:5" x14ac:dyDescent="0.2">
      <c r="A5438">
        <v>83762</v>
      </c>
      <c r="B5438" t="s">
        <v>8415</v>
      </c>
      <c r="C5438" t="s">
        <v>183</v>
      </c>
      <c r="D5438">
        <v>9.43</v>
      </c>
      <c r="E5438" s="156" t="s">
        <v>205</v>
      </c>
    </row>
    <row r="5439" spans="1:5" x14ac:dyDescent="0.2">
      <c r="A5439">
        <v>83763</v>
      </c>
      <c r="B5439" t="s">
        <v>8416</v>
      </c>
      <c r="C5439" t="s">
        <v>183</v>
      </c>
      <c r="D5439">
        <v>48.49</v>
      </c>
      <c r="E5439" s="156" t="s">
        <v>205</v>
      </c>
    </row>
    <row r="5440" spans="1:5" x14ac:dyDescent="0.2">
      <c r="A5440">
        <v>95874</v>
      </c>
      <c r="B5440" t="s">
        <v>8417</v>
      </c>
      <c r="C5440" t="s">
        <v>183</v>
      </c>
      <c r="D5440">
        <v>11.29</v>
      </c>
      <c r="E5440" s="156" t="s">
        <v>205</v>
      </c>
    </row>
    <row r="5441" spans="1:5" x14ac:dyDescent="0.2">
      <c r="A5441">
        <v>95869</v>
      </c>
      <c r="B5441" t="s">
        <v>8418</v>
      </c>
      <c r="C5441" t="s">
        <v>183</v>
      </c>
      <c r="D5441">
        <v>3.98</v>
      </c>
      <c r="E5441" s="156" t="s">
        <v>205</v>
      </c>
    </row>
    <row r="5442" spans="1:5" x14ac:dyDescent="0.2">
      <c r="A5442">
        <v>95870</v>
      </c>
      <c r="B5442" t="s">
        <v>8419</v>
      </c>
      <c r="C5442" t="s">
        <v>183</v>
      </c>
      <c r="D5442">
        <v>10.07</v>
      </c>
      <c r="E5442" s="156" t="s">
        <v>205</v>
      </c>
    </row>
    <row r="5443" spans="1:5" x14ac:dyDescent="0.2">
      <c r="A5443">
        <v>95871</v>
      </c>
      <c r="B5443" t="s">
        <v>8420</v>
      </c>
      <c r="C5443" t="s">
        <v>183</v>
      </c>
      <c r="D5443">
        <v>263.79000000000002</v>
      </c>
      <c r="E5443" s="156" t="s">
        <v>205</v>
      </c>
    </row>
    <row r="5444" spans="1:5" x14ac:dyDescent="0.2">
      <c r="A5444">
        <v>104684</v>
      </c>
      <c r="B5444" t="s">
        <v>8421</v>
      </c>
      <c r="C5444" t="s">
        <v>183</v>
      </c>
      <c r="D5444">
        <v>0</v>
      </c>
      <c r="E5444" s="156" t="s">
        <v>205</v>
      </c>
    </row>
    <row r="5445" spans="1:5" x14ac:dyDescent="0.2">
      <c r="A5445">
        <v>104685</v>
      </c>
      <c r="B5445" t="s">
        <v>8422</v>
      </c>
      <c r="C5445" t="s">
        <v>183</v>
      </c>
      <c r="D5445">
        <v>0</v>
      </c>
      <c r="E5445" s="156" t="s">
        <v>205</v>
      </c>
    </row>
    <row r="5446" spans="1:5" x14ac:dyDescent="0.2">
      <c r="A5446">
        <v>104686</v>
      </c>
      <c r="B5446" t="s">
        <v>8423</v>
      </c>
      <c r="C5446" t="s">
        <v>183</v>
      </c>
      <c r="D5446">
        <v>0</v>
      </c>
      <c r="E5446" s="156" t="s">
        <v>205</v>
      </c>
    </row>
    <row r="5447" spans="1:5" x14ac:dyDescent="0.2">
      <c r="A5447">
        <v>104687</v>
      </c>
      <c r="B5447" t="s">
        <v>8424</v>
      </c>
      <c r="C5447" t="s">
        <v>183</v>
      </c>
      <c r="D5447">
        <v>434.19</v>
      </c>
      <c r="E5447" s="156" t="s">
        <v>205</v>
      </c>
    </row>
    <row r="5448" spans="1:5" x14ac:dyDescent="0.2">
      <c r="A5448">
        <v>73303</v>
      </c>
      <c r="B5448" t="s">
        <v>8425</v>
      </c>
      <c r="C5448" t="s">
        <v>183</v>
      </c>
      <c r="D5448">
        <v>7.93</v>
      </c>
      <c r="E5448" s="156" t="s">
        <v>205</v>
      </c>
    </row>
    <row r="5449" spans="1:5" x14ac:dyDescent="0.2">
      <c r="A5449">
        <v>93235</v>
      </c>
      <c r="B5449" t="s">
        <v>8426</v>
      </c>
      <c r="C5449" t="s">
        <v>183</v>
      </c>
      <c r="D5449">
        <v>2.79</v>
      </c>
      <c r="E5449" s="156" t="s">
        <v>205</v>
      </c>
    </row>
    <row r="5450" spans="1:5" x14ac:dyDescent="0.2">
      <c r="A5450">
        <v>73307</v>
      </c>
      <c r="B5450" t="s">
        <v>8427</v>
      </c>
      <c r="C5450" t="s">
        <v>183</v>
      </c>
      <c r="D5450">
        <v>7.08</v>
      </c>
      <c r="E5450" s="156" t="s">
        <v>205</v>
      </c>
    </row>
    <row r="5451" spans="1:5" x14ac:dyDescent="0.2">
      <c r="A5451">
        <v>73311</v>
      </c>
      <c r="B5451" t="s">
        <v>8428</v>
      </c>
      <c r="C5451" t="s">
        <v>183</v>
      </c>
      <c r="D5451">
        <v>172.07</v>
      </c>
      <c r="E5451" s="156" t="s">
        <v>205</v>
      </c>
    </row>
    <row r="5452" spans="1:5" x14ac:dyDescent="0.2">
      <c r="A5452">
        <v>93423</v>
      </c>
      <c r="B5452" t="s">
        <v>8429</v>
      </c>
      <c r="C5452" t="s">
        <v>183</v>
      </c>
      <c r="D5452">
        <v>7.06</v>
      </c>
      <c r="E5452" s="156" t="s">
        <v>205</v>
      </c>
    </row>
    <row r="5453" spans="1:5" x14ac:dyDescent="0.2">
      <c r="A5453">
        <v>93424</v>
      </c>
      <c r="B5453" t="s">
        <v>8430</v>
      </c>
      <c r="C5453" t="s">
        <v>183</v>
      </c>
      <c r="D5453">
        <v>2.4900000000000002</v>
      </c>
      <c r="E5453" s="156" t="s">
        <v>205</v>
      </c>
    </row>
    <row r="5454" spans="1:5" x14ac:dyDescent="0.2">
      <c r="A5454">
        <v>93425</v>
      </c>
      <c r="B5454" t="s">
        <v>8431</v>
      </c>
      <c r="C5454" t="s">
        <v>183</v>
      </c>
      <c r="D5454">
        <v>6.3</v>
      </c>
      <c r="E5454" s="156" t="s">
        <v>205</v>
      </c>
    </row>
    <row r="5455" spans="1:5" x14ac:dyDescent="0.2">
      <c r="A5455">
        <v>93426</v>
      </c>
      <c r="B5455" t="s">
        <v>8432</v>
      </c>
      <c r="C5455" t="s">
        <v>183</v>
      </c>
      <c r="D5455">
        <v>154.84</v>
      </c>
      <c r="E5455" s="156" t="s">
        <v>205</v>
      </c>
    </row>
    <row r="5456" spans="1:5" x14ac:dyDescent="0.2">
      <c r="A5456">
        <v>93417</v>
      </c>
      <c r="B5456" t="s">
        <v>8433</v>
      </c>
      <c r="C5456" t="s">
        <v>183</v>
      </c>
      <c r="D5456">
        <v>4.99</v>
      </c>
      <c r="E5456" s="156" t="s">
        <v>205</v>
      </c>
    </row>
    <row r="5457" spans="1:5" x14ac:dyDescent="0.2">
      <c r="A5457">
        <v>93418</v>
      </c>
      <c r="B5457" t="s">
        <v>8434</v>
      </c>
      <c r="C5457" t="s">
        <v>183</v>
      </c>
      <c r="D5457">
        <v>1.76</v>
      </c>
      <c r="E5457" s="156" t="s">
        <v>205</v>
      </c>
    </row>
    <row r="5458" spans="1:5" x14ac:dyDescent="0.2">
      <c r="A5458">
        <v>93419</v>
      </c>
      <c r="B5458" t="s">
        <v>8435</v>
      </c>
      <c r="C5458" t="s">
        <v>183</v>
      </c>
      <c r="D5458">
        <v>4.45</v>
      </c>
      <c r="E5458" s="156" t="s">
        <v>205</v>
      </c>
    </row>
    <row r="5459" spans="1:5" x14ac:dyDescent="0.2">
      <c r="A5459">
        <v>93420</v>
      </c>
      <c r="B5459" t="s">
        <v>8436</v>
      </c>
      <c r="C5459" t="s">
        <v>183</v>
      </c>
      <c r="D5459">
        <v>64.790000000000006</v>
      </c>
      <c r="E5459" s="156" t="s">
        <v>205</v>
      </c>
    </row>
    <row r="5460" spans="1:5" x14ac:dyDescent="0.2">
      <c r="A5460">
        <v>93277</v>
      </c>
      <c r="B5460" t="s">
        <v>8437</v>
      </c>
      <c r="C5460" t="s">
        <v>183</v>
      </c>
      <c r="D5460">
        <v>0.23</v>
      </c>
      <c r="E5460" s="156" t="s">
        <v>205</v>
      </c>
    </row>
    <row r="5461" spans="1:5" x14ac:dyDescent="0.2">
      <c r="A5461">
        <v>93278</v>
      </c>
      <c r="B5461" t="s">
        <v>8438</v>
      </c>
      <c r="C5461" t="s">
        <v>183</v>
      </c>
      <c r="D5461">
        <v>0.05</v>
      </c>
      <c r="E5461" s="156" t="s">
        <v>205</v>
      </c>
    </row>
    <row r="5462" spans="1:5" x14ac:dyDescent="0.2">
      <c r="A5462">
        <v>93279</v>
      </c>
      <c r="B5462" t="s">
        <v>8439</v>
      </c>
      <c r="C5462" t="s">
        <v>183</v>
      </c>
      <c r="D5462">
        <v>0.21</v>
      </c>
      <c r="E5462" s="156" t="s">
        <v>205</v>
      </c>
    </row>
    <row r="5463" spans="1:5" x14ac:dyDescent="0.2">
      <c r="A5463">
        <v>93280</v>
      </c>
      <c r="B5463" t="s">
        <v>8440</v>
      </c>
      <c r="C5463" t="s">
        <v>183</v>
      </c>
      <c r="D5463">
        <v>0.91</v>
      </c>
      <c r="E5463" s="156" t="s">
        <v>205</v>
      </c>
    </row>
    <row r="5464" spans="1:5" x14ac:dyDescent="0.2">
      <c r="A5464">
        <v>104909</v>
      </c>
      <c r="B5464" t="s">
        <v>8441</v>
      </c>
      <c r="C5464" t="s">
        <v>183</v>
      </c>
      <c r="D5464">
        <v>0</v>
      </c>
      <c r="E5464" s="156" t="s">
        <v>205</v>
      </c>
    </row>
    <row r="5465" spans="1:5" x14ac:dyDescent="0.2">
      <c r="A5465">
        <v>104910</v>
      </c>
      <c r="B5465" t="s">
        <v>8442</v>
      </c>
      <c r="C5465" t="s">
        <v>183</v>
      </c>
      <c r="D5465">
        <v>0</v>
      </c>
      <c r="E5465" s="156" t="s">
        <v>205</v>
      </c>
    </row>
    <row r="5466" spans="1:5" x14ac:dyDescent="0.2">
      <c r="A5466">
        <v>104911</v>
      </c>
      <c r="B5466" t="s">
        <v>8443</v>
      </c>
      <c r="C5466" t="s">
        <v>183</v>
      </c>
      <c r="D5466">
        <v>0</v>
      </c>
      <c r="E5466" s="156" t="s">
        <v>205</v>
      </c>
    </row>
    <row r="5467" spans="1:5" x14ac:dyDescent="0.2">
      <c r="A5467">
        <v>104912</v>
      </c>
      <c r="B5467" t="s">
        <v>8444</v>
      </c>
      <c r="C5467" t="s">
        <v>183</v>
      </c>
      <c r="D5467">
        <v>44.75</v>
      </c>
      <c r="E5467" s="156" t="s">
        <v>205</v>
      </c>
    </row>
    <row r="5468" spans="1:5" x14ac:dyDescent="0.2">
      <c r="A5468">
        <v>102840</v>
      </c>
      <c r="B5468" t="s">
        <v>8445</v>
      </c>
      <c r="C5468" t="s">
        <v>183</v>
      </c>
      <c r="D5468">
        <v>0</v>
      </c>
      <c r="E5468" s="156" t="s">
        <v>205</v>
      </c>
    </row>
    <row r="5469" spans="1:5" x14ac:dyDescent="0.2">
      <c r="A5469">
        <v>102841</v>
      </c>
      <c r="B5469" t="s">
        <v>8446</v>
      </c>
      <c r="C5469" t="s">
        <v>183</v>
      </c>
      <c r="D5469">
        <v>0</v>
      </c>
      <c r="E5469" s="156" t="s">
        <v>205</v>
      </c>
    </row>
    <row r="5470" spans="1:5" x14ac:dyDescent="0.2">
      <c r="A5470">
        <v>102842</v>
      </c>
      <c r="B5470" t="s">
        <v>8447</v>
      </c>
      <c r="C5470" t="s">
        <v>183</v>
      </c>
      <c r="D5470">
        <v>0</v>
      </c>
      <c r="E5470" s="156" t="s">
        <v>205</v>
      </c>
    </row>
    <row r="5471" spans="1:5" x14ac:dyDescent="0.2">
      <c r="A5471">
        <v>102843</v>
      </c>
      <c r="B5471" t="s">
        <v>8448</v>
      </c>
      <c r="C5471" t="s">
        <v>183</v>
      </c>
      <c r="D5471">
        <v>130.05000000000001</v>
      </c>
      <c r="E5471" s="156" t="s">
        <v>205</v>
      </c>
    </row>
    <row r="5472" spans="1:5" x14ac:dyDescent="0.2">
      <c r="A5472">
        <v>89267</v>
      </c>
      <c r="B5472" t="s">
        <v>8449</v>
      </c>
      <c r="C5472" t="s">
        <v>183</v>
      </c>
      <c r="D5472">
        <v>51.81</v>
      </c>
      <c r="E5472" s="156" t="s">
        <v>205</v>
      </c>
    </row>
    <row r="5473" spans="1:5" x14ac:dyDescent="0.2">
      <c r="A5473">
        <v>89269</v>
      </c>
      <c r="B5473" t="s">
        <v>8450</v>
      </c>
      <c r="C5473" t="s">
        <v>183</v>
      </c>
      <c r="D5473">
        <v>7.38</v>
      </c>
      <c r="E5473" s="156" t="s">
        <v>205</v>
      </c>
    </row>
    <row r="5474" spans="1:5" x14ac:dyDescent="0.2">
      <c r="A5474">
        <v>89268</v>
      </c>
      <c r="B5474" t="s">
        <v>8451</v>
      </c>
      <c r="C5474" t="s">
        <v>183</v>
      </c>
      <c r="D5474">
        <v>18.260000000000002</v>
      </c>
      <c r="E5474" s="156" t="s">
        <v>205</v>
      </c>
    </row>
    <row r="5475" spans="1:5" x14ac:dyDescent="0.2">
      <c r="A5475">
        <v>89270</v>
      </c>
      <c r="B5475" t="s">
        <v>8452</v>
      </c>
      <c r="C5475" t="s">
        <v>183</v>
      </c>
      <c r="D5475">
        <v>83.29</v>
      </c>
      <c r="E5475" s="156" t="s">
        <v>205</v>
      </c>
    </row>
    <row r="5476" spans="1:5" x14ac:dyDescent="0.2">
      <c r="A5476">
        <v>89271</v>
      </c>
      <c r="B5476" t="s">
        <v>8453</v>
      </c>
      <c r="C5476" t="s">
        <v>183</v>
      </c>
      <c r="D5476">
        <v>28.03</v>
      </c>
      <c r="E5476" s="156" t="s">
        <v>205</v>
      </c>
    </row>
    <row r="5477" spans="1:5" x14ac:dyDescent="0.2">
      <c r="A5477">
        <v>93283</v>
      </c>
      <c r="B5477" t="s">
        <v>8454</v>
      </c>
      <c r="C5477" t="s">
        <v>183</v>
      </c>
      <c r="D5477">
        <v>99.64</v>
      </c>
      <c r="E5477" s="156" t="s">
        <v>205</v>
      </c>
    </row>
    <row r="5478" spans="1:5" x14ac:dyDescent="0.2">
      <c r="A5478">
        <v>93296</v>
      </c>
      <c r="B5478" t="s">
        <v>8455</v>
      </c>
      <c r="C5478" t="s">
        <v>183</v>
      </c>
      <c r="D5478">
        <v>14.19</v>
      </c>
      <c r="E5478" s="156" t="s">
        <v>205</v>
      </c>
    </row>
    <row r="5479" spans="1:5" x14ac:dyDescent="0.2">
      <c r="A5479">
        <v>93284</v>
      </c>
      <c r="B5479" t="s">
        <v>8456</v>
      </c>
      <c r="C5479" t="s">
        <v>183</v>
      </c>
      <c r="D5479">
        <v>35.119999999999997</v>
      </c>
      <c r="E5479" s="156" t="s">
        <v>205</v>
      </c>
    </row>
    <row r="5480" spans="1:5" x14ac:dyDescent="0.2">
      <c r="A5480">
        <v>93285</v>
      </c>
      <c r="B5480" t="s">
        <v>8457</v>
      </c>
      <c r="C5480" t="s">
        <v>183</v>
      </c>
      <c r="D5480">
        <v>160.16999999999999</v>
      </c>
      <c r="E5480" s="156" t="s">
        <v>205</v>
      </c>
    </row>
    <row r="5481" spans="1:5" x14ac:dyDescent="0.2">
      <c r="A5481">
        <v>93286</v>
      </c>
      <c r="B5481" t="s">
        <v>8458</v>
      </c>
      <c r="C5481" t="s">
        <v>183</v>
      </c>
      <c r="D5481">
        <v>15.21</v>
      </c>
      <c r="E5481" s="156" t="s">
        <v>205</v>
      </c>
    </row>
    <row r="5482" spans="1:5" x14ac:dyDescent="0.2">
      <c r="A5482">
        <v>104706</v>
      </c>
      <c r="B5482" t="s">
        <v>8459</v>
      </c>
      <c r="C5482" t="s">
        <v>183</v>
      </c>
      <c r="D5482">
        <v>0</v>
      </c>
      <c r="E5482" s="156" t="s">
        <v>205</v>
      </c>
    </row>
    <row r="5483" spans="1:5" x14ac:dyDescent="0.2">
      <c r="A5483">
        <v>104707</v>
      </c>
      <c r="B5483" t="s">
        <v>8460</v>
      </c>
      <c r="C5483" t="s">
        <v>183</v>
      </c>
      <c r="D5483">
        <v>0</v>
      </c>
      <c r="E5483" s="156" t="s">
        <v>205</v>
      </c>
    </row>
    <row r="5484" spans="1:5" x14ac:dyDescent="0.2">
      <c r="A5484">
        <v>104708</v>
      </c>
      <c r="B5484" t="s">
        <v>8461</v>
      </c>
      <c r="C5484" t="s">
        <v>183</v>
      </c>
      <c r="D5484">
        <v>0</v>
      </c>
      <c r="E5484" s="156" t="s">
        <v>205</v>
      </c>
    </row>
    <row r="5485" spans="1:5" x14ac:dyDescent="0.2">
      <c r="A5485">
        <v>104709</v>
      </c>
      <c r="B5485" t="s">
        <v>8462</v>
      </c>
      <c r="C5485" t="s">
        <v>183</v>
      </c>
      <c r="D5485">
        <v>1129.99</v>
      </c>
      <c r="E5485" s="156" t="s">
        <v>205</v>
      </c>
    </row>
    <row r="5486" spans="1:5" x14ac:dyDescent="0.2">
      <c r="A5486">
        <v>104903</v>
      </c>
      <c r="B5486" t="s">
        <v>8463</v>
      </c>
      <c r="C5486" t="s">
        <v>183</v>
      </c>
      <c r="D5486">
        <v>0</v>
      </c>
      <c r="E5486" s="156" t="s">
        <v>205</v>
      </c>
    </row>
    <row r="5487" spans="1:5" x14ac:dyDescent="0.2">
      <c r="A5487">
        <v>104904</v>
      </c>
      <c r="B5487" t="s">
        <v>8464</v>
      </c>
      <c r="C5487" t="s">
        <v>183</v>
      </c>
      <c r="D5487">
        <v>0</v>
      </c>
      <c r="E5487" s="156" t="s">
        <v>205</v>
      </c>
    </row>
    <row r="5488" spans="1:5" x14ac:dyDescent="0.2">
      <c r="A5488">
        <v>104905</v>
      </c>
      <c r="B5488" t="s">
        <v>8465</v>
      </c>
      <c r="C5488" t="s">
        <v>183</v>
      </c>
      <c r="D5488">
        <v>0</v>
      </c>
      <c r="E5488" s="156" t="s">
        <v>205</v>
      </c>
    </row>
    <row r="5489" spans="1:5" x14ac:dyDescent="0.2">
      <c r="A5489">
        <v>104906</v>
      </c>
      <c r="B5489" t="s">
        <v>8466</v>
      </c>
      <c r="C5489" t="s">
        <v>183</v>
      </c>
      <c r="D5489">
        <v>95.37</v>
      </c>
      <c r="E5489" s="156" t="s">
        <v>205</v>
      </c>
    </row>
    <row r="5490" spans="1:5" x14ac:dyDescent="0.2">
      <c r="A5490">
        <v>102846</v>
      </c>
      <c r="B5490" t="s">
        <v>8467</v>
      </c>
      <c r="C5490" t="s">
        <v>183</v>
      </c>
      <c r="D5490">
        <v>0</v>
      </c>
      <c r="E5490" s="156" t="s">
        <v>205</v>
      </c>
    </row>
    <row r="5491" spans="1:5" x14ac:dyDescent="0.2">
      <c r="A5491">
        <v>102847</v>
      </c>
      <c r="B5491" t="s">
        <v>8468</v>
      </c>
      <c r="C5491" t="s">
        <v>183</v>
      </c>
      <c r="D5491">
        <v>0</v>
      </c>
      <c r="E5491" s="156" t="s">
        <v>205</v>
      </c>
    </row>
    <row r="5492" spans="1:5" x14ac:dyDescent="0.2">
      <c r="A5492">
        <v>102848</v>
      </c>
      <c r="B5492" t="s">
        <v>8469</v>
      </c>
      <c r="C5492" t="s">
        <v>183</v>
      </c>
      <c r="D5492">
        <v>0</v>
      </c>
      <c r="E5492" s="156" t="s">
        <v>205</v>
      </c>
    </row>
    <row r="5493" spans="1:5" x14ac:dyDescent="0.2">
      <c r="A5493">
        <v>102849</v>
      </c>
      <c r="B5493" t="s">
        <v>8470</v>
      </c>
      <c r="C5493" t="s">
        <v>183</v>
      </c>
      <c r="D5493">
        <v>63.58</v>
      </c>
      <c r="E5493" s="156" t="s">
        <v>205</v>
      </c>
    </row>
    <row r="5494" spans="1:5" x14ac:dyDescent="0.2">
      <c r="A5494">
        <v>102852</v>
      </c>
      <c r="B5494" t="s">
        <v>8471</v>
      </c>
      <c r="C5494" t="s">
        <v>183</v>
      </c>
      <c r="D5494">
        <v>0</v>
      </c>
      <c r="E5494" s="156" t="s">
        <v>205</v>
      </c>
    </row>
    <row r="5495" spans="1:5" x14ac:dyDescent="0.2">
      <c r="A5495">
        <v>102853</v>
      </c>
      <c r="B5495" t="s">
        <v>8472</v>
      </c>
      <c r="C5495" t="s">
        <v>183</v>
      </c>
      <c r="D5495">
        <v>0</v>
      </c>
      <c r="E5495" s="156" t="s">
        <v>205</v>
      </c>
    </row>
    <row r="5496" spans="1:5" x14ac:dyDescent="0.2">
      <c r="A5496">
        <v>102854</v>
      </c>
      <c r="B5496" t="s">
        <v>8473</v>
      </c>
      <c r="C5496" t="s">
        <v>183</v>
      </c>
      <c r="D5496">
        <v>0</v>
      </c>
      <c r="E5496" s="156" t="s">
        <v>205</v>
      </c>
    </row>
    <row r="5497" spans="1:5" x14ac:dyDescent="0.2">
      <c r="A5497">
        <v>102855</v>
      </c>
      <c r="B5497" t="s">
        <v>8474</v>
      </c>
      <c r="C5497" t="s">
        <v>183</v>
      </c>
      <c r="D5497">
        <v>63.58</v>
      </c>
      <c r="E5497" s="156" t="s">
        <v>205</v>
      </c>
    </row>
    <row r="5498" spans="1:5" x14ac:dyDescent="0.2">
      <c r="A5498">
        <v>93397</v>
      </c>
      <c r="B5498" t="s">
        <v>8475</v>
      </c>
      <c r="C5498" t="s">
        <v>183</v>
      </c>
      <c r="D5498">
        <v>25.27</v>
      </c>
      <c r="E5498" s="156" t="s">
        <v>205</v>
      </c>
    </row>
    <row r="5499" spans="1:5" x14ac:dyDescent="0.2">
      <c r="A5499">
        <v>93399</v>
      </c>
      <c r="B5499" t="s">
        <v>8476</v>
      </c>
      <c r="C5499" t="s">
        <v>183</v>
      </c>
      <c r="D5499">
        <v>3.85</v>
      </c>
      <c r="E5499" s="156" t="s">
        <v>205</v>
      </c>
    </row>
    <row r="5500" spans="1:5" x14ac:dyDescent="0.2">
      <c r="A5500">
        <v>93398</v>
      </c>
      <c r="B5500" t="s">
        <v>8477</v>
      </c>
      <c r="C5500" t="s">
        <v>183</v>
      </c>
      <c r="D5500">
        <v>9.5399999999999991</v>
      </c>
      <c r="E5500" s="156" t="s">
        <v>205</v>
      </c>
    </row>
    <row r="5501" spans="1:5" x14ac:dyDescent="0.2">
      <c r="A5501">
        <v>93400</v>
      </c>
      <c r="B5501" t="s">
        <v>8478</v>
      </c>
      <c r="C5501" t="s">
        <v>183</v>
      </c>
      <c r="D5501">
        <v>43.85</v>
      </c>
      <c r="E5501" s="156" t="s">
        <v>205</v>
      </c>
    </row>
    <row r="5502" spans="1:5" x14ac:dyDescent="0.2">
      <c r="A5502">
        <v>93401</v>
      </c>
      <c r="B5502" t="s">
        <v>8479</v>
      </c>
      <c r="C5502" t="s">
        <v>183</v>
      </c>
      <c r="D5502">
        <v>152.76</v>
      </c>
      <c r="E5502" s="156" t="s">
        <v>205</v>
      </c>
    </row>
    <row r="5503" spans="1:5" x14ac:dyDescent="0.2">
      <c r="A5503">
        <v>89259</v>
      </c>
      <c r="B5503" t="s">
        <v>8480</v>
      </c>
      <c r="C5503" t="s">
        <v>183</v>
      </c>
      <c r="D5503">
        <v>27.56</v>
      </c>
      <c r="E5503" s="156" t="s">
        <v>205</v>
      </c>
    </row>
    <row r="5504" spans="1:5" x14ac:dyDescent="0.2">
      <c r="A5504">
        <v>91466</v>
      </c>
      <c r="B5504" t="s">
        <v>8481</v>
      </c>
      <c r="C5504" t="s">
        <v>183</v>
      </c>
      <c r="D5504">
        <v>4.09</v>
      </c>
      <c r="E5504" s="156" t="s">
        <v>205</v>
      </c>
    </row>
    <row r="5505" spans="1:5" x14ac:dyDescent="0.2">
      <c r="A5505">
        <v>89260</v>
      </c>
      <c r="B5505" t="s">
        <v>8482</v>
      </c>
      <c r="C5505" t="s">
        <v>183</v>
      </c>
      <c r="D5505">
        <v>10.14</v>
      </c>
      <c r="E5505" s="156" t="s">
        <v>205</v>
      </c>
    </row>
    <row r="5506" spans="1:5" x14ac:dyDescent="0.2">
      <c r="A5506">
        <v>89262</v>
      </c>
      <c r="B5506" t="s">
        <v>8483</v>
      </c>
      <c r="C5506" t="s">
        <v>183</v>
      </c>
      <c r="D5506">
        <v>46.71</v>
      </c>
      <c r="E5506" s="156" t="s">
        <v>205</v>
      </c>
    </row>
    <row r="5507" spans="1:5" x14ac:dyDescent="0.2">
      <c r="A5507">
        <v>91467</v>
      </c>
      <c r="B5507" t="s">
        <v>8484</v>
      </c>
      <c r="C5507" t="s">
        <v>183</v>
      </c>
      <c r="D5507">
        <v>152.76</v>
      </c>
      <c r="E5507" s="156" t="s">
        <v>205</v>
      </c>
    </row>
    <row r="5508" spans="1:5" x14ac:dyDescent="0.2">
      <c r="A5508">
        <v>105839</v>
      </c>
      <c r="B5508" t="s">
        <v>8485</v>
      </c>
      <c r="C5508" t="s">
        <v>183</v>
      </c>
      <c r="D5508">
        <v>0</v>
      </c>
      <c r="E5508" s="156" t="s">
        <v>205</v>
      </c>
    </row>
    <row r="5509" spans="1:5" x14ac:dyDescent="0.2">
      <c r="A5509">
        <v>105842</v>
      </c>
      <c r="B5509" t="s">
        <v>8486</v>
      </c>
      <c r="C5509" t="s">
        <v>183</v>
      </c>
      <c r="D5509">
        <v>0</v>
      </c>
      <c r="E5509" s="156" t="s">
        <v>205</v>
      </c>
    </row>
    <row r="5510" spans="1:5" x14ac:dyDescent="0.2">
      <c r="A5510">
        <v>105840</v>
      </c>
      <c r="B5510" t="s">
        <v>8487</v>
      </c>
      <c r="C5510" t="s">
        <v>183</v>
      </c>
      <c r="D5510">
        <v>0</v>
      </c>
      <c r="E5510" s="156" t="s">
        <v>205</v>
      </c>
    </row>
    <row r="5511" spans="1:5" x14ac:dyDescent="0.2">
      <c r="A5511">
        <v>105841</v>
      </c>
      <c r="B5511" t="s">
        <v>8488</v>
      </c>
      <c r="C5511" t="s">
        <v>183</v>
      </c>
      <c r="D5511">
        <v>0</v>
      </c>
      <c r="E5511" s="156" t="s">
        <v>205</v>
      </c>
    </row>
    <row r="5512" spans="1:5" x14ac:dyDescent="0.2">
      <c r="A5512">
        <v>105843</v>
      </c>
      <c r="B5512" t="s">
        <v>8489</v>
      </c>
      <c r="C5512" t="s">
        <v>183</v>
      </c>
      <c r="D5512">
        <v>80.39</v>
      </c>
      <c r="E5512" s="156" t="s">
        <v>205</v>
      </c>
    </row>
    <row r="5513" spans="1:5" x14ac:dyDescent="0.2">
      <c r="A5513">
        <v>91629</v>
      </c>
      <c r="B5513" t="s">
        <v>8490</v>
      </c>
      <c r="C5513" t="s">
        <v>183</v>
      </c>
      <c r="D5513">
        <v>21.84</v>
      </c>
      <c r="E5513" s="156" t="s">
        <v>205</v>
      </c>
    </row>
    <row r="5514" spans="1:5" x14ac:dyDescent="0.2">
      <c r="A5514">
        <v>91631</v>
      </c>
      <c r="B5514" t="s">
        <v>8491</v>
      </c>
      <c r="C5514" t="s">
        <v>183</v>
      </c>
      <c r="D5514">
        <v>3.28</v>
      </c>
      <c r="E5514" s="156" t="s">
        <v>205</v>
      </c>
    </row>
    <row r="5515" spans="1:5" x14ac:dyDescent="0.2">
      <c r="A5515">
        <v>91630</v>
      </c>
      <c r="B5515" t="s">
        <v>8492</v>
      </c>
      <c r="C5515" t="s">
        <v>183</v>
      </c>
      <c r="D5515">
        <v>8.1300000000000008</v>
      </c>
      <c r="E5515" s="156" t="s">
        <v>205</v>
      </c>
    </row>
    <row r="5516" spans="1:5" x14ac:dyDescent="0.2">
      <c r="A5516">
        <v>91632</v>
      </c>
      <c r="B5516" t="s">
        <v>8493</v>
      </c>
      <c r="C5516" t="s">
        <v>183</v>
      </c>
      <c r="D5516">
        <v>37.43</v>
      </c>
      <c r="E5516" s="156" t="s">
        <v>205</v>
      </c>
    </row>
    <row r="5517" spans="1:5" x14ac:dyDescent="0.2">
      <c r="A5517">
        <v>91633</v>
      </c>
      <c r="B5517" t="s">
        <v>8494</v>
      </c>
      <c r="C5517" t="s">
        <v>183</v>
      </c>
      <c r="D5517">
        <v>129.29</v>
      </c>
      <c r="E5517" s="156" t="s">
        <v>205</v>
      </c>
    </row>
    <row r="5518" spans="1:5" x14ac:dyDescent="0.2">
      <c r="A5518">
        <v>105979</v>
      </c>
      <c r="B5518" t="s">
        <v>8495</v>
      </c>
      <c r="C5518" t="s">
        <v>183</v>
      </c>
      <c r="D5518">
        <v>44.23</v>
      </c>
      <c r="E5518" s="156" t="s">
        <v>205</v>
      </c>
    </row>
    <row r="5519" spans="1:5" x14ac:dyDescent="0.2">
      <c r="A5519">
        <v>105982</v>
      </c>
      <c r="B5519" t="s">
        <v>8496</v>
      </c>
      <c r="C5519" t="s">
        <v>183</v>
      </c>
      <c r="D5519">
        <v>6.11</v>
      </c>
      <c r="E5519" s="156" t="s">
        <v>205</v>
      </c>
    </row>
    <row r="5520" spans="1:5" x14ac:dyDescent="0.2">
      <c r="A5520">
        <v>105980</v>
      </c>
      <c r="B5520" t="s">
        <v>8497</v>
      </c>
      <c r="C5520" t="s">
        <v>183</v>
      </c>
      <c r="D5520">
        <v>15.1</v>
      </c>
      <c r="E5520" s="156" t="s">
        <v>205</v>
      </c>
    </row>
    <row r="5521" spans="1:5" x14ac:dyDescent="0.2">
      <c r="A5521">
        <v>105981</v>
      </c>
      <c r="B5521" t="s">
        <v>8498</v>
      </c>
      <c r="C5521" t="s">
        <v>183</v>
      </c>
      <c r="D5521">
        <v>69.959999999999994</v>
      </c>
      <c r="E5521" s="156" t="s">
        <v>205</v>
      </c>
    </row>
    <row r="5522" spans="1:5" x14ac:dyDescent="0.2">
      <c r="A5522">
        <v>105983</v>
      </c>
      <c r="B5522" t="s">
        <v>8499</v>
      </c>
      <c r="C5522" t="s">
        <v>183</v>
      </c>
      <c r="D5522">
        <v>152.47</v>
      </c>
      <c r="E5522" s="156" t="s">
        <v>205</v>
      </c>
    </row>
    <row r="5523" spans="1:5" x14ac:dyDescent="0.2">
      <c r="A5523">
        <v>98760</v>
      </c>
      <c r="B5523" t="s">
        <v>8500</v>
      </c>
      <c r="C5523" t="s">
        <v>183</v>
      </c>
      <c r="D5523">
        <v>0.06</v>
      </c>
      <c r="E5523" s="156" t="s">
        <v>205</v>
      </c>
    </row>
    <row r="5524" spans="1:5" x14ac:dyDescent="0.2">
      <c r="A5524">
        <v>98761</v>
      </c>
      <c r="B5524" t="s">
        <v>8501</v>
      </c>
      <c r="C5524" t="s">
        <v>183</v>
      </c>
      <c r="D5524">
        <v>0.01</v>
      </c>
      <c r="E5524" s="156" t="s">
        <v>205</v>
      </c>
    </row>
    <row r="5525" spans="1:5" x14ac:dyDescent="0.2">
      <c r="A5525">
        <v>98762</v>
      </c>
      <c r="B5525" t="s">
        <v>8502</v>
      </c>
      <c r="C5525" t="s">
        <v>183</v>
      </c>
      <c r="D5525">
        <v>0.08</v>
      </c>
      <c r="E5525" s="156" t="s">
        <v>205</v>
      </c>
    </row>
    <row r="5526" spans="1:5" x14ac:dyDescent="0.2">
      <c r="A5526">
        <v>98763</v>
      </c>
      <c r="B5526" t="s">
        <v>8503</v>
      </c>
      <c r="C5526" t="s">
        <v>183</v>
      </c>
      <c r="D5526">
        <v>6.96</v>
      </c>
      <c r="E5526" s="156" t="s">
        <v>205</v>
      </c>
    </row>
    <row r="5527" spans="1:5" x14ac:dyDescent="0.2">
      <c r="A5527">
        <v>99829</v>
      </c>
      <c r="B5527" t="s">
        <v>8504</v>
      </c>
      <c r="C5527" t="s">
        <v>183</v>
      </c>
      <c r="D5527">
        <v>0.2</v>
      </c>
      <c r="E5527" s="156" t="s">
        <v>205</v>
      </c>
    </row>
    <row r="5528" spans="1:5" x14ac:dyDescent="0.2">
      <c r="A5528">
        <v>99830</v>
      </c>
      <c r="B5528" t="s">
        <v>8505</v>
      </c>
      <c r="C5528" t="s">
        <v>183</v>
      </c>
      <c r="D5528">
        <v>0.04</v>
      </c>
      <c r="E5528" s="156" t="s">
        <v>205</v>
      </c>
    </row>
    <row r="5529" spans="1:5" x14ac:dyDescent="0.2">
      <c r="A5529">
        <v>99831</v>
      </c>
      <c r="B5529" t="s">
        <v>8506</v>
      </c>
      <c r="C5529" t="s">
        <v>183</v>
      </c>
      <c r="D5529">
        <v>0.14000000000000001</v>
      </c>
      <c r="E5529" s="156" t="s">
        <v>205</v>
      </c>
    </row>
    <row r="5530" spans="1:5" x14ac:dyDescent="0.2">
      <c r="A5530">
        <v>99832</v>
      </c>
      <c r="B5530" t="s">
        <v>8507</v>
      </c>
      <c r="C5530" t="s">
        <v>183</v>
      </c>
      <c r="D5530">
        <v>5.17</v>
      </c>
      <c r="E5530" s="156" t="s">
        <v>205</v>
      </c>
    </row>
    <row r="5531" spans="1:5" x14ac:dyDescent="0.2">
      <c r="A5531">
        <v>104516</v>
      </c>
      <c r="B5531" t="s">
        <v>8508</v>
      </c>
      <c r="C5531" t="s">
        <v>183</v>
      </c>
      <c r="D5531">
        <v>0</v>
      </c>
      <c r="E5531" s="156" t="s">
        <v>205</v>
      </c>
    </row>
    <row r="5532" spans="1:5" x14ac:dyDescent="0.2">
      <c r="A5532">
        <v>104517</v>
      </c>
      <c r="B5532" t="s">
        <v>8509</v>
      </c>
      <c r="C5532" t="s">
        <v>183</v>
      </c>
      <c r="D5532">
        <v>0</v>
      </c>
      <c r="E5532" s="156" t="s">
        <v>205</v>
      </c>
    </row>
    <row r="5533" spans="1:5" x14ac:dyDescent="0.2">
      <c r="A5533">
        <v>104518</v>
      </c>
      <c r="B5533" t="s">
        <v>8510</v>
      </c>
      <c r="C5533" t="s">
        <v>183</v>
      </c>
      <c r="D5533">
        <v>0</v>
      </c>
      <c r="E5533" s="156" t="s">
        <v>205</v>
      </c>
    </row>
    <row r="5534" spans="1:5" x14ac:dyDescent="0.2">
      <c r="A5534">
        <v>104519</v>
      </c>
      <c r="B5534" t="s">
        <v>8511</v>
      </c>
      <c r="C5534" t="s">
        <v>183</v>
      </c>
      <c r="D5534">
        <v>0.74</v>
      </c>
      <c r="E5534" s="156" t="s">
        <v>205</v>
      </c>
    </row>
    <row r="5535" spans="1:5" x14ac:dyDescent="0.2">
      <c r="A5535">
        <v>90682</v>
      </c>
      <c r="B5535" t="s">
        <v>8512</v>
      </c>
      <c r="C5535" t="s">
        <v>183</v>
      </c>
      <c r="D5535">
        <v>39</v>
      </c>
      <c r="E5535" s="156" t="s">
        <v>205</v>
      </c>
    </row>
    <row r="5536" spans="1:5" x14ac:dyDescent="0.2">
      <c r="A5536">
        <v>90683</v>
      </c>
      <c r="B5536" t="s">
        <v>8513</v>
      </c>
      <c r="C5536" t="s">
        <v>183</v>
      </c>
      <c r="D5536">
        <v>9.02</v>
      </c>
      <c r="E5536" s="156" t="s">
        <v>205</v>
      </c>
    </row>
    <row r="5537" spans="1:5" x14ac:dyDescent="0.2">
      <c r="A5537">
        <v>90684</v>
      </c>
      <c r="B5537" t="s">
        <v>8514</v>
      </c>
      <c r="C5537" t="s">
        <v>183</v>
      </c>
      <c r="D5537">
        <v>42.66</v>
      </c>
      <c r="E5537" s="156" t="s">
        <v>205</v>
      </c>
    </row>
    <row r="5538" spans="1:5" x14ac:dyDescent="0.2">
      <c r="A5538">
        <v>90685</v>
      </c>
      <c r="B5538" t="s">
        <v>8515</v>
      </c>
      <c r="C5538" t="s">
        <v>183</v>
      </c>
      <c r="D5538">
        <v>54.96</v>
      </c>
      <c r="E5538" s="156" t="s">
        <v>205</v>
      </c>
    </row>
    <row r="5539" spans="1:5" x14ac:dyDescent="0.2">
      <c r="A5539">
        <v>95114</v>
      </c>
      <c r="B5539" t="s">
        <v>8516</v>
      </c>
      <c r="C5539" t="s">
        <v>183</v>
      </c>
      <c r="D5539">
        <v>0.45</v>
      </c>
      <c r="E5539" s="156" t="s">
        <v>205</v>
      </c>
    </row>
    <row r="5540" spans="1:5" x14ac:dyDescent="0.2">
      <c r="A5540">
        <v>95115</v>
      </c>
      <c r="B5540" t="s">
        <v>8517</v>
      </c>
      <c r="C5540" t="s">
        <v>183</v>
      </c>
      <c r="D5540">
        <v>0.1</v>
      </c>
      <c r="E5540" s="156" t="s">
        <v>205</v>
      </c>
    </row>
    <row r="5541" spans="1:5" x14ac:dyDescent="0.2">
      <c r="A5541">
        <v>53863</v>
      </c>
      <c r="B5541" t="s">
        <v>8518</v>
      </c>
      <c r="C5541" t="s">
        <v>183</v>
      </c>
      <c r="D5541">
        <v>0.56000000000000005</v>
      </c>
      <c r="E5541" s="156" t="s">
        <v>205</v>
      </c>
    </row>
    <row r="5542" spans="1:5" x14ac:dyDescent="0.2">
      <c r="A5542">
        <v>104652</v>
      </c>
      <c r="B5542" t="s">
        <v>8519</v>
      </c>
      <c r="C5542" t="s">
        <v>183</v>
      </c>
      <c r="D5542">
        <v>0</v>
      </c>
      <c r="E5542" s="156" t="s">
        <v>205</v>
      </c>
    </row>
    <row r="5543" spans="1:5" x14ac:dyDescent="0.2">
      <c r="A5543">
        <v>104653</v>
      </c>
      <c r="B5543" t="s">
        <v>8520</v>
      </c>
      <c r="C5543" t="s">
        <v>183</v>
      </c>
      <c r="D5543">
        <v>0</v>
      </c>
      <c r="E5543" s="156" t="s">
        <v>205</v>
      </c>
    </row>
    <row r="5544" spans="1:5" x14ac:dyDescent="0.2">
      <c r="A5544">
        <v>104654</v>
      </c>
      <c r="B5544" t="s">
        <v>8521</v>
      </c>
      <c r="C5544" t="s">
        <v>183</v>
      </c>
      <c r="D5544">
        <v>0</v>
      </c>
      <c r="E5544" s="156" t="s">
        <v>205</v>
      </c>
    </row>
    <row r="5545" spans="1:5" x14ac:dyDescent="0.2">
      <c r="A5545">
        <v>104655</v>
      </c>
      <c r="B5545" t="s">
        <v>8522</v>
      </c>
      <c r="C5545" t="s">
        <v>183</v>
      </c>
      <c r="D5545">
        <v>0.79</v>
      </c>
      <c r="E5545" s="156" t="s">
        <v>205</v>
      </c>
    </row>
    <row r="5546" spans="1:5" x14ac:dyDescent="0.2">
      <c r="A5546">
        <v>102270</v>
      </c>
      <c r="B5546" t="s">
        <v>8523</v>
      </c>
      <c r="C5546" t="s">
        <v>183</v>
      </c>
      <c r="D5546">
        <v>0.76</v>
      </c>
      <c r="E5546" s="156" t="s">
        <v>205</v>
      </c>
    </row>
    <row r="5547" spans="1:5" x14ac:dyDescent="0.2">
      <c r="A5547">
        <v>102271</v>
      </c>
      <c r="B5547" t="s">
        <v>8524</v>
      </c>
      <c r="C5547" t="s">
        <v>183</v>
      </c>
      <c r="D5547">
        <v>0.17</v>
      </c>
      <c r="E5547" s="156" t="s">
        <v>205</v>
      </c>
    </row>
    <row r="5548" spans="1:5" x14ac:dyDescent="0.2">
      <c r="A5548">
        <v>102272</v>
      </c>
      <c r="B5548" t="s">
        <v>8525</v>
      </c>
      <c r="C5548" t="s">
        <v>183</v>
      </c>
      <c r="D5548">
        <v>0.96</v>
      </c>
      <c r="E5548" s="156" t="s">
        <v>205</v>
      </c>
    </row>
    <row r="5549" spans="1:5" x14ac:dyDescent="0.2">
      <c r="A5549">
        <v>102273</v>
      </c>
      <c r="B5549" t="s">
        <v>8526</v>
      </c>
      <c r="C5549" t="s">
        <v>183</v>
      </c>
      <c r="D5549">
        <v>1.98</v>
      </c>
      <c r="E5549" s="156" t="s">
        <v>205</v>
      </c>
    </row>
    <row r="5550" spans="1:5" x14ac:dyDescent="0.2">
      <c r="A5550">
        <v>95255</v>
      </c>
      <c r="B5550" t="s">
        <v>8527</v>
      </c>
      <c r="C5550" t="s">
        <v>183</v>
      </c>
      <c r="D5550">
        <v>0.91</v>
      </c>
      <c r="E5550" s="156" t="s">
        <v>205</v>
      </c>
    </row>
    <row r="5551" spans="1:5" x14ac:dyDescent="0.2">
      <c r="A5551">
        <v>95256</v>
      </c>
      <c r="B5551" t="s">
        <v>8528</v>
      </c>
      <c r="C5551" t="s">
        <v>183</v>
      </c>
      <c r="D5551">
        <v>0.21</v>
      </c>
      <c r="E5551" s="156" t="s">
        <v>205</v>
      </c>
    </row>
    <row r="5552" spans="1:5" x14ac:dyDescent="0.2">
      <c r="A5552">
        <v>95257</v>
      </c>
      <c r="B5552" t="s">
        <v>8529</v>
      </c>
      <c r="C5552" t="s">
        <v>183</v>
      </c>
      <c r="D5552">
        <v>1.1399999999999999</v>
      </c>
      <c r="E5552" s="156" t="s">
        <v>205</v>
      </c>
    </row>
    <row r="5553" spans="1:5" x14ac:dyDescent="0.2">
      <c r="A5553">
        <v>105913</v>
      </c>
      <c r="B5553" t="s">
        <v>8530</v>
      </c>
      <c r="C5553" t="s">
        <v>183</v>
      </c>
      <c r="D5553">
        <v>0.77</v>
      </c>
      <c r="E5553" s="156" t="s">
        <v>205</v>
      </c>
    </row>
    <row r="5554" spans="1:5" x14ac:dyDescent="0.2">
      <c r="A5554">
        <v>105914</v>
      </c>
      <c r="B5554" t="s">
        <v>8531</v>
      </c>
      <c r="C5554" t="s">
        <v>183</v>
      </c>
      <c r="D5554">
        <v>0.18</v>
      </c>
      <c r="E5554" s="156" t="s">
        <v>205</v>
      </c>
    </row>
    <row r="5555" spans="1:5" x14ac:dyDescent="0.2">
      <c r="A5555">
        <v>105915</v>
      </c>
      <c r="B5555" t="s">
        <v>8532</v>
      </c>
      <c r="C5555" t="s">
        <v>183</v>
      </c>
      <c r="D5555">
        <v>0.97</v>
      </c>
      <c r="E5555" s="156" t="s">
        <v>205</v>
      </c>
    </row>
    <row r="5556" spans="1:5" x14ac:dyDescent="0.2">
      <c r="A5556">
        <v>103792</v>
      </c>
      <c r="B5556" t="s">
        <v>8533</v>
      </c>
      <c r="C5556" t="s">
        <v>183</v>
      </c>
      <c r="D5556">
        <v>5.47</v>
      </c>
      <c r="E5556" s="156" t="s">
        <v>205</v>
      </c>
    </row>
    <row r="5557" spans="1:5" x14ac:dyDescent="0.2">
      <c r="A5557">
        <v>103789</v>
      </c>
      <c r="B5557" t="s">
        <v>8534</v>
      </c>
      <c r="C5557" t="s">
        <v>183</v>
      </c>
      <c r="D5557">
        <v>0</v>
      </c>
      <c r="E5557" s="156" t="s">
        <v>205</v>
      </c>
    </row>
    <row r="5558" spans="1:5" x14ac:dyDescent="0.2">
      <c r="A5558">
        <v>103790</v>
      </c>
      <c r="B5558" t="s">
        <v>8535</v>
      </c>
      <c r="C5558" t="s">
        <v>183</v>
      </c>
      <c r="D5558">
        <v>0</v>
      </c>
      <c r="E5558" s="156" t="s">
        <v>205</v>
      </c>
    </row>
    <row r="5559" spans="1:5" x14ac:dyDescent="0.2">
      <c r="A5559">
        <v>103791</v>
      </c>
      <c r="B5559" t="s">
        <v>8536</v>
      </c>
      <c r="C5559" t="s">
        <v>183</v>
      </c>
      <c r="D5559">
        <v>0</v>
      </c>
      <c r="E5559" s="156" t="s">
        <v>205</v>
      </c>
    </row>
    <row r="5560" spans="1:5" x14ac:dyDescent="0.2">
      <c r="A5560">
        <v>96054</v>
      </c>
      <c r="B5560" t="s">
        <v>8537</v>
      </c>
      <c r="C5560" t="s">
        <v>183</v>
      </c>
      <c r="D5560">
        <v>27.71</v>
      </c>
      <c r="E5560" s="156" t="s">
        <v>205</v>
      </c>
    </row>
    <row r="5561" spans="1:5" x14ac:dyDescent="0.2">
      <c r="A5561">
        <v>96060</v>
      </c>
      <c r="B5561" t="s">
        <v>8538</v>
      </c>
      <c r="C5561" t="s">
        <v>183</v>
      </c>
      <c r="D5561">
        <v>5.72</v>
      </c>
      <c r="E5561" s="156" t="s">
        <v>205</v>
      </c>
    </row>
    <row r="5562" spans="1:5" x14ac:dyDescent="0.2">
      <c r="A5562">
        <v>96061</v>
      </c>
      <c r="B5562" t="s">
        <v>8539</v>
      </c>
      <c r="C5562" t="s">
        <v>183</v>
      </c>
      <c r="D5562">
        <v>34.64</v>
      </c>
      <c r="E5562" s="156" t="s">
        <v>205</v>
      </c>
    </row>
    <row r="5563" spans="1:5" x14ac:dyDescent="0.2">
      <c r="A5563">
        <v>96062</v>
      </c>
      <c r="B5563" t="s">
        <v>8540</v>
      </c>
      <c r="C5563" t="s">
        <v>183</v>
      </c>
      <c r="D5563">
        <v>38.49</v>
      </c>
      <c r="E5563" s="156" t="s">
        <v>205</v>
      </c>
    </row>
    <row r="5564" spans="1:5" x14ac:dyDescent="0.2">
      <c r="A5564">
        <v>90688</v>
      </c>
      <c r="B5564" t="s">
        <v>8541</v>
      </c>
      <c r="C5564" t="s">
        <v>183</v>
      </c>
      <c r="D5564">
        <v>24</v>
      </c>
      <c r="E5564" s="156" t="s">
        <v>205</v>
      </c>
    </row>
    <row r="5565" spans="1:5" x14ac:dyDescent="0.2">
      <c r="A5565">
        <v>90689</v>
      </c>
      <c r="B5565" t="s">
        <v>8542</v>
      </c>
      <c r="C5565" t="s">
        <v>183</v>
      </c>
      <c r="D5565">
        <v>4.74</v>
      </c>
      <c r="E5565" s="156" t="s">
        <v>205</v>
      </c>
    </row>
    <row r="5566" spans="1:5" x14ac:dyDescent="0.2">
      <c r="A5566">
        <v>90690</v>
      </c>
      <c r="B5566" t="s">
        <v>8543</v>
      </c>
      <c r="C5566" t="s">
        <v>183</v>
      </c>
      <c r="D5566">
        <v>30</v>
      </c>
      <c r="E5566" s="156" t="s">
        <v>205</v>
      </c>
    </row>
    <row r="5567" spans="1:5" x14ac:dyDescent="0.2">
      <c r="A5567">
        <v>90691</v>
      </c>
      <c r="B5567" t="s">
        <v>8544</v>
      </c>
      <c r="C5567" t="s">
        <v>183</v>
      </c>
      <c r="D5567">
        <v>38.49</v>
      </c>
      <c r="E5567" s="156" t="s">
        <v>205</v>
      </c>
    </row>
    <row r="5568" spans="1:5" x14ac:dyDescent="0.2">
      <c r="A5568">
        <v>96241</v>
      </c>
      <c r="B5568" t="s">
        <v>8545</v>
      </c>
      <c r="C5568" t="s">
        <v>183</v>
      </c>
      <c r="D5568">
        <v>25.5</v>
      </c>
      <c r="E5568" s="156" t="s">
        <v>205</v>
      </c>
    </row>
    <row r="5569" spans="1:5" x14ac:dyDescent="0.2">
      <c r="A5569">
        <v>96242</v>
      </c>
      <c r="B5569" t="s">
        <v>8546</v>
      </c>
      <c r="C5569" t="s">
        <v>183</v>
      </c>
      <c r="D5569">
        <v>6.73</v>
      </c>
      <c r="E5569" s="156" t="s">
        <v>205</v>
      </c>
    </row>
    <row r="5570" spans="1:5" x14ac:dyDescent="0.2">
      <c r="A5570">
        <v>96243</v>
      </c>
      <c r="B5570" t="s">
        <v>8547</v>
      </c>
      <c r="C5570" t="s">
        <v>183</v>
      </c>
      <c r="D5570">
        <v>31.87</v>
      </c>
      <c r="E5570" s="156" t="s">
        <v>205</v>
      </c>
    </row>
    <row r="5571" spans="1:5" x14ac:dyDescent="0.2">
      <c r="A5571">
        <v>96244</v>
      </c>
      <c r="B5571" t="s">
        <v>8548</v>
      </c>
      <c r="C5571" t="s">
        <v>183</v>
      </c>
      <c r="D5571">
        <v>16.809999999999999</v>
      </c>
      <c r="E5571" s="156" t="s">
        <v>205</v>
      </c>
    </row>
    <row r="5572" spans="1:5" x14ac:dyDescent="0.2">
      <c r="A5572">
        <v>88400</v>
      </c>
      <c r="B5572" t="s">
        <v>8549</v>
      </c>
      <c r="C5572" t="s">
        <v>183</v>
      </c>
      <c r="D5572">
        <v>0.99</v>
      </c>
      <c r="E5572" s="156" t="s">
        <v>205</v>
      </c>
    </row>
    <row r="5573" spans="1:5" x14ac:dyDescent="0.2">
      <c r="A5573">
        <v>88401</v>
      </c>
      <c r="B5573" t="s">
        <v>8550</v>
      </c>
      <c r="C5573" t="s">
        <v>183</v>
      </c>
      <c r="D5573">
        <v>0.22</v>
      </c>
      <c r="E5573" s="156" t="s">
        <v>205</v>
      </c>
    </row>
    <row r="5574" spans="1:5" x14ac:dyDescent="0.2">
      <c r="A5574">
        <v>88402</v>
      </c>
      <c r="B5574" t="s">
        <v>8551</v>
      </c>
      <c r="C5574" t="s">
        <v>183</v>
      </c>
      <c r="D5574">
        <v>1.08</v>
      </c>
      <c r="E5574" s="156" t="s">
        <v>205</v>
      </c>
    </row>
    <row r="5575" spans="1:5" x14ac:dyDescent="0.2">
      <c r="A5575">
        <v>88403</v>
      </c>
      <c r="B5575" t="s">
        <v>8552</v>
      </c>
      <c r="C5575" t="s">
        <v>183</v>
      </c>
      <c r="D5575">
        <v>2.19</v>
      </c>
      <c r="E5575" s="156" t="s">
        <v>205</v>
      </c>
    </row>
    <row r="5576" spans="1:5" x14ac:dyDescent="0.2">
      <c r="A5576">
        <v>88387</v>
      </c>
      <c r="B5576" t="s">
        <v>8553</v>
      </c>
      <c r="C5576" t="s">
        <v>183</v>
      </c>
      <c r="D5576">
        <v>1.04</v>
      </c>
      <c r="E5576" s="156" t="s">
        <v>205</v>
      </c>
    </row>
    <row r="5577" spans="1:5" x14ac:dyDescent="0.2">
      <c r="A5577">
        <v>88389</v>
      </c>
      <c r="B5577" t="s">
        <v>8554</v>
      </c>
      <c r="C5577" t="s">
        <v>183</v>
      </c>
      <c r="D5577">
        <v>0.24</v>
      </c>
      <c r="E5577" s="156" t="s">
        <v>205</v>
      </c>
    </row>
    <row r="5578" spans="1:5" x14ac:dyDescent="0.2">
      <c r="A5578">
        <v>88390</v>
      </c>
      <c r="B5578" t="s">
        <v>8555</v>
      </c>
      <c r="C5578" t="s">
        <v>183</v>
      </c>
      <c r="D5578">
        <v>1.1399999999999999</v>
      </c>
      <c r="E5578" s="156" t="s">
        <v>205</v>
      </c>
    </row>
    <row r="5579" spans="1:5" x14ac:dyDescent="0.2">
      <c r="A5579">
        <v>88391</v>
      </c>
      <c r="B5579" t="s">
        <v>8556</v>
      </c>
      <c r="C5579" t="s">
        <v>183</v>
      </c>
      <c r="D5579">
        <v>3.66</v>
      </c>
      <c r="E5579" s="156" t="s">
        <v>205</v>
      </c>
    </row>
    <row r="5580" spans="1:5" x14ac:dyDescent="0.2">
      <c r="A5580">
        <v>88394</v>
      </c>
      <c r="B5580" t="s">
        <v>8557</v>
      </c>
      <c r="C5580" t="s">
        <v>183</v>
      </c>
      <c r="D5580">
        <v>1.24</v>
      </c>
      <c r="E5580" s="156" t="s">
        <v>205</v>
      </c>
    </row>
    <row r="5581" spans="1:5" x14ac:dyDescent="0.2">
      <c r="A5581">
        <v>88395</v>
      </c>
      <c r="B5581" t="s">
        <v>8558</v>
      </c>
      <c r="C5581" t="s">
        <v>183</v>
      </c>
      <c r="D5581">
        <v>0.28000000000000003</v>
      </c>
      <c r="E5581" s="156" t="s">
        <v>205</v>
      </c>
    </row>
    <row r="5582" spans="1:5" x14ac:dyDescent="0.2">
      <c r="A5582">
        <v>88396</v>
      </c>
      <c r="B5582" t="s">
        <v>8559</v>
      </c>
      <c r="C5582" t="s">
        <v>183</v>
      </c>
      <c r="D5582">
        <v>1.36</v>
      </c>
      <c r="E5582" s="156" t="s">
        <v>205</v>
      </c>
    </row>
    <row r="5583" spans="1:5" x14ac:dyDescent="0.2">
      <c r="A5583">
        <v>88397</v>
      </c>
      <c r="B5583" t="s">
        <v>8560</v>
      </c>
      <c r="C5583" t="s">
        <v>183</v>
      </c>
      <c r="D5583">
        <v>5.48</v>
      </c>
      <c r="E5583" s="156" t="s">
        <v>205</v>
      </c>
    </row>
    <row r="5584" spans="1:5" x14ac:dyDescent="0.2">
      <c r="A5584">
        <v>90633</v>
      </c>
      <c r="B5584" t="s">
        <v>8561</v>
      </c>
      <c r="C5584" t="s">
        <v>183</v>
      </c>
      <c r="D5584">
        <v>4.96</v>
      </c>
      <c r="E5584" s="156" t="s">
        <v>205</v>
      </c>
    </row>
    <row r="5585" spans="1:5" x14ac:dyDescent="0.2">
      <c r="A5585">
        <v>90634</v>
      </c>
      <c r="B5585" t="s">
        <v>8562</v>
      </c>
      <c r="C5585" t="s">
        <v>183</v>
      </c>
      <c r="D5585">
        <v>1.1399999999999999</v>
      </c>
      <c r="E5585" s="156" t="s">
        <v>205</v>
      </c>
    </row>
    <row r="5586" spans="1:5" x14ac:dyDescent="0.2">
      <c r="A5586">
        <v>90635</v>
      </c>
      <c r="B5586" t="s">
        <v>8563</v>
      </c>
      <c r="C5586" t="s">
        <v>183</v>
      </c>
      <c r="D5586">
        <v>5.43</v>
      </c>
      <c r="E5586" s="156" t="s">
        <v>205</v>
      </c>
    </row>
    <row r="5587" spans="1:5" x14ac:dyDescent="0.2">
      <c r="A5587">
        <v>90636</v>
      </c>
      <c r="B5587" t="s">
        <v>8564</v>
      </c>
      <c r="C5587" t="s">
        <v>183</v>
      </c>
      <c r="D5587">
        <v>7.32</v>
      </c>
      <c r="E5587" s="156" t="s">
        <v>205</v>
      </c>
    </row>
    <row r="5588" spans="1:5" x14ac:dyDescent="0.2">
      <c r="A5588">
        <v>103238</v>
      </c>
      <c r="B5588" t="s">
        <v>8565</v>
      </c>
      <c r="C5588" t="s">
        <v>183</v>
      </c>
      <c r="D5588">
        <v>0</v>
      </c>
      <c r="E5588" s="156" t="s">
        <v>205</v>
      </c>
    </row>
    <row r="5589" spans="1:5" x14ac:dyDescent="0.2">
      <c r="A5589">
        <v>103239</v>
      </c>
      <c r="B5589" t="s">
        <v>8566</v>
      </c>
      <c r="C5589" t="s">
        <v>183</v>
      </c>
      <c r="D5589">
        <v>0</v>
      </c>
      <c r="E5589" s="156" t="s">
        <v>205</v>
      </c>
    </row>
    <row r="5590" spans="1:5" x14ac:dyDescent="0.2">
      <c r="A5590">
        <v>103240</v>
      </c>
      <c r="B5590" t="s">
        <v>8567</v>
      </c>
      <c r="C5590" t="s">
        <v>183</v>
      </c>
      <c r="D5590">
        <v>0</v>
      </c>
      <c r="E5590" s="156" t="s">
        <v>205</v>
      </c>
    </row>
    <row r="5591" spans="1:5" x14ac:dyDescent="0.2">
      <c r="A5591">
        <v>103241</v>
      </c>
      <c r="B5591" t="s">
        <v>8568</v>
      </c>
      <c r="C5591" t="s">
        <v>183</v>
      </c>
      <c r="D5591">
        <v>13.72</v>
      </c>
      <c r="E5591" s="156" t="s">
        <v>205</v>
      </c>
    </row>
    <row r="5592" spans="1:5" x14ac:dyDescent="0.2">
      <c r="A5592">
        <v>88853</v>
      </c>
      <c r="B5592" t="s">
        <v>8569</v>
      </c>
      <c r="C5592" t="s">
        <v>183</v>
      </c>
      <c r="D5592">
        <v>0.32</v>
      </c>
      <c r="E5592" s="156" t="s">
        <v>205</v>
      </c>
    </row>
    <row r="5593" spans="1:5" x14ac:dyDescent="0.2">
      <c r="A5593">
        <v>88854</v>
      </c>
      <c r="B5593" t="s">
        <v>8570</v>
      </c>
      <c r="C5593" t="s">
        <v>183</v>
      </c>
      <c r="D5593">
        <v>7.0000000000000007E-2</v>
      </c>
      <c r="E5593" s="156" t="s">
        <v>205</v>
      </c>
    </row>
    <row r="5594" spans="1:5" x14ac:dyDescent="0.2">
      <c r="A5594">
        <v>5692</v>
      </c>
      <c r="B5594" t="s">
        <v>8571</v>
      </c>
      <c r="C5594" t="s">
        <v>183</v>
      </c>
      <c r="D5594">
        <v>0.35</v>
      </c>
      <c r="E5594" s="156" t="s">
        <v>205</v>
      </c>
    </row>
    <row r="5595" spans="1:5" x14ac:dyDescent="0.2">
      <c r="A5595">
        <v>5693</v>
      </c>
      <c r="B5595" t="s">
        <v>8572</v>
      </c>
      <c r="C5595" t="s">
        <v>183</v>
      </c>
      <c r="D5595">
        <v>20.7</v>
      </c>
      <c r="E5595" s="156" t="s">
        <v>205</v>
      </c>
    </row>
    <row r="5596" spans="1:5" x14ac:dyDescent="0.2">
      <c r="A5596">
        <v>7044</v>
      </c>
      <c r="B5596" t="s">
        <v>8573</v>
      </c>
      <c r="C5596" t="s">
        <v>183</v>
      </c>
      <c r="D5596">
        <v>0.4</v>
      </c>
      <c r="E5596" s="156" t="s">
        <v>205</v>
      </c>
    </row>
    <row r="5597" spans="1:5" x14ac:dyDescent="0.2">
      <c r="A5597">
        <v>7045</v>
      </c>
      <c r="B5597" t="s">
        <v>8574</v>
      </c>
      <c r="C5597" t="s">
        <v>183</v>
      </c>
      <c r="D5597">
        <v>0.09</v>
      </c>
      <c r="E5597" s="156" t="s">
        <v>205</v>
      </c>
    </row>
    <row r="5598" spans="1:5" x14ac:dyDescent="0.2">
      <c r="A5598">
        <v>7046</v>
      </c>
      <c r="B5598" t="s">
        <v>8575</v>
      </c>
      <c r="C5598" t="s">
        <v>183</v>
      </c>
      <c r="D5598">
        <v>0.44</v>
      </c>
      <c r="E5598" s="156" t="s">
        <v>205</v>
      </c>
    </row>
    <row r="5599" spans="1:5" x14ac:dyDescent="0.2">
      <c r="A5599">
        <v>7047</v>
      </c>
      <c r="B5599" t="s">
        <v>8576</v>
      </c>
      <c r="C5599" t="s">
        <v>183</v>
      </c>
      <c r="D5599">
        <v>24.44</v>
      </c>
      <c r="E5599" s="156" t="s">
        <v>205</v>
      </c>
    </row>
    <row r="5600" spans="1:5" x14ac:dyDescent="0.2">
      <c r="A5600">
        <v>89228</v>
      </c>
      <c r="B5600" t="s">
        <v>8577</v>
      </c>
      <c r="C5600" t="s">
        <v>183</v>
      </c>
      <c r="D5600">
        <v>46.6</v>
      </c>
      <c r="E5600" s="156" t="s">
        <v>205</v>
      </c>
    </row>
    <row r="5601" spans="1:5" x14ac:dyDescent="0.2">
      <c r="A5601">
        <v>89229</v>
      </c>
      <c r="B5601" t="s">
        <v>8578</v>
      </c>
      <c r="C5601" t="s">
        <v>183</v>
      </c>
      <c r="D5601">
        <v>16.420000000000002</v>
      </c>
      <c r="E5601" s="156" t="s">
        <v>205</v>
      </c>
    </row>
    <row r="5602" spans="1:5" x14ac:dyDescent="0.2">
      <c r="A5602">
        <v>5779</v>
      </c>
      <c r="B5602" t="s">
        <v>8579</v>
      </c>
      <c r="C5602" t="s">
        <v>183</v>
      </c>
      <c r="D5602">
        <v>74.900000000000006</v>
      </c>
      <c r="E5602" s="156" t="s">
        <v>205</v>
      </c>
    </row>
    <row r="5603" spans="1:5" x14ac:dyDescent="0.2">
      <c r="A5603">
        <v>53849</v>
      </c>
      <c r="B5603" t="s">
        <v>8580</v>
      </c>
      <c r="C5603" t="s">
        <v>183</v>
      </c>
      <c r="D5603">
        <v>80.86</v>
      </c>
      <c r="E5603" s="156" t="s">
        <v>205</v>
      </c>
    </row>
    <row r="5604" spans="1:5" x14ac:dyDescent="0.2">
      <c r="A5604">
        <v>95129</v>
      </c>
      <c r="B5604" t="s">
        <v>8581</v>
      </c>
      <c r="C5604" t="s">
        <v>183</v>
      </c>
      <c r="D5604">
        <v>57.97</v>
      </c>
      <c r="E5604" s="156" t="s">
        <v>205</v>
      </c>
    </row>
    <row r="5605" spans="1:5" x14ac:dyDescent="0.2">
      <c r="A5605">
        <v>95130</v>
      </c>
      <c r="B5605" t="s">
        <v>8582</v>
      </c>
      <c r="C5605" t="s">
        <v>183</v>
      </c>
      <c r="D5605">
        <v>21.02</v>
      </c>
      <c r="E5605" s="156" t="s">
        <v>205</v>
      </c>
    </row>
    <row r="5606" spans="1:5" x14ac:dyDescent="0.2">
      <c r="A5606">
        <v>95131</v>
      </c>
      <c r="B5606" t="s">
        <v>8583</v>
      </c>
      <c r="C5606" t="s">
        <v>183</v>
      </c>
      <c r="D5606">
        <v>68.239999999999995</v>
      </c>
      <c r="E5606" s="156" t="s">
        <v>205</v>
      </c>
    </row>
    <row r="5607" spans="1:5" x14ac:dyDescent="0.2">
      <c r="A5607">
        <v>95132</v>
      </c>
      <c r="B5607" t="s">
        <v>8584</v>
      </c>
      <c r="C5607" t="s">
        <v>183</v>
      </c>
      <c r="D5607">
        <v>31.15</v>
      </c>
      <c r="E5607" s="156" t="s">
        <v>205</v>
      </c>
    </row>
    <row r="5608" spans="1:5" x14ac:dyDescent="0.2">
      <c r="A5608">
        <v>102982</v>
      </c>
      <c r="B5608" t="s">
        <v>8585</v>
      </c>
      <c r="C5608" t="s">
        <v>183</v>
      </c>
      <c r="D5608">
        <v>0</v>
      </c>
      <c r="E5608" s="156" t="s">
        <v>205</v>
      </c>
    </row>
    <row r="5609" spans="1:5" x14ac:dyDescent="0.2">
      <c r="A5609">
        <v>102983</v>
      </c>
      <c r="B5609" t="s">
        <v>8586</v>
      </c>
      <c r="C5609" t="s">
        <v>183</v>
      </c>
      <c r="D5609">
        <v>0</v>
      </c>
      <c r="E5609" s="156" t="s">
        <v>205</v>
      </c>
    </row>
    <row r="5610" spans="1:5" x14ac:dyDescent="0.2">
      <c r="A5610">
        <v>102984</v>
      </c>
      <c r="B5610" t="s">
        <v>8587</v>
      </c>
      <c r="C5610" t="s">
        <v>183</v>
      </c>
      <c r="D5610">
        <v>0</v>
      </c>
      <c r="E5610" s="156" t="s">
        <v>205</v>
      </c>
    </row>
    <row r="5611" spans="1:5" x14ac:dyDescent="0.2">
      <c r="A5611">
        <v>102985</v>
      </c>
      <c r="B5611" t="s">
        <v>8588</v>
      </c>
      <c r="C5611" t="s">
        <v>183</v>
      </c>
      <c r="D5611">
        <v>14.45</v>
      </c>
      <c r="E5611" s="156" t="s">
        <v>205</v>
      </c>
    </row>
    <row r="5612" spans="1:5" x14ac:dyDescent="0.2">
      <c r="A5612">
        <v>92956</v>
      </c>
      <c r="B5612" t="s">
        <v>8589</v>
      </c>
      <c r="C5612" t="s">
        <v>183</v>
      </c>
      <c r="D5612">
        <v>4.37</v>
      </c>
      <c r="E5612" s="156" t="s">
        <v>205</v>
      </c>
    </row>
    <row r="5613" spans="1:5" x14ac:dyDescent="0.2">
      <c r="A5613">
        <v>92957</v>
      </c>
      <c r="B5613" t="s">
        <v>8590</v>
      </c>
      <c r="C5613" t="s">
        <v>183</v>
      </c>
      <c r="D5613">
        <v>1.01</v>
      </c>
      <c r="E5613" s="156" t="s">
        <v>205</v>
      </c>
    </row>
    <row r="5614" spans="1:5" x14ac:dyDescent="0.2">
      <c r="A5614">
        <v>92958</v>
      </c>
      <c r="B5614" t="s">
        <v>8591</v>
      </c>
      <c r="C5614" t="s">
        <v>183</v>
      </c>
      <c r="D5614">
        <v>4.79</v>
      </c>
      <c r="E5614" s="156" t="s">
        <v>205</v>
      </c>
    </row>
    <row r="5615" spans="1:5" x14ac:dyDescent="0.2">
      <c r="A5615">
        <v>92959</v>
      </c>
      <c r="B5615" t="s">
        <v>8592</v>
      </c>
      <c r="C5615" t="s">
        <v>183</v>
      </c>
      <c r="D5615">
        <v>8.9499999999999993</v>
      </c>
      <c r="E5615" s="156" t="s">
        <v>205</v>
      </c>
    </row>
    <row r="5616" spans="1:5" x14ac:dyDescent="0.2">
      <c r="A5616">
        <v>102858</v>
      </c>
      <c r="B5616" t="s">
        <v>8593</v>
      </c>
      <c r="C5616" t="s">
        <v>183</v>
      </c>
      <c r="D5616">
        <v>0</v>
      </c>
      <c r="E5616" s="156" t="s">
        <v>205</v>
      </c>
    </row>
    <row r="5617" spans="1:5" x14ac:dyDescent="0.2">
      <c r="A5617">
        <v>102859</v>
      </c>
      <c r="B5617" t="s">
        <v>8594</v>
      </c>
      <c r="C5617" t="s">
        <v>183</v>
      </c>
      <c r="D5617">
        <v>0</v>
      </c>
      <c r="E5617" s="156" t="s">
        <v>205</v>
      </c>
    </row>
    <row r="5618" spans="1:5" x14ac:dyDescent="0.2">
      <c r="A5618">
        <v>102860</v>
      </c>
      <c r="B5618" t="s">
        <v>8595</v>
      </c>
      <c r="C5618" t="s">
        <v>183</v>
      </c>
      <c r="D5618">
        <v>0</v>
      </c>
      <c r="E5618" s="156" t="s">
        <v>205</v>
      </c>
    </row>
    <row r="5619" spans="1:5" x14ac:dyDescent="0.2">
      <c r="A5619">
        <v>102861</v>
      </c>
      <c r="B5619" t="s">
        <v>8596</v>
      </c>
      <c r="C5619" t="s">
        <v>183</v>
      </c>
      <c r="D5619">
        <v>1.46</v>
      </c>
      <c r="E5619" s="156" t="s">
        <v>205</v>
      </c>
    </row>
    <row r="5620" spans="1:5" x14ac:dyDescent="0.2">
      <c r="A5620">
        <v>93404</v>
      </c>
      <c r="B5620" t="s">
        <v>8597</v>
      </c>
      <c r="C5620" t="s">
        <v>183</v>
      </c>
      <c r="D5620">
        <v>7.75</v>
      </c>
      <c r="E5620" s="156" t="s">
        <v>205</v>
      </c>
    </row>
    <row r="5621" spans="1:5" x14ac:dyDescent="0.2">
      <c r="A5621">
        <v>93405</v>
      </c>
      <c r="B5621" t="s">
        <v>8598</v>
      </c>
      <c r="C5621" t="s">
        <v>183</v>
      </c>
      <c r="D5621">
        <v>1.98</v>
      </c>
      <c r="E5621" s="156" t="s">
        <v>205</v>
      </c>
    </row>
    <row r="5622" spans="1:5" x14ac:dyDescent="0.2">
      <c r="A5622">
        <v>93406</v>
      </c>
      <c r="B5622" t="s">
        <v>8599</v>
      </c>
      <c r="C5622" t="s">
        <v>183</v>
      </c>
      <c r="D5622">
        <v>9.3000000000000007</v>
      </c>
      <c r="E5622" s="156" t="s">
        <v>205</v>
      </c>
    </row>
    <row r="5623" spans="1:5" x14ac:dyDescent="0.2">
      <c r="A5623">
        <v>93407</v>
      </c>
      <c r="B5623" t="s">
        <v>8600</v>
      </c>
      <c r="C5623" t="s">
        <v>183</v>
      </c>
      <c r="D5623">
        <v>45.54</v>
      </c>
      <c r="E5623" s="156" t="s">
        <v>205</v>
      </c>
    </row>
    <row r="5624" spans="1:5" x14ac:dyDescent="0.2">
      <c r="A5624">
        <v>102936</v>
      </c>
      <c r="B5624" t="s">
        <v>8601</v>
      </c>
      <c r="C5624" t="s">
        <v>183</v>
      </c>
      <c r="D5624">
        <v>0</v>
      </c>
      <c r="E5624" s="156" t="s">
        <v>205</v>
      </c>
    </row>
    <row r="5625" spans="1:5" x14ac:dyDescent="0.2">
      <c r="A5625">
        <v>102937</v>
      </c>
      <c r="B5625" t="s">
        <v>8602</v>
      </c>
      <c r="C5625" t="s">
        <v>183</v>
      </c>
      <c r="D5625">
        <v>0</v>
      </c>
      <c r="E5625" s="156" t="s">
        <v>205</v>
      </c>
    </row>
    <row r="5626" spans="1:5" x14ac:dyDescent="0.2">
      <c r="A5626">
        <v>102938</v>
      </c>
      <c r="B5626" t="s">
        <v>8603</v>
      </c>
      <c r="C5626" t="s">
        <v>183</v>
      </c>
      <c r="D5626">
        <v>0</v>
      </c>
      <c r="E5626" s="156" t="s">
        <v>205</v>
      </c>
    </row>
    <row r="5627" spans="1:5" x14ac:dyDescent="0.2">
      <c r="A5627">
        <v>102939</v>
      </c>
      <c r="B5627" t="s">
        <v>8604</v>
      </c>
      <c r="C5627" t="s">
        <v>183</v>
      </c>
      <c r="D5627">
        <v>10.93</v>
      </c>
      <c r="E5627" s="156" t="s">
        <v>205</v>
      </c>
    </row>
    <row r="5628" spans="1:5" x14ac:dyDescent="0.2">
      <c r="A5628">
        <v>103159</v>
      </c>
      <c r="B5628" t="s">
        <v>8605</v>
      </c>
      <c r="C5628" t="s">
        <v>183</v>
      </c>
      <c r="D5628">
        <v>0</v>
      </c>
      <c r="E5628" s="156" t="s">
        <v>205</v>
      </c>
    </row>
    <row r="5629" spans="1:5" x14ac:dyDescent="0.2">
      <c r="A5629">
        <v>103160</v>
      </c>
      <c r="B5629" t="s">
        <v>8606</v>
      </c>
      <c r="C5629" t="s">
        <v>183</v>
      </c>
      <c r="D5629">
        <v>0</v>
      </c>
      <c r="E5629" s="156" t="s">
        <v>205</v>
      </c>
    </row>
    <row r="5630" spans="1:5" x14ac:dyDescent="0.2">
      <c r="A5630">
        <v>103161</v>
      </c>
      <c r="B5630" t="s">
        <v>8607</v>
      </c>
      <c r="C5630" t="s">
        <v>183</v>
      </c>
      <c r="D5630">
        <v>0</v>
      </c>
      <c r="E5630" s="156" t="s">
        <v>205</v>
      </c>
    </row>
    <row r="5631" spans="1:5" x14ac:dyDescent="0.2">
      <c r="A5631">
        <v>103162</v>
      </c>
      <c r="B5631" t="s">
        <v>8608</v>
      </c>
      <c r="C5631" t="s">
        <v>183</v>
      </c>
      <c r="D5631">
        <v>0.78</v>
      </c>
      <c r="E5631" s="156" t="s">
        <v>205</v>
      </c>
    </row>
    <row r="5632" spans="1:5" x14ac:dyDescent="0.2">
      <c r="A5632">
        <v>103153</v>
      </c>
      <c r="B5632" t="s">
        <v>8609</v>
      </c>
      <c r="C5632" t="s">
        <v>183</v>
      </c>
      <c r="D5632">
        <v>0</v>
      </c>
      <c r="E5632" s="156" t="s">
        <v>205</v>
      </c>
    </row>
    <row r="5633" spans="1:5" x14ac:dyDescent="0.2">
      <c r="A5633">
        <v>103154</v>
      </c>
      <c r="B5633" t="s">
        <v>8610</v>
      </c>
      <c r="C5633" t="s">
        <v>183</v>
      </c>
      <c r="D5633">
        <v>0</v>
      </c>
      <c r="E5633" s="156" t="s">
        <v>205</v>
      </c>
    </row>
    <row r="5634" spans="1:5" x14ac:dyDescent="0.2">
      <c r="A5634">
        <v>103155</v>
      </c>
      <c r="B5634" t="s">
        <v>8611</v>
      </c>
      <c r="C5634" t="s">
        <v>183</v>
      </c>
      <c r="D5634">
        <v>0</v>
      </c>
      <c r="E5634" s="156" t="s">
        <v>205</v>
      </c>
    </row>
    <row r="5635" spans="1:5" x14ac:dyDescent="0.2">
      <c r="A5635">
        <v>103156</v>
      </c>
      <c r="B5635" t="s">
        <v>8612</v>
      </c>
      <c r="C5635" t="s">
        <v>183</v>
      </c>
      <c r="D5635">
        <v>2.78</v>
      </c>
      <c r="E5635" s="156" t="s">
        <v>205</v>
      </c>
    </row>
    <row r="5636" spans="1:5" x14ac:dyDescent="0.2">
      <c r="A5636">
        <v>103171</v>
      </c>
      <c r="B5636" t="s">
        <v>8613</v>
      </c>
      <c r="C5636" t="s">
        <v>183</v>
      </c>
      <c r="D5636">
        <v>0</v>
      </c>
      <c r="E5636" s="156" t="s">
        <v>205</v>
      </c>
    </row>
    <row r="5637" spans="1:5" x14ac:dyDescent="0.2">
      <c r="A5637">
        <v>103172</v>
      </c>
      <c r="B5637" t="s">
        <v>8614</v>
      </c>
      <c r="C5637" t="s">
        <v>183</v>
      </c>
      <c r="D5637">
        <v>0</v>
      </c>
      <c r="E5637" s="156" t="s">
        <v>205</v>
      </c>
    </row>
    <row r="5638" spans="1:5" x14ac:dyDescent="0.2">
      <c r="A5638">
        <v>103173</v>
      </c>
      <c r="B5638" t="s">
        <v>8615</v>
      </c>
      <c r="C5638" t="s">
        <v>183</v>
      </c>
      <c r="D5638">
        <v>0</v>
      </c>
      <c r="E5638" s="156" t="s">
        <v>205</v>
      </c>
    </row>
    <row r="5639" spans="1:5" x14ac:dyDescent="0.2">
      <c r="A5639">
        <v>103174</v>
      </c>
      <c r="B5639" t="s">
        <v>8616</v>
      </c>
      <c r="C5639" t="s">
        <v>183</v>
      </c>
      <c r="D5639">
        <v>2.2200000000000002</v>
      </c>
      <c r="E5639" s="156" t="s">
        <v>205</v>
      </c>
    </row>
    <row r="5640" spans="1:5" x14ac:dyDescent="0.2">
      <c r="A5640">
        <v>103177</v>
      </c>
      <c r="B5640" t="s">
        <v>8617</v>
      </c>
      <c r="C5640" t="s">
        <v>183</v>
      </c>
      <c r="D5640">
        <v>0</v>
      </c>
      <c r="E5640" s="156" t="s">
        <v>205</v>
      </c>
    </row>
    <row r="5641" spans="1:5" x14ac:dyDescent="0.2">
      <c r="A5641">
        <v>103178</v>
      </c>
      <c r="B5641" t="s">
        <v>8618</v>
      </c>
      <c r="C5641" t="s">
        <v>183</v>
      </c>
      <c r="D5641">
        <v>0</v>
      </c>
      <c r="E5641" s="156" t="s">
        <v>205</v>
      </c>
    </row>
    <row r="5642" spans="1:5" x14ac:dyDescent="0.2">
      <c r="A5642">
        <v>103179</v>
      </c>
      <c r="B5642" t="s">
        <v>8619</v>
      </c>
      <c r="C5642" t="s">
        <v>183</v>
      </c>
      <c r="D5642">
        <v>0</v>
      </c>
      <c r="E5642" s="156" t="s">
        <v>205</v>
      </c>
    </row>
    <row r="5643" spans="1:5" x14ac:dyDescent="0.2">
      <c r="A5643">
        <v>103180</v>
      </c>
      <c r="B5643" t="s">
        <v>8620</v>
      </c>
      <c r="C5643" t="s">
        <v>183</v>
      </c>
      <c r="D5643">
        <v>5.1100000000000003</v>
      </c>
      <c r="E5643" s="156" t="s">
        <v>205</v>
      </c>
    </row>
    <row r="5644" spans="1:5" x14ac:dyDescent="0.2">
      <c r="A5644">
        <v>103165</v>
      </c>
      <c r="B5644" t="s">
        <v>8621</v>
      </c>
      <c r="C5644" t="s">
        <v>183</v>
      </c>
      <c r="D5644">
        <v>0</v>
      </c>
      <c r="E5644" s="156" t="s">
        <v>205</v>
      </c>
    </row>
    <row r="5645" spans="1:5" x14ac:dyDescent="0.2">
      <c r="A5645">
        <v>103166</v>
      </c>
      <c r="B5645" t="s">
        <v>8622</v>
      </c>
      <c r="C5645" t="s">
        <v>183</v>
      </c>
      <c r="D5645">
        <v>0</v>
      </c>
      <c r="E5645" s="156" t="s">
        <v>205</v>
      </c>
    </row>
    <row r="5646" spans="1:5" x14ac:dyDescent="0.2">
      <c r="A5646">
        <v>103167</v>
      </c>
      <c r="B5646" t="s">
        <v>8623</v>
      </c>
      <c r="C5646" t="s">
        <v>183</v>
      </c>
      <c r="D5646">
        <v>0</v>
      </c>
      <c r="E5646" s="156" t="s">
        <v>205</v>
      </c>
    </row>
    <row r="5647" spans="1:5" x14ac:dyDescent="0.2">
      <c r="A5647">
        <v>103168</v>
      </c>
      <c r="B5647" t="s">
        <v>8624</v>
      </c>
      <c r="C5647" t="s">
        <v>183</v>
      </c>
      <c r="D5647">
        <v>0.88</v>
      </c>
      <c r="E5647" s="156" t="s">
        <v>205</v>
      </c>
    </row>
    <row r="5648" spans="1:5" x14ac:dyDescent="0.2">
      <c r="A5648">
        <v>102864</v>
      </c>
      <c r="B5648" t="s">
        <v>8625</v>
      </c>
      <c r="C5648" t="s">
        <v>183</v>
      </c>
      <c r="D5648">
        <v>0</v>
      </c>
      <c r="E5648" s="156" t="s">
        <v>205</v>
      </c>
    </row>
    <row r="5649" spans="1:5" x14ac:dyDescent="0.2">
      <c r="A5649">
        <v>102865</v>
      </c>
      <c r="B5649" t="s">
        <v>8626</v>
      </c>
      <c r="C5649" t="s">
        <v>183</v>
      </c>
      <c r="D5649">
        <v>0</v>
      </c>
      <c r="E5649" s="156" t="s">
        <v>205</v>
      </c>
    </row>
    <row r="5650" spans="1:5" x14ac:dyDescent="0.2">
      <c r="A5650">
        <v>102866</v>
      </c>
      <c r="B5650" t="s">
        <v>8627</v>
      </c>
      <c r="C5650" t="s">
        <v>183</v>
      </c>
      <c r="D5650">
        <v>0</v>
      </c>
      <c r="E5650" s="156" t="s">
        <v>205</v>
      </c>
    </row>
    <row r="5651" spans="1:5" x14ac:dyDescent="0.2">
      <c r="A5651">
        <v>102867</v>
      </c>
      <c r="B5651" t="s">
        <v>8628</v>
      </c>
      <c r="C5651" t="s">
        <v>183</v>
      </c>
      <c r="D5651">
        <v>0.79</v>
      </c>
      <c r="E5651" s="156" t="s">
        <v>205</v>
      </c>
    </row>
    <row r="5652" spans="1:5" x14ac:dyDescent="0.2">
      <c r="A5652">
        <v>92108</v>
      </c>
      <c r="B5652" t="s">
        <v>8629</v>
      </c>
      <c r="C5652" t="s">
        <v>183</v>
      </c>
      <c r="D5652">
        <v>1.1599999999999999</v>
      </c>
      <c r="E5652" s="156" t="s">
        <v>205</v>
      </c>
    </row>
    <row r="5653" spans="1:5" x14ac:dyDescent="0.2">
      <c r="A5653">
        <v>92109</v>
      </c>
      <c r="B5653" t="s">
        <v>8630</v>
      </c>
      <c r="C5653" t="s">
        <v>183</v>
      </c>
      <c r="D5653">
        <v>0.26</v>
      </c>
      <c r="E5653" s="156" t="s">
        <v>205</v>
      </c>
    </row>
    <row r="5654" spans="1:5" x14ac:dyDescent="0.2">
      <c r="A5654">
        <v>92110</v>
      </c>
      <c r="B5654" t="s">
        <v>8631</v>
      </c>
      <c r="C5654" t="s">
        <v>183</v>
      </c>
      <c r="D5654">
        <v>1.45</v>
      </c>
      <c r="E5654" s="156" t="s">
        <v>205</v>
      </c>
    </row>
    <row r="5655" spans="1:5" x14ac:dyDescent="0.2">
      <c r="A5655">
        <v>92111</v>
      </c>
      <c r="B5655" t="s">
        <v>8632</v>
      </c>
      <c r="C5655" t="s">
        <v>183</v>
      </c>
      <c r="D5655">
        <v>1.46</v>
      </c>
      <c r="E5655" s="156" t="s">
        <v>205</v>
      </c>
    </row>
    <row r="5656" spans="1:5" x14ac:dyDescent="0.2">
      <c r="A5656">
        <v>90670</v>
      </c>
      <c r="B5656" t="s">
        <v>8633</v>
      </c>
      <c r="C5656" t="s">
        <v>183</v>
      </c>
      <c r="D5656">
        <v>228.32</v>
      </c>
      <c r="E5656" s="156" t="s">
        <v>205</v>
      </c>
    </row>
    <row r="5657" spans="1:5" x14ac:dyDescent="0.2">
      <c r="A5657">
        <v>90671</v>
      </c>
      <c r="B5657" t="s">
        <v>8634</v>
      </c>
      <c r="C5657" t="s">
        <v>183</v>
      </c>
      <c r="D5657">
        <v>61.25</v>
      </c>
      <c r="E5657" s="156" t="s">
        <v>205</v>
      </c>
    </row>
    <row r="5658" spans="1:5" x14ac:dyDescent="0.2">
      <c r="A5658">
        <v>90672</v>
      </c>
      <c r="B5658" t="s">
        <v>8635</v>
      </c>
      <c r="C5658" t="s">
        <v>183</v>
      </c>
      <c r="D5658">
        <v>285.72000000000003</v>
      </c>
      <c r="E5658" s="156" t="s">
        <v>205</v>
      </c>
    </row>
    <row r="5659" spans="1:5" x14ac:dyDescent="0.2">
      <c r="A5659">
        <v>90673</v>
      </c>
      <c r="B5659" t="s">
        <v>8636</v>
      </c>
      <c r="C5659" t="s">
        <v>183</v>
      </c>
      <c r="D5659">
        <v>115.54</v>
      </c>
      <c r="E5659" s="156" t="s">
        <v>205</v>
      </c>
    </row>
    <row r="5660" spans="1:5" x14ac:dyDescent="0.2">
      <c r="A5660">
        <v>93220</v>
      </c>
      <c r="B5660" t="s">
        <v>8637</v>
      </c>
      <c r="C5660" t="s">
        <v>183</v>
      </c>
      <c r="D5660">
        <v>350.09</v>
      </c>
      <c r="E5660" s="156" t="s">
        <v>205</v>
      </c>
    </row>
    <row r="5661" spans="1:5" x14ac:dyDescent="0.2">
      <c r="A5661">
        <v>93221</v>
      </c>
      <c r="B5661" t="s">
        <v>8638</v>
      </c>
      <c r="C5661" t="s">
        <v>183</v>
      </c>
      <c r="D5661">
        <v>93.92</v>
      </c>
      <c r="E5661" s="156" t="s">
        <v>205</v>
      </c>
    </row>
    <row r="5662" spans="1:5" x14ac:dyDescent="0.2">
      <c r="A5662">
        <v>93222</v>
      </c>
      <c r="B5662" t="s">
        <v>8639</v>
      </c>
      <c r="C5662" t="s">
        <v>183</v>
      </c>
      <c r="D5662">
        <v>438.11</v>
      </c>
      <c r="E5662" s="156" t="s">
        <v>205</v>
      </c>
    </row>
    <row r="5663" spans="1:5" x14ac:dyDescent="0.2">
      <c r="A5663">
        <v>93223</v>
      </c>
      <c r="B5663" t="s">
        <v>8640</v>
      </c>
      <c r="C5663" t="s">
        <v>183</v>
      </c>
      <c r="D5663">
        <v>150.91</v>
      </c>
      <c r="E5663" s="156" t="s">
        <v>205</v>
      </c>
    </row>
    <row r="5664" spans="1:5" x14ac:dyDescent="0.2">
      <c r="A5664">
        <v>104691</v>
      </c>
      <c r="B5664" t="s">
        <v>8641</v>
      </c>
      <c r="C5664" t="s">
        <v>183</v>
      </c>
      <c r="D5664">
        <v>0.91</v>
      </c>
      <c r="E5664" s="156" t="s">
        <v>205</v>
      </c>
    </row>
    <row r="5665" spans="1:5" x14ac:dyDescent="0.2">
      <c r="A5665">
        <v>104692</v>
      </c>
      <c r="B5665" t="s">
        <v>8642</v>
      </c>
      <c r="C5665" t="s">
        <v>183</v>
      </c>
      <c r="D5665">
        <v>0.21</v>
      </c>
      <c r="E5665" s="156" t="s">
        <v>205</v>
      </c>
    </row>
    <row r="5666" spans="1:5" x14ac:dyDescent="0.2">
      <c r="A5666">
        <v>104693</v>
      </c>
      <c r="B5666" t="s">
        <v>8643</v>
      </c>
      <c r="C5666" t="s">
        <v>183</v>
      </c>
      <c r="D5666">
        <v>1.1299999999999999</v>
      </c>
      <c r="E5666" s="156" t="s">
        <v>205</v>
      </c>
    </row>
    <row r="5667" spans="1:5" x14ac:dyDescent="0.2">
      <c r="A5667">
        <v>104694</v>
      </c>
      <c r="B5667" t="s">
        <v>8644</v>
      </c>
      <c r="C5667" t="s">
        <v>183</v>
      </c>
      <c r="D5667">
        <v>2.4900000000000002</v>
      </c>
      <c r="E5667" s="156" t="s">
        <v>205</v>
      </c>
    </row>
    <row r="5668" spans="1:5" x14ac:dyDescent="0.2">
      <c r="A5668">
        <v>90676</v>
      </c>
      <c r="B5668" t="s">
        <v>8645</v>
      </c>
      <c r="C5668" t="s">
        <v>183</v>
      </c>
      <c r="D5668">
        <v>94.68</v>
      </c>
      <c r="E5668" s="156" t="s">
        <v>205</v>
      </c>
    </row>
    <row r="5669" spans="1:5" x14ac:dyDescent="0.2">
      <c r="A5669">
        <v>91021</v>
      </c>
      <c r="B5669" t="s">
        <v>8646</v>
      </c>
      <c r="C5669" t="s">
        <v>183</v>
      </c>
      <c r="D5669">
        <v>11.65</v>
      </c>
      <c r="E5669" s="156" t="s">
        <v>205</v>
      </c>
    </row>
    <row r="5670" spans="1:5" x14ac:dyDescent="0.2">
      <c r="A5670">
        <v>90677</v>
      </c>
      <c r="B5670" t="s">
        <v>8647</v>
      </c>
      <c r="C5670" t="s">
        <v>183</v>
      </c>
      <c r="D5670">
        <v>28.77</v>
      </c>
      <c r="E5670" s="156" t="s">
        <v>205</v>
      </c>
    </row>
    <row r="5671" spans="1:5" x14ac:dyDescent="0.2">
      <c r="A5671">
        <v>90678</v>
      </c>
      <c r="B5671" t="s">
        <v>8648</v>
      </c>
      <c r="C5671" t="s">
        <v>183</v>
      </c>
      <c r="D5671">
        <v>133.13999999999999</v>
      </c>
      <c r="E5671" s="156" t="s">
        <v>205</v>
      </c>
    </row>
    <row r="5672" spans="1:5" x14ac:dyDescent="0.2">
      <c r="A5672">
        <v>90679</v>
      </c>
      <c r="B5672" t="s">
        <v>8649</v>
      </c>
      <c r="C5672" t="s">
        <v>183</v>
      </c>
      <c r="D5672">
        <v>88.6</v>
      </c>
      <c r="E5672" s="156" t="s">
        <v>205</v>
      </c>
    </row>
    <row r="5673" spans="1:5" x14ac:dyDescent="0.2">
      <c r="A5673">
        <v>102870</v>
      </c>
      <c r="B5673" t="s">
        <v>8650</v>
      </c>
      <c r="C5673" t="s">
        <v>183</v>
      </c>
      <c r="D5673">
        <v>332.98</v>
      </c>
      <c r="E5673" s="156" t="s">
        <v>205</v>
      </c>
    </row>
    <row r="5674" spans="1:5" x14ac:dyDescent="0.2">
      <c r="A5674">
        <v>102871</v>
      </c>
      <c r="B5674" t="s">
        <v>8651</v>
      </c>
      <c r="C5674" t="s">
        <v>183</v>
      </c>
      <c r="D5674">
        <v>89.96</v>
      </c>
      <c r="E5674" s="156" t="s">
        <v>205</v>
      </c>
    </row>
    <row r="5675" spans="1:5" x14ac:dyDescent="0.2">
      <c r="A5675">
        <v>102872</v>
      </c>
      <c r="B5675" t="s">
        <v>8652</v>
      </c>
      <c r="C5675" t="s">
        <v>183</v>
      </c>
      <c r="D5675">
        <v>416.69</v>
      </c>
      <c r="E5675" s="156" t="s">
        <v>205</v>
      </c>
    </row>
    <row r="5676" spans="1:5" x14ac:dyDescent="0.2">
      <c r="A5676">
        <v>102873</v>
      </c>
      <c r="B5676" t="s">
        <v>8653</v>
      </c>
      <c r="C5676" t="s">
        <v>183</v>
      </c>
      <c r="D5676">
        <v>115.54</v>
      </c>
      <c r="E5676" s="156" t="s">
        <v>205</v>
      </c>
    </row>
    <row r="5677" spans="1:5" x14ac:dyDescent="0.2">
      <c r="A5677">
        <v>102960</v>
      </c>
      <c r="B5677" t="s">
        <v>8654</v>
      </c>
      <c r="C5677" t="s">
        <v>183</v>
      </c>
      <c r="D5677">
        <v>161.6</v>
      </c>
      <c r="E5677" s="156" t="s">
        <v>205</v>
      </c>
    </row>
    <row r="5678" spans="1:5" x14ac:dyDescent="0.2">
      <c r="A5678">
        <v>102961</v>
      </c>
      <c r="B5678" t="s">
        <v>8655</v>
      </c>
      <c r="C5678" t="s">
        <v>183</v>
      </c>
      <c r="D5678">
        <v>43.66</v>
      </c>
      <c r="E5678" s="156" t="s">
        <v>205</v>
      </c>
    </row>
    <row r="5679" spans="1:5" x14ac:dyDescent="0.2">
      <c r="A5679">
        <v>102962</v>
      </c>
      <c r="B5679" t="s">
        <v>8656</v>
      </c>
      <c r="C5679" t="s">
        <v>183</v>
      </c>
      <c r="D5679">
        <v>151.59</v>
      </c>
      <c r="E5679" s="156" t="s">
        <v>205</v>
      </c>
    </row>
    <row r="5680" spans="1:5" x14ac:dyDescent="0.2">
      <c r="A5680">
        <v>102963</v>
      </c>
      <c r="B5680" t="s">
        <v>8657</v>
      </c>
      <c r="C5680" t="s">
        <v>183</v>
      </c>
      <c r="D5680">
        <v>81.900000000000006</v>
      </c>
      <c r="E5680" s="156" t="s">
        <v>205</v>
      </c>
    </row>
    <row r="5681" spans="1:5" x14ac:dyDescent="0.2">
      <c r="A5681">
        <v>90621</v>
      </c>
      <c r="B5681" t="s">
        <v>8658</v>
      </c>
      <c r="C5681" t="s">
        <v>183</v>
      </c>
      <c r="D5681">
        <v>2.85</v>
      </c>
      <c r="E5681" s="156" t="s">
        <v>205</v>
      </c>
    </row>
    <row r="5682" spans="1:5" x14ac:dyDescent="0.2">
      <c r="A5682">
        <v>90622</v>
      </c>
      <c r="B5682" t="s">
        <v>8659</v>
      </c>
      <c r="C5682" t="s">
        <v>183</v>
      </c>
      <c r="D5682">
        <v>0.66</v>
      </c>
      <c r="E5682" s="156" t="s">
        <v>205</v>
      </c>
    </row>
    <row r="5683" spans="1:5" x14ac:dyDescent="0.2">
      <c r="A5683">
        <v>90623</v>
      </c>
      <c r="B5683" t="s">
        <v>8660</v>
      </c>
      <c r="C5683" t="s">
        <v>183</v>
      </c>
      <c r="D5683">
        <v>3.57</v>
      </c>
      <c r="E5683" s="156" t="s">
        <v>205</v>
      </c>
    </row>
    <row r="5684" spans="1:5" x14ac:dyDescent="0.2">
      <c r="A5684">
        <v>90624</v>
      </c>
      <c r="B5684" t="s">
        <v>8661</v>
      </c>
      <c r="C5684" t="s">
        <v>183</v>
      </c>
      <c r="D5684">
        <v>3.66</v>
      </c>
      <c r="E5684" s="156" t="s">
        <v>205</v>
      </c>
    </row>
    <row r="5685" spans="1:5" x14ac:dyDescent="0.2">
      <c r="A5685">
        <v>102876</v>
      </c>
      <c r="B5685" t="s">
        <v>8662</v>
      </c>
      <c r="C5685" t="s">
        <v>183</v>
      </c>
      <c r="D5685">
        <v>462.74</v>
      </c>
      <c r="E5685" s="156" t="s">
        <v>205</v>
      </c>
    </row>
    <row r="5686" spans="1:5" x14ac:dyDescent="0.2">
      <c r="A5686">
        <v>102877</v>
      </c>
      <c r="B5686" t="s">
        <v>8663</v>
      </c>
      <c r="C5686" t="s">
        <v>183</v>
      </c>
      <c r="D5686">
        <v>125.01</v>
      </c>
      <c r="E5686" s="156" t="s">
        <v>205</v>
      </c>
    </row>
    <row r="5687" spans="1:5" x14ac:dyDescent="0.2">
      <c r="A5687">
        <v>102878</v>
      </c>
      <c r="B5687" t="s">
        <v>8664</v>
      </c>
      <c r="C5687" t="s">
        <v>183</v>
      </c>
      <c r="D5687">
        <v>579.07000000000005</v>
      </c>
      <c r="E5687" s="156" t="s">
        <v>205</v>
      </c>
    </row>
    <row r="5688" spans="1:5" x14ac:dyDescent="0.2">
      <c r="A5688">
        <v>102879</v>
      </c>
      <c r="B5688" t="s">
        <v>8665</v>
      </c>
      <c r="C5688" t="s">
        <v>183</v>
      </c>
      <c r="D5688">
        <v>173.4</v>
      </c>
      <c r="E5688" s="156" t="s">
        <v>205</v>
      </c>
    </row>
    <row r="5689" spans="1:5" x14ac:dyDescent="0.2">
      <c r="A5689">
        <v>103220</v>
      </c>
      <c r="B5689" t="s">
        <v>8666</v>
      </c>
      <c r="C5689" t="s">
        <v>183</v>
      </c>
      <c r="D5689">
        <v>141.51</v>
      </c>
      <c r="E5689" s="156" t="s">
        <v>205</v>
      </c>
    </row>
    <row r="5690" spans="1:5" x14ac:dyDescent="0.2">
      <c r="A5690">
        <v>103221</v>
      </c>
      <c r="B5690" t="s">
        <v>8667</v>
      </c>
      <c r="C5690" t="s">
        <v>183</v>
      </c>
      <c r="D5690">
        <v>38.229999999999997</v>
      </c>
      <c r="E5690" s="156" t="s">
        <v>205</v>
      </c>
    </row>
    <row r="5691" spans="1:5" x14ac:dyDescent="0.2">
      <c r="A5691">
        <v>103222</v>
      </c>
      <c r="B5691" t="s">
        <v>8668</v>
      </c>
      <c r="C5691" t="s">
        <v>183</v>
      </c>
      <c r="D5691">
        <v>177.09</v>
      </c>
      <c r="E5691" s="156" t="s">
        <v>205</v>
      </c>
    </row>
    <row r="5692" spans="1:5" x14ac:dyDescent="0.2">
      <c r="A5692">
        <v>103223</v>
      </c>
      <c r="B5692" t="s">
        <v>8669</v>
      </c>
      <c r="C5692" t="s">
        <v>183</v>
      </c>
      <c r="D5692">
        <v>33.869999999999997</v>
      </c>
      <c r="E5692" s="156" t="s">
        <v>205</v>
      </c>
    </row>
    <row r="5693" spans="1:5" x14ac:dyDescent="0.2">
      <c r="A5693">
        <v>103232</v>
      </c>
      <c r="B5693" t="s">
        <v>8670</v>
      </c>
      <c r="C5693" t="s">
        <v>183</v>
      </c>
      <c r="D5693">
        <v>443.98</v>
      </c>
      <c r="E5693" s="156" t="s">
        <v>205</v>
      </c>
    </row>
    <row r="5694" spans="1:5" x14ac:dyDescent="0.2">
      <c r="A5694">
        <v>103233</v>
      </c>
      <c r="B5694" t="s">
        <v>8671</v>
      </c>
      <c r="C5694" t="s">
        <v>183</v>
      </c>
      <c r="D5694">
        <v>119.95</v>
      </c>
      <c r="E5694" s="156" t="s">
        <v>205</v>
      </c>
    </row>
    <row r="5695" spans="1:5" x14ac:dyDescent="0.2">
      <c r="A5695">
        <v>103234</v>
      </c>
      <c r="B5695" t="s">
        <v>8672</v>
      </c>
      <c r="C5695" t="s">
        <v>183</v>
      </c>
      <c r="D5695">
        <v>583.09</v>
      </c>
      <c r="E5695" s="156" t="s">
        <v>205</v>
      </c>
    </row>
    <row r="5696" spans="1:5" x14ac:dyDescent="0.2">
      <c r="A5696">
        <v>103235</v>
      </c>
      <c r="B5696" t="s">
        <v>8673</v>
      </c>
      <c r="C5696" t="s">
        <v>183</v>
      </c>
      <c r="D5696">
        <v>99.17</v>
      </c>
      <c r="E5696" s="156" t="s">
        <v>205</v>
      </c>
    </row>
    <row r="5697" spans="1:5" x14ac:dyDescent="0.2">
      <c r="A5697">
        <v>103228</v>
      </c>
      <c r="B5697" t="s">
        <v>8674</v>
      </c>
      <c r="C5697" t="s">
        <v>183</v>
      </c>
      <c r="D5697">
        <v>406.28</v>
      </c>
      <c r="E5697" s="156" t="s">
        <v>205</v>
      </c>
    </row>
    <row r="5698" spans="1:5" x14ac:dyDescent="0.2">
      <c r="A5698">
        <v>103226</v>
      </c>
      <c r="B5698" t="s">
        <v>8675</v>
      </c>
      <c r="C5698" t="s">
        <v>183</v>
      </c>
      <c r="D5698">
        <v>324.66000000000003</v>
      </c>
      <c r="E5698" s="156" t="s">
        <v>205</v>
      </c>
    </row>
    <row r="5699" spans="1:5" x14ac:dyDescent="0.2">
      <c r="A5699">
        <v>103227</v>
      </c>
      <c r="B5699" t="s">
        <v>8676</v>
      </c>
      <c r="C5699" t="s">
        <v>183</v>
      </c>
      <c r="D5699">
        <v>87.71</v>
      </c>
      <c r="E5699" s="156" t="s">
        <v>205</v>
      </c>
    </row>
    <row r="5700" spans="1:5" x14ac:dyDescent="0.2">
      <c r="A5700">
        <v>103229</v>
      </c>
      <c r="B5700" t="s">
        <v>8677</v>
      </c>
      <c r="C5700" t="s">
        <v>183</v>
      </c>
      <c r="D5700">
        <v>84.09</v>
      </c>
      <c r="E5700" s="156" t="s">
        <v>205</v>
      </c>
    </row>
    <row r="5701" spans="1:5" x14ac:dyDescent="0.2">
      <c r="A5701">
        <v>102972</v>
      </c>
      <c r="B5701" t="s">
        <v>8678</v>
      </c>
      <c r="C5701" t="s">
        <v>183</v>
      </c>
      <c r="D5701">
        <v>86.25</v>
      </c>
      <c r="E5701" s="156" t="s">
        <v>205</v>
      </c>
    </row>
    <row r="5702" spans="1:5" x14ac:dyDescent="0.2">
      <c r="A5702">
        <v>102973</v>
      </c>
      <c r="B5702" t="s">
        <v>8679</v>
      </c>
      <c r="C5702" t="s">
        <v>183</v>
      </c>
      <c r="D5702">
        <v>23.95</v>
      </c>
      <c r="E5702" s="156" t="s">
        <v>205</v>
      </c>
    </row>
    <row r="5703" spans="1:5" x14ac:dyDescent="0.2">
      <c r="A5703">
        <v>102974</v>
      </c>
      <c r="B5703" t="s">
        <v>8680</v>
      </c>
      <c r="C5703" t="s">
        <v>183</v>
      </c>
      <c r="D5703">
        <v>80.91</v>
      </c>
      <c r="E5703" s="156" t="s">
        <v>205</v>
      </c>
    </row>
    <row r="5704" spans="1:5" x14ac:dyDescent="0.2">
      <c r="A5704">
        <v>96301</v>
      </c>
      <c r="B5704" t="s">
        <v>8681</v>
      </c>
      <c r="C5704" t="s">
        <v>183</v>
      </c>
      <c r="D5704">
        <v>47.45</v>
      </c>
      <c r="E5704" s="156" t="s">
        <v>205</v>
      </c>
    </row>
    <row r="5705" spans="1:5" x14ac:dyDescent="0.2">
      <c r="A5705">
        <v>90627</v>
      </c>
      <c r="B5705" t="s">
        <v>8682</v>
      </c>
      <c r="C5705" t="s">
        <v>183</v>
      </c>
      <c r="D5705">
        <v>50.61</v>
      </c>
      <c r="E5705" s="156" t="s">
        <v>205</v>
      </c>
    </row>
    <row r="5706" spans="1:5" x14ac:dyDescent="0.2">
      <c r="A5706">
        <v>90628</v>
      </c>
      <c r="B5706" t="s">
        <v>8683</v>
      </c>
      <c r="C5706" t="s">
        <v>183</v>
      </c>
      <c r="D5706">
        <v>13.57</v>
      </c>
      <c r="E5706" s="156" t="s">
        <v>205</v>
      </c>
    </row>
    <row r="5707" spans="1:5" x14ac:dyDescent="0.2">
      <c r="A5707">
        <v>90629</v>
      </c>
      <c r="B5707" t="s">
        <v>8684</v>
      </c>
      <c r="C5707" t="s">
        <v>183</v>
      </c>
      <c r="D5707">
        <v>63.33</v>
      </c>
      <c r="E5707" s="156" t="s">
        <v>205</v>
      </c>
    </row>
    <row r="5708" spans="1:5" x14ac:dyDescent="0.2">
      <c r="A5708">
        <v>90630</v>
      </c>
      <c r="B5708" t="s">
        <v>8685</v>
      </c>
      <c r="C5708" t="s">
        <v>183</v>
      </c>
      <c r="D5708">
        <v>1.74</v>
      </c>
      <c r="E5708" s="156" t="s">
        <v>205</v>
      </c>
    </row>
    <row r="5709" spans="1:5" x14ac:dyDescent="0.2">
      <c r="A5709">
        <v>95704</v>
      </c>
      <c r="B5709" t="s">
        <v>8686</v>
      </c>
      <c r="C5709" t="s">
        <v>183</v>
      </c>
      <c r="D5709">
        <v>51.1</v>
      </c>
      <c r="E5709" s="156" t="s">
        <v>205</v>
      </c>
    </row>
    <row r="5710" spans="1:5" x14ac:dyDescent="0.2">
      <c r="A5710">
        <v>95705</v>
      </c>
      <c r="B5710" t="s">
        <v>8687</v>
      </c>
      <c r="C5710" t="s">
        <v>183</v>
      </c>
      <c r="D5710">
        <v>13.71</v>
      </c>
      <c r="E5710" s="156" t="s">
        <v>205</v>
      </c>
    </row>
    <row r="5711" spans="1:5" x14ac:dyDescent="0.2">
      <c r="A5711">
        <v>95706</v>
      </c>
      <c r="B5711" t="s">
        <v>8688</v>
      </c>
      <c r="C5711" t="s">
        <v>183</v>
      </c>
      <c r="D5711">
        <v>63.95</v>
      </c>
      <c r="E5711" s="156" t="s">
        <v>205</v>
      </c>
    </row>
    <row r="5712" spans="1:5" x14ac:dyDescent="0.2">
      <c r="A5712">
        <v>95707</v>
      </c>
      <c r="B5712" t="s">
        <v>8689</v>
      </c>
      <c r="C5712" t="s">
        <v>183</v>
      </c>
      <c r="D5712">
        <v>4.79</v>
      </c>
      <c r="E5712" s="156" t="s">
        <v>205</v>
      </c>
    </row>
    <row r="5713" spans="1:5" x14ac:dyDescent="0.2">
      <c r="A5713">
        <v>91273</v>
      </c>
      <c r="B5713" t="s">
        <v>8690</v>
      </c>
      <c r="C5713" t="s">
        <v>183</v>
      </c>
      <c r="D5713">
        <v>0.44</v>
      </c>
      <c r="E5713" s="156" t="s">
        <v>205</v>
      </c>
    </row>
    <row r="5714" spans="1:5" x14ac:dyDescent="0.2">
      <c r="A5714">
        <v>91274</v>
      </c>
      <c r="B5714" t="s">
        <v>8691</v>
      </c>
      <c r="C5714" t="s">
        <v>183</v>
      </c>
      <c r="D5714">
        <v>0.11</v>
      </c>
      <c r="E5714" s="156" t="s">
        <v>205</v>
      </c>
    </row>
    <row r="5715" spans="1:5" x14ac:dyDescent="0.2">
      <c r="A5715">
        <v>91275</v>
      </c>
      <c r="B5715" t="s">
        <v>8692</v>
      </c>
      <c r="C5715" t="s">
        <v>183</v>
      </c>
      <c r="D5715">
        <v>0.55000000000000004</v>
      </c>
      <c r="E5715" s="156" t="s">
        <v>205</v>
      </c>
    </row>
    <row r="5716" spans="1:5" x14ac:dyDescent="0.2">
      <c r="A5716">
        <v>91276</v>
      </c>
      <c r="B5716" t="s">
        <v>8693</v>
      </c>
      <c r="C5716" t="s">
        <v>183</v>
      </c>
      <c r="D5716">
        <v>8.66</v>
      </c>
      <c r="E5716" s="156" t="s">
        <v>205</v>
      </c>
    </row>
    <row r="5717" spans="1:5" x14ac:dyDescent="0.2">
      <c r="A5717">
        <v>102882</v>
      </c>
      <c r="B5717" t="s">
        <v>8694</v>
      </c>
      <c r="C5717" t="s">
        <v>183</v>
      </c>
      <c r="D5717">
        <v>0</v>
      </c>
      <c r="E5717" s="156" t="s">
        <v>205</v>
      </c>
    </row>
    <row r="5718" spans="1:5" x14ac:dyDescent="0.2">
      <c r="A5718">
        <v>102883</v>
      </c>
      <c r="B5718" t="s">
        <v>8695</v>
      </c>
      <c r="C5718" t="s">
        <v>183</v>
      </c>
      <c r="D5718">
        <v>0</v>
      </c>
      <c r="E5718" s="156" t="s">
        <v>205</v>
      </c>
    </row>
    <row r="5719" spans="1:5" x14ac:dyDescent="0.2">
      <c r="A5719">
        <v>102884</v>
      </c>
      <c r="B5719" t="s">
        <v>8696</v>
      </c>
      <c r="C5719" t="s">
        <v>183</v>
      </c>
      <c r="D5719">
        <v>0</v>
      </c>
      <c r="E5719" s="156" t="s">
        <v>205</v>
      </c>
    </row>
    <row r="5720" spans="1:5" x14ac:dyDescent="0.2">
      <c r="A5720">
        <v>102885</v>
      </c>
      <c r="B5720" t="s">
        <v>8697</v>
      </c>
      <c r="C5720" t="s">
        <v>183</v>
      </c>
      <c r="D5720">
        <v>1.49</v>
      </c>
      <c r="E5720" s="156" t="s">
        <v>205</v>
      </c>
    </row>
    <row r="5721" spans="1:5" x14ac:dyDescent="0.2">
      <c r="A5721">
        <v>95272</v>
      </c>
      <c r="B5721" t="s">
        <v>8698</v>
      </c>
      <c r="C5721" t="s">
        <v>183</v>
      </c>
      <c r="D5721">
        <v>0.59</v>
      </c>
      <c r="E5721" s="156" t="s">
        <v>205</v>
      </c>
    </row>
    <row r="5722" spans="1:5" x14ac:dyDescent="0.2">
      <c r="A5722">
        <v>95273</v>
      </c>
      <c r="B5722" t="s">
        <v>8699</v>
      </c>
      <c r="C5722" t="s">
        <v>183</v>
      </c>
      <c r="D5722">
        <v>0.13</v>
      </c>
      <c r="E5722" s="156" t="s">
        <v>205</v>
      </c>
    </row>
    <row r="5723" spans="1:5" x14ac:dyDescent="0.2">
      <c r="A5723">
        <v>95274</v>
      </c>
      <c r="B5723" t="s">
        <v>8700</v>
      </c>
      <c r="C5723" t="s">
        <v>183</v>
      </c>
      <c r="D5723">
        <v>0.46</v>
      </c>
      <c r="E5723" s="156" t="s">
        <v>205</v>
      </c>
    </row>
    <row r="5724" spans="1:5" x14ac:dyDescent="0.2">
      <c r="A5724">
        <v>95275</v>
      </c>
      <c r="B5724" t="s">
        <v>8701</v>
      </c>
      <c r="C5724" t="s">
        <v>183</v>
      </c>
      <c r="D5724">
        <v>2.97</v>
      </c>
      <c r="E5724" s="156" t="s">
        <v>205</v>
      </c>
    </row>
    <row r="5725" spans="1:5" x14ac:dyDescent="0.2">
      <c r="A5725">
        <v>88419</v>
      </c>
      <c r="B5725" t="s">
        <v>8702</v>
      </c>
      <c r="C5725" t="s">
        <v>183</v>
      </c>
      <c r="D5725">
        <v>6.45</v>
      </c>
      <c r="E5725" s="156" t="s">
        <v>205</v>
      </c>
    </row>
    <row r="5726" spans="1:5" x14ac:dyDescent="0.2">
      <c r="A5726">
        <v>88422</v>
      </c>
      <c r="B5726" t="s">
        <v>8703</v>
      </c>
      <c r="C5726" t="s">
        <v>183</v>
      </c>
      <c r="D5726">
        <v>1.49</v>
      </c>
      <c r="E5726" s="156" t="s">
        <v>205</v>
      </c>
    </row>
    <row r="5727" spans="1:5" x14ac:dyDescent="0.2">
      <c r="A5727">
        <v>88425</v>
      </c>
      <c r="B5727" t="s">
        <v>8704</v>
      </c>
      <c r="C5727" t="s">
        <v>183</v>
      </c>
      <c r="D5727">
        <v>8.06</v>
      </c>
      <c r="E5727" s="156" t="s">
        <v>205</v>
      </c>
    </row>
    <row r="5728" spans="1:5" x14ac:dyDescent="0.2">
      <c r="A5728">
        <v>88427</v>
      </c>
      <c r="B5728" t="s">
        <v>8705</v>
      </c>
      <c r="C5728" t="s">
        <v>183</v>
      </c>
      <c r="D5728">
        <v>1.24</v>
      </c>
      <c r="E5728" s="156" t="s">
        <v>205</v>
      </c>
    </row>
    <row r="5729" spans="1:5" x14ac:dyDescent="0.2">
      <c r="A5729">
        <v>88434</v>
      </c>
      <c r="B5729" t="s">
        <v>8706</v>
      </c>
      <c r="C5729" t="s">
        <v>183</v>
      </c>
      <c r="D5729">
        <v>8.5500000000000007</v>
      </c>
      <c r="E5729" s="156" t="s">
        <v>205</v>
      </c>
    </row>
    <row r="5730" spans="1:5" x14ac:dyDescent="0.2">
      <c r="A5730">
        <v>88435</v>
      </c>
      <c r="B5730" t="s">
        <v>8707</v>
      </c>
      <c r="C5730" t="s">
        <v>183</v>
      </c>
      <c r="D5730">
        <v>1.97</v>
      </c>
      <c r="E5730" s="156" t="s">
        <v>205</v>
      </c>
    </row>
    <row r="5731" spans="1:5" x14ac:dyDescent="0.2">
      <c r="A5731">
        <v>88436</v>
      </c>
      <c r="B5731" t="s">
        <v>8708</v>
      </c>
      <c r="C5731" t="s">
        <v>183</v>
      </c>
      <c r="D5731">
        <v>10.69</v>
      </c>
      <c r="E5731" s="156" t="s">
        <v>205</v>
      </c>
    </row>
    <row r="5732" spans="1:5" x14ac:dyDescent="0.2">
      <c r="A5732">
        <v>88437</v>
      </c>
      <c r="B5732" t="s">
        <v>8709</v>
      </c>
      <c r="C5732" t="s">
        <v>183</v>
      </c>
      <c r="D5732">
        <v>1.24</v>
      </c>
      <c r="E5732" s="156" t="s">
        <v>205</v>
      </c>
    </row>
    <row r="5733" spans="1:5" x14ac:dyDescent="0.2">
      <c r="A5733">
        <v>90664</v>
      </c>
      <c r="B5733" t="s">
        <v>8710</v>
      </c>
      <c r="C5733" t="s">
        <v>183</v>
      </c>
      <c r="D5733">
        <v>7.07</v>
      </c>
      <c r="E5733" s="156" t="s">
        <v>205</v>
      </c>
    </row>
    <row r="5734" spans="1:5" x14ac:dyDescent="0.2">
      <c r="A5734">
        <v>90665</v>
      </c>
      <c r="B5734" t="s">
        <v>8711</v>
      </c>
      <c r="C5734" t="s">
        <v>183</v>
      </c>
      <c r="D5734">
        <v>1.88</v>
      </c>
      <c r="E5734" s="156" t="s">
        <v>205</v>
      </c>
    </row>
    <row r="5735" spans="1:5" x14ac:dyDescent="0.2">
      <c r="A5735">
        <v>90666</v>
      </c>
      <c r="B5735" t="s">
        <v>8712</v>
      </c>
      <c r="C5735" t="s">
        <v>183</v>
      </c>
      <c r="D5735">
        <v>8.85</v>
      </c>
      <c r="E5735" s="156" t="s">
        <v>205</v>
      </c>
    </row>
    <row r="5736" spans="1:5" x14ac:dyDescent="0.2">
      <c r="A5736">
        <v>90667</v>
      </c>
      <c r="B5736" t="s">
        <v>8713</v>
      </c>
      <c r="C5736" t="s">
        <v>183</v>
      </c>
      <c r="D5736">
        <v>14.45</v>
      </c>
      <c r="E5736" s="156" t="s">
        <v>205</v>
      </c>
    </row>
    <row r="5737" spans="1:5" x14ac:dyDescent="0.2">
      <c r="A5737">
        <v>102977</v>
      </c>
      <c r="B5737" t="s">
        <v>8714</v>
      </c>
      <c r="C5737" t="s">
        <v>183</v>
      </c>
      <c r="D5737">
        <v>0</v>
      </c>
      <c r="E5737" s="156" t="s">
        <v>205</v>
      </c>
    </row>
    <row r="5738" spans="1:5" x14ac:dyDescent="0.2">
      <c r="A5738">
        <v>102978</v>
      </c>
      <c r="B5738" t="s">
        <v>8715</v>
      </c>
      <c r="C5738" t="s">
        <v>183</v>
      </c>
      <c r="D5738">
        <v>0</v>
      </c>
      <c r="E5738" s="156" t="s">
        <v>205</v>
      </c>
    </row>
    <row r="5739" spans="1:5" x14ac:dyDescent="0.2">
      <c r="A5739">
        <v>102979</v>
      </c>
      <c r="B5739" t="s">
        <v>8716</v>
      </c>
      <c r="C5739" t="s">
        <v>183</v>
      </c>
      <c r="D5739">
        <v>0</v>
      </c>
      <c r="E5739" s="156" t="s">
        <v>205</v>
      </c>
    </row>
    <row r="5740" spans="1:5" x14ac:dyDescent="0.2">
      <c r="A5740">
        <v>95217</v>
      </c>
      <c r="B5740" t="s">
        <v>8717</v>
      </c>
      <c r="C5740" t="s">
        <v>183</v>
      </c>
      <c r="D5740">
        <v>0.73</v>
      </c>
      <c r="E5740" s="156" t="s">
        <v>205</v>
      </c>
    </row>
    <row r="5741" spans="1:5" x14ac:dyDescent="0.2">
      <c r="A5741">
        <v>89130</v>
      </c>
      <c r="B5741" t="s">
        <v>8718</v>
      </c>
      <c r="C5741" t="s">
        <v>183</v>
      </c>
      <c r="D5741">
        <v>52.19</v>
      </c>
      <c r="E5741" s="156" t="s">
        <v>205</v>
      </c>
    </row>
    <row r="5742" spans="1:5" x14ac:dyDescent="0.2">
      <c r="A5742">
        <v>89131</v>
      </c>
      <c r="B5742" t="s">
        <v>8719</v>
      </c>
      <c r="C5742" t="s">
        <v>183</v>
      </c>
      <c r="D5742">
        <v>13.79</v>
      </c>
      <c r="E5742" s="156" t="s">
        <v>205</v>
      </c>
    </row>
    <row r="5743" spans="1:5" x14ac:dyDescent="0.2">
      <c r="A5743">
        <v>53861</v>
      </c>
      <c r="B5743" t="s">
        <v>8720</v>
      </c>
      <c r="C5743" t="s">
        <v>183</v>
      </c>
      <c r="D5743">
        <v>65.239999999999995</v>
      </c>
      <c r="E5743" s="156" t="s">
        <v>205</v>
      </c>
    </row>
    <row r="5744" spans="1:5" x14ac:dyDescent="0.2">
      <c r="A5744">
        <v>5787</v>
      </c>
      <c r="B5744" t="s">
        <v>8721</v>
      </c>
      <c r="C5744" t="s">
        <v>183</v>
      </c>
      <c r="D5744">
        <v>67.97</v>
      </c>
      <c r="E5744" s="156" t="s">
        <v>205</v>
      </c>
    </row>
    <row r="5745" spans="1:5" x14ac:dyDescent="0.2">
      <c r="A5745">
        <v>89128</v>
      </c>
      <c r="B5745" t="s">
        <v>8722</v>
      </c>
      <c r="C5745" t="s">
        <v>183</v>
      </c>
      <c r="D5745">
        <v>37.64</v>
      </c>
      <c r="E5745" s="156" t="s">
        <v>205</v>
      </c>
    </row>
    <row r="5746" spans="1:5" x14ac:dyDescent="0.2">
      <c r="A5746">
        <v>89129</v>
      </c>
      <c r="B5746" t="s">
        <v>8723</v>
      </c>
      <c r="C5746" t="s">
        <v>183</v>
      </c>
      <c r="D5746">
        <v>9.94</v>
      </c>
      <c r="E5746" s="156" t="s">
        <v>205</v>
      </c>
    </row>
    <row r="5747" spans="1:5" x14ac:dyDescent="0.2">
      <c r="A5747">
        <v>53857</v>
      </c>
      <c r="B5747" t="s">
        <v>8724</v>
      </c>
      <c r="C5747" t="s">
        <v>183</v>
      </c>
      <c r="D5747">
        <v>47.05</v>
      </c>
      <c r="E5747" s="156" t="s">
        <v>205</v>
      </c>
    </row>
    <row r="5748" spans="1:5" x14ac:dyDescent="0.2">
      <c r="A5748">
        <v>53858</v>
      </c>
      <c r="B5748" t="s">
        <v>8725</v>
      </c>
      <c r="C5748" t="s">
        <v>183</v>
      </c>
      <c r="D5748">
        <v>44.15</v>
      </c>
      <c r="E5748" s="156" t="s">
        <v>205</v>
      </c>
    </row>
    <row r="5749" spans="1:5" x14ac:dyDescent="0.2">
      <c r="A5749">
        <v>102888</v>
      </c>
      <c r="B5749" t="s">
        <v>8726</v>
      </c>
      <c r="C5749" t="s">
        <v>183</v>
      </c>
      <c r="D5749">
        <v>0</v>
      </c>
      <c r="E5749" s="156" t="s">
        <v>205</v>
      </c>
    </row>
    <row r="5750" spans="1:5" x14ac:dyDescent="0.2">
      <c r="A5750">
        <v>102889</v>
      </c>
      <c r="B5750" t="s">
        <v>8727</v>
      </c>
      <c r="C5750" t="s">
        <v>183</v>
      </c>
      <c r="D5750">
        <v>0</v>
      </c>
      <c r="E5750" s="156" t="s">
        <v>205</v>
      </c>
    </row>
    <row r="5751" spans="1:5" x14ac:dyDescent="0.2">
      <c r="A5751">
        <v>102890</v>
      </c>
      <c r="B5751" t="s">
        <v>8728</v>
      </c>
      <c r="C5751" t="s">
        <v>183</v>
      </c>
      <c r="D5751">
        <v>0</v>
      </c>
      <c r="E5751" s="156" t="s">
        <v>205</v>
      </c>
    </row>
    <row r="5752" spans="1:5" x14ac:dyDescent="0.2">
      <c r="A5752">
        <v>102891</v>
      </c>
      <c r="B5752" t="s">
        <v>8729</v>
      </c>
      <c r="C5752" t="s">
        <v>183</v>
      </c>
      <c r="D5752">
        <v>1.49</v>
      </c>
      <c r="E5752" s="156" t="s">
        <v>205</v>
      </c>
    </row>
    <row r="5753" spans="1:5" x14ac:dyDescent="0.2">
      <c r="A5753">
        <v>89246</v>
      </c>
      <c r="B5753" t="s">
        <v>8730</v>
      </c>
      <c r="C5753" t="s">
        <v>183</v>
      </c>
      <c r="D5753">
        <v>220.64</v>
      </c>
      <c r="E5753" s="156" t="s">
        <v>205</v>
      </c>
    </row>
    <row r="5754" spans="1:5" x14ac:dyDescent="0.2">
      <c r="A5754">
        <v>89247</v>
      </c>
      <c r="B5754" t="s">
        <v>8731</v>
      </c>
      <c r="C5754" t="s">
        <v>183</v>
      </c>
      <c r="D5754">
        <v>67.56</v>
      </c>
      <c r="E5754" s="156" t="s">
        <v>205</v>
      </c>
    </row>
    <row r="5755" spans="1:5" x14ac:dyDescent="0.2">
      <c r="A5755">
        <v>89248</v>
      </c>
      <c r="B5755" t="s">
        <v>8732</v>
      </c>
      <c r="C5755" t="s">
        <v>183</v>
      </c>
      <c r="D5755">
        <v>393.56</v>
      </c>
      <c r="E5755" s="156" t="s">
        <v>205</v>
      </c>
    </row>
    <row r="5756" spans="1:5" x14ac:dyDescent="0.2">
      <c r="A5756">
        <v>89249</v>
      </c>
      <c r="B5756" t="s">
        <v>8733</v>
      </c>
      <c r="C5756" t="s">
        <v>183</v>
      </c>
      <c r="D5756">
        <v>363.9</v>
      </c>
      <c r="E5756" s="156" t="s">
        <v>205</v>
      </c>
    </row>
    <row r="5757" spans="1:5" x14ac:dyDescent="0.2">
      <c r="A5757">
        <v>102954</v>
      </c>
      <c r="B5757" t="s">
        <v>8734</v>
      </c>
      <c r="C5757" t="s">
        <v>183</v>
      </c>
      <c r="D5757">
        <v>0</v>
      </c>
      <c r="E5757" s="156" t="s">
        <v>205</v>
      </c>
    </row>
    <row r="5758" spans="1:5" x14ac:dyDescent="0.2">
      <c r="A5758">
        <v>104727</v>
      </c>
      <c r="B5758" t="s">
        <v>8735</v>
      </c>
      <c r="C5758" t="s">
        <v>183</v>
      </c>
      <c r="D5758">
        <v>0</v>
      </c>
      <c r="E5758" s="156" t="s">
        <v>205</v>
      </c>
    </row>
    <row r="5759" spans="1:5" x14ac:dyDescent="0.2">
      <c r="A5759">
        <v>102956</v>
      </c>
      <c r="B5759" t="s">
        <v>8736</v>
      </c>
      <c r="C5759" t="s">
        <v>183</v>
      </c>
      <c r="D5759">
        <v>0</v>
      </c>
      <c r="E5759" s="156" t="s">
        <v>205</v>
      </c>
    </row>
    <row r="5760" spans="1:5" x14ac:dyDescent="0.2">
      <c r="A5760">
        <v>102957</v>
      </c>
      <c r="B5760" t="s">
        <v>8737</v>
      </c>
      <c r="C5760" t="s">
        <v>183</v>
      </c>
      <c r="D5760">
        <v>37.97</v>
      </c>
      <c r="E5760" s="156" t="s">
        <v>205</v>
      </c>
    </row>
    <row r="5761" spans="1:5" x14ac:dyDescent="0.2">
      <c r="A5761">
        <v>88859</v>
      </c>
      <c r="B5761" t="s">
        <v>8738</v>
      </c>
      <c r="C5761" t="s">
        <v>183</v>
      </c>
      <c r="D5761">
        <v>24.26</v>
      </c>
      <c r="E5761" s="156" t="s">
        <v>205</v>
      </c>
    </row>
    <row r="5762" spans="1:5" x14ac:dyDescent="0.2">
      <c r="A5762">
        <v>88860</v>
      </c>
      <c r="B5762" t="s">
        <v>8739</v>
      </c>
      <c r="C5762" t="s">
        <v>183</v>
      </c>
      <c r="D5762">
        <v>6.41</v>
      </c>
      <c r="E5762" s="156" t="s">
        <v>205</v>
      </c>
    </row>
    <row r="5763" spans="1:5" x14ac:dyDescent="0.2">
      <c r="A5763">
        <v>5667</v>
      </c>
      <c r="B5763" t="s">
        <v>8740</v>
      </c>
      <c r="C5763" t="s">
        <v>183</v>
      </c>
      <c r="D5763">
        <v>30.33</v>
      </c>
      <c r="E5763" s="156" t="s">
        <v>205</v>
      </c>
    </row>
    <row r="5764" spans="1:5" x14ac:dyDescent="0.2">
      <c r="A5764">
        <v>5668</v>
      </c>
      <c r="B5764" t="s">
        <v>8741</v>
      </c>
      <c r="C5764" t="s">
        <v>183</v>
      </c>
      <c r="D5764">
        <v>44.27</v>
      </c>
      <c r="E5764" s="156" t="s">
        <v>205</v>
      </c>
    </row>
    <row r="5765" spans="1:5" x14ac:dyDescent="0.2">
      <c r="A5765">
        <v>89011</v>
      </c>
      <c r="B5765" t="s">
        <v>8742</v>
      </c>
      <c r="C5765" t="s">
        <v>183</v>
      </c>
      <c r="D5765">
        <v>26.32</v>
      </c>
      <c r="E5765" s="156" t="s">
        <v>205</v>
      </c>
    </row>
    <row r="5766" spans="1:5" x14ac:dyDescent="0.2">
      <c r="A5766">
        <v>89012</v>
      </c>
      <c r="B5766" t="s">
        <v>8743</v>
      </c>
      <c r="C5766" t="s">
        <v>183</v>
      </c>
      <c r="D5766">
        <v>6.95</v>
      </c>
      <c r="E5766" s="156" t="s">
        <v>205</v>
      </c>
    </row>
    <row r="5767" spans="1:5" x14ac:dyDescent="0.2">
      <c r="A5767">
        <v>5735</v>
      </c>
      <c r="B5767" t="s">
        <v>8744</v>
      </c>
      <c r="C5767" t="s">
        <v>183</v>
      </c>
      <c r="D5767">
        <v>32.9</v>
      </c>
      <c r="E5767" s="156" t="s">
        <v>205</v>
      </c>
    </row>
    <row r="5768" spans="1:5" x14ac:dyDescent="0.2">
      <c r="A5768">
        <v>5736</v>
      </c>
      <c r="B5768" t="s">
        <v>8745</v>
      </c>
      <c r="C5768" t="s">
        <v>183</v>
      </c>
      <c r="D5768">
        <v>40.340000000000003</v>
      </c>
      <c r="E5768" s="156" t="s">
        <v>205</v>
      </c>
    </row>
    <row r="5769" spans="1:5" x14ac:dyDescent="0.2">
      <c r="A5769">
        <v>88857</v>
      </c>
      <c r="B5769" t="s">
        <v>8746</v>
      </c>
      <c r="C5769" t="s">
        <v>183</v>
      </c>
      <c r="D5769">
        <v>27.28</v>
      </c>
      <c r="E5769" s="156" t="s">
        <v>205</v>
      </c>
    </row>
    <row r="5770" spans="1:5" x14ac:dyDescent="0.2">
      <c r="A5770">
        <v>88858</v>
      </c>
      <c r="B5770" t="s">
        <v>8747</v>
      </c>
      <c r="C5770" t="s">
        <v>183</v>
      </c>
      <c r="D5770">
        <v>7.21</v>
      </c>
      <c r="E5770" s="156" t="s">
        <v>205</v>
      </c>
    </row>
    <row r="5771" spans="1:5" x14ac:dyDescent="0.2">
      <c r="A5771">
        <v>5664</v>
      </c>
      <c r="B5771" t="s">
        <v>8748</v>
      </c>
      <c r="C5771" t="s">
        <v>183</v>
      </c>
      <c r="D5771">
        <v>34.1</v>
      </c>
      <c r="E5771" s="156" t="s">
        <v>205</v>
      </c>
    </row>
    <row r="5772" spans="1:5" x14ac:dyDescent="0.2">
      <c r="A5772">
        <v>53786</v>
      </c>
      <c r="B5772" t="s">
        <v>8749</v>
      </c>
      <c r="C5772" t="s">
        <v>183</v>
      </c>
      <c r="D5772">
        <v>49.3</v>
      </c>
      <c r="E5772" s="156" t="s">
        <v>205</v>
      </c>
    </row>
    <row r="5773" spans="1:5" x14ac:dyDescent="0.2">
      <c r="A5773">
        <v>7038</v>
      </c>
      <c r="B5773" t="s">
        <v>8750</v>
      </c>
      <c r="C5773" t="s">
        <v>183</v>
      </c>
      <c r="D5773">
        <v>50.1</v>
      </c>
      <c r="E5773" s="156" t="s">
        <v>205</v>
      </c>
    </row>
    <row r="5774" spans="1:5" x14ac:dyDescent="0.2">
      <c r="A5774">
        <v>7039</v>
      </c>
      <c r="B5774" t="s">
        <v>8751</v>
      </c>
      <c r="C5774" t="s">
        <v>183</v>
      </c>
      <c r="D5774">
        <v>13.44</v>
      </c>
      <c r="E5774" s="156" t="s">
        <v>205</v>
      </c>
    </row>
    <row r="5775" spans="1:5" x14ac:dyDescent="0.2">
      <c r="A5775">
        <v>7040</v>
      </c>
      <c r="B5775" t="s">
        <v>8752</v>
      </c>
      <c r="C5775" t="s">
        <v>183</v>
      </c>
      <c r="D5775">
        <v>62.69</v>
      </c>
      <c r="E5775" s="156" t="s">
        <v>205</v>
      </c>
    </row>
    <row r="5776" spans="1:5" x14ac:dyDescent="0.2">
      <c r="A5776">
        <v>55263</v>
      </c>
      <c r="B5776" t="s">
        <v>8753</v>
      </c>
      <c r="C5776" t="s">
        <v>183</v>
      </c>
      <c r="D5776">
        <v>62.25</v>
      </c>
      <c r="E5776" s="156" t="s">
        <v>205</v>
      </c>
    </row>
    <row r="5777" spans="1:5" x14ac:dyDescent="0.2">
      <c r="A5777">
        <v>96460</v>
      </c>
      <c r="B5777" t="s">
        <v>8754</v>
      </c>
      <c r="C5777" t="s">
        <v>183</v>
      </c>
      <c r="D5777">
        <v>53.18</v>
      </c>
      <c r="E5777" s="156" t="s">
        <v>205</v>
      </c>
    </row>
    <row r="5778" spans="1:5" x14ac:dyDescent="0.2">
      <c r="A5778">
        <v>96459</v>
      </c>
      <c r="B5778" t="s">
        <v>8755</v>
      </c>
      <c r="C5778" t="s">
        <v>183</v>
      </c>
      <c r="D5778">
        <v>14.26</v>
      </c>
      <c r="E5778" s="156" t="s">
        <v>205</v>
      </c>
    </row>
    <row r="5779" spans="1:5" x14ac:dyDescent="0.2">
      <c r="A5779">
        <v>96458</v>
      </c>
      <c r="B5779" t="s">
        <v>8756</v>
      </c>
      <c r="C5779" t="s">
        <v>183</v>
      </c>
      <c r="D5779">
        <v>66.55</v>
      </c>
      <c r="E5779" s="156" t="s">
        <v>205</v>
      </c>
    </row>
    <row r="5780" spans="1:5" x14ac:dyDescent="0.2">
      <c r="A5780">
        <v>96457</v>
      </c>
      <c r="B5780" t="s">
        <v>8757</v>
      </c>
      <c r="C5780" t="s">
        <v>183</v>
      </c>
      <c r="D5780">
        <v>61.67</v>
      </c>
      <c r="E5780" s="156" t="s">
        <v>205</v>
      </c>
    </row>
    <row r="5781" spans="1:5" x14ac:dyDescent="0.2">
      <c r="A5781">
        <v>7051</v>
      </c>
      <c r="B5781" t="s">
        <v>8758</v>
      </c>
      <c r="C5781" t="s">
        <v>183</v>
      </c>
      <c r="D5781">
        <v>44.43</v>
      </c>
      <c r="E5781" s="156" t="s">
        <v>205</v>
      </c>
    </row>
    <row r="5782" spans="1:5" x14ac:dyDescent="0.2">
      <c r="A5782">
        <v>7052</v>
      </c>
      <c r="B5782" t="s">
        <v>8759</v>
      </c>
      <c r="C5782" t="s">
        <v>183</v>
      </c>
      <c r="D5782">
        <v>12</v>
      </c>
      <c r="E5782" s="156" t="s">
        <v>205</v>
      </c>
    </row>
    <row r="5783" spans="1:5" x14ac:dyDescent="0.2">
      <c r="A5783">
        <v>7053</v>
      </c>
      <c r="B5783" t="s">
        <v>8760</v>
      </c>
      <c r="C5783" t="s">
        <v>183</v>
      </c>
      <c r="D5783">
        <v>55.61</v>
      </c>
      <c r="E5783" s="156" t="s">
        <v>205</v>
      </c>
    </row>
    <row r="5784" spans="1:5" x14ac:dyDescent="0.2">
      <c r="A5784">
        <v>7054</v>
      </c>
      <c r="B5784" t="s">
        <v>8761</v>
      </c>
      <c r="C5784" t="s">
        <v>183</v>
      </c>
      <c r="D5784">
        <v>86.23</v>
      </c>
      <c r="E5784" s="156" t="s">
        <v>205</v>
      </c>
    </row>
    <row r="5785" spans="1:5" x14ac:dyDescent="0.2">
      <c r="A5785">
        <v>95627</v>
      </c>
      <c r="B5785" t="s">
        <v>8762</v>
      </c>
      <c r="C5785" t="s">
        <v>183</v>
      </c>
      <c r="D5785">
        <v>47.95</v>
      </c>
      <c r="E5785" s="156" t="s">
        <v>205</v>
      </c>
    </row>
    <row r="5786" spans="1:5" x14ac:dyDescent="0.2">
      <c r="A5786">
        <v>95628</v>
      </c>
      <c r="B5786" t="s">
        <v>8763</v>
      </c>
      <c r="C5786" t="s">
        <v>183</v>
      </c>
      <c r="D5786">
        <v>12.86</v>
      </c>
      <c r="E5786" s="156" t="s">
        <v>205</v>
      </c>
    </row>
    <row r="5787" spans="1:5" x14ac:dyDescent="0.2">
      <c r="A5787">
        <v>95629</v>
      </c>
      <c r="B5787" t="s">
        <v>8764</v>
      </c>
      <c r="C5787" t="s">
        <v>183</v>
      </c>
      <c r="D5787">
        <v>60.01</v>
      </c>
      <c r="E5787" s="156" t="s">
        <v>205</v>
      </c>
    </row>
    <row r="5788" spans="1:5" x14ac:dyDescent="0.2">
      <c r="A5788">
        <v>95630</v>
      </c>
      <c r="B5788" t="s">
        <v>8765</v>
      </c>
      <c r="C5788" t="s">
        <v>183</v>
      </c>
      <c r="D5788">
        <v>86.23</v>
      </c>
      <c r="E5788" s="156" t="s">
        <v>205</v>
      </c>
    </row>
    <row r="5789" spans="1:5" x14ac:dyDescent="0.2">
      <c r="A5789">
        <v>89210</v>
      </c>
      <c r="B5789" t="s">
        <v>8766</v>
      </c>
      <c r="C5789" t="s">
        <v>183</v>
      </c>
      <c r="D5789">
        <v>32.049999999999997</v>
      </c>
      <c r="E5789" s="156" t="s">
        <v>205</v>
      </c>
    </row>
    <row r="5790" spans="1:5" x14ac:dyDescent="0.2">
      <c r="A5790">
        <v>89211</v>
      </c>
      <c r="B5790" t="s">
        <v>8767</v>
      </c>
      <c r="C5790" t="s">
        <v>183</v>
      </c>
      <c r="D5790">
        <v>8.6</v>
      </c>
      <c r="E5790" s="156" t="s">
        <v>205</v>
      </c>
    </row>
    <row r="5791" spans="1:5" x14ac:dyDescent="0.2">
      <c r="A5791">
        <v>5674</v>
      </c>
      <c r="B5791" t="s">
        <v>8768</v>
      </c>
      <c r="C5791" t="s">
        <v>183</v>
      </c>
      <c r="D5791">
        <v>40.11</v>
      </c>
      <c r="E5791" s="156" t="s">
        <v>205</v>
      </c>
    </row>
    <row r="5792" spans="1:5" x14ac:dyDescent="0.2">
      <c r="A5792">
        <v>53788</v>
      </c>
      <c r="B5792" t="s">
        <v>8769</v>
      </c>
      <c r="C5792" t="s">
        <v>183</v>
      </c>
      <c r="D5792">
        <v>55.19</v>
      </c>
      <c r="E5792" s="156" t="s">
        <v>205</v>
      </c>
    </row>
    <row r="5793" spans="1:5" x14ac:dyDescent="0.2">
      <c r="A5793">
        <v>73309</v>
      </c>
      <c r="B5793" t="s">
        <v>8770</v>
      </c>
      <c r="C5793" t="s">
        <v>183</v>
      </c>
      <c r="D5793">
        <v>33.33</v>
      </c>
      <c r="E5793" s="156" t="s">
        <v>205</v>
      </c>
    </row>
    <row r="5794" spans="1:5" x14ac:dyDescent="0.2">
      <c r="A5794">
        <v>73313</v>
      </c>
      <c r="B5794" t="s">
        <v>8771</v>
      </c>
      <c r="C5794" t="s">
        <v>183</v>
      </c>
      <c r="D5794">
        <v>9</v>
      </c>
      <c r="E5794" s="156" t="s">
        <v>205</v>
      </c>
    </row>
    <row r="5795" spans="1:5" x14ac:dyDescent="0.2">
      <c r="A5795">
        <v>5089</v>
      </c>
      <c r="B5795" t="s">
        <v>8772</v>
      </c>
      <c r="C5795" t="s">
        <v>183</v>
      </c>
      <c r="D5795">
        <v>41.71</v>
      </c>
      <c r="E5795" s="156" t="s">
        <v>205</v>
      </c>
    </row>
    <row r="5796" spans="1:5" x14ac:dyDescent="0.2">
      <c r="A5796">
        <v>73315</v>
      </c>
      <c r="B5796" t="s">
        <v>8773</v>
      </c>
      <c r="C5796" t="s">
        <v>183</v>
      </c>
      <c r="D5796">
        <v>55.19</v>
      </c>
      <c r="E5796" s="156" t="s">
        <v>205</v>
      </c>
    </row>
    <row r="5797" spans="1:5" x14ac:dyDescent="0.2">
      <c r="A5797">
        <v>5738</v>
      </c>
      <c r="B5797" t="s">
        <v>8774</v>
      </c>
      <c r="C5797" t="s">
        <v>183</v>
      </c>
      <c r="D5797">
        <v>43.8</v>
      </c>
      <c r="E5797" s="156" t="s">
        <v>205</v>
      </c>
    </row>
    <row r="5798" spans="1:5" x14ac:dyDescent="0.2">
      <c r="A5798">
        <v>93239</v>
      </c>
      <c r="B5798" t="s">
        <v>8775</v>
      </c>
      <c r="C5798" t="s">
        <v>183</v>
      </c>
      <c r="D5798">
        <v>11.75</v>
      </c>
      <c r="E5798" s="156" t="s">
        <v>205</v>
      </c>
    </row>
    <row r="5799" spans="1:5" x14ac:dyDescent="0.2">
      <c r="A5799">
        <v>5739</v>
      </c>
      <c r="B5799" t="s">
        <v>8776</v>
      </c>
      <c r="C5799" t="s">
        <v>183</v>
      </c>
      <c r="D5799">
        <v>54.81</v>
      </c>
      <c r="E5799" s="156" t="s">
        <v>205</v>
      </c>
    </row>
    <row r="5800" spans="1:5" x14ac:dyDescent="0.2">
      <c r="A5800">
        <v>93240</v>
      </c>
      <c r="B5800" t="s">
        <v>8777</v>
      </c>
      <c r="C5800" t="s">
        <v>183</v>
      </c>
      <c r="D5800">
        <v>11.56</v>
      </c>
      <c r="E5800" s="156" t="s">
        <v>205</v>
      </c>
    </row>
    <row r="5801" spans="1:5" x14ac:dyDescent="0.2">
      <c r="A5801">
        <v>53818</v>
      </c>
      <c r="B5801" t="s">
        <v>8778</v>
      </c>
      <c r="C5801" t="s">
        <v>183</v>
      </c>
      <c r="D5801">
        <v>9.67</v>
      </c>
      <c r="E5801" s="156" t="s">
        <v>205</v>
      </c>
    </row>
    <row r="5802" spans="1:5" x14ac:dyDescent="0.2">
      <c r="A5802">
        <v>93238</v>
      </c>
      <c r="B5802" t="s">
        <v>8779</v>
      </c>
      <c r="C5802" t="s">
        <v>183</v>
      </c>
      <c r="D5802">
        <v>2.59</v>
      </c>
      <c r="E5802" s="156" t="s">
        <v>205</v>
      </c>
    </row>
    <row r="5803" spans="1:5" x14ac:dyDescent="0.2">
      <c r="A5803">
        <v>5727</v>
      </c>
      <c r="B5803" t="s">
        <v>8780</v>
      </c>
      <c r="C5803" t="s">
        <v>183</v>
      </c>
      <c r="D5803">
        <v>12.1</v>
      </c>
      <c r="E5803" s="156" t="s">
        <v>205</v>
      </c>
    </row>
    <row r="5804" spans="1:5" x14ac:dyDescent="0.2">
      <c r="A5804">
        <v>89280</v>
      </c>
      <c r="B5804" t="s">
        <v>8781</v>
      </c>
      <c r="C5804" t="s">
        <v>183</v>
      </c>
      <c r="D5804">
        <v>39.36</v>
      </c>
      <c r="E5804" s="156" t="s">
        <v>205</v>
      </c>
    </row>
    <row r="5805" spans="1:5" x14ac:dyDescent="0.2">
      <c r="A5805">
        <v>89281</v>
      </c>
      <c r="B5805" t="s">
        <v>8782</v>
      </c>
      <c r="C5805" t="s">
        <v>183</v>
      </c>
      <c r="D5805">
        <v>10.56</v>
      </c>
      <c r="E5805" s="156" t="s">
        <v>205</v>
      </c>
    </row>
    <row r="5806" spans="1:5" x14ac:dyDescent="0.2">
      <c r="A5806">
        <v>5729</v>
      </c>
      <c r="B5806" t="s">
        <v>8783</v>
      </c>
      <c r="C5806" t="s">
        <v>183</v>
      </c>
      <c r="D5806">
        <v>49.26</v>
      </c>
      <c r="E5806" s="156" t="s">
        <v>205</v>
      </c>
    </row>
    <row r="5807" spans="1:5" x14ac:dyDescent="0.2">
      <c r="A5807">
        <v>5730</v>
      </c>
      <c r="B5807" t="s">
        <v>8784</v>
      </c>
      <c r="C5807" t="s">
        <v>183</v>
      </c>
      <c r="D5807">
        <v>39.47</v>
      </c>
      <c r="E5807" s="156" t="s">
        <v>205</v>
      </c>
    </row>
    <row r="5808" spans="1:5" x14ac:dyDescent="0.2">
      <c r="A5808">
        <v>95266</v>
      </c>
      <c r="B5808" t="s">
        <v>8785</v>
      </c>
      <c r="C5808" t="s">
        <v>183</v>
      </c>
      <c r="D5808">
        <v>0.61</v>
      </c>
      <c r="E5808" s="156" t="s">
        <v>205</v>
      </c>
    </row>
    <row r="5809" spans="1:5" x14ac:dyDescent="0.2">
      <c r="A5809">
        <v>95267</v>
      </c>
      <c r="B5809" t="s">
        <v>8786</v>
      </c>
      <c r="C5809" t="s">
        <v>183</v>
      </c>
      <c r="D5809">
        <v>0.12</v>
      </c>
      <c r="E5809" s="156" t="s">
        <v>205</v>
      </c>
    </row>
    <row r="5810" spans="1:5" x14ac:dyDescent="0.2">
      <c r="A5810">
        <v>95268</v>
      </c>
      <c r="B5810" t="s">
        <v>8787</v>
      </c>
      <c r="C5810" t="s">
        <v>183</v>
      </c>
      <c r="D5810">
        <v>0.59</v>
      </c>
      <c r="E5810" s="156" t="s">
        <v>205</v>
      </c>
    </row>
    <row r="5811" spans="1:5" x14ac:dyDescent="0.2">
      <c r="A5811">
        <v>95269</v>
      </c>
      <c r="B5811" t="s">
        <v>8788</v>
      </c>
      <c r="C5811" t="s">
        <v>183</v>
      </c>
      <c r="D5811">
        <v>8.66</v>
      </c>
      <c r="E5811" s="156" t="s">
        <v>205</v>
      </c>
    </row>
    <row r="5812" spans="1:5" x14ac:dyDescent="0.2">
      <c r="A5812">
        <v>91688</v>
      </c>
      <c r="B5812" t="s">
        <v>8789</v>
      </c>
      <c r="C5812" t="s">
        <v>183</v>
      </c>
      <c r="D5812">
        <v>0.1</v>
      </c>
      <c r="E5812" s="156" t="s">
        <v>205</v>
      </c>
    </row>
    <row r="5813" spans="1:5" x14ac:dyDescent="0.2">
      <c r="A5813">
        <v>91689</v>
      </c>
      <c r="B5813" t="s">
        <v>8790</v>
      </c>
      <c r="C5813" t="s">
        <v>183</v>
      </c>
      <c r="D5813">
        <v>0.02</v>
      </c>
      <c r="E5813" s="156" t="s">
        <v>205</v>
      </c>
    </row>
    <row r="5814" spans="1:5" x14ac:dyDescent="0.2">
      <c r="A5814">
        <v>91690</v>
      </c>
      <c r="B5814" t="s">
        <v>8791</v>
      </c>
      <c r="C5814" t="s">
        <v>183</v>
      </c>
      <c r="D5814">
        <v>7.0000000000000007E-2</v>
      </c>
      <c r="E5814" s="156" t="s">
        <v>205</v>
      </c>
    </row>
    <row r="5815" spans="1:5" x14ac:dyDescent="0.2">
      <c r="A5815">
        <v>91691</v>
      </c>
      <c r="B5815" t="s">
        <v>8792</v>
      </c>
      <c r="C5815" t="s">
        <v>183</v>
      </c>
      <c r="D5815">
        <v>1.59</v>
      </c>
      <c r="E5815" s="156" t="s">
        <v>205</v>
      </c>
    </row>
    <row r="5816" spans="1:5" x14ac:dyDescent="0.2">
      <c r="A5816">
        <v>102924</v>
      </c>
      <c r="B5816" t="s">
        <v>8793</v>
      </c>
      <c r="C5816" t="s">
        <v>183</v>
      </c>
      <c r="D5816">
        <v>0</v>
      </c>
      <c r="E5816" s="156" t="s">
        <v>205</v>
      </c>
    </row>
    <row r="5817" spans="1:5" x14ac:dyDescent="0.2">
      <c r="A5817">
        <v>102925</v>
      </c>
      <c r="B5817" t="s">
        <v>8794</v>
      </c>
      <c r="C5817" t="s">
        <v>183</v>
      </c>
      <c r="D5817">
        <v>0</v>
      </c>
      <c r="E5817" s="156" t="s">
        <v>205</v>
      </c>
    </row>
    <row r="5818" spans="1:5" x14ac:dyDescent="0.2">
      <c r="A5818">
        <v>102926</v>
      </c>
      <c r="B5818" t="s">
        <v>8795</v>
      </c>
      <c r="C5818" t="s">
        <v>183</v>
      </c>
      <c r="D5818">
        <v>0</v>
      </c>
      <c r="E5818" s="156" t="s">
        <v>205</v>
      </c>
    </row>
    <row r="5819" spans="1:5" x14ac:dyDescent="0.2">
      <c r="A5819">
        <v>102927</v>
      </c>
      <c r="B5819" t="s">
        <v>8796</v>
      </c>
      <c r="C5819" t="s">
        <v>183</v>
      </c>
      <c r="D5819">
        <v>1.0900000000000001</v>
      </c>
      <c r="E5819" s="156" t="s">
        <v>205</v>
      </c>
    </row>
    <row r="5820" spans="1:5" x14ac:dyDescent="0.2">
      <c r="A5820">
        <v>95136</v>
      </c>
      <c r="B5820" t="s">
        <v>8797</v>
      </c>
      <c r="C5820" t="s">
        <v>183</v>
      </c>
      <c r="D5820">
        <v>0.02</v>
      </c>
      <c r="E5820" s="156" t="s">
        <v>205</v>
      </c>
    </row>
    <row r="5821" spans="1:5" x14ac:dyDescent="0.2">
      <c r="A5821">
        <v>95137</v>
      </c>
      <c r="B5821" t="s">
        <v>8798</v>
      </c>
      <c r="C5821" t="s">
        <v>183</v>
      </c>
      <c r="D5821">
        <v>0.01</v>
      </c>
      <c r="E5821" s="156" t="s">
        <v>205</v>
      </c>
    </row>
    <row r="5822" spans="1:5" x14ac:dyDescent="0.2">
      <c r="A5822">
        <v>95138</v>
      </c>
      <c r="B5822" t="s">
        <v>8799</v>
      </c>
      <c r="C5822" t="s">
        <v>183</v>
      </c>
      <c r="D5822">
        <v>0.02</v>
      </c>
      <c r="E5822" s="156" t="s">
        <v>205</v>
      </c>
    </row>
    <row r="5823" spans="1:5" x14ac:dyDescent="0.2">
      <c r="A5823">
        <v>89023</v>
      </c>
      <c r="B5823" t="s">
        <v>8800</v>
      </c>
      <c r="C5823" t="s">
        <v>183</v>
      </c>
      <c r="D5823">
        <v>3.82</v>
      </c>
      <c r="E5823" s="156" t="s">
        <v>205</v>
      </c>
    </row>
    <row r="5824" spans="1:5" x14ac:dyDescent="0.2">
      <c r="A5824">
        <v>89024</v>
      </c>
      <c r="B5824" t="s">
        <v>8801</v>
      </c>
      <c r="C5824" t="s">
        <v>183</v>
      </c>
      <c r="D5824">
        <v>1.32</v>
      </c>
      <c r="E5824" s="156" t="s">
        <v>205</v>
      </c>
    </row>
    <row r="5825" spans="1:5" x14ac:dyDescent="0.2">
      <c r="A5825">
        <v>89025</v>
      </c>
      <c r="B5825" t="s">
        <v>8802</v>
      </c>
      <c r="C5825" t="s">
        <v>183</v>
      </c>
      <c r="D5825">
        <v>4.78</v>
      </c>
      <c r="E5825" s="156" t="s">
        <v>205</v>
      </c>
    </row>
    <row r="5826" spans="1:5" x14ac:dyDescent="0.2">
      <c r="A5826">
        <v>89026</v>
      </c>
      <c r="B5826" t="s">
        <v>8803</v>
      </c>
      <c r="C5826" t="s">
        <v>183</v>
      </c>
      <c r="D5826">
        <v>165.16</v>
      </c>
      <c r="E5826" s="156" t="s">
        <v>205</v>
      </c>
    </row>
    <row r="5827" spans="1:5" x14ac:dyDescent="0.2">
      <c r="A5827">
        <v>7032</v>
      </c>
      <c r="B5827" t="s">
        <v>8804</v>
      </c>
      <c r="C5827" t="s">
        <v>183</v>
      </c>
      <c r="D5827">
        <v>4.7</v>
      </c>
      <c r="E5827" s="156" t="s">
        <v>205</v>
      </c>
    </row>
    <row r="5828" spans="1:5" x14ac:dyDescent="0.2">
      <c r="A5828">
        <v>7033</v>
      </c>
      <c r="B5828" t="s">
        <v>8805</v>
      </c>
      <c r="C5828" t="s">
        <v>183</v>
      </c>
      <c r="D5828">
        <v>1.63</v>
      </c>
      <c r="E5828" s="156" t="s">
        <v>205</v>
      </c>
    </row>
    <row r="5829" spans="1:5" x14ac:dyDescent="0.2">
      <c r="A5829">
        <v>7034</v>
      </c>
      <c r="B5829" t="s">
        <v>8806</v>
      </c>
      <c r="C5829" t="s">
        <v>183</v>
      </c>
      <c r="D5829">
        <v>5.88</v>
      </c>
      <c r="E5829" s="156" t="s">
        <v>205</v>
      </c>
    </row>
    <row r="5830" spans="1:5" x14ac:dyDescent="0.2">
      <c r="A5830">
        <v>7035</v>
      </c>
      <c r="B5830" t="s">
        <v>8807</v>
      </c>
      <c r="C5830" t="s">
        <v>183</v>
      </c>
      <c r="D5830">
        <v>247.74</v>
      </c>
      <c r="E5830" s="156" t="s">
        <v>205</v>
      </c>
    </row>
    <row r="5831" spans="1:5" x14ac:dyDescent="0.2">
      <c r="A5831">
        <v>102942</v>
      </c>
      <c r="B5831" t="s">
        <v>8808</v>
      </c>
      <c r="C5831" t="s">
        <v>183</v>
      </c>
      <c r="D5831">
        <v>0</v>
      </c>
      <c r="E5831" s="156" t="s">
        <v>205</v>
      </c>
    </row>
    <row r="5832" spans="1:5" x14ac:dyDescent="0.2">
      <c r="A5832">
        <v>102943</v>
      </c>
      <c r="B5832" t="s">
        <v>8809</v>
      </c>
      <c r="C5832" t="s">
        <v>183</v>
      </c>
      <c r="D5832">
        <v>0</v>
      </c>
      <c r="E5832" s="156" t="s">
        <v>205</v>
      </c>
    </row>
    <row r="5833" spans="1:5" x14ac:dyDescent="0.2">
      <c r="A5833">
        <v>102944</v>
      </c>
      <c r="B5833" t="s">
        <v>8810</v>
      </c>
      <c r="C5833" t="s">
        <v>183</v>
      </c>
      <c r="D5833">
        <v>0</v>
      </c>
      <c r="E5833" s="156" t="s">
        <v>205</v>
      </c>
    </row>
    <row r="5834" spans="1:5" x14ac:dyDescent="0.2">
      <c r="A5834">
        <v>102945</v>
      </c>
      <c r="B5834" t="s">
        <v>8811</v>
      </c>
      <c r="C5834" t="s">
        <v>183</v>
      </c>
      <c r="D5834">
        <v>0.02</v>
      </c>
      <c r="E5834" s="156" t="s">
        <v>205</v>
      </c>
    </row>
    <row r="5835" spans="1:5" x14ac:dyDescent="0.2">
      <c r="A5835">
        <v>104087</v>
      </c>
      <c r="B5835" t="s">
        <v>8812</v>
      </c>
      <c r="C5835" t="s">
        <v>183</v>
      </c>
      <c r="D5835">
        <v>0.03</v>
      </c>
      <c r="E5835" s="156" t="s">
        <v>205</v>
      </c>
    </row>
    <row r="5836" spans="1:5" x14ac:dyDescent="0.2">
      <c r="A5836">
        <v>104088</v>
      </c>
      <c r="B5836" t="s">
        <v>8813</v>
      </c>
      <c r="C5836" t="s">
        <v>183</v>
      </c>
      <c r="D5836">
        <v>0</v>
      </c>
      <c r="E5836" s="156" t="s">
        <v>205</v>
      </c>
    </row>
    <row r="5837" spans="1:5" x14ac:dyDescent="0.2">
      <c r="A5837">
        <v>104089</v>
      </c>
      <c r="B5837" t="s">
        <v>8814</v>
      </c>
      <c r="C5837" t="s">
        <v>183</v>
      </c>
      <c r="D5837">
        <v>0.04</v>
      </c>
      <c r="E5837" s="156" t="s">
        <v>205</v>
      </c>
    </row>
    <row r="5838" spans="1:5" x14ac:dyDescent="0.2">
      <c r="A5838">
        <v>104090</v>
      </c>
      <c r="B5838" t="s">
        <v>8815</v>
      </c>
      <c r="C5838" t="s">
        <v>183</v>
      </c>
      <c r="D5838">
        <v>0.79</v>
      </c>
      <c r="E5838" s="156" t="s">
        <v>205</v>
      </c>
    </row>
    <row r="5839" spans="1:5" x14ac:dyDescent="0.2">
      <c r="A5839">
        <v>104093</v>
      </c>
      <c r="B5839" t="s">
        <v>8816</v>
      </c>
      <c r="C5839" t="s">
        <v>183</v>
      </c>
      <c r="D5839">
        <v>0.05</v>
      </c>
      <c r="E5839" s="156" t="s">
        <v>205</v>
      </c>
    </row>
    <row r="5840" spans="1:5" x14ac:dyDescent="0.2">
      <c r="A5840">
        <v>104094</v>
      </c>
      <c r="B5840" t="s">
        <v>8817</v>
      </c>
      <c r="C5840" t="s">
        <v>183</v>
      </c>
      <c r="D5840">
        <v>0.01</v>
      </c>
      <c r="E5840" s="156" t="s">
        <v>205</v>
      </c>
    </row>
    <row r="5841" spans="1:5" x14ac:dyDescent="0.2">
      <c r="A5841">
        <v>104095</v>
      </c>
      <c r="B5841" t="s">
        <v>8818</v>
      </c>
      <c r="C5841" t="s">
        <v>183</v>
      </c>
      <c r="D5841">
        <v>0.06</v>
      </c>
      <c r="E5841" s="156" t="s">
        <v>205</v>
      </c>
    </row>
    <row r="5842" spans="1:5" x14ac:dyDescent="0.2">
      <c r="A5842">
        <v>104096</v>
      </c>
      <c r="B5842" t="s">
        <v>8819</v>
      </c>
      <c r="C5842" t="s">
        <v>183</v>
      </c>
      <c r="D5842">
        <v>1.0900000000000001</v>
      </c>
      <c r="E5842" s="156" t="s">
        <v>205</v>
      </c>
    </row>
    <row r="5843" spans="1:5" x14ac:dyDescent="0.2">
      <c r="A5843">
        <v>102900</v>
      </c>
      <c r="B5843" t="s">
        <v>8820</v>
      </c>
      <c r="C5843" t="s">
        <v>183</v>
      </c>
      <c r="D5843">
        <v>0</v>
      </c>
      <c r="E5843" s="156" t="s">
        <v>205</v>
      </c>
    </row>
    <row r="5844" spans="1:5" x14ac:dyDescent="0.2">
      <c r="A5844">
        <v>102901</v>
      </c>
      <c r="B5844" t="s">
        <v>8821</v>
      </c>
      <c r="C5844" t="s">
        <v>183</v>
      </c>
      <c r="D5844">
        <v>0</v>
      </c>
      <c r="E5844" s="156" t="s">
        <v>205</v>
      </c>
    </row>
    <row r="5845" spans="1:5" x14ac:dyDescent="0.2">
      <c r="A5845">
        <v>102902</v>
      </c>
      <c r="B5845" t="s">
        <v>8822</v>
      </c>
      <c r="C5845" t="s">
        <v>183</v>
      </c>
      <c r="D5845">
        <v>0</v>
      </c>
      <c r="E5845" s="156" t="s">
        <v>205</v>
      </c>
    </row>
    <row r="5846" spans="1:5" x14ac:dyDescent="0.2">
      <c r="A5846">
        <v>102903</v>
      </c>
      <c r="B5846" t="s">
        <v>8823</v>
      </c>
      <c r="C5846" t="s">
        <v>183</v>
      </c>
      <c r="D5846">
        <v>11.27</v>
      </c>
      <c r="E5846" s="156" t="s">
        <v>205</v>
      </c>
    </row>
    <row r="5847" spans="1:5" x14ac:dyDescent="0.2">
      <c r="A5847">
        <v>89029</v>
      </c>
      <c r="B5847" t="s">
        <v>8824</v>
      </c>
      <c r="C5847" t="s">
        <v>183</v>
      </c>
      <c r="D5847">
        <v>34.299999999999997</v>
      </c>
      <c r="E5847" s="156" t="s">
        <v>205</v>
      </c>
    </row>
    <row r="5848" spans="1:5" x14ac:dyDescent="0.2">
      <c r="A5848">
        <v>89030</v>
      </c>
      <c r="B5848" t="s">
        <v>8825</v>
      </c>
      <c r="C5848" t="s">
        <v>183</v>
      </c>
      <c r="D5848">
        <v>15.11</v>
      </c>
      <c r="E5848" s="156" t="s">
        <v>205</v>
      </c>
    </row>
    <row r="5849" spans="1:5" x14ac:dyDescent="0.2">
      <c r="A5849">
        <v>5724</v>
      </c>
      <c r="B5849" t="s">
        <v>8826</v>
      </c>
      <c r="C5849" t="s">
        <v>183</v>
      </c>
      <c r="D5849">
        <v>61.33</v>
      </c>
      <c r="E5849" s="156" t="s">
        <v>205</v>
      </c>
    </row>
    <row r="5850" spans="1:5" x14ac:dyDescent="0.2">
      <c r="A5850">
        <v>53817</v>
      </c>
      <c r="B5850" t="s">
        <v>8827</v>
      </c>
      <c r="C5850" t="s">
        <v>183</v>
      </c>
      <c r="D5850">
        <v>60.34</v>
      </c>
      <c r="E5850" s="156" t="s">
        <v>205</v>
      </c>
    </row>
    <row r="5851" spans="1:5" x14ac:dyDescent="0.2">
      <c r="A5851">
        <v>88839</v>
      </c>
      <c r="B5851" t="s">
        <v>8828</v>
      </c>
      <c r="C5851" t="s">
        <v>183</v>
      </c>
      <c r="D5851">
        <v>35.9</v>
      </c>
      <c r="E5851" s="156" t="s">
        <v>205</v>
      </c>
    </row>
    <row r="5852" spans="1:5" x14ac:dyDescent="0.2">
      <c r="A5852">
        <v>88840</v>
      </c>
      <c r="B5852" t="s">
        <v>8829</v>
      </c>
      <c r="C5852" t="s">
        <v>183</v>
      </c>
      <c r="D5852">
        <v>15.81</v>
      </c>
      <c r="E5852" s="156" t="s">
        <v>205</v>
      </c>
    </row>
    <row r="5853" spans="1:5" x14ac:dyDescent="0.2">
      <c r="A5853">
        <v>88841</v>
      </c>
      <c r="B5853" t="s">
        <v>8830</v>
      </c>
      <c r="C5853" t="s">
        <v>183</v>
      </c>
      <c r="D5853">
        <v>64.180000000000007</v>
      </c>
      <c r="E5853" s="156" t="s">
        <v>205</v>
      </c>
    </row>
    <row r="5854" spans="1:5" x14ac:dyDescent="0.2">
      <c r="A5854">
        <v>88842</v>
      </c>
      <c r="B5854" t="s">
        <v>8831</v>
      </c>
      <c r="C5854" t="s">
        <v>183</v>
      </c>
      <c r="D5854">
        <v>75.48</v>
      </c>
      <c r="E5854" s="156" t="s">
        <v>205</v>
      </c>
    </row>
    <row r="5855" spans="1:5" x14ac:dyDescent="0.2">
      <c r="A5855">
        <v>89009</v>
      </c>
      <c r="B5855" t="s">
        <v>8832</v>
      </c>
      <c r="C5855" t="s">
        <v>183</v>
      </c>
      <c r="D5855">
        <v>44.47</v>
      </c>
      <c r="E5855" s="156" t="s">
        <v>205</v>
      </c>
    </row>
    <row r="5856" spans="1:5" x14ac:dyDescent="0.2">
      <c r="A5856">
        <v>89010</v>
      </c>
      <c r="B5856" t="s">
        <v>8833</v>
      </c>
      <c r="C5856" t="s">
        <v>183</v>
      </c>
      <c r="D5856">
        <v>19.59</v>
      </c>
      <c r="E5856" s="156" t="s">
        <v>205</v>
      </c>
    </row>
    <row r="5857" spans="1:5" x14ac:dyDescent="0.2">
      <c r="A5857">
        <v>53810</v>
      </c>
      <c r="B5857" t="s">
        <v>8834</v>
      </c>
      <c r="C5857" t="s">
        <v>183</v>
      </c>
      <c r="D5857">
        <v>79.5</v>
      </c>
      <c r="E5857" s="156" t="s">
        <v>205</v>
      </c>
    </row>
    <row r="5858" spans="1:5" x14ac:dyDescent="0.2">
      <c r="A5858">
        <v>5721</v>
      </c>
      <c r="B5858" t="s">
        <v>8835</v>
      </c>
      <c r="C5858" t="s">
        <v>183</v>
      </c>
      <c r="D5858">
        <v>90.57</v>
      </c>
      <c r="E5858" s="156" t="s">
        <v>205</v>
      </c>
    </row>
    <row r="5859" spans="1:5" x14ac:dyDescent="0.2">
      <c r="A5859">
        <v>89017</v>
      </c>
      <c r="B5859" t="s">
        <v>8836</v>
      </c>
      <c r="C5859" t="s">
        <v>183</v>
      </c>
      <c r="D5859">
        <v>44.2</v>
      </c>
      <c r="E5859" s="156" t="s">
        <v>205</v>
      </c>
    </row>
    <row r="5860" spans="1:5" x14ac:dyDescent="0.2">
      <c r="A5860">
        <v>89018</v>
      </c>
      <c r="B5860" t="s">
        <v>8837</v>
      </c>
      <c r="C5860" t="s">
        <v>183</v>
      </c>
      <c r="D5860">
        <v>19.47</v>
      </c>
      <c r="E5860" s="156" t="s">
        <v>205</v>
      </c>
    </row>
    <row r="5861" spans="1:5" x14ac:dyDescent="0.2">
      <c r="A5861">
        <v>53806</v>
      </c>
      <c r="B5861" t="s">
        <v>8838</v>
      </c>
      <c r="C5861" t="s">
        <v>183</v>
      </c>
      <c r="D5861">
        <v>79.02</v>
      </c>
      <c r="E5861" s="156" t="s">
        <v>205</v>
      </c>
    </row>
    <row r="5862" spans="1:5" x14ac:dyDescent="0.2">
      <c r="A5862">
        <v>5718</v>
      </c>
      <c r="B5862" t="s">
        <v>8839</v>
      </c>
      <c r="C5862" t="s">
        <v>183</v>
      </c>
      <c r="D5862">
        <v>102.65</v>
      </c>
      <c r="E5862" s="156" t="s">
        <v>205</v>
      </c>
    </row>
    <row r="5863" spans="1:5" x14ac:dyDescent="0.2">
      <c r="A5863">
        <v>89013</v>
      </c>
      <c r="B5863" t="s">
        <v>8840</v>
      </c>
      <c r="C5863" t="s">
        <v>183</v>
      </c>
      <c r="D5863">
        <v>145.66999999999999</v>
      </c>
      <c r="E5863" s="156" t="s">
        <v>205</v>
      </c>
    </row>
    <row r="5864" spans="1:5" x14ac:dyDescent="0.2">
      <c r="A5864">
        <v>89014</v>
      </c>
      <c r="B5864" t="s">
        <v>8841</v>
      </c>
      <c r="C5864" t="s">
        <v>183</v>
      </c>
      <c r="D5864">
        <v>64.17</v>
      </c>
      <c r="E5864" s="156" t="s">
        <v>205</v>
      </c>
    </row>
    <row r="5865" spans="1:5" x14ac:dyDescent="0.2">
      <c r="A5865">
        <v>53814</v>
      </c>
      <c r="B5865" t="s">
        <v>8842</v>
      </c>
      <c r="C5865" t="s">
        <v>183</v>
      </c>
      <c r="D5865">
        <v>260.43</v>
      </c>
      <c r="E5865" s="156" t="s">
        <v>205</v>
      </c>
    </row>
    <row r="5866" spans="1:5" x14ac:dyDescent="0.2">
      <c r="A5866">
        <v>5722</v>
      </c>
      <c r="B5866" t="s">
        <v>8843</v>
      </c>
      <c r="C5866" t="s">
        <v>183</v>
      </c>
      <c r="D5866">
        <v>209.46</v>
      </c>
      <c r="E5866" s="156" t="s">
        <v>205</v>
      </c>
    </row>
    <row r="5867" spans="1:5" x14ac:dyDescent="0.2">
      <c r="A5867">
        <v>96015</v>
      </c>
      <c r="B5867" t="s">
        <v>8844</v>
      </c>
      <c r="C5867" t="s">
        <v>183</v>
      </c>
      <c r="D5867">
        <v>25.07</v>
      </c>
      <c r="E5867" s="156" t="s">
        <v>205</v>
      </c>
    </row>
    <row r="5868" spans="1:5" x14ac:dyDescent="0.2">
      <c r="A5868">
        <v>96016</v>
      </c>
      <c r="B5868" t="s">
        <v>8845</v>
      </c>
      <c r="C5868" t="s">
        <v>183</v>
      </c>
      <c r="D5868">
        <v>6.72</v>
      </c>
      <c r="E5868" s="156" t="s">
        <v>205</v>
      </c>
    </row>
    <row r="5869" spans="1:5" x14ac:dyDescent="0.2">
      <c r="A5869">
        <v>96018</v>
      </c>
      <c r="B5869" t="s">
        <v>8846</v>
      </c>
      <c r="C5869" t="s">
        <v>183</v>
      </c>
      <c r="D5869">
        <v>27.43</v>
      </c>
      <c r="E5869" s="156" t="s">
        <v>205</v>
      </c>
    </row>
    <row r="5870" spans="1:5" x14ac:dyDescent="0.2">
      <c r="A5870">
        <v>96019</v>
      </c>
      <c r="B5870" t="s">
        <v>8847</v>
      </c>
      <c r="C5870" t="s">
        <v>183</v>
      </c>
      <c r="D5870">
        <v>93.4</v>
      </c>
      <c r="E5870" s="156" t="s">
        <v>205</v>
      </c>
    </row>
    <row r="5871" spans="1:5" x14ac:dyDescent="0.2">
      <c r="A5871">
        <v>96008</v>
      </c>
      <c r="B5871" t="s">
        <v>8848</v>
      </c>
      <c r="C5871" t="s">
        <v>183</v>
      </c>
      <c r="D5871">
        <v>25.27</v>
      </c>
      <c r="E5871" s="156" t="s">
        <v>205</v>
      </c>
    </row>
    <row r="5872" spans="1:5" x14ac:dyDescent="0.2">
      <c r="A5872">
        <v>96009</v>
      </c>
      <c r="B5872" t="s">
        <v>8849</v>
      </c>
      <c r="C5872" t="s">
        <v>183</v>
      </c>
      <c r="D5872">
        <v>6.77</v>
      </c>
      <c r="E5872" s="156" t="s">
        <v>205</v>
      </c>
    </row>
    <row r="5873" spans="1:5" x14ac:dyDescent="0.2">
      <c r="A5873">
        <v>96011</v>
      </c>
      <c r="B5873" t="s">
        <v>8850</v>
      </c>
      <c r="C5873" t="s">
        <v>183</v>
      </c>
      <c r="D5873">
        <v>27.65</v>
      </c>
      <c r="E5873" s="156" t="s">
        <v>205</v>
      </c>
    </row>
    <row r="5874" spans="1:5" x14ac:dyDescent="0.2">
      <c r="A5874">
        <v>96012</v>
      </c>
      <c r="B5874" t="s">
        <v>8851</v>
      </c>
      <c r="C5874" t="s">
        <v>183</v>
      </c>
      <c r="D5874">
        <v>93.4</v>
      </c>
      <c r="E5874" s="156" t="s">
        <v>205</v>
      </c>
    </row>
    <row r="5875" spans="1:5" x14ac:dyDescent="0.2">
      <c r="A5875">
        <v>96023</v>
      </c>
      <c r="B5875" t="s">
        <v>8852</v>
      </c>
      <c r="C5875" t="s">
        <v>183</v>
      </c>
      <c r="D5875">
        <v>19.260000000000002</v>
      </c>
      <c r="E5875" s="156" t="s">
        <v>205</v>
      </c>
    </row>
    <row r="5876" spans="1:5" x14ac:dyDescent="0.2">
      <c r="A5876">
        <v>96024</v>
      </c>
      <c r="B5876" t="s">
        <v>8853</v>
      </c>
      <c r="C5876" t="s">
        <v>183</v>
      </c>
      <c r="D5876">
        <v>5.16</v>
      </c>
      <c r="E5876" s="156" t="s">
        <v>205</v>
      </c>
    </row>
    <row r="5877" spans="1:5" x14ac:dyDescent="0.2">
      <c r="A5877">
        <v>96026</v>
      </c>
      <c r="B5877" t="s">
        <v>8854</v>
      </c>
      <c r="C5877" t="s">
        <v>183</v>
      </c>
      <c r="D5877">
        <v>21.08</v>
      </c>
      <c r="E5877" s="156" t="s">
        <v>205</v>
      </c>
    </row>
    <row r="5878" spans="1:5" x14ac:dyDescent="0.2">
      <c r="A5878">
        <v>96027</v>
      </c>
      <c r="B5878" t="s">
        <v>8855</v>
      </c>
      <c r="C5878" t="s">
        <v>183</v>
      </c>
      <c r="D5878">
        <v>65.08</v>
      </c>
      <c r="E5878" s="156" t="s">
        <v>205</v>
      </c>
    </row>
    <row r="5879" spans="1:5" x14ac:dyDescent="0.2">
      <c r="A5879">
        <v>96053</v>
      </c>
      <c r="B5879" t="s">
        <v>8856</v>
      </c>
      <c r="C5879" t="s">
        <v>183</v>
      </c>
      <c r="D5879">
        <v>19.46</v>
      </c>
      <c r="E5879" s="156" t="s">
        <v>205</v>
      </c>
    </row>
    <row r="5880" spans="1:5" x14ac:dyDescent="0.2">
      <c r="A5880">
        <v>96055</v>
      </c>
      <c r="B5880" t="s">
        <v>8857</v>
      </c>
      <c r="C5880" t="s">
        <v>183</v>
      </c>
      <c r="D5880">
        <v>5.21</v>
      </c>
      <c r="E5880" s="156" t="s">
        <v>205</v>
      </c>
    </row>
    <row r="5881" spans="1:5" x14ac:dyDescent="0.2">
      <c r="A5881">
        <v>96056</v>
      </c>
      <c r="B5881" t="s">
        <v>8858</v>
      </c>
      <c r="C5881" t="s">
        <v>183</v>
      </c>
      <c r="D5881">
        <v>21.3</v>
      </c>
      <c r="E5881" s="156" t="s">
        <v>205</v>
      </c>
    </row>
    <row r="5882" spans="1:5" x14ac:dyDescent="0.2">
      <c r="A5882">
        <v>96057</v>
      </c>
      <c r="B5882" t="s">
        <v>8859</v>
      </c>
      <c r="C5882" t="s">
        <v>183</v>
      </c>
      <c r="D5882">
        <v>65.08</v>
      </c>
      <c r="E5882" s="156" t="s">
        <v>205</v>
      </c>
    </row>
    <row r="5883" spans="1:5" x14ac:dyDescent="0.2">
      <c r="A5883">
        <v>7063</v>
      </c>
      <c r="B5883" t="s">
        <v>8860</v>
      </c>
      <c r="C5883" t="s">
        <v>183</v>
      </c>
      <c r="D5883">
        <v>21.74</v>
      </c>
      <c r="E5883" s="156" t="s">
        <v>205</v>
      </c>
    </row>
    <row r="5884" spans="1:5" x14ac:dyDescent="0.2">
      <c r="A5884">
        <v>7064</v>
      </c>
      <c r="B5884" t="s">
        <v>8861</v>
      </c>
      <c r="C5884" t="s">
        <v>183</v>
      </c>
      <c r="D5884">
        <v>5.87</v>
      </c>
      <c r="E5884" s="156" t="s">
        <v>205</v>
      </c>
    </row>
    <row r="5885" spans="1:5" x14ac:dyDescent="0.2">
      <c r="A5885">
        <v>7065</v>
      </c>
      <c r="B5885" t="s">
        <v>8862</v>
      </c>
      <c r="C5885" t="s">
        <v>183</v>
      </c>
      <c r="D5885">
        <v>23.78</v>
      </c>
      <c r="E5885" s="156" t="s">
        <v>205</v>
      </c>
    </row>
    <row r="5886" spans="1:5" x14ac:dyDescent="0.2">
      <c r="A5886">
        <v>7066</v>
      </c>
      <c r="B5886" t="s">
        <v>8863</v>
      </c>
      <c r="C5886" t="s">
        <v>183</v>
      </c>
      <c r="D5886">
        <v>93.4</v>
      </c>
      <c r="E5886" s="156" t="s">
        <v>205</v>
      </c>
    </row>
    <row r="5887" spans="1:5" x14ac:dyDescent="0.2">
      <c r="A5887">
        <v>89033</v>
      </c>
      <c r="B5887" t="s">
        <v>8864</v>
      </c>
      <c r="C5887" t="s">
        <v>183</v>
      </c>
      <c r="D5887">
        <v>15.93</v>
      </c>
      <c r="E5887" s="156" t="s">
        <v>205</v>
      </c>
    </row>
    <row r="5888" spans="1:5" x14ac:dyDescent="0.2">
      <c r="A5888">
        <v>89034</v>
      </c>
      <c r="B5888" t="s">
        <v>8865</v>
      </c>
      <c r="C5888" t="s">
        <v>183</v>
      </c>
      <c r="D5888">
        <v>4.2699999999999996</v>
      </c>
      <c r="E5888" s="156" t="s">
        <v>205</v>
      </c>
    </row>
    <row r="5889" spans="1:5" x14ac:dyDescent="0.2">
      <c r="A5889">
        <v>5714</v>
      </c>
      <c r="B5889" t="s">
        <v>8866</v>
      </c>
      <c r="C5889" t="s">
        <v>183</v>
      </c>
      <c r="D5889">
        <v>17.43</v>
      </c>
      <c r="E5889" s="156" t="s">
        <v>205</v>
      </c>
    </row>
    <row r="5890" spans="1:5" x14ac:dyDescent="0.2">
      <c r="A5890">
        <v>5715</v>
      </c>
      <c r="B5890" t="s">
        <v>8867</v>
      </c>
      <c r="C5890" t="s">
        <v>183</v>
      </c>
      <c r="D5890">
        <v>65.08</v>
      </c>
      <c r="E5890" s="156" t="s">
        <v>205</v>
      </c>
    </row>
    <row r="5891" spans="1:5" x14ac:dyDescent="0.2">
      <c r="A5891">
        <v>102906</v>
      </c>
      <c r="B5891" t="s">
        <v>8868</v>
      </c>
      <c r="C5891" t="s">
        <v>183</v>
      </c>
      <c r="D5891">
        <v>0</v>
      </c>
      <c r="E5891" s="156" t="s">
        <v>205</v>
      </c>
    </row>
    <row r="5892" spans="1:5" x14ac:dyDescent="0.2">
      <c r="A5892">
        <v>102907</v>
      </c>
      <c r="B5892" t="s">
        <v>8869</v>
      </c>
      <c r="C5892" t="s">
        <v>183</v>
      </c>
      <c r="D5892">
        <v>0</v>
      </c>
      <c r="E5892" s="156" t="s">
        <v>205</v>
      </c>
    </row>
    <row r="5893" spans="1:5" x14ac:dyDescent="0.2">
      <c r="A5893">
        <v>102908</v>
      </c>
      <c r="B5893" t="s">
        <v>8870</v>
      </c>
      <c r="C5893" t="s">
        <v>183</v>
      </c>
      <c r="D5893">
        <v>0</v>
      </c>
      <c r="E5893" s="156" t="s">
        <v>205</v>
      </c>
    </row>
    <row r="5894" spans="1:5" x14ac:dyDescent="0.2">
      <c r="A5894">
        <v>102909</v>
      </c>
      <c r="B5894" t="s">
        <v>8871</v>
      </c>
      <c r="C5894" t="s">
        <v>183</v>
      </c>
      <c r="D5894">
        <v>4.7699999999999996</v>
      </c>
      <c r="E5894" s="156" t="s">
        <v>205</v>
      </c>
    </row>
    <row r="5895" spans="1:5" x14ac:dyDescent="0.2">
      <c r="A5895">
        <v>93435</v>
      </c>
      <c r="B5895" t="s">
        <v>8872</v>
      </c>
      <c r="C5895" t="s">
        <v>183</v>
      </c>
      <c r="D5895">
        <v>9.1999999999999993</v>
      </c>
      <c r="E5895" s="156" t="s">
        <v>205</v>
      </c>
    </row>
    <row r="5896" spans="1:5" x14ac:dyDescent="0.2">
      <c r="A5896">
        <v>93436</v>
      </c>
      <c r="B5896" t="s">
        <v>8873</v>
      </c>
      <c r="C5896" t="s">
        <v>183</v>
      </c>
      <c r="D5896">
        <v>2.83</v>
      </c>
      <c r="E5896" s="156" t="s">
        <v>205</v>
      </c>
    </row>
    <row r="5897" spans="1:5" x14ac:dyDescent="0.2">
      <c r="A5897">
        <v>93437</v>
      </c>
      <c r="B5897" t="s">
        <v>8874</v>
      </c>
      <c r="C5897" t="s">
        <v>183</v>
      </c>
      <c r="D5897">
        <v>10.06</v>
      </c>
      <c r="E5897" s="156" t="s">
        <v>205</v>
      </c>
    </row>
    <row r="5898" spans="1:5" x14ac:dyDescent="0.2">
      <c r="A5898">
        <v>93438</v>
      </c>
      <c r="B5898" t="s">
        <v>8875</v>
      </c>
      <c r="C5898" t="s">
        <v>183</v>
      </c>
      <c r="D5898">
        <v>108.49</v>
      </c>
      <c r="E5898" s="156" t="s">
        <v>205</v>
      </c>
    </row>
    <row r="5899" spans="1:5" x14ac:dyDescent="0.2">
      <c r="A5899">
        <v>100643</v>
      </c>
      <c r="B5899" t="s">
        <v>8876</v>
      </c>
      <c r="C5899" t="s">
        <v>183</v>
      </c>
      <c r="D5899">
        <v>412.54</v>
      </c>
      <c r="E5899" s="156" t="s">
        <v>205</v>
      </c>
    </row>
    <row r="5900" spans="1:5" x14ac:dyDescent="0.2">
      <c r="A5900">
        <v>100644</v>
      </c>
      <c r="B5900" t="s">
        <v>8877</v>
      </c>
      <c r="C5900" t="s">
        <v>183</v>
      </c>
      <c r="D5900">
        <v>145.41999999999999</v>
      </c>
      <c r="E5900" s="156" t="s">
        <v>205</v>
      </c>
    </row>
    <row r="5901" spans="1:5" x14ac:dyDescent="0.2">
      <c r="A5901">
        <v>100645</v>
      </c>
      <c r="B5901" t="s">
        <v>8878</v>
      </c>
      <c r="C5901" t="s">
        <v>183</v>
      </c>
      <c r="D5901">
        <v>663.17</v>
      </c>
      <c r="E5901" s="156" t="s">
        <v>205</v>
      </c>
    </row>
    <row r="5902" spans="1:5" x14ac:dyDescent="0.2">
      <c r="A5902">
        <v>100646</v>
      </c>
      <c r="B5902" t="s">
        <v>8879</v>
      </c>
      <c r="C5902" t="s">
        <v>183</v>
      </c>
      <c r="D5902">
        <v>5202</v>
      </c>
      <c r="E5902" s="156" t="s">
        <v>205</v>
      </c>
    </row>
    <row r="5903" spans="1:5" x14ac:dyDescent="0.2">
      <c r="A5903">
        <v>95116</v>
      </c>
      <c r="B5903" t="s">
        <v>8880</v>
      </c>
      <c r="C5903" t="s">
        <v>183</v>
      </c>
      <c r="D5903">
        <v>32.549999999999997</v>
      </c>
      <c r="E5903" s="156" t="s">
        <v>205</v>
      </c>
    </row>
    <row r="5904" spans="1:5" x14ac:dyDescent="0.2">
      <c r="A5904">
        <v>95117</v>
      </c>
      <c r="B5904" t="s">
        <v>8881</v>
      </c>
      <c r="C5904" t="s">
        <v>183</v>
      </c>
      <c r="D5904">
        <v>10.039999999999999</v>
      </c>
      <c r="E5904" s="156" t="s">
        <v>205</v>
      </c>
    </row>
    <row r="5905" spans="1:5" x14ac:dyDescent="0.2">
      <c r="A5905">
        <v>53794</v>
      </c>
      <c r="B5905" t="s">
        <v>8882</v>
      </c>
      <c r="C5905" t="s">
        <v>183</v>
      </c>
      <c r="D5905">
        <v>35.619999999999997</v>
      </c>
      <c r="E5905" s="156" t="s">
        <v>205</v>
      </c>
    </row>
    <row r="5906" spans="1:5" x14ac:dyDescent="0.2">
      <c r="A5906">
        <v>5703</v>
      </c>
      <c r="B5906" t="s">
        <v>8883</v>
      </c>
      <c r="C5906" t="s">
        <v>183</v>
      </c>
      <c r="D5906">
        <v>27.84</v>
      </c>
      <c r="E5906" s="156" t="s">
        <v>205</v>
      </c>
    </row>
    <row r="5907" spans="1:5" x14ac:dyDescent="0.2">
      <c r="A5907">
        <v>88847</v>
      </c>
      <c r="B5907" t="s">
        <v>8884</v>
      </c>
      <c r="C5907" t="s">
        <v>183</v>
      </c>
      <c r="D5907">
        <v>27.62</v>
      </c>
      <c r="E5907" s="156" t="s">
        <v>205</v>
      </c>
    </row>
    <row r="5908" spans="1:5" x14ac:dyDescent="0.2">
      <c r="A5908">
        <v>88848</v>
      </c>
      <c r="B5908" t="s">
        <v>8885</v>
      </c>
      <c r="C5908" t="s">
        <v>183</v>
      </c>
      <c r="D5908">
        <v>11.35</v>
      </c>
      <c r="E5908" s="156" t="s">
        <v>205</v>
      </c>
    </row>
    <row r="5909" spans="1:5" x14ac:dyDescent="0.2">
      <c r="A5909">
        <v>5741</v>
      </c>
      <c r="B5909" t="s">
        <v>8886</v>
      </c>
      <c r="C5909" t="s">
        <v>183</v>
      </c>
      <c r="D5909">
        <v>51.77</v>
      </c>
      <c r="E5909" s="156" t="s">
        <v>205</v>
      </c>
    </row>
    <row r="5910" spans="1:5" x14ac:dyDescent="0.2">
      <c r="A5910">
        <v>5742</v>
      </c>
      <c r="B5910" t="s">
        <v>8887</v>
      </c>
      <c r="C5910" t="s">
        <v>183</v>
      </c>
      <c r="D5910">
        <v>26.64</v>
      </c>
      <c r="E5910" s="156" t="s">
        <v>205</v>
      </c>
    </row>
    <row r="5911" spans="1:5" x14ac:dyDescent="0.2">
      <c r="A5911">
        <v>106089</v>
      </c>
      <c r="B5911" t="s">
        <v>8888</v>
      </c>
      <c r="C5911" t="s">
        <v>183</v>
      </c>
      <c r="D5911">
        <v>52.36</v>
      </c>
      <c r="E5911" s="156" t="s">
        <v>205</v>
      </c>
    </row>
    <row r="5912" spans="1:5" x14ac:dyDescent="0.2">
      <c r="A5912">
        <v>106092</v>
      </c>
      <c r="B5912" t="s">
        <v>8889</v>
      </c>
      <c r="C5912" t="s">
        <v>183</v>
      </c>
      <c r="D5912">
        <v>8.6999999999999993</v>
      </c>
      <c r="E5912" s="156" t="s">
        <v>205</v>
      </c>
    </row>
    <row r="5913" spans="1:5" x14ac:dyDescent="0.2">
      <c r="A5913">
        <v>106090</v>
      </c>
      <c r="B5913" t="s">
        <v>8890</v>
      </c>
      <c r="C5913" t="s">
        <v>183</v>
      </c>
      <c r="D5913">
        <v>21.52</v>
      </c>
      <c r="E5913" s="156" t="s">
        <v>205</v>
      </c>
    </row>
    <row r="5914" spans="1:5" x14ac:dyDescent="0.2">
      <c r="A5914">
        <v>106091</v>
      </c>
      <c r="B5914" t="s">
        <v>8891</v>
      </c>
      <c r="C5914" t="s">
        <v>183</v>
      </c>
      <c r="D5914">
        <v>98.15</v>
      </c>
      <c r="E5914" s="156" t="s">
        <v>205</v>
      </c>
    </row>
    <row r="5915" spans="1:5" x14ac:dyDescent="0.2">
      <c r="A5915">
        <v>106093</v>
      </c>
      <c r="B5915" t="s">
        <v>8892</v>
      </c>
      <c r="C5915" t="s">
        <v>183</v>
      </c>
      <c r="D5915">
        <v>121.66</v>
      </c>
      <c r="E5915" s="156" t="s">
        <v>205</v>
      </c>
    </row>
    <row r="5916" spans="1:5" x14ac:dyDescent="0.2">
      <c r="A5916">
        <v>100637</v>
      </c>
      <c r="B5916" t="s">
        <v>8893</v>
      </c>
      <c r="C5916" t="s">
        <v>183</v>
      </c>
      <c r="D5916">
        <v>201.34</v>
      </c>
      <c r="E5916" s="156" t="s">
        <v>205</v>
      </c>
    </row>
    <row r="5917" spans="1:5" x14ac:dyDescent="0.2">
      <c r="A5917">
        <v>100638</v>
      </c>
      <c r="B5917" t="s">
        <v>8894</v>
      </c>
      <c r="C5917" t="s">
        <v>183</v>
      </c>
      <c r="D5917">
        <v>61.89</v>
      </c>
      <c r="E5917" s="156" t="s">
        <v>205</v>
      </c>
    </row>
    <row r="5918" spans="1:5" x14ac:dyDescent="0.2">
      <c r="A5918">
        <v>100639</v>
      </c>
      <c r="B5918" t="s">
        <v>8895</v>
      </c>
      <c r="C5918" t="s">
        <v>183</v>
      </c>
      <c r="D5918">
        <v>251.87</v>
      </c>
      <c r="E5918" s="156" t="s">
        <v>205</v>
      </c>
    </row>
    <row r="5919" spans="1:5" x14ac:dyDescent="0.2">
      <c r="A5919">
        <v>100640</v>
      </c>
      <c r="B5919" t="s">
        <v>8896</v>
      </c>
      <c r="C5919" t="s">
        <v>183</v>
      </c>
      <c r="D5919">
        <v>4161.6000000000004</v>
      </c>
      <c r="E5919" s="156" t="s">
        <v>205</v>
      </c>
    </row>
    <row r="5920" spans="1:5" x14ac:dyDescent="0.2">
      <c r="A5920">
        <v>93429</v>
      </c>
      <c r="B5920" t="s">
        <v>8897</v>
      </c>
      <c r="C5920" t="s">
        <v>183</v>
      </c>
      <c r="D5920">
        <v>163.91</v>
      </c>
      <c r="E5920" s="156" t="s">
        <v>205</v>
      </c>
    </row>
    <row r="5921" spans="1:5" x14ac:dyDescent="0.2">
      <c r="A5921">
        <v>93430</v>
      </c>
      <c r="B5921" t="s">
        <v>8898</v>
      </c>
      <c r="C5921" t="s">
        <v>183</v>
      </c>
      <c r="D5921">
        <v>50.38</v>
      </c>
      <c r="E5921" s="156" t="s">
        <v>205</v>
      </c>
    </row>
    <row r="5922" spans="1:5" x14ac:dyDescent="0.2">
      <c r="A5922">
        <v>93431</v>
      </c>
      <c r="B5922" t="s">
        <v>8899</v>
      </c>
      <c r="C5922" t="s">
        <v>183</v>
      </c>
      <c r="D5922">
        <v>205.05</v>
      </c>
      <c r="E5922" s="156" t="s">
        <v>205</v>
      </c>
    </row>
    <row r="5923" spans="1:5" x14ac:dyDescent="0.2">
      <c r="A5923">
        <v>93432</v>
      </c>
      <c r="B5923" t="s">
        <v>8900</v>
      </c>
      <c r="C5923" t="s">
        <v>183</v>
      </c>
      <c r="D5923">
        <v>2080.8000000000002</v>
      </c>
      <c r="E5923" s="156" t="s">
        <v>205</v>
      </c>
    </row>
    <row r="5924" spans="1:5" x14ac:dyDescent="0.2">
      <c r="A5924">
        <v>95118</v>
      </c>
      <c r="B5924" t="s">
        <v>8901</v>
      </c>
      <c r="C5924" t="s">
        <v>183</v>
      </c>
      <c r="D5924">
        <v>75.17</v>
      </c>
      <c r="E5924" s="156" t="s">
        <v>205</v>
      </c>
    </row>
    <row r="5925" spans="1:5" x14ac:dyDescent="0.2">
      <c r="A5925">
        <v>95119</v>
      </c>
      <c r="B5925" t="s">
        <v>8902</v>
      </c>
      <c r="C5925" t="s">
        <v>183</v>
      </c>
      <c r="D5925">
        <v>23.19</v>
      </c>
      <c r="E5925" s="156" t="s">
        <v>205</v>
      </c>
    </row>
    <row r="5926" spans="1:5" x14ac:dyDescent="0.2">
      <c r="A5926">
        <v>5707</v>
      </c>
      <c r="B5926" t="s">
        <v>8903</v>
      </c>
      <c r="C5926" t="s">
        <v>183</v>
      </c>
      <c r="D5926">
        <v>82.25</v>
      </c>
      <c r="E5926" s="156" t="s">
        <v>205</v>
      </c>
    </row>
    <row r="5927" spans="1:5" x14ac:dyDescent="0.2">
      <c r="A5927">
        <v>95120</v>
      </c>
      <c r="B5927" t="s">
        <v>8904</v>
      </c>
      <c r="C5927" t="s">
        <v>183</v>
      </c>
      <c r="D5927">
        <v>74.58</v>
      </c>
      <c r="E5927" s="156" t="s">
        <v>205</v>
      </c>
    </row>
    <row r="5928" spans="1:5" x14ac:dyDescent="0.2">
      <c r="A5928">
        <v>103657</v>
      </c>
      <c r="B5928" t="s">
        <v>8905</v>
      </c>
      <c r="C5928" t="s">
        <v>183</v>
      </c>
      <c r="D5928">
        <v>0</v>
      </c>
      <c r="E5928" s="156" t="s">
        <v>205</v>
      </c>
    </row>
    <row r="5929" spans="1:5" x14ac:dyDescent="0.2">
      <c r="A5929">
        <v>103658</v>
      </c>
      <c r="B5929" t="s">
        <v>8906</v>
      </c>
      <c r="C5929" t="s">
        <v>183</v>
      </c>
      <c r="D5929">
        <v>0</v>
      </c>
      <c r="E5929" s="156" t="s">
        <v>205</v>
      </c>
    </row>
    <row r="5930" spans="1:5" x14ac:dyDescent="0.2">
      <c r="A5930">
        <v>103659</v>
      </c>
      <c r="B5930" t="s">
        <v>8907</v>
      </c>
      <c r="C5930" t="s">
        <v>183</v>
      </c>
      <c r="D5930">
        <v>0</v>
      </c>
      <c r="E5930" s="156" t="s">
        <v>205</v>
      </c>
    </row>
    <row r="5931" spans="1:5" x14ac:dyDescent="0.2">
      <c r="A5931">
        <v>103660</v>
      </c>
      <c r="B5931" t="s">
        <v>8908</v>
      </c>
      <c r="C5931" t="s">
        <v>183</v>
      </c>
      <c r="D5931">
        <v>11.67</v>
      </c>
      <c r="E5931" s="156" t="s">
        <v>205</v>
      </c>
    </row>
    <row r="5932" spans="1:5" x14ac:dyDescent="0.2">
      <c r="A5932">
        <v>89015</v>
      </c>
      <c r="B5932" t="s">
        <v>8909</v>
      </c>
      <c r="C5932" t="s">
        <v>183</v>
      </c>
      <c r="D5932">
        <v>3.71</v>
      </c>
      <c r="E5932" s="156" t="s">
        <v>205</v>
      </c>
    </row>
    <row r="5933" spans="1:5" x14ac:dyDescent="0.2">
      <c r="A5933">
        <v>89016</v>
      </c>
      <c r="B5933" t="s">
        <v>8910</v>
      </c>
      <c r="C5933" t="s">
        <v>183</v>
      </c>
      <c r="D5933">
        <v>0.98</v>
      </c>
      <c r="E5933" s="156" t="s">
        <v>205</v>
      </c>
    </row>
    <row r="5934" spans="1:5" x14ac:dyDescent="0.2">
      <c r="A5934">
        <v>53804</v>
      </c>
      <c r="B5934" t="s">
        <v>8911</v>
      </c>
      <c r="C5934" t="s">
        <v>183</v>
      </c>
      <c r="D5934">
        <v>4.6399999999999997</v>
      </c>
      <c r="E5934" s="156" t="s">
        <v>205</v>
      </c>
    </row>
    <row r="5935" spans="1:5" x14ac:dyDescent="0.2">
      <c r="A5935">
        <v>90582</v>
      </c>
      <c r="B5935" t="s">
        <v>8912</v>
      </c>
      <c r="C5935" t="s">
        <v>183</v>
      </c>
      <c r="D5935">
        <v>0.46</v>
      </c>
      <c r="E5935" s="156" t="s">
        <v>205</v>
      </c>
    </row>
    <row r="5936" spans="1:5" x14ac:dyDescent="0.2">
      <c r="A5936">
        <v>90583</v>
      </c>
      <c r="B5936" t="s">
        <v>8913</v>
      </c>
      <c r="C5936" t="s">
        <v>183</v>
      </c>
      <c r="D5936">
        <v>0.1</v>
      </c>
      <c r="E5936" s="156" t="s">
        <v>205</v>
      </c>
    </row>
    <row r="5937" spans="1:5" x14ac:dyDescent="0.2">
      <c r="A5937">
        <v>90584</v>
      </c>
      <c r="B5937" t="s">
        <v>8914</v>
      </c>
      <c r="C5937" t="s">
        <v>183</v>
      </c>
      <c r="D5937">
        <v>0.36</v>
      </c>
      <c r="E5937" s="156" t="s">
        <v>205</v>
      </c>
    </row>
    <row r="5938" spans="1:5" x14ac:dyDescent="0.2">
      <c r="A5938">
        <v>90585</v>
      </c>
      <c r="B5938" t="s">
        <v>8915</v>
      </c>
      <c r="C5938" t="s">
        <v>183</v>
      </c>
      <c r="D5938">
        <v>0.6</v>
      </c>
      <c r="E5938" s="156" t="s">
        <v>205</v>
      </c>
    </row>
    <row r="5939" spans="1:5" x14ac:dyDescent="0.2">
      <c r="A5939">
        <v>89240</v>
      </c>
      <c r="B5939" t="s">
        <v>8916</v>
      </c>
      <c r="C5939" t="s">
        <v>183</v>
      </c>
      <c r="D5939">
        <v>77.92</v>
      </c>
      <c r="E5939" s="156" t="s">
        <v>205</v>
      </c>
    </row>
    <row r="5940" spans="1:5" x14ac:dyDescent="0.2">
      <c r="A5940">
        <v>89241</v>
      </c>
      <c r="B5940" t="s">
        <v>8917</v>
      </c>
      <c r="C5940" t="s">
        <v>183</v>
      </c>
      <c r="D5940">
        <v>27.46</v>
      </c>
      <c r="E5940" s="156" t="s">
        <v>205</v>
      </c>
    </row>
    <row r="5941" spans="1:5" x14ac:dyDescent="0.2">
      <c r="A5941">
        <v>5710</v>
      </c>
      <c r="B5941" t="s">
        <v>8918</v>
      </c>
      <c r="C5941" t="s">
        <v>183</v>
      </c>
      <c r="D5941">
        <v>125.26</v>
      </c>
      <c r="E5941" s="156" t="s">
        <v>205</v>
      </c>
    </row>
    <row r="5942" spans="1:5" x14ac:dyDescent="0.2">
      <c r="A5942">
        <v>5711</v>
      </c>
      <c r="B5942" t="s">
        <v>8919</v>
      </c>
      <c r="C5942" t="s">
        <v>183</v>
      </c>
      <c r="D5942">
        <v>86</v>
      </c>
      <c r="E5942" s="156" t="s">
        <v>205</v>
      </c>
    </row>
    <row r="5943" spans="1:5" x14ac:dyDescent="0.2">
      <c r="A5943">
        <v>89253</v>
      </c>
      <c r="B5943" t="s">
        <v>8920</v>
      </c>
      <c r="C5943" t="s">
        <v>183</v>
      </c>
      <c r="D5943">
        <v>63.85</v>
      </c>
      <c r="E5943" s="156" t="s">
        <v>205</v>
      </c>
    </row>
    <row r="5944" spans="1:5" x14ac:dyDescent="0.2">
      <c r="A5944">
        <v>89254</v>
      </c>
      <c r="B5944" t="s">
        <v>8921</v>
      </c>
      <c r="C5944" t="s">
        <v>183</v>
      </c>
      <c r="D5944">
        <v>22.51</v>
      </c>
      <c r="E5944" s="156" t="s">
        <v>205</v>
      </c>
    </row>
    <row r="5945" spans="1:5" x14ac:dyDescent="0.2">
      <c r="A5945">
        <v>89255</v>
      </c>
      <c r="B5945" t="s">
        <v>8922</v>
      </c>
      <c r="C5945" t="s">
        <v>183</v>
      </c>
      <c r="D5945">
        <v>102.65</v>
      </c>
      <c r="E5945" s="156" t="s">
        <v>205</v>
      </c>
    </row>
    <row r="5946" spans="1:5" x14ac:dyDescent="0.2">
      <c r="A5946">
        <v>89256</v>
      </c>
      <c r="B5946" t="s">
        <v>8923</v>
      </c>
      <c r="C5946" t="s">
        <v>183</v>
      </c>
      <c r="D5946">
        <v>81.900000000000006</v>
      </c>
      <c r="E5946" s="156" t="s">
        <v>205</v>
      </c>
    </row>
    <row r="5947" spans="1:5" x14ac:dyDescent="0.2">
      <c r="A5947">
        <v>103797</v>
      </c>
      <c r="B5947" t="s">
        <v>8924</v>
      </c>
      <c r="C5947" t="s">
        <v>6478</v>
      </c>
      <c r="D5947">
        <v>16.579999999999998</v>
      </c>
      <c r="E5947" s="156" t="s">
        <v>205</v>
      </c>
    </row>
    <row r="5948" spans="1:5" x14ac:dyDescent="0.2">
      <c r="A5948">
        <v>103930</v>
      </c>
      <c r="B5948" t="s">
        <v>8925</v>
      </c>
      <c r="C5948" t="s">
        <v>20</v>
      </c>
      <c r="D5948">
        <v>839.53</v>
      </c>
      <c r="E5948" s="156" t="s">
        <v>205</v>
      </c>
    </row>
    <row r="5949" spans="1:5" x14ac:dyDescent="0.2">
      <c r="A5949">
        <v>103931</v>
      </c>
      <c r="B5949" t="s">
        <v>8926</v>
      </c>
      <c r="C5949" t="s">
        <v>20</v>
      </c>
      <c r="D5949">
        <v>637.22</v>
      </c>
      <c r="E5949" s="156" t="s">
        <v>205</v>
      </c>
    </row>
    <row r="5950" spans="1:5" x14ac:dyDescent="0.2">
      <c r="A5950">
        <v>103932</v>
      </c>
      <c r="B5950" t="s">
        <v>8927</v>
      </c>
      <c r="C5950" t="s">
        <v>20</v>
      </c>
      <c r="D5950">
        <v>607.58000000000004</v>
      </c>
      <c r="E5950" s="156" t="s">
        <v>205</v>
      </c>
    </row>
    <row r="5951" spans="1:5" x14ac:dyDescent="0.2">
      <c r="A5951">
        <v>103929</v>
      </c>
      <c r="B5951" t="s">
        <v>8928</v>
      </c>
      <c r="C5951" t="s">
        <v>20</v>
      </c>
      <c r="D5951">
        <v>1316.8</v>
      </c>
      <c r="E5951" s="156" t="s">
        <v>205</v>
      </c>
    </row>
    <row r="5952" spans="1:5" x14ac:dyDescent="0.2">
      <c r="A5952">
        <v>103928</v>
      </c>
      <c r="B5952" t="s">
        <v>8929</v>
      </c>
      <c r="C5952" t="s">
        <v>20</v>
      </c>
      <c r="D5952">
        <v>573.20000000000005</v>
      </c>
      <c r="E5952" s="156" t="s">
        <v>205</v>
      </c>
    </row>
    <row r="5953" spans="1:5" x14ac:dyDescent="0.2">
      <c r="A5953">
        <v>103798</v>
      </c>
      <c r="B5953" t="s">
        <v>8930</v>
      </c>
      <c r="C5953" t="s">
        <v>20</v>
      </c>
      <c r="D5953">
        <v>687.75</v>
      </c>
      <c r="E5953" s="156" t="s">
        <v>205</v>
      </c>
    </row>
    <row r="5954" spans="1:5" x14ac:dyDescent="0.2">
      <c r="A5954">
        <v>103801</v>
      </c>
      <c r="B5954" t="s">
        <v>8931</v>
      </c>
      <c r="C5954" t="s">
        <v>20</v>
      </c>
      <c r="D5954">
        <v>732.54</v>
      </c>
      <c r="E5954" s="156" t="s">
        <v>205</v>
      </c>
    </row>
    <row r="5955" spans="1:5" x14ac:dyDescent="0.2">
      <c r="A5955">
        <v>103933</v>
      </c>
      <c r="B5955" t="s">
        <v>8932</v>
      </c>
      <c r="C5955" t="s">
        <v>20</v>
      </c>
      <c r="D5955">
        <v>1575.08</v>
      </c>
      <c r="E5955" s="156" t="s">
        <v>205</v>
      </c>
    </row>
    <row r="5956" spans="1:5" x14ac:dyDescent="0.2">
      <c r="A5956">
        <v>103925</v>
      </c>
      <c r="B5956" t="s">
        <v>8933</v>
      </c>
      <c r="C5956" t="s">
        <v>20</v>
      </c>
      <c r="D5956">
        <v>1765.58</v>
      </c>
      <c r="E5956" s="156" t="s">
        <v>205</v>
      </c>
    </row>
    <row r="5957" spans="1:5" x14ac:dyDescent="0.2">
      <c r="A5957">
        <v>103926</v>
      </c>
      <c r="B5957" t="s">
        <v>8934</v>
      </c>
      <c r="C5957" t="s">
        <v>20</v>
      </c>
      <c r="D5957">
        <v>1430.24</v>
      </c>
      <c r="E5957" s="156" t="s">
        <v>205</v>
      </c>
    </row>
    <row r="5958" spans="1:5" x14ac:dyDescent="0.2">
      <c r="A5958">
        <v>103796</v>
      </c>
      <c r="B5958" t="s">
        <v>8935</v>
      </c>
      <c r="C5958" t="s">
        <v>11</v>
      </c>
      <c r="D5958">
        <v>58.42</v>
      </c>
      <c r="E5958" s="156" t="s">
        <v>205</v>
      </c>
    </row>
    <row r="5959" spans="1:5" x14ac:dyDescent="0.2">
      <c r="A5959">
        <v>103795</v>
      </c>
      <c r="B5959" t="s">
        <v>8936</v>
      </c>
      <c r="C5959" t="s">
        <v>11</v>
      </c>
      <c r="D5959">
        <v>88.72</v>
      </c>
      <c r="E5959" s="156" t="s">
        <v>205</v>
      </c>
    </row>
    <row r="5960" spans="1:5" x14ac:dyDescent="0.2">
      <c r="A5960">
        <v>103800</v>
      </c>
      <c r="B5960" t="s">
        <v>8937</v>
      </c>
      <c r="C5960" t="s">
        <v>20</v>
      </c>
      <c r="D5960">
        <v>573.20000000000005</v>
      </c>
      <c r="E5960" s="156" t="s">
        <v>205</v>
      </c>
    </row>
    <row r="5961" spans="1:5" x14ac:dyDescent="0.2">
      <c r="A5961">
        <v>103799</v>
      </c>
      <c r="B5961" t="s">
        <v>8938</v>
      </c>
      <c r="C5961" t="s">
        <v>20</v>
      </c>
      <c r="D5961">
        <v>483.98</v>
      </c>
      <c r="E5961" s="156" t="s">
        <v>205</v>
      </c>
    </row>
    <row r="5962" spans="1:5" x14ac:dyDescent="0.2">
      <c r="A5962">
        <v>104950</v>
      </c>
      <c r="B5962" t="s">
        <v>8939</v>
      </c>
      <c r="C5962" t="s">
        <v>20</v>
      </c>
      <c r="D5962">
        <v>0</v>
      </c>
      <c r="E5962" s="156" t="s">
        <v>205</v>
      </c>
    </row>
    <row r="5963" spans="1:5" x14ac:dyDescent="0.2">
      <c r="A5963">
        <v>104948</v>
      </c>
      <c r="B5963" t="s">
        <v>8940</v>
      </c>
      <c r="C5963" t="s">
        <v>20</v>
      </c>
      <c r="D5963">
        <v>5.36</v>
      </c>
      <c r="E5963" s="156" t="s">
        <v>205</v>
      </c>
    </row>
    <row r="5964" spans="1:5" x14ac:dyDescent="0.2">
      <c r="A5964">
        <v>104949</v>
      </c>
      <c r="B5964" t="s">
        <v>8941</v>
      </c>
      <c r="C5964" t="s">
        <v>20</v>
      </c>
      <c r="D5964">
        <v>9.92</v>
      </c>
      <c r="E5964" s="156" t="s">
        <v>205</v>
      </c>
    </row>
    <row r="5965" spans="1:5" x14ac:dyDescent="0.2">
      <c r="A5965">
        <v>104947</v>
      </c>
      <c r="B5965" t="s">
        <v>8942</v>
      </c>
      <c r="C5965" t="s">
        <v>20</v>
      </c>
      <c r="D5965">
        <v>13.06</v>
      </c>
      <c r="E5965" s="156" t="s">
        <v>205</v>
      </c>
    </row>
    <row r="5966" spans="1:5" x14ac:dyDescent="0.2">
      <c r="A5966">
        <v>104325</v>
      </c>
      <c r="B5966" t="s">
        <v>8943</v>
      </c>
      <c r="C5966" t="s">
        <v>14</v>
      </c>
      <c r="D5966">
        <v>0</v>
      </c>
      <c r="E5966" s="156" t="s">
        <v>205</v>
      </c>
    </row>
    <row r="5967" spans="1:5" x14ac:dyDescent="0.2">
      <c r="A5967">
        <v>104318</v>
      </c>
      <c r="B5967" t="s">
        <v>8944</v>
      </c>
      <c r="C5967" t="s">
        <v>14</v>
      </c>
      <c r="D5967">
        <v>7.88</v>
      </c>
      <c r="E5967" s="156" t="s">
        <v>205</v>
      </c>
    </row>
    <row r="5968" spans="1:5" x14ac:dyDescent="0.2">
      <c r="A5968">
        <v>89867</v>
      </c>
      <c r="B5968" t="s">
        <v>8945</v>
      </c>
      <c r="C5968" t="s">
        <v>14</v>
      </c>
      <c r="D5968">
        <v>8.81</v>
      </c>
      <c r="E5968" s="156" t="s">
        <v>205</v>
      </c>
    </row>
    <row r="5969" spans="1:5" x14ac:dyDescent="0.2">
      <c r="A5969">
        <v>104320</v>
      </c>
      <c r="B5969" t="s">
        <v>8946</v>
      </c>
      <c r="C5969" t="s">
        <v>14</v>
      </c>
      <c r="D5969">
        <v>12.37</v>
      </c>
      <c r="E5969" s="156" t="s">
        <v>205</v>
      </c>
    </row>
    <row r="5970" spans="1:5" x14ac:dyDescent="0.2">
      <c r="A5970">
        <v>104317</v>
      </c>
      <c r="B5970" t="s">
        <v>8947</v>
      </c>
      <c r="C5970" t="s">
        <v>14</v>
      </c>
      <c r="D5970">
        <v>7.32</v>
      </c>
      <c r="E5970" s="156" t="s">
        <v>205</v>
      </c>
    </row>
    <row r="5971" spans="1:5" x14ac:dyDescent="0.2">
      <c r="A5971">
        <v>89866</v>
      </c>
      <c r="B5971" t="s">
        <v>8948</v>
      </c>
      <c r="C5971" t="s">
        <v>14</v>
      </c>
      <c r="D5971">
        <v>8.01</v>
      </c>
      <c r="E5971" s="156" t="s">
        <v>205</v>
      </c>
    </row>
    <row r="5972" spans="1:5" x14ac:dyDescent="0.2">
      <c r="A5972">
        <v>104319</v>
      </c>
      <c r="B5972" t="s">
        <v>8949</v>
      </c>
      <c r="C5972" t="s">
        <v>14</v>
      </c>
      <c r="D5972">
        <v>10.6</v>
      </c>
      <c r="E5972" s="156" t="s">
        <v>205</v>
      </c>
    </row>
    <row r="5973" spans="1:5" x14ac:dyDescent="0.2">
      <c r="A5973">
        <v>104321</v>
      </c>
      <c r="B5973" t="s">
        <v>8950</v>
      </c>
      <c r="C5973" t="s">
        <v>14</v>
      </c>
      <c r="D5973">
        <v>5.57</v>
      </c>
      <c r="E5973" s="156" t="s">
        <v>205</v>
      </c>
    </row>
    <row r="5974" spans="1:5" x14ac:dyDescent="0.2">
      <c r="A5974">
        <v>89868</v>
      </c>
      <c r="B5974" t="s">
        <v>8951</v>
      </c>
      <c r="C5974" t="s">
        <v>14</v>
      </c>
      <c r="D5974">
        <v>6.07</v>
      </c>
      <c r="E5974" s="156" t="s">
        <v>205</v>
      </c>
    </row>
    <row r="5975" spans="1:5" x14ac:dyDescent="0.2">
      <c r="A5975">
        <v>104322</v>
      </c>
      <c r="B5975" t="s">
        <v>8952</v>
      </c>
      <c r="C5975" t="s">
        <v>14</v>
      </c>
      <c r="D5975">
        <v>7.99</v>
      </c>
      <c r="E5975" s="156" t="s">
        <v>205</v>
      </c>
    </row>
    <row r="5976" spans="1:5" x14ac:dyDescent="0.2">
      <c r="A5976">
        <v>104323</v>
      </c>
      <c r="B5976" t="s">
        <v>8953</v>
      </c>
      <c r="C5976" t="s">
        <v>14</v>
      </c>
      <c r="D5976">
        <v>10.19</v>
      </c>
      <c r="E5976" s="156" t="s">
        <v>205</v>
      </c>
    </row>
    <row r="5977" spans="1:5" x14ac:dyDescent="0.2">
      <c r="A5977">
        <v>89869</v>
      </c>
      <c r="B5977" t="s">
        <v>8954</v>
      </c>
      <c r="C5977" t="s">
        <v>14</v>
      </c>
      <c r="D5977">
        <v>11.13</v>
      </c>
      <c r="E5977" s="156" t="s">
        <v>205</v>
      </c>
    </row>
    <row r="5978" spans="1:5" x14ac:dyDescent="0.2">
      <c r="A5978">
        <v>104324</v>
      </c>
      <c r="B5978" t="s">
        <v>8955</v>
      </c>
      <c r="C5978" t="s">
        <v>14</v>
      </c>
      <c r="D5978">
        <v>14.96</v>
      </c>
      <c r="E5978" s="156" t="s">
        <v>205</v>
      </c>
    </row>
    <row r="5979" spans="1:5" x14ac:dyDescent="0.2">
      <c r="A5979">
        <v>104315</v>
      </c>
      <c r="B5979" t="s">
        <v>8956</v>
      </c>
      <c r="C5979" t="s">
        <v>24</v>
      </c>
      <c r="D5979">
        <v>17.34</v>
      </c>
      <c r="E5979" s="156" t="s">
        <v>205</v>
      </c>
    </row>
    <row r="5980" spans="1:5" x14ac:dyDescent="0.2">
      <c r="A5980">
        <v>89865</v>
      </c>
      <c r="B5980" t="s">
        <v>8957</v>
      </c>
      <c r="C5980" t="s">
        <v>24</v>
      </c>
      <c r="D5980">
        <v>18.55</v>
      </c>
      <c r="E5980" s="156" t="s">
        <v>205</v>
      </c>
    </row>
    <row r="5981" spans="1:5" x14ac:dyDescent="0.2">
      <c r="A5981">
        <v>104316</v>
      </c>
      <c r="B5981" t="s">
        <v>8958</v>
      </c>
      <c r="C5981" t="s">
        <v>24</v>
      </c>
      <c r="D5981">
        <v>24.75</v>
      </c>
      <c r="E5981" s="156" t="s">
        <v>205</v>
      </c>
    </row>
    <row r="5982" spans="1:5" x14ac:dyDescent="0.2">
      <c r="A5982">
        <v>102724</v>
      </c>
      <c r="B5982" t="s">
        <v>8959</v>
      </c>
      <c r="C5982" t="s">
        <v>14</v>
      </c>
      <c r="D5982">
        <v>31.05</v>
      </c>
      <c r="E5982" s="156" t="s">
        <v>205</v>
      </c>
    </row>
    <row r="5983" spans="1:5" x14ac:dyDescent="0.2">
      <c r="A5983">
        <v>102726</v>
      </c>
      <c r="B5983" t="s">
        <v>8960</v>
      </c>
      <c r="C5983" t="s">
        <v>14</v>
      </c>
      <c r="D5983">
        <v>28.35</v>
      </c>
      <c r="E5983" s="156" t="s">
        <v>205</v>
      </c>
    </row>
    <row r="5984" spans="1:5" x14ac:dyDescent="0.2">
      <c r="A5984">
        <v>102725</v>
      </c>
      <c r="B5984" t="s">
        <v>8961</v>
      </c>
      <c r="C5984" t="s">
        <v>14</v>
      </c>
      <c r="D5984">
        <v>30.42</v>
      </c>
      <c r="E5984" s="156" t="s">
        <v>205</v>
      </c>
    </row>
    <row r="5985" spans="1:5" x14ac:dyDescent="0.2">
      <c r="A5985">
        <v>102722</v>
      </c>
      <c r="B5985" t="s">
        <v>8962</v>
      </c>
      <c r="C5985" t="s">
        <v>24</v>
      </c>
      <c r="D5985">
        <v>54.27</v>
      </c>
      <c r="E5985" s="156" t="s">
        <v>205</v>
      </c>
    </row>
    <row r="5986" spans="1:5" x14ac:dyDescent="0.2">
      <c r="A5986">
        <v>102721</v>
      </c>
      <c r="B5986" t="s">
        <v>8963</v>
      </c>
      <c r="C5986" t="s">
        <v>24</v>
      </c>
      <c r="D5986">
        <v>0</v>
      </c>
      <c r="E5986" s="156" t="s">
        <v>205</v>
      </c>
    </row>
    <row r="5987" spans="1:5" x14ac:dyDescent="0.2">
      <c r="A5987">
        <v>102723</v>
      </c>
      <c r="B5987" t="s">
        <v>8964</v>
      </c>
      <c r="C5987" t="s">
        <v>24</v>
      </c>
      <c r="D5987">
        <v>111.98</v>
      </c>
      <c r="E5987" s="156" t="s">
        <v>205</v>
      </c>
    </row>
    <row r="5988" spans="1:5" x14ac:dyDescent="0.2">
      <c r="A5988">
        <v>102690</v>
      </c>
      <c r="B5988" t="s">
        <v>8965</v>
      </c>
      <c r="C5988" t="s">
        <v>24</v>
      </c>
      <c r="D5988">
        <v>68.02</v>
      </c>
      <c r="E5988" s="156" t="s">
        <v>205</v>
      </c>
    </row>
    <row r="5989" spans="1:5" x14ac:dyDescent="0.2">
      <c r="A5989">
        <v>102688</v>
      </c>
      <c r="B5989" t="s">
        <v>8966</v>
      </c>
      <c r="C5989" t="s">
        <v>24</v>
      </c>
      <c r="D5989">
        <v>53.15</v>
      </c>
      <c r="E5989" s="156" t="s">
        <v>205</v>
      </c>
    </row>
    <row r="5990" spans="1:5" x14ac:dyDescent="0.2">
      <c r="A5990">
        <v>102689</v>
      </c>
      <c r="B5990" t="s">
        <v>8967</v>
      </c>
      <c r="C5990" t="s">
        <v>24</v>
      </c>
      <c r="D5990">
        <v>112.1</v>
      </c>
      <c r="E5990" s="156" t="s">
        <v>205</v>
      </c>
    </row>
    <row r="5991" spans="1:5" x14ac:dyDescent="0.2">
      <c r="A5991">
        <v>102693</v>
      </c>
      <c r="B5991" t="s">
        <v>8968</v>
      </c>
      <c r="C5991" t="s">
        <v>24</v>
      </c>
      <c r="D5991">
        <v>126.98</v>
      </c>
      <c r="E5991" s="156" t="s">
        <v>205</v>
      </c>
    </row>
    <row r="5992" spans="1:5" x14ac:dyDescent="0.2">
      <c r="A5992">
        <v>102694</v>
      </c>
      <c r="B5992" t="s">
        <v>8969</v>
      </c>
      <c r="C5992" t="s">
        <v>24</v>
      </c>
      <c r="D5992">
        <v>108.94</v>
      </c>
      <c r="E5992" s="156" t="s">
        <v>205</v>
      </c>
    </row>
    <row r="5993" spans="1:5" x14ac:dyDescent="0.2">
      <c r="A5993">
        <v>102697</v>
      </c>
      <c r="B5993" t="s">
        <v>8970</v>
      </c>
      <c r="C5993" t="s">
        <v>24</v>
      </c>
      <c r="D5993">
        <v>121.52</v>
      </c>
      <c r="E5993" s="156" t="s">
        <v>205</v>
      </c>
    </row>
    <row r="5994" spans="1:5" x14ac:dyDescent="0.2">
      <c r="A5994">
        <v>102696</v>
      </c>
      <c r="B5994" t="s">
        <v>8971</v>
      </c>
      <c r="C5994" t="s">
        <v>24</v>
      </c>
      <c r="D5994">
        <v>167.97</v>
      </c>
      <c r="E5994" s="156" t="s">
        <v>205</v>
      </c>
    </row>
    <row r="5995" spans="1:5" x14ac:dyDescent="0.2">
      <c r="A5995">
        <v>102703</v>
      </c>
      <c r="B5995" t="s">
        <v>8972</v>
      </c>
      <c r="C5995" t="s">
        <v>24</v>
      </c>
      <c r="D5995">
        <v>180.55</v>
      </c>
      <c r="E5995" s="156" t="s">
        <v>205</v>
      </c>
    </row>
    <row r="5996" spans="1:5" x14ac:dyDescent="0.2">
      <c r="A5996">
        <v>102678</v>
      </c>
      <c r="B5996" t="s">
        <v>8973</v>
      </c>
      <c r="C5996" t="s">
        <v>24</v>
      </c>
      <c r="D5996">
        <v>154.28</v>
      </c>
      <c r="E5996" s="156" t="s">
        <v>205</v>
      </c>
    </row>
    <row r="5997" spans="1:5" x14ac:dyDescent="0.2">
      <c r="A5997">
        <v>102679</v>
      </c>
      <c r="B5997" t="s">
        <v>8974</v>
      </c>
      <c r="C5997" t="s">
        <v>24</v>
      </c>
      <c r="D5997">
        <v>170.87</v>
      </c>
      <c r="E5997" s="156" t="s">
        <v>205</v>
      </c>
    </row>
    <row r="5998" spans="1:5" x14ac:dyDescent="0.2">
      <c r="A5998">
        <v>102673</v>
      </c>
      <c r="B5998" t="s">
        <v>8975</v>
      </c>
      <c r="C5998" t="s">
        <v>24</v>
      </c>
      <c r="D5998">
        <v>237.58</v>
      </c>
      <c r="E5998" s="156" t="s">
        <v>205</v>
      </c>
    </row>
    <row r="5999" spans="1:5" x14ac:dyDescent="0.2">
      <c r="A5999">
        <v>102677</v>
      </c>
      <c r="B5999" t="s">
        <v>8976</v>
      </c>
      <c r="C5999" t="s">
        <v>24</v>
      </c>
      <c r="D5999">
        <v>231.96</v>
      </c>
      <c r="E5999" s="156" t="s">
        <v>205</v>
      </c>
    </row>
    <row r="6000" spans="1:5" x14ac:dyDescent="0.2">
      <c r="A6000">
        <v>102683</v>
      </c>
      <c r="B6000" t="s">
        <v>8977</v>
      </c>
      <c r="C6000" t="s">
        <v>24</v>
      </c>
      <c r="D6000">
        <v>232.71</v>
      </c>
      <c r="E6000" s="156" t="s">
        <v>205</v>
      </c>
    </row>
    <row r="6001" spans="1:5" x14ac:dyDescent="0.2">
      <c r="A6001">
        <v>102687</v>
      </c>
      <c r="B6001" t="s">
        <v>8978</v>
      </c>
      <c r="C6001" t="s">
        <v>24</v>
      </c>
      <c r="D6001">
        <v>243.97</v>
      </c>
      <c r="E6001" s="156" t="s">
        <v>205</v>
      </c>
    </row>
    <row r="6002" spans="1:5" x14ac:dyDescent="0.2">
      <c r="A6002">
        <v>102670</v>
      </c>
      <c r="B6002" t="s">
        <v>8979</v>
      </c>
      <c r="C6002" t="s">
        <v>24</v>
      </c>
      <c r="D6002">
        <v>153.93</v>
      </c>
      <c r="E6002" s="156" t="s">
        <v>205</v>
      </c>
    </row>
    <row r="6003" spans="1:5" x14ac:dyDescent="0.2">
      <c r="A6003">
        <v>102674</v>
      </c>
      <c r="B6003" t="s">
        <v>8980</v>
      </c>
      <c r="C6003" t="s">
        <v>24</v>
      </c>
      <c r="D6003">
        <v>171.56</v>
      </c>
      <c r="E6003" s="156" t="s">
        <v>205</v>
      </c>
    </row>
    <row r="6004" spans="1:5" x14ac:dyDescent="0.2">
      <c r="A6004">
        <v>102680</v>
      </c>
      <c r="B6004" t="s">
        <v>8981</v>
      </c>
      <c r="C6004" t="s">
        <v>24</v>
      </c>
      <c r="D6004">
        <v>165.96</v>
      </c>
      <c r="E6004" s="156" t="s">
        <v>205</v>
      </c>
    </row>
    <row r="6005" spans="1:5" x14ac:dyDescent="0.2">
      <c r="A6005">
        <v>102684</v>
      </c>
      <c r="B6005" t="s">
        <v>8982</v>
      </c>
      <c r="C6005" t="s">
        <v>24</v>
      </c>
      <c r="D6005">
        <v>182.53</v>
      </c>
      <c r="E6005" s="156" t="s">
        <v>205</v>
      </c>
    </row>
    <row r="6006" spans="1:5" x14ac:dyDescent="0.2">
      <c r="A6006">
        <v>102672</v>
      </c>
      <c r="B6006" t="s">
        <v>8983</v>
      </c>
      <c r="C6006" t="s">
        <v>24</v>
      </c>
      <c r="D6006">
        <v>230.24</v>
      </c>
      <c r="E6006" s="156" t="s">
        <v>205</v>
      </c>
    </row>
    <row r="6007" spans="1:5" x14ac:dyDescent="0.2">
      <c r="A6007">
        <v>102676</v>
      </c>
      <c r="B6007" t="s">
        <v>8984</v>
      </c>
      <c r="C6007" t="s">
        <v>24</v>
      </c>
      <c r="D6007">
        <v>237.51</v>
      </c>
      <c r="E6007" s="156" t="s">
        <v>205</v>
      </c>
    </row>
    <row r="6008" spans="1:5" x14ac:dyDescent="0.2">
      <c r="A6008">
        <v>102681</v>
      </c>
      <c r="B6008" t="s">
        <v>8985</v>
      </c>
      <c r="C6008" t="s">
        <v>24</v>
      </c>
      <c r="D6008">
        <v>231.91</v>
      </c>
      <c r="E6008" s="156" t="s">
        <v>205</v>
      </c>
    </row>
    <row r="6009" spans="1:5" x14ac:dyDescent="0.2">
      <c r="A6009">
        <v>102685</v>
      </c>
      <c r="B6009" t="s">
        <v>8986</v>
      </c>
      <c r="C6009" t="s">
        <v>24</v>
      </c>
      <c r="D6009">
        <v>248.5</v>
      </c>
      <c r="E6009" s="156" t="s">
        <v>205</v>
      </c>
    </row>
    <row r="6010" spans="1:5" x14ac:dyDescent="0.2">
      <c r="A6010">
        <v>102664</v>
      </c>
      <c r="B6010" t="s">
        <v>8987</v>
      </c>
      <c r="C6010" t="s">
        <v>24</v>
      </c>
      <c r="D6010">
        <v>51.26</v>
      </c>
      <c r="E6010" s="156" t="s">
        <v>205</v>
      </c>
    </row>
    <row r="6011" spans="1:5" x14ac:dyDescent="0.2">
      <c r="A6011">
        <v>102665</v>
      </c>
      <c r="B6011" t="s">
        <v>8988</v>
      </c>
      <c r="C6011" t="s">
        <v>24</v>
      </c>
      <c r="D6011">
        <v>29.76</v>
      </c>
      <c r="E6011" s="156" t="s">
        <v>205</v>
      </c>
    </row>
    <row r="6012" spans="1:5" x14ac:dyDescent="0.2">
      <c r="A6012">
        <v>102663</v>
      </c>
      <c r="B6012" t="s">
        <v>8989</v>
      </c>
      <c r="C6012" t="s">
        <v>24</v>
      </c>
      <c r="D6012">
        <v>99.76</v>
      </c>
      <c r="E6012" s="156" t="s">
        <v>205</v>
      </c>
    </row>
    <row r="6013" spans="1:5" x14ac:dyDescent="0.2">
      <c r="A6013">
        <v>102669</v>
      </c>
      <c r="B6013" t="s">
        <v>8990</v>
      </c>
      <c r="C6013" t="s">
        <v>24</v>
      </c>
      <c r="D6013">
        <v>115.68</v>
      </c>
      <c r="E6013" s="156" t="s">
        <v>205</v>
      </c>
    </row>
    <row r="6014" spans="1:5" x14ac:dyDescent="0.2">
      <c r="A6014">
        <v>102661</v>
      </c>
      <c r="B6014" t="s">
        <v>8991</v>
      </c>
      <c r="C6014" t="s">
        <v>24</v>
      </c>
      <c r="D6014">
        <v>46.6</v>
      </c>
      <c r="E6014" s="156" t="s">
        <v>205</v>
      </c>
    </row>
    <row r="6015" spans="1:5" x14ac:dyDescent="0.2">
      <c r="A6015">
        <v>102666</v>
      </c>
      <c r="B6015" t="s">
        <v>8992</v>
      </c>
      <c r="C6015" t="s">
        <v>24</v>
      </c>
      <c r="D6015">
        <v>61.48</v>
      </c>
      <c r="E6015" s="156" t="s">
        <v>205</v>
      </c>
    </row>
    <row r="6016" spans="1:5" x14ac:dyDescent="0.2">
      <c r="A6016">
        <v>102662</v>
      </c>
      <c r="B6016" t="s">
        <v>8993</v>
      </c>
      <c r="C6016" t="s">
        <v>24</v>
      </c>
      <c r="D6016">
        <v>108.31</v>
      </c>
      <c r="E6016" s="156" t="s">
        <v>205</v>
      </c>
    </row>
    <row r="6017" spans="1:5" x14ac:dyDescent="0.2">
      <c r="A6017">
        <v>102668</v>
      </c>
      <c r="B6017" t="s">
        <v>8994</v>
      </c>
      <c r="C6017" t="s">
        <v>24</v>
      </c>
      <c r="D6017">
        <v>123.18</v>
      </c>
      <c r="E6017" s="156" t="s">
        <v>205</v>
      </c>
    </row>
    <row r="6018" spans="1:5" x14ac:dyDescent="0.2">
      <c r="A6018">
        <v>102718</v>
      </c>
      <c r="B6018" t="s">
        <v>8995</v>
      </c>
      <c r="C6018" t="s">
        <v>20</v>
      </c>
      <c r="D6018">
        <v>220.64</v>
      </c>
      <c r="E6018" s="156" t="s">
        <v>205</v>
      </c>
    </row>
    <row r="6019" spans="1:5" x14ac:dyDescent="0.2">
      <c r="A6019">
        <v>102716</v>
      </c>
      <c r="B6019" t="s">
        <v>8996</v>
      </c>
      <c r="C6019" t="s">
        <v>20</v>
      </c>
      <c r="D6019">
        <v>212.01</v>
      </c>
      <c r="E6019" s="156" t="s">
        <v>205</v>
      </c>
    </row>
    <row r="6020" spans="1:5" x14ac:dyDescent="0.2">
      <c r="A6020">
        <v>102719</v>
      </c>
      <c r="B6020" t="s">
        <v>8997</v>
      </c>
      <c r="C6020" t="s">
        <v>20</v>
      </c>
      <c r="D6020">
        <v>177.12</v>
      </c>
      <c r="E6020" s="156" t="s">
        <v>205</v>
      </c>
    </row>
    <row r="6021" spans="1:5" x14ac:dyDescent="0.2">
      <c r="A6021">
        <v>102717</v>
      </c>
      <c r="B6021" t="s">
        <v>8998</v>
      </c>
      <c r="C6021" t="s">
        <v>20</v>
      </c>
      <c r="D6021">
        <v>168.49</v>
      </c>
      <c r="E6021" s="156" t="s">
        <v>205</v>
      </c>
    </row>
    <row r="6022" spans="1:5" x14ac:dyDescent="0.2">
      <c r="A6022">
        <v>102720</v>
      </c>
      <c r="B6022" t="s">
        <v>8999</v>
      </c>
      <c r="C6022" t="s">
        <v>11</v>
      </c>
      <c r="D6022">
        <v>0</v>
      </c>
      <c r="E6022" s="156" t="s">
        <v>205</v>
      </c>
    </row>
    <row r="6023" spans="1:5" x14ac:dyDescent="0.2">
      <c r="A6023">
        <v>102713</v>
      </c>
      <c r="B6023" t="s">
        <v>9000</v>
      </c>
      <c r="C6023" t="s">
        <v>11</v>
      </c>
      <c r="D6023">
        <v>11.54</v>
      </c>
      <c r="E6023" s="156" t="s">
        <v>205</v>
      </c>
    </row>
    <row r="6024" spans="1:5" x14ac:dyDescent="0.2">
      <c r="A6024">
        <v>102715</v>
      </c>
      <c r="B6024" t="s">
        <v>9001</v>
      </c>
      <c r="C6024" t="s">
        <v>11</v>
      </c>
      <c r="D6024">
        <v>22.75</v>
      </c>
      <c r="E6024" s="156" t="s">
        <v>205</v>
      </c>
    </row>
    <row r="6025" spans="1:5" x14ac:dyDescent="0.2">
      <c r="A6025">
        <v>103653</v>
      </c>
      <c r="B6025" t="s">
        <v>9002</v>
      </c>
      <c r="C6025" t="s">
        <v>11</v>
      </c>
      <c r="D6025">
        <v>27.17</v>
      </c>
      <c r="E6025" s="156" t="s">
        <v>205</v>
      </c>
    </row>
    <row r="6026" spans="1:5" x14ac:dyDescent="0.2">
      <c r="A6026">
        <v>102712</v>
      </c>
      <c r="B6026" t="s">
        <v>9003</v>
      </c>
      <c r="C6026" t="s">
        <v>11</v>
      </c>
      <c r="D6026">
        <v>8.42</v>
      </c>
      <c r="E6026" s="156" t="s">
        <v>205</v>
      </c>
    </row>
    <row r="6027" spans="1:5" x14ac:dyDescent="0.2">
      <c r="A6027">
        <v>102711</v>
      </c>
      <c r="B6027" t="s">
        <v>9004</v>
      </c>
      <c r="C6027" t="s">
        <v>14</v>
      </c>
      <c r="D6027">
        <v>84.66</v>
      </c>
      <c r="E6027" s="156" t="s">
        <v>205</v>
      </c>
    </row>
    <row r="6028" spans="1:5" x14ac:dyDescent="0.2">
      <c r="A6028">
        <v>102710</v>
      </c>
      <c r="B6028" t="s">
        <v>9005</v>
      </c>
      <c r="C6028" t="s">
        <v>14</v>
      </c>
      <c r="D6028">
        <v>64.709999999999994</v>
      </c>
      <c r="E6028" s="156" t="s">
        <v>205</v>
      </c>
    </row>
    <row r="6029" spans="1:5" x14ac:dyDescent="0.2">
      <c r="A6029">
        <v>102709</v>
      </c>
      <c r="B6029" t="s">
        <v>9006</v>
      </c>
      <c r="C6029" t="s">
        <v>14</v>
      </c>
      <c r="D6029">
        <v>0</v>
      </c>
      <c r="E6029" s="156" t="s">
        <v>205</v>
      </c>
    </row>
    <row r="6030" spans="1:5" x14ac:dyDescent="0.2">
      <c r="A6030">
        <v>102708</v>
      </c>
      <c r="B6030" t="s">
        <v>9007</v>
      </c>
      <c r="C6030" t="s">
        <v>14</v>
      </c>
      <c r="D6030">
        <v>26.25</v>
      </c>
      <c r="E6030" s="156" t="s">
        <v>205</v>
      </c>
    </row>
    <row r="6031" spans="1:5" x14ac:dyDescent="0.2">
      <c r="A6031">
        <v>102707</v>
      </c>
      <c r="B6031" t="s">
        <v>9008</v>
      </c>
      <c r="C6031" t="s">
        <v>24</v>
      </c>
      <c r="D6031">
        <v>69.97</v>
      </c>
      <c r="E6031" s="156" t="s">
        <v>205</v>
      </c>
    </row>
    <row r="6032" spans="1:5" x14ac:dyDescent="0.2">
      <c r="A6032">
        <v>102704</v>
      </c>
      <c r="B6032" t="s">
        <v>9009</v>
      </c>
      <c r="C6032" t="s">
        <v>24</v>
      </c>
      <c r="D6032">
        <v>11.21</v>
      </c>
      <c r="E6032" s="156" t="s">
        <v>205</v>
      </c>
    </row>
    <row r="6033" spans="1:5" x14ac:dyDescent="0.2">
      <c r="A6033">
        <v>102705</v>
      </c>
      <c r="B6033" t="s">
        <v>9010</v>
      </c>
      <c r="C6033" t="s">
        <v>24</v>
      </c>
      <c r="D6033">
        <v>68.92</v>
      </c>
      <c r="E6033" s="156" t="s">
        <v>205</v>
      </c>
    </row>
    <row r="6034" spans="1:5" x14ac:dyDescent="0.2">
      <c r="A6034">
        <v>98333</v>
      </c>
      <c r="B6034" t="s">
        <v>9011</v>
      </c>
      <c r="C6034" t="s">
        <v>11</v>
      </c>
      <c r="D6034">
        <v>0</v>
      </c>
      <c r="E6034" s="156" t="s">
        <v>205</v>
      </c>
    </row>
    <row r="6035" spans="1:5" x14ac:dyDescent="0.2">
      <c r="A6035">
        <v>98332</v>
      </c>
      <c r="B6035" t="s">
        <v>9012</v>
      </c>
      <c r="C6035" t="s">
        <v>11</v>
      </c>
      <c r="D6035">
        <v>0</v>
      </c>
      <c r="E6035" s="156" t="s">
        <v>205</v>
      </c>
    </row>
    <row r="6036" spans="1:5" x14ac:dyDescent="0.2">
      <c r="A6036">
        <v>98331</v>
      </c>
      <c r="B6036" t="s">
        <v>9013</v>
      </c>
      <c r="C6036" t="s">
        <v>11</v>
      </c>
      <c r="D6036">
        <v>0</v>
      </c>
      <c r="E6036" s="156" t="s">
        <v>205</v>
      </c>
    </row>
    <row r="6037" spans="1:5" x14ac:dyDescent="0.2">
      <c r="A6037">
        <v>98327</v>
      </c>
      <c r="B6037" t="s">
        <v>9014</v>
      </c>
      <c r="C6037" t="s">
        <v>11</v>
      </c>
      <c r="D6037">
        <v>0</v>
      </c>
      <c r="E6037" s="156" t="s">
        <v>205</v>
      </c>
    </row>
    <row r="6038" spans="1:5" x14ac:dyDescent="0.2">
      <c r="A6038">
        <v>98326</v>
      </c>
      <c r="B6038" t="s">
        <v>9015</v>
      </c>
      <c r="C6038" t="s">
        <v>11</v>
      </c>
      <c r="D6038">
        <v>0</v>
      </c>
      <c r="E6038" s="156" t="s">
        <v>205</v>
      </c>
    </row>
    <row r="6039" spans="1:5" x14ac:dyDescent="0.2">
      <c r="A6039">
        <v>98325</v>
      </c>
      <c r="B6039" t="s">
        <v>9016</v>
      </c>
      <c r="C6039" t="s">
        <v>11</v>
      </c>
      <c r="D6039">
        <v>0</v>
      </c>
      <c r="E6039" s="156" t="s">
        <v>205</v>
      </c>
    </row>
    <row r="6040" spans="1:5" x14ac:dyDescent="0.2">
      <c r="A6040">
        <v>98370</v>
      </c>
      <c r="B6040" t="s">
        <v>9017</v>
      </c>
      <c r="C6040" t="s">
        <v>11</v>
      </c>
      <c r="D6040">
        <v>0</v>
      </c>
      <c r="E6040" s="156" t="s">
        <v>205</v>
      </c>
    </row>
    <row r="6041" spans="1:5" x14ac:dyDescent="0.2">
      <c r="A6041">
        <v>98389</v>
      </c>
      <c r="B6041" t="s">
        <v>9018</v>
      </c>
      <c r="C6041" t="s">
        <v>14</v>
      </c>
      <c r="D6041">
        <v>0</v>
      </c>
      <c r="E6041" s="156" t="s">
        <v>205</v>
      </c>
    </row>
    <row r="6042" spans="1:5" x14ac:dyDescent="0.2">
      <c r="A6042">
        <v>98390</v>
      </c>
      <c r="B6042" t="s">
        <v>9019</v>
      </c>
      <c r="C6042" t="s">
        <v>14</v>
      </c>
      <c r="D6042">
        <v>0</v>
      </c>
      <c r="E6042" s="156" t="s">
        <v>205</v>
      </c>
    </row>
    <row r="6043" spans="1:5" x14ac:dyDescent="0.2">
      <c r="A6043">
        <v>98391</v>
      </c>
      <c r="B6043" t="s">
        <v>9020</v>
      </c>
      <c r="C6043" t="s">
        <v>14</v>
      </c>
      <c r="D6043">
        <v>0</v>
      </c>
      <c r="E6043" s="156" t="s">
        <v>205</v>
      </c>
    </row>
    <row r="6044" spans="1:5" x14ac:dyDescent="0.2">
      <c r="A6044">
        <v>98392</v>
      </c>
      <c r="B6044" t="s">
        <v>9021</v>
      </c>
      <c r="C6044" t="s">
        <v>14</v>
      </c>
      <c r="D6044">
        <v>0</v>
      </c>
      <c r="E6044" s="156" t="s">
        <v>205</v>
      </c>
    </row>
    <row r="6045" spans="1:5" x14ac:dyDescent="0.2">
      <c r="A6045">
        <v>98393</v>
      </c>
      <c r="B6045" t="s">
        <v>9022</v>
      </c>
      <c r="C6045" t="s">
        <v>14</v>
      </c>
      <c r="D6045">
        <v>0</v>
      </c>
      <c r="E6045" s="156" t="s">
        <v>205</v>
      </c>
    </row>
    <row r="6046" spans="1:5" x14ac:dyDescent="0.2">
      <c r="A6046">
        <v>98394</v>
      </c>
      <c r="B6046" t="s">
        <v>9023</v>
      </c>
      <c r="C6046" t="s">
        <v>14</v>
      </c>
      <c r="D6046">
        <v>0</v>
      </c>
      <c r="E6046" s="156" t="s">
        <v>205</v>
      </c>
    </row>
    <row r="6047" spans="1:5" x14ac:dyDescent="0.2">
      <c r="A6047">
        <v>98395</v>
      </c>
      <c r="B6047" t="s">
        <v>9024</v>
      </c>
      <c r="C6047" t="s">
        <v>14</v>
      </c>
      <c r="D6047">
        <v>0</v>
      </c>
      <c r="E6047" s="156" t="s">
        <v>205</v>
      </c>
    </row>
    <row r="6048" spans="1:5" x14ac:dyDescent="0.2">
      <c r="A6048">
        <v>98396</v>
      </c>
      <c r="B6048" t="s">
        <v>9025</v>
      </c>
      <c r="C6048" t="s">
        <v>14</v>
      </c>
      <c r="D6048">
        <v>0</v>
      </c>
      <c r="E6048" s="156" t="s">
        <v>205</v>
      </c>
    </row>
    <row r="6049" spans="1:5" x14ac:dyDescent="0.2">
      <c r="A6049">
        <v>98369</v>
      </c>
      <c r="B6049" t="s">
        <v>9026</v>
      </c>
      <c r="C6049" t="s">
        <v>11</v>
      </c>
      <c r="D6049">
        <v>0</v>
      </c>
      <c r="E6049" s="156" t="s">
        <v>205</v>
      </c>
    </row>
    <row r="6050" spans="1:5" x14ac:dyDescent="0.2">
      <c r="A6050">
        <v>98360</v>
      </c>
      <c r="B6050" t="s">
        <v>9027</v>
      </c>
      <c r="C6050" t="s">
        <v>11</v>
      </c>
      <c r="D6050">
        <v>0</v>
      </c>
      <c r="E6050" s="156" t="s">
        <v>205</v>
      </c>
    </row>
    <row r="6051" spans="1:5" x14ac:dyDescent="0.2">
      <c r="A6051">
        <v>98368</v>
      </c>
      <c r="B6051" t="s">
        <v>9028</v>
      </c>
      <c r="C6051" t="s">
        <v>11</v>
      </c>
      <c r="D6051">
        <v>0</v>
      </c>
      <c r="E6051" s="156" t="s">
        <v>205</v>
      </c>
    </row>
    <row r="6052" spans="1:5" x14ac:dyDescent="0.2">
      <c r="A6052">
        <v>98359</v>
      </c>
      <c r="B6052" t="s">
        <v>9029</v>
      </c>
      <c r="C6052" t="s">
        <v>11</v>
      </c>
      <c r="D6052">
        <v>0</v>
      </c>
      <c r="E6052" s="156" t="s">
        <v>205</v>
      </c>
    </row>
    <row r="6053" spans="1:5" x14ac:dyDescent="0.2">
      <c r="A6053">
        <v>98367</v>
      </c>
      <c r="B6053" t="s">
        <v>9030</v>
      </c>
      <c r="C6053" t="s">
        <v>11</v>
      </c>
      <c r="D6053">
        <v>0</v>
      </c>
      <c r="E6053" s="156" t="s">
        <v>205</v>
      </c>
    </row>
    <row r="6054" spans="1:5" x14ac:dyDescent="0.2">
      <c r="A6054">
        <v>98358</v>
      </c>
      <c r="B6054" t="s">
        <v>9031</v>
      </c>
      <c r="C6054" t="s">
        <v>11</v>
      </c>
      <c r="D6054">
        <v>0</v>
      </c>
      <c r="E6054" s="156" t="s">
        <v>205</v>
      </c>
    </row>
    <row r="6055" spans="1:5" x14ac:dyDescent="0.2">
      <c r="A6055">
        <v>98352</v>
      </c>
      <c r="B6055" t="s">
        <v>9032</v>
      </c>
      <c r="C6055" t="s">
        <v>11</v>
      </c>
      <c r="D6055">
        <v>0</v>
      </c>
      <c r="E6055" s="156" t="s">
        <v>205</v>
      </c>
    </row>
    <row r="6056" spans="1:5" x14ac:dyDescent="0.2">
      <c r="A6056">
        <v>98343</v>
      </c>
      <c r="B6056" t="s">
        <v>9033</v>
      </c>
      <c r="C6056" t="s">
        <v>11</v>
      </c>
      <c r="D6056">
        <v>0</v>
      </c>
      <c r="E6056" s="156" t="s">
        <v>205</v>
      </c>
    </row>
    <row r="6057" spans="1:5" x14ac:dyDescent="0.2">
      <c r="A6057">
        <v>98351</v>
      </c>
      <c r="B6057" t="s">
        <v>9034</v>
      </c>
      <c r="C6057" t="s">
        <v>11</v>
      </c>
      <c r="D6057">
        <v>0</v>
      </c>
      <c r="E6057" s="156" t="s">
        <v>205</v>
      </c>
    </row>
    <row r="6058" spans="1:5" x14ac:dyDescent="0.2">
      <c r="A6058">
        <v>98342</v>
      </c>
      <c r="B6058" t="s">
        <v>9035</v>
      </c>
      <c r="C6058" t="s">
        <v>11</v>
      </c>
      <c r="D6058">
        <v>0</v>
      </c>
      <c r="E6058" s="156" t="s">
        <v>205</v>
      </c>
    </row>
    <row r="6059" spans="1:5" x14ac:dyDescent="0.2">
      <c r="A6059">
        <v>98350</v>
      </c>
      <c r="B6059" t="s">
        <v>9036</v>
      </c>
      <c r="C6059" t="s">
        <v>11</v>
      </c>
      <c r="D6059">
        <v>0</v>
      </c>
      <c r="E6059" s="156" t="s">
        <v>205</v>
      </c>
    </row>
    <row r="6060" spans="1:5" x14ac:dyDescent="0.2">
      <c r="A6060">
        <v>98341</v>
      </c>
      <c r="B6060" t="s">
        <v>9037</v>
      </c>
      <c r="C6060" t="s">
        <v>11</v>
      </c>
      <c r="D6060">
        <v>0</v>
      </c>
      <c r="E6060" s="156" t="s">
        <v>205</v>
      </c>
    </row>
    <row r="6061" spans="1:5" x14ac:dyDescent="0.2">
      <c r="A6061">
        <v>98381</v>
      </c>
      <c r="B6061" t="s">
        <v>9038</v>
      </c>
      <c r="C6061" t="s">
        <v>24</v>
      </c>
      <c r="D6061">
        <v>0</v>
      </c>
      <c r="E6061" s="156" t="s">
        <v>205</v>
      </c>
    </row>
    <row r="6062" spans="1:5" x14ac:dyDescent="0.2">
      <c r="A6062">
        <v>98382</v>
      </c>
      <c r="B6062" t="s">
        <v>9039</v>
      </c>
      <c r="C6062" t="s">
        <v>24</v>
      </c>
      <c r="D6062">
        <v>0</v>
      </c>
      <c r="E6062" s="156" t="s">
        <v>205</v>
      </c>
    </row>
    <row r="6063" spans="1:5" x14ac:dyDescent="0.2">
      <c r="A6063">
        <v>98383</v>
      </c>
      <c r="B6063" t="s">
        <v>9040</v>
      </c>
      <c r="C6063" t="s">
        <v>24</v>
      </c>
      <c r="D6063">
        <v>0</v>
      </c>
      <c r="E6063" s="156" t="s">
        <v>205</v>
      </c>
    </row>
    <row r="6064" spans="1:5" x14ac:dyDescent="0.2">
      <c r="A6064">
        <v>98384</v>
      </c>
      <c r="B6064" t="s">
        <v>9041</v>
      </c>
      <c r="C6064" t="s">
        <v>24</v>
      </c>
      <c r="D6064">
        <v>0</v>
      </c>
      <c r="E6064" s="156" t="s">
        <v>205</v>
      </c>
    </row>
    <row r="6065" spans="1:5" x14ac:dyDescent="0.2">
      <c r="A6065">
        <v>98385</v>
      </c>
      <c r="B6065" t="s">
        <v>9042</v>
      </c>
      <c r="C6065" t="s">
        <v>24</v>
      </c>
      <c r="D6065">
        <v>0</v>
      </c>
      <c r="E6065" s="156" t="s">
        <v>205</v>
      </c>
    </row>
    <row r="6066" spans="1:5" x14ac:dyDescent="0.2">
      <c r="A6066">
        <v>98386</v>
      </c>
      <c r="B6066" t="s">
        <v>9043</v>
      </c>
      <c r="C6066" t="s">
        <v>24</v>
      </c>
      <c r="D6066">
        <v>0</v>
      </c>
      <c r="E6066" s="156" t="s">
        <v>205</v>
      </c>
    </row>
    <row r="6067" spans="1:5" x14ac:dyDescent="0.2">
      <c r="A6067">
        <v>98387</v>
      </c>
      <c r="B6067" t="s">
        <v>9044</v>
      </c>
      <c r="C6067" t="s">
        <v>24</v>
      </c>
      <c r="D6067">
        <v>0</v>
      </c>
      <c r="E6067" s="156" t="s">
        <v>205</v>
      </c>
    </row>
    <row r="6068" spans="1:5" x14ac:dyDescent="0.2">
      <c r="A6068">
        <v>98388</v>
      </c>
      <c r="B6068" t="s">
        <v>9045</v>
      </c>
      <c r="C6068" t="s">
        <v>24</v>
      </c>
      <c r="D6068">
        <v>0</v>
      </c>
      <c r="E6068" s="156" t="s">
        <v>205</v>
      </c>
    </row>
    <row r="6069" spans="1:5" x14ac:dyDescent="0.2">
      <c r="A6069">
        <v>98346</v>
      </c>
      <c r="B6069" t="s">
        <v>9046</v>
      </c>
      <c r="C6069" t="s">
        <v>11</v>
      </c>
      <c r="D6069">
        <v>0</v>
      </c>
      <c r="E6069" s="156" t="s">
        <v>205</v>
      </c>
    </row>
    <row r="6070" spans="1:5" x14ac:dyDescent="0.2">
      <c r="A6070">
        <v>98363</v>
      </c>
      <c r="B6070" t="s">
        <v>9047</v>
      </c>
      <c r="C6070" t="s">
        <v>11</v>
      </c>
      <c r="D6070">
        <v>0</v>
      </c>
      <c r="E6070" s="156" t="s">
        <v>205</v>
      </c>
    </row>
    <row r="6071" spans="1:5" x14ac:dyDescent="0.2">
      <c r="A6071">
        <v>98354</v>
      </c>
      <c r="B6071" t="s">
        <v>9048</v>
      </c>
      <c r="C6071" t="s">
        <v>11</v>
      </c>
      <c r="D6071">
        <v>0</v>
      </c>
      <c r="E6071" s="156" t="s">
        <v>205</v>
      </c>
    </row>
    <row r="6072" spans="1:5" x14ac:dyDescent="0.2">
      <c r="A6072">
        <v>98337</v>
      </c>
      <c r="B6072" t="s">
        <v>9049</v>
      </c>
      <c r="C6072" t="s">
        <v>11</v>
      </c>
      <c r="D6072">
        <v>0</v>
      </c>
      <c r="E6072" s="156" t="s">
        <v>205</v>
      </c>
    </row>
    <row r="6073" spans="1:5" x14ac:dyDescent="0.2">
      <c r="A6073">
        <v>98345</v>
      </c>
      <c r="B6073" t="s">
        <v>9050</v>
      </c>
      <c r="C6073" t="s">
        <v>11</v>
      </c>
      <c r="D6073">
        <v>0</v>
      </c>
      <c r="E6073" s="156" t="s">
        <v>205</v>
      </c>
    </row>
    <row r="6074" spans="1:5" x14ac:dyDescent="0.2">
      <c r="A6074">
        <v>98362</v>
      </c>
      <c r="B6074" t="s">
        <v>9051</v>
      </c>
      <c r="C6074" t="s">
        <v>11</v>
      </c>
      <c r="D6074">
        <v>0</v>
      </c>
      <c r="E6074" s="156" t="s">
        <v>205</v>
      </c>
    </row>
    <row r="6075" spans="1:5" x14ac:dyDescent="0.2">
      <c r="A6075">
        <v>98403</v>
      </c>
      <c r="B6075" t="s">
        <v>9052</v>
      </c>
      <c r="C6075" t="s">
        <v>11</v>
      </c>
      <c r="D6075">
        <v>0</v>
      </c>
      <c r="E6075" s="156" t="s">
        <v>205</v>
      </c>
    </row>
    <row r="6076" spans="1:5" x14ac:dyDescent="0.2">
      <c r="A6076">
        <v>98335</v>
      </c>
      <c r="B6076" t="s">
        <v>9053</v>
      </c>
      <c r="C6076" t="s">
        <v>11</v>
      </c>
      <c r="D6076">
        <v>0</v>
      </c>
      <c r="E6076" s="156" t="s">
        <v>205</v>
      </c>
    </row>
    <row r="6077" spans="1:5" x14ac:dyDescent="0.2">
      <c r="A6077">
        <v>98344</v>
      </c>
      <c r="B6077" t="s">
        <v>9054</v>
      </c>
      <c r="C6077" t="s">
        <v>11</v>
      </c>
      <c r="D6077">
        <v>0</v>
      </c>
      <c r="E6077" s="156" t="s">
        <v>205</v>
      </c>
    </row>
    <row r="6078" spans="1:5" x14ac:dyDescent="0.2">
      <c r="A6078">
        <v>98361</v>
      </c>
      <c r="B6078" t="s">
        <v>9055</v>
      </c>
      <c r="C6078" t="s">
        <v>11</v>
      </c>
      <c r="D6078">
        <v>0</v>
      </c>
      <c r="E6078" s="156" t="s">
        <v>205</v>
      </c>
    </row>
    <row r="6079" spans="1:5" x14ac:dyDescent="0.2">
      <c r="A6079">
        <v>98353</v>
      </c>
      <c r="B6079" t="s">
        <v>9056</v>
      </c>
      <c r="C6079" t="s">
        <v>11</v>
      </c>
      <c r="D6079">
        <v>0</v>
      </c>
      <c r="E6079" s="156" t="s">
        <v>205</v>
      </c>
    </row>
    <row r="6080" spans="1:5" x14ac:dyDescent="0.2">
      <c r="A6080">
        <v>98334</v>
      </c>
      <c r="B6080" t="s">
        <v>9057</v>
      </c>
      <c r="C6080" t="s">
        <v>11</v>
      </c>
      <c r="D6080">
        <v>0</v>
      </c>
      <c r="E6080" s="156" t="s">
        <v>205</v>
      </c>
    </row>
    <row r="6081" spans="1:5" x14ac:dyDescent="0.2">
      <c r="A6081">
        <v>98371</v>
      </c>
      <c r="B6081" t="s">
        <v>9058</v>
      </c>
      <c r="C6081" t="s">
        <v>11</v>
      </c>
      <c r="D6081">
        <v>0</v>
      </c>
      <c r="E6081" s="156" t="s">
        <v>205</v>
      </c>
    </row>
    <row r="6082" spans="1:5" x14ac:dyDescent="0.2">
      <c r="A6082">
        <v>98397</v>
      </c>
      <c r="B6082" t="s">
        <v>9059</v>
      </c>
      <c r="C6082" t="s">
        <v>11</v>
      </c>
      <c r="D6082">
        <v>14.39</v>
      </c>
      <c r="E6082" s="156" t="s">
        <v>205</v>
      </c>
    </row>
    <row r="6083" spans="1:5" x14ac:dyDescent="0.2">
      <c r="A6083">
        <v>97280</v>
      </c>
      <c r="B6083" t="s">
        <v>9060</v>
      </c>
      <c r="C6083" t="s">
        <v>14</v>
      </c>
      <c r="D6083">
        <v>0</v>
      </c>
      <c r="E6083" s="156" t="s">
        <v>205</v>
      </c>
    </row>
    <row r="6084" spans="1:5" x14ac:dyDescent="0.2">
      <c r="A6084">
        <v>97275</v>
      </c>
      <c r="B6084" t="s">
        <v>9061</v>
      </c>
      <c r="C6084" t="s">
        <v>14</v>
      </c>
      <c r="D6084">
        <v>0</v>
      </c>
      <c r="E6084" s="156" t="s">
        <v>205</v>
      </c>
    </row>
    <row r="6085" spans="1:5" x14ac:dyDescent="0.2">
      <c r="A6085">
        <v>97279</v>
      </c>
      <c r="B6085" t="s">
        <v>9062</v>
      </c>
      <c r="C6085" t="s">
        <v>14</v>
      </c>
      <c r="D6085">
        <v>0</v>
      </c>
      <c r="E6085" s="156" t="s">
        <v>205</v>
      </c>
    </row>
    <row r="6086" spans="1:5" x14ac:dyDescent="0.2">
      <c r="A6086">
        <v>97285</v>
      </c>
      <c r="B6086" t="s">
        <v>9063</v>
      </c>
      <c r="C6086" t="s">
        <v>14</v>
      </c>
      <c r="D6086">
        <v>0</v>
      </c>
      <c r="E6086" s="156" t="s">
        <v>205</v>
      </c>
    </row>
    <row r="6087" spans="1:5" x14ac:dyDescent="0.2">
      <c r="A6087">
        <v>97286</v>
      </c>
      <c r="B6087" t="s">
        <v>9064</v>
      </c>
      <c r="C6087" t="s">
        <v>14</v>
      </c>
      <c r="D6087">
        <v>0</v>
      </c>
      <c r="E6087" s="156" t="s">
        <v>205</v>
      </c>
    </row>
    <row r="6088" spans="1:5" x14ac:dyDescent="0.2">
      <c r="A6088">
        <v>97291</v>
      </c>
      <c r="B6088" t="s">
        <v>9065</v>
      </c>
      <c r="C6088" t="s">
        <v>14</v>
      </c>
      <c r="D6088">
        <v>0</v>
      </c>
      <c r="E6088" s="156" t="s">
        <v>205</v>
      </c>
    </row>
    <row r="6089" spans="1:5" x14ac:dyDescent="0.2">
      <c r="A6089">
        <v>97292</v>
      </c>
      <c r="B6089" t="s">
        <v>9066</v>
      </c>
      <c r="C6089" t="s">
        <v>14</v>
      </c>
      <c r="D6089">
        <v>0</v>
      </c>
      <c r="E6089" s="156" t="s">
        <v>205</v>
      </c>
    </row>
    <row r="6090" spans="1:5" x14ac:dyDescent="0.2">
      <c r="A6090">
        <v>97297</v>
      </c>
      <c r="B6090" t="s">
        <v>9067</v>
      </c>
      <c r="C6090" t="s">
        <v>14</v>
      </c>
      <c r="D6090">
        <v>0</v>
      </c>
      <c r="E6090" s="156" t="s">
        <v>205</v>
      </c>
    </row>
    <row r="6091" spans="1:5" x14ac:dyDescent="0.2">
      <c r="A6091">
        <v>97298</v>
      </c>
      <c r="B6091" t="s">
        <v>9068</v>
      </c>
      <c r="C6091" t="s">
        <v>14</v>
      </c>
      <c r="D6091">
        <v>0</v>
      </c>
      <c r="E6091" s="156" t="s">
        <v>205</v>
      </c>
    </row>
    <row r="6092" spans="1:5" x14ac:dyDescent="0.2">
      <c r="A6092">
        <v>97303</v>
      </c>
      <c r="B6092" t="s">
        <v>9069</v>
      </c>
      <c r="C6092" t="s">
        <v>14</v>
      </c>
      <c r="D6092">
        <v>0</v>
      </c>
      <c r="E6092" s="156" t="s">
        <v>205</v>
      </c>
    </row>
    <row r="6093" spans="1:5" x14ac:dyDescent="0.2">
      <c r="A6093">
        <v>97304</v>
      </c>
      <c r="B6093" t="s">
        <v>9070</v>
      </c>
      <c r="C6093" t="s">
        <v>14</v>
      </c>
      <c r="D6093">
        <v>0</v>
      </c>
      <c r="E6093" s="156" t="s">
        <v>205</v>
      </c>
    </row>
    <row r="6094" spans="1:5" x14ac:dyDescent="0.2">
      <c r="A6094">
        <v>97309</v>
      </c>
      <c r="B6094" t="s">
        <v>9071</v>
      </c>
      <c r="C6094" t="s">
        <v>14</v>
      </c>
      <c r="D6094">
        <v>0</v>
      </c>
      <c r="E6094" s="156" t="s">
        <v>205</v>
      </c>
    </row>
    <row r="6095" spans="1:5" x14ac:dyDescent="0.2">
      <c r="A6095">
        <v>97310</v>
      </c>
      <c r="B6095" t="s">
        <v>9072</v>
      </c>
      <c r="C6095" t="s">
        <v>14</v>
      </c>
      <c r="D6095">
        <v>0</v>
      </c>
      <c r="E6095" s="156" t="s">
        <v>205</v>
      </c>
    </row>
    <row r="6096" spans="1:5" x14ac:dyDescent="0.2">
      <c r="A6096">
        <v>97282</v>
      </c>
      <c r="B6096" t="s">
        <v>9073</v>
      </c>
      <c r="C6096" t="s">
        <v>14</v>
      </c>
      <c r="D6096">
        <v>0</v>
      </c>
      <c r="E6096" s="156" t="s">
        <v>205</v>
      </c>
    </row>
    <row r="6097" spans="1:5" x14ac:dyDescent="0.2">
      <c r="A6097">
        <v>97276</v>
      </c>
      <c r="B6097" t="s">
        <v>9074</v>
      </c>
      <c r="C6097" t="s">
        <v>14</v>
      </c>
      <c r="D6097">
        <v>0</v>
      </c>
      <c r="E6097" s="156" t="s">
        <v>205</v>
      </c>
    </row>
    <row r="6098" spans="1:5" x14ac:dyDescent="0.2">
      <c r="A6098">
        <v>97281</v>
      </c>
      <c r="B6098" t="s">
        <v>9075</v>
      </c>
      <c r="C6098" t="s">
        <v>14</v>
      </c>
      <c r="D6098">
        <v>0</v>
      </c>
      <c r="E6098" s="156" t="s">
        <v>205</v>
      </c>
    </row>
    <row r="6099" spans="1:5" x14ac:dyDescent="0.2">
      <c r="A6099">
        <v>97287</v>
      </c>
      <c r="B6099" t="s">
        <v>9076</v>
      </c>
      <c r="C6099" t="s">
        <v>14</v>
      </c>
      <c r="D6099">
        <v>0</v>
      </c>
      <c r="E6099" s="156" t="s">
        <v>205</v>
      </c>
    </row>
    <row r="6100" spans="1:5" x14ac:dyDescent="0.2">
      <c r="A6100">
        <v>97288</v>
      </c>
      <c r="B6100" t="s">
        <v>9077</v>
      </c>
      <c r="C6100" t="s">
        <v>14</v>
      </c>
      <c r="D6100">
        <v>0</v>
      </c>
      <c r="E6100" s="156" t="s">
        <v>205</v>
      </c>
    </row>
    <row r="6101" spans="1:5" x14ac:dyDescent="0.2">
      <c r="A6101">
        <v>97293</v>
      </c>
      <c r="B6101" t="s">
        <v>9078</v>
      </c>
      <c r="C6101" t="s">
        <v>14</v>
      </c>
      <c r="D6101">
        <v>0</v>
      </c>
      <c r="E6101" s="156" t="s">
        <v>205</v>
      </c>
    </row>
    <row r="6102" spans="1:5" x14ac:dyDescent="0.2">
      <c r="A6102">
        <v>97294</v>
      </c>
      <c r="B6102" t="s">
        <v>9079</v>
      </c>
      <c r="C6102" t="s">
        <v>14</v>
      </c>
      <c r="D6102">
        <v>0</v>
      </c>
      <c r="E6102" s="156" t="s">
        <v>205</v>
      </c>
    </row>
    <row r="6103" spans="1:5" x14ac:dyDescent="0.2">
      <c r="A6103">
        <v>97299</v>
      </c>
      <c r="B6103" t="s">
        <v>9080</v>
      </c>
      <c r="C6103" t="s">
        <v>14</v>
      </c>
      <c r="D6103">
        <v>0</v>
      </c>
      <c r="E6103" s="156" t="s">
        <v>205</v>
      </c>
    </row>
    <row r="6104" spans="1:5" x14ac:dyDescent="0.2">
      <c r="A6104">
        <v>97300</v>
      </c>
      <c r="B6104" t="s">
        <v>9081</v>
      </c>
      <c r="C6104" t="s">
        <v>14</v>
      </c>
      <c r="D6104">
        <v>0</v>
      </c>
      <c r="E6104" s="156" t="s">
        <v>205</v>
      </c>
    </row>
    <row r="6105" spans="1:5" x14ac:dyDescent="0.2">
      <c r="A6105">
        <v>97305</v>
      </c>
      <c r="B6105" t="s">
        <v>9082</v>
      </c>
      <c r="C6105" t="s">
        <v>14</v>
      </c>
      <c r="D6105">
        <v>0</v>
      </c>
      <c r="E6105" s="156" t="s">
        <v>205</v>
      </c>
    </row>
    <row r="6106" spans="1:5" x14ac:dyDescent="0.2">
      <c r="A6106">
        <v>97306</v>
      </c>
      <c r="B6106" t="s">
        <v>9083</v>
      </c>
      <c r="C6106" t="s">
        <v>14</v>
      </c>
      <c r="D6106">
        <v>0</v>
      </c>
      <c r="E6106" s="156" t="s">
        <v>205</v>
      </c>
    </row>
    <row r="6107" spans="1:5" x14ac:dyDescent="0.2">
      <c r="A6107">
        <v>97311</v>
      </c>
      <c r="B6107" t="s">
        <v>9084</v>
      </c>
      <c r="C6107" t="s">
        <v>14</v>
      </c>
      <c r="D6107">
        <v>0</v>
      </c>
      <c r="E6107" s="156" t="s">
        <v>205</v>
      </c>
    </row>
    <row r="6108" spans="1:5" x14ac:dyDescent="0.2">
      <c r="A6108">
        <v>97312</v>
      </c>
      <c r="B6108" t="s">
        <v>9085</v>
      </c>
      <c r="C6108" t="s">
        <v>14</v>
      </c>
      <c r="D6108">
        <v>0</v>
      </c>
      <c r="E6108" s="156" t="s">
        <v>205</v>
      </c>
    </row>
    <row r="6109" spans="1:5" x14ac:dyDescent="0.2">
      <c r="A6109">
        <v>97278</v>
      </c>
      <c r="B6109" t="s">
        <v>9086</v>
      </c>
      <c r="C6109" t="s">
        <v>14</v>
      </c>
      <c r="D6109">
        <v>0</v>
      </c>
      <c r="E6109" s="156" t="s">
        <v>205</v>
      </c>
    </row>
    <row r="6110" spans="1:5" x14ac:dyDescent="0.2">
      <c r="A6110">
        <v>97274</v>
      </c>
      <c r="B6110" t="s">
        <v>9087</v>
      </c>
      <c r="C6110" t="s">
        <v>14</v>
      </c>
      <c r="D6110">
        <v>0</v>
      </c>
      <c r="E6110" s="156" t="s">
        <v>205</v>
      </c>
    </row>
    <row r="6111" spans="1:5" x14ac:dyDescent="0.2">
      <c r="A6111">
        <v>97283</v>
      </c>
      <c r="B6111" t="s">
        <v>9088</v>
      </c>
      <c r="C6111" t="s">
        <v>14</v>
      </c>
      <c r="D6111">
        <v>0</v>
      </c>
      <c r="E6111" s="156" t="s">
        <v>205</v>
      </c>
    </row>
    <row r="6112" spans="1:5" x14ac:dyDescent="0.2">
      <c r="A6112">
        <v>97284</v>
      </c>
      <c r="B6112" t="s">
        <v>9089</v>
      </c>
      <c r="C6112" t="s">
        <v>14</v>
      </c>
      <c r="D6112">
        <v>0</v>
      </c>
      <c r="E6112" s="156" t="s">
        <v>205</v>
      </c>
    </row>
    <row r="6113" spans="1:5" x14ac:dyDescent="0.2">
      <c r="A6113">
        <v>97289</v>
      </c>
      <c r="B6113" t="s">
        <v>9090</v>
      </c>
      <c r="C6113" t="s">
        <v>14</v>
      </c>
      <c r="D6113">
        <v>0</v>
      </c>
      <c r="E6113" s="156" t="s">
        <v>205</v>
      </c>
    </row>
    <row r="6114" spans="1:5" x14ac:dyDescent="0.2">
      <c r="A6114">
        <v>97290</v>
      </c>
      <c r="B6114" t="s">
        <v>9091</v>
      </c>
      <c r="C6114" t="s">
        <v>14</v>
      </c>
      <c r="D6114">
        <v>0</v>
      </c>
      <c r="E6114" s="156" t="s">
        <v>205</v>
      </c>
    </row>
    <row r="6115" spans="1:5" x14ac:dyDescent="0.2">
      <c r="A6115">
        <v>97295</v>
      </c>
      <c r="B6115" t="s">
        <v>9092</v>
      </c>
      <c r="C6115" t="s">
        <v>14</v>
      </c>
      <c r="D6115">
        <v>0</v>
      </c>
      <c r="E6115" s="156" t="s">
        <v>205</v>
      </c>
    </row>
    <row r="6116" spans="1:5" x14ac:dyDescent="0.2">
      <c r="A6116">
        <v>97296</v>
      </c>
      <c r="B6116" t="s">
        <v>9093</v>
      </c>
      <c r="C6116" t="s">
        <v>14</v>
      </c>
      <c r="D6116">
        <v>0</v>
      </c>
      <c r="E6116" s="156" t="s">
        <v>205</v>
      </c>
    </row>
    <row r="6117" spans="1:5" x14ac:dyDescent="0.2">
      <c r="A6117">
        <v>97301</v>
      </c>
      <c r="B6117" t="s">
        <v>9094</v>
      </c>
      <c r="C6117" t="s">
        <v>14</v>
      </c>
      <c r="D6117">
        <v>0</v>
      </c>
      <c r="E6117" s="156" t="s">
        <v>205</v>
      </c>
    </row>
    <row r="6118" spans="1:5" x14ac:dyDescent="0.2">
      <c r="A6118">
        <v>97302</v>
      </c>
      <c r="B6118" t="s">
        <v>9095</v>
      </c>
      <c r="C6118" t="s">
        <v>14</v>
      </c>
      <c r="D6118">
        <v>0</v>
      </c>
      <c r="E6118" s="156" t="s">
        <v>205</v>
      </c>
    </row>
    <row r="6119" spans="1:5" x14ac:dyDescent="0.2">
      <c r="A6119">
        <v>97307</v>
      </c>
      <c r="B6119" t="s">
        <v>9096</v>
      </c>
      <c r="C6119" t="s">
        <v>14</v>
      </c>
      <c r="D6119">
        <v>0</v>
      </c>
      <c r="E6119" s="156" t="s">
        <v>205</v>
      </c>
    </row>
    <row r="6120" spans="1:5" x14ac:dyDescent="0.2">
      <c r="A6120">
        <v>97277</v>
      </c>
      <c r="B6120" t="s">
        <v>9097</v>
      </c>
      <c r="C6120" t="s">
        <v>14</v>
      </c>
      <c r="D6120">
        <v>0</v>
      </c>
      <c r="E6120" s="156" t="s">
        <v>205</v>
      </c>
    </row>
    <row r="6121" spans="1:5" x14ac:dyDescent="0.2">
      <c r="A6121">
        <v>97308</v>
      </c>
      <c r="B6121" t="s">
        <v>9098</v>
      </c>
      <c r="C6121" t="s">
        <v>14</v>
      </c>
      <c r="D6121">
        <v>0</v>
      </c>
      <c r="E6121" s="156" t="s">
        <v>205</v>
      </c>
    </row>
    <row r="6122" spans="1:5" x14ac:dyDescent="0.2">
      <c r="A6122">
        <v>97238</v>
      </c>
      <c r="B6122" t="s">
        <v>9099</v>
      </c>
      <c r="C6122" t="s">
        <v>24</v>
      </c>
      <c r="D6122">
        <v>0</v>
      </c>
      <c r="E6122" s="156" t="s">
        <v>205</v>
      </c>
    </row>
    <row r="6123" spans="1:5" x14ac:dyDescent="0.2">
      <c r="A6123">
        <v>97239</v>
      </c>
      <c r="B6123" t="s">
        <v>9100</v>
      </c>
      <c r="C6123" t="s">
        <v>24</v>
      </c>
      <c r="D6123">
        <v>0</v>
      </c>
      <c r="E6123" s="156" t="s">
        <v>205</v>
      </c>
    </row>
    <row r="6124" spans="1:5" x14ac:dyDescent="0.2">
      <c r="A6124">
        <v>97240</v>
      </c>
      <c r="B6124" t="s">
        <v>9101</v>
      </c>
      <c r="C6124" t="s">
        <v>24</v>
      </c>
      <c r="D6124">
        <v>0</v>
      </c>
      <c r="E6124" s="156" t="s">
        <v>205</v>
      </c>
    </row>
    <row r="6125" spans="1:5" x14ac:dyDescent="0.2">
      <c r="A6125">
        <v>97241</v>
      </c>
      <c r="B6125" t="s">
        <v>9102</v>
      </c>
      <c r="C6125" t="s">
        <v>24</v>
      </c>
      <c r="D6125">
        <v>0</v>
      </c>
      <c r="E6125" s="156" t="s">
        <v>205</v>
      </c>
    </row>
    <row r="6126" spans="1:5" x14ac:dyDescent="0.2">
      <c r="A6126">
        <v>97242</v>
      </c>
      <c r="B6126" t="s">
        <v>9103</v>
      </c>
      <c r="C6126" t="s">
        <v>24</v>
      </c>
      <c r="D6126">
        <v>0</v>
      </c>
      <c r="E6126" s="156" t="s">
        <v>205</v>
      </c>
    </row>
    <row r="6127" spans="1:5" x14ac:dyDescent="0.2">
      <c r="A6127">
        <v>97243</v>
      </c>
      <c r="B6127" t="s">
        <v>9104</v>
      </c>
      <c r="C6127" t="s">
        <v>24</v>
      </c>
      <c r="D6127">
        <v>0</v>
      </c>
      <c r="E6127" s="156" t="s">
        <v>205</v>
      </c>
    </row>
    <row r="6128" spans="1:5" x14ac:dyDescent="0.2">
      <c r="A6128">
        <v>97244</v>
      </c>
      <c r="B6128" t="s">
        <v>9105</v>
      </c>
      <c r="C6128" t="s">
        <v>24</v>
      </c>
      <c r="D6128">
        <v>0</v>
      </c>
      <c r="E6128" s="156" t="s">
        <v>205</v>
      </c>
    </row>
    <row r="6129" spans="1:5" x14ac:dyDescent="0.2">
      <c r="A6129">
        <v>97245</v>
      </c>
      <c r="B6129" t="s">
        <v>9106</v>
      </c>
      <c r="C6129" t="s">
        <v>24</v>
      </c>
      <c r="D6129">
        <v>0</v>
      </c>
      <c r="E6129" s="156" t="s">
        <v>205</v>
      </c>
    </row>
    <row r="6130" spans="1:5" x14ac:dyDescent="0.2">
      <c r="A6130">
        <v>97236</v>
      </c>
      <c r="B6130" t="s">
        <v>9107</v>
      </c>
      <c r="C6130" t="s">
        <v>24</v>
      </c>
      <c r="D6130">
        <v>0</v>
      </c>
      <c r="E6130" s="156" t="s">
        <v>205</v>
      </c>
    </row>
    <row r="6131" spans="1:5" x14ac:dyDescent="0.2">
      <c r="A6131">
        <v>97246</v>
      </c>
      <c r="B6131" t="s">
        <v>9108</v>
      </c>
      <c r="C6131" t="s">
        <v>24</v>
      </c>
      <c r="D6131">
        <v>0</v>
      </c>
      <c r="E6131" s="156" t="s">
        <v>205</v>
      </c>
    </row>
    <row r="6132" spans="1:5" x14ac:dyDescent="0.2">
      <c r="A6132">
        <v>97247</v>
      </c>
      <c r="B6132" t="s">
        <v>9109</v>
      </c>
      <c r="C6132" t="s">
        <v>24</v>
      </c>
      <c r="D6132">
        <v>0</v>
      </c>
      <c r="E6132" s="156" t="s">
        <v>205</v>
      </c>
    </row>
    <row r="6133" spans="1:5" x14ac:dyDescent="0.2">
      <c r="A6133">
        <v>97237</v>
      </c>
      <c r="B6133" t="s">
        <v>9110</v>
      </c>
      <c r="C6133" t="s">
        <v>24</v>
      </c>
      <c r="D6133">
        <v>0</v>
      </c>
      <c r="E6133" s="156" t="s">
        <v>205</v>
      </c>
    </row>
    <row r="6134" spans="1:5" x14ac:dyDescent="0.2">
      <c r="A6134">
        <v>97248</v>
      </c>
      <c r="B6134" t="s">
        <v>9111</v>
      </c>
      <c r="C6134" t="s">
        <v>24</v>
      </c>
      <c r="D6134">
        <v>0</v>
      </c>
      <c r="E6134" s="156" t="s">
        <v>205</v>
      </c>
    </row>
    <row r="6135" spans="1:5" x14ac:dyDescent="0.2">
      <c r="A6135">
        <v>97251</v>
      </c>
      <c r="B6135" t="s">
        <v>9112</v>
      </c>
      <c r="C6135" t="s">
        <v>14</v>
      </c>
      <c r="D6135">
        <v>0</v>
      </c>
      <c r="E6135" s="156" t="s">
        <v>205</v>
      </c>
    </row>
    <row r="6136" spans="1:5" x14ac:dyDescent="0.2">
      <c r="A6136">
        <v>97254</v>
      </c>
      <c r="B6136" t="s">
        <v>9113</v>
      </c>
      <c r="C6136" t="s">
        <v>14</v>
      </c>
      <c r="D6136">
        <v>0</v>
      </c>
      <c r="E6136" s="156" t="s">
        <v>205</v>
      </c>
    </row>
    <row r="6137" spans="1:5" x14ac:dyDescent="0.2">
      <c r="A6137">
        <v>97255</v>
      </c>
      <c r="B6137" t="s">
        <v>9114</v>
      </c>
      <c r="C6137" t="s">
        <v>14</v>
      </c>
      <c r="D6137">
        <v>0</v>
      </c>
      <c r="E6137" s="156" t="s">
        <v>205</v>
      </c>
    </row>
    <row r="6138" spans="1:5" x14ac:dyDescent="0.2">
      <c r="A6138">
        <v>97249</v>
      </c>
      <c r="B6138" t="s">
        <v>9115</v>
      </c>
      <c r="C6138" t="s">
        <v>14</v>
      </c>
      <c r="D6138">
        <v>0</v>
      </c>
      <c r="E6138" s="156" t="s">
        <v>205</v>
      </c>
    </row>
    <row r="6139" spans="1:5" x14ac:dyDescent="0.2">
      <c r="A6139">
        <v>97250</v>
      </c>
      <c r="B6139" t="s">
        <v>9116</v>
      </c>
      <c r="C6139" t="s">
        <v>14</v>
      </c>
      <c r="D6139">
        <v>0</v>
      </c>
      <c r="E6139" s="156" t="s">
        <v>205</v>
      </c>
    </row>
    <row r="6140" spans="1:5" x14ac:dyDescent="0.2">
      <c r="A6140">
        <v>97258</v>
      </c>
      <c r="B6140" t="s">
        <v>9117</v>
      </c>
      <c r="C6140" t="s">
        <v>14</v>
      </c>
      <c r="D6140">
        <v>0</v>
      </c>
      <c r="E6140" s="156" t="s">
        <v>205</v>
      </c>
    </row>
    <row r="6141" spans="1:5" x14ac:dyDescent="0.2">
      <c r="A6141">
        <v>97259</v>
      </c>
      <c r="B6141" t="s">
        <v>9118</v>
      </c>
      <c r="C6141" t="s">
        <v>14</v>
      </c>
      <c r="D6141">
        <v>0</v>
      </c>
      <c r="E6141" s="156" t="s">
        <v>205</v>
      </c>
    </row>
    <row r="6142" spans="1:5" x14ac:dyDescent="0.2">
      <c r="A6142">
        <v>97262</v>
      </c>
      <c r="B6142" t="s">
        <v>9119</v>
      </c>
      <c r="C6142" t="s">
        <v>14</v>
      </c>
      <c r="D6142">
        <v>0</v>
      </c>
      <c r="E6142" s="156" t="s">
        <v>205</v>
      </c>
    </row>
    <row r="6143" spans="1:5" x14ac:dyDescent="0.2">
      <c r="A6143">
        <v>97263</v>
      </c>
      <c r="B6143" t="s">
        <v>9120</v>
      </c>
      <c r="C6143" t="s">
        <v>14</v>
      </c>
      <c r="D6143">
        <v>0</v>
      </c>
      <c r="E6143" s="156" t="s">
        <v>205</v>
      </c>
    </row>
    <row r="6144" spans="1:5" x14ac:dyDescent="0.2">
      <c r="A6144">
        <v>97266</v>
      </c>
      <c r="B6144" t="s">
        <v>9121</v>
      </c>
      <c r="C6144" t="s">
        <v>14</v>
      </c>
      <c r="D6144">
        <v>0</v>
      </c>
      <c r="E6144" s="156" t="s">
        <v>205</v>
      </c>
    </row>
    <row r="6145" spans="1:5" x14ac:dyDescent="0.2">
      <c r="A6145">
        <v>97267</v>
      </c>
      <c r="B6145" t="s">
        <v>9122</v>
      </c>
      <c r="C6145" t="s">
        <v>14</v>
      </c>
      <c r="D6145">
        <v>0</v>
      </c>
      <c r="E6145" s="156" t="s">
        <v>205</v>
      </c>
    </row>
    <row r="6146" spans="1:5" x14ac:dyDescent="0.2">
      <c r="A6146">
        <v>97270</v>
      </c>
      <c r="B6146" t="s">
        <v>9123</v>
      </c>
      <c r="C6146" t="s">
        <v>14</v>
      </c>
      <c r="D6146">
        <v>0</v>
      </c>
      <c r="E6146" s="156" t="s">
        <v>205</v>
      </c>
    </row>
    <row r="6147" spans="1:5" x14ac:dyDescent="0.2">
      <c r="A6147">
        <v>97271</v>
      </c>
      <c r="B6147" t="s">
        <v>9124</v>
      </c>
      <c r="C6147" t="s">
        <v>14</v>
      </c>
      <c r="D6147">
        <v>0</v>
      </c>
      <c r="E6147" s="156" t="s">
        <v>205</v>
      </c>
    </row>
    <row r="6148" spans="1:5" x14ac:dyDescent="0.2">
      <c r="A6148">
        <v>97252</v>
      </c>
      <c r="B6148" t="s">
        <v>9125</v>
      </c>
      <c r="C6148" t="s">
        <v>14</v>
      </c>
      <c r="D6148">
        <v>0</v>
      </c>
      <c r="E6148" s="156" t="s">
        <v>205</v>
      </c>
    </row>
    <row r="6149" spans="1:5" x14ac:dyDescent="0.2">
      <c r="A6149">
        <v>97257</v>
      </c>
      <c r="B6149" t="s">
        <v>9126</v>
      </c>
      <c r="C6149" t="s">
        <v>14</v>
      </c>
      <c r="D6149">
        <v>0</v>
      </c>
      <c r="E6149" s="156" t="s">
        <v>205</v>
      </c>
    </row>
    <row r="6150" spans="1:5" x14ac:dyDescent="0.2">
      <c r="A6150">
        <v>97256</v>
      </c>
      <c r="B6150" t="s">
        <v>9127</v>
      </c>
      <c r="C6150" t="s">
        <v>14</v>
      </c>
      <c r="D6150">
        <v>0</v>
      </c>
      <c r="E6150" s="156" t="s">
        <v>205</v>
      </c>
    </row>
    <row r="6151" spans="1:5" x14ac:dyDescent="0.2">
      <c r="A6151">
        <v>97253</v>
      </c>
      <c r="B6151" t="s">
        <v>9128</v>
      </c>
      <c r="C6151" t="s">
        <v>14</v>
      </c>
      <c r="D6151">
        <v>0</v>
      </c>
      <c r="E6151" s="156" t="s">
        <v>205</v>
      </c>
    </row>
    <row r="6152" spans="1:5" x14ac:dyDescent="0.2">
      <c r="A6152">
        <v>97261</v>
      </c>
      <c r="B6152" t="s">
        <v>9129</v>
      </c>
      <c r="C6152" t="s">
        <v>14</v>
      </c>
      <c r="D6152">
        <v>0</v>
      </c>
      <c r="E6152" s="156" t="s">
        <v>205</v>
      </c>
    </row>
    <row r="6153" spans="1:5" x14ac:dyDescent="0.2">
      <c r="A6153">
        <v>97260</v>
      </c>
      <c r="B6153" t="s">
        <v>9130</v>
      </c>
      <c r="C6153" t="s">
        <v>14</v>
      </c>
      <c r="D6153">
        <v>0</v>
      </c>
      <c r="E6153" s="156" t="s">
        <v>205</v>
      </c>
    </row>
    <row r="6154" spans="1:5" x14ac:dyDescent="0.2">
      <c r="A6154">
        <v>97265</v>
      </c>
      <c r="B6154" t="s">
        <v>9131</v>
      </c>
      <c r="C6154" t="s">
        <v>14</v>
      </c>
      <c r="D6154">
        <v>0</v>
      </c>
      <c r="E6154" s="156" t="s">
        <v>205</v>
      </c>
    </row>
    <row r="6155" spans="1:5" x14ac:dyDescent="0.2">
      <c r="A6155">
        <v>97264</v>
      </c>
      <c r="B6155" t="s">
        <v>9132</v>
      </c>
      <c r="C6155" t="s">
        <v>14</v>
      </c>
      <c r="D6155">
        <v>0</v>
      </c>
      <c r="E6155" s="156" t="s">
        <v>205</v>
      </c>
    </row>
    <row r="6156" spans="1:5" x14ac:dyDescent="0.2">
      <c r="A6156">
        <v>97269</v>
      </c>
      <c r="B6156" t="s">
        <v>9133</v>
      </c>
      <c r="C6156" t="s">
        <v>14</v>
      </c>
      <c r="D6156">
        <v>0</v>
      </c>
      <c r="E6156" s="156" t="s">
        <v>205</v>
      </c>
    </row>
    <row r="6157" spans="1:5" x14ac:dyDescent="0.2">
      <c r="A6157">
        <v>97268</v>
      </c>
      <c r="B6157" t="s">
        <v>9134</v>
      </c>
      <c r="C6157" t="s">
        <v>14</v>
      </c>
      <c r="D6157">
        <v>0</v>
      </c>
      <c r="E6157" s="156" t="s">
        <v>205</v>
      </c>
    </row>
    <row r="6158" spans="1:5" x14ac:dyDescent="0.2">
      <c r="A6158">
        <v>97273</v>
      </c>
      <c r="B6158" t="s">
        <v>9135</v>
      </c>
      <c r="C6158" t="s">
        <v>14</v>
      </c>
      <c r="D6158">
        <v>0</v>
      </c>
      <c r="E6158" s="156" t="s">
        <v>205</v>
      </c>
    </row>
    <row r="6159" spans="1:5" x14ac:dyDescent="0.2">
      <c r="A6159">
        <v>97272</v>
      </c>
      <c r="B6159" t="s">
        <v>9136</v>
      </c>
      <c r="C6159" t="s">
        <v>14</v>
      </c>
      <c r="D6159">
        <v>0</v>
      </c>
      <c r="E6159" s="156" t="s">
        <v>205</v>
      </c>
    </row>
    <row r="6160" spans="1:5" x14ac:dyDescent="0.2">
      <c r="A6160">
        <v>97315</v>
      </c>
      <c r="B6160" t="s">
        <v>9137</v>
      </c>
      <c r="C6160" t="s">
        <v>14</v>
      </c>
      <c r="D6160">
        <v>0</v>
      </c>
      <c r="E6160" s="156" t="s">
        <v>205</v>
      </c>
    </row>
    <row r="6161" spans="1:5" x14ac:dyDescent="0.2">
      <c r="A6161">
        <v>97316</v>
      </c>
      <c r="B6161" t="s">
        <v>9138</v>
      </c>
      <c r="C6161" t="s">
        <v>14</v>
      </c>
      <c r="D6161">
        <v>0</v>
      </c>
      <c r="E6161" s="156" t="s">
        <v>205</v>
      </c>
    </row>
    <row r="6162" spans="1:5" x14ac:dyDescent="0.2">
      <c r="A6162">
        <v>97317</v>
      </c>
      <c r="B6162" t="s">
        <v>9139</v>
      </c>
      <c r="C6162" t="s">
        <v>14</v>
      </c>
      <c r="D6162">
        <v>0</v>
      </c>
      <c r="E6162" s="156" t="s">
        <v>205</v>
      </c>
    </row>
    <row r="6163" spans="1:5" x14ac:dyDescent="0.2">
      <c r="A6163">
        <v>97318</v>
      </c>
      <c r="B6163" t="s">
        <v>9140</v>
      </c>
      <c r="C6163" t="s">
        <v>14</v>
      </c>
      <c r="D6163">
        <v>0</v>
      </c>
      <c r="E6163" s="156" t="s">
        <v>205</v>
      </c>
    </row>
    <row r="6164" spans="1:5" x14ac:dyDescent="0.2">
      <c r="A6164">
        <v>97319</v>
      </c>
      <c r="B6164" t="s">
        <v>9141</v>
      </c>
      <c r="C6164" t="s">
        <v>14</v>
      </c>
      <c r="D6164">
        <v>0</v>
      </c>
      <c r="E6164" s="156" t="s">
        <v>205</v>
      </c>
    </row>
    <row r="6165" spans="1:5" x14ac:dyDescent="0.2">
      <c r="A6165">
        <v>97320</v>
      </c>
      <c r="B6165" t="s">
        <v>9142</v>
      </c>
      <c r="C6165" t="s">
        <v>14</v>
      </c>
      <c r="D6165">
        <v>0</v>
      </c>
      <c r="E6165" s="156" t="s">
        <v>205</v>
      </c>
    </row>
    <row r="6166" spans="1:5" x14ac:dyDescent="0.2">
      <c r="A6166">
        <v>97321</v>
      </c>
      <c r="B6166" t="s">
        <v>9143</v>
      </c>
      <c r="C6166" t="s">
        <v>14</v>
      </c>
      <c r="D6166">
        <v>0</v>
      </c>
      <c r="E6166" s="156" t="s">
        <v>205</v>
      </c>
    </row>
    <row r="6167" spans="1:5" x14ac:dyDescent="0.2">
      <c r="A6167">
        <v>97322</v>
      </c>
      <c r="B6167" t="s">
        <v>9144</v>
      </c>
      <c r="C6167" t="s">
        <v>14</v>
      </c>
      <c r="D6167">
        <v>0</v>
      </c>
      <c r="E6167" s="156" t="s">
        <v>205</v>
      </c>
    </row>
    <row r="6168" spans="1:5" x14ac:dyDescent="0.2">
      <c r="A6168">
        <v>97313</v>
      </c>
      <c r="B6168" t="s">
        <v>9145</v>
      </c>
      <c r="C6168" t="s">
        <v>14</v>
      </c>
      <c r="D6168">
        <v>0</v>
      </c>
      <c r="E6168" s="156" t="s">
        <v>205</v>
      </c>
    </row>
    <row r="6169" spans="1:5" x14ac:dyDescent="0.2">
      <c r="A6169">
        <v>97323</v>
      </c>
      <c r="B6169" t="s">
        <v>9146</v>
      </c>
      <c r="C6169" t="s">
        <v>14</v>
      </c>
      <c r="D6169">
        <v>0</v>
      </c>
      <c r="E6169" s="156" t="s">
        <v>205</v>
      </c>
    </row>
    <row r="6170" spans="1:5" x14ac:dyDescent="0.2">
      <c r="A6170">
        <v>97324</v>
      </c>
      <c r="B6170" t="s">
        <v>9147</v>
      </c>
      <c r="C6170" t="s">
        <v>14</v>
      </c>
      <c r="D6170">
        <v>0</v>
      </c>
      <c r="E6170" s="156" t="s">
        <v>205</v>
      </c>
    </row>
    <row r="6171" spans="1:5" x14ac:dyDescent="0.2">
      <c r="A6171">
        <v>97314</v>
      </c>
      <c r="B6171" t="s">
        <v>9148</v>
      </c>
      <c r="C6171" t="s">
        <v>14</v>
      </c>
      <c r="D6171">
        <v>0</v>
      </c>
      <c r="E6171" s="156" t="s">
        <v>205</v>
      </c>
    </row>
    <row r="6172" spans="1:5" x14ac:dyDescent="0.2">
      <c r="A6172">
        <v>97325</v>
      </c>
      <c r="B6172" t="s">
        <v>9149</v>
      </c>
      <c r="C6172" t="s">
        <v>14</v>
      </c>
      <c r="D6172">
        <v>0</v>
      </c>
      <c r="E6172" s="156" t="s">
        <v>205</v>
      </c>
    </row>
    <row r="6173" spans="1:5" x14ac:dyDescent="0.2">
      <c r="A6173">
        <v>103517</v>
      </c>
      <c r="B6173" t="s">
        <v>9150</v>
      </c>
      <c r="C6173" t="s">
        <v>14</v>
      </c>
      <c r="D6173">
        <v>3179.37</v>
      </c>
      <c r="E6173" s="156" t="s">
        <v>205</v>
      </c>
    </row>
    <row r="6174" spans="1:5" x14ac:dyDescent="0.2">
      <c r="A6174">
        <v>103518</v>
      </c>
      <c r="B6174" t="s">
        <v>9151</v>
      </c>
      <c r="C6174" t="s">
        <v>14</v>
      </c>
      <c r="D6174">
        <v>0</v>
      </c>
      <c r="E6174" s="156" t="s">
        <v>205</v>
      </c>
    </row>
    <row r="6175" spans="1:5" x14ac:dyDescent="0.2">
      <c r="A6175">
        <v>103519</v>
      </c>
      <c r="B6175" t="s">
        <v>9152</v>
      </c>
      <c r="C6175" t="s">
        <v>14</v>
      </c>
      <c r="D6175">
        <v>11.51</v>
      </c>
      <c r="E6175" s="156" t="s">
        <v>205</v>
      </c>
    </row>
    <row r="6176" spans="1:5" x14ac:dyDescent="0.2">
      <c r="A6176">
        <v>103515</v>
      </c>
      <c r="B6176" t="s">
        <v>9153</v>
      </c>
      <c r="C6176" t="s">
        <v>14</v>
      </c>
      <c r="D6176">
        <v>0</v>
      </c>
      <c r="E6176" s="156" t="s">
        <v>205</v>
      </c>
    </row>
    <row r="6177" spans="1:5" x14ac:dyDescent="0.2">
      <c r="A6177">
        <v>103502</v>
      </c>
      <c r="B6177" t="s">
        <v>9154</v>
      </c>
      <c r="C6177" t="s">
        <v>24</v>
      </c>
      <c r="D6177">
        <v>0</v>
      </c>
      <c r="E6177" s="156" t="s">
        <v>205</v>
      </c>
    </row>
    <row r="6178" spans="1:5" x14ac:dyDescent="0.2">
      <c r="A6178">
        <v>103504</v>
      </c>
      <c r="B6178" t="s">
        <v>9155</v>
      </c>
      <c r="C6178" t="s">
        <v>24</v>
      </c>
      <c r="D6178">
        <v>0</v>
      </c>
      <c r="E6178" s="156" t="s">
        <v>205</v>
      </c>
    </row>
    <row r="6179" spans="1:5" x14ac:dyDescent="0.2">
      <c r="A6179">
        <v>103503</v>
      </c>
      <c r="B6179" t="s">
        <v>9156</v>
      </c>
      <c r="C6179" t="s">
        <v>24</v>
      </c>
      <c r="D6179">
        <v>0</v>
      </c>
      <c r="E6179" s="156" t="s">
        <v>205</v>
      </c>
    </row>
    <row r="6180" spans="1:5" x14ac:dyDescent="0.2">
      <c r="A6180">
        <v>103505</v>
      </c>
      <c r="B6180" t="s">
        <v>9157</v>
      </c>
      <c r="C6180" t="s">
        <v>24</v>
      </c>
      <c r="D6180">
        <v>0</v>
      </c>
      <c r="E6180" s="156" t="s">
        <v>205</v>
      </c>
    </row>
    <row r="6181" spans="1:5" x14ac:dyDescent="0.2">
      <c r="A6181">
        <v>103499</v>
      </c>
      <c r="B6181" t="s">
        <v>9158</v>
      </c>
      <c r="C6181" t="s">
        <v>14</v>
      </c>
      <c r="D6181">
        <v>0</v>
      </c>
      <c r="E6181" s="156" t="s">
        <v>205</v>
      </c>
    </row>
    <row r="6182" spans="1:5" x14ac:dyDescent="0.2">
      <c r="A6182">
        <v>103501</v>
      </c>
      <c r="B6182" t="s">
        <v>9159</v>
      </c>
      <c r="C6182" t="s">
        <v>14</v>
      </c>
      <c r="D6182">
        <v>0</v>
      </c>
      <c r="E6182" s="156" t="s">
        <v>205</v>
      </c>
    </row>
    <row r="6183" spans="1:5" x14ac:dyDescent="0.2">
      <c r="A6183">
        <v>103500</v>
      </c>
      <c r="B6183" t="s">
        <v>9160</v>
      </c>
      <c r="C6183" t="s">
        <v>14</v>
      </c>
      <c r="D6183">
        <v>0</v>
      </c>
      <c r="E6183" s="156" t="s">
        <v>205</v>
      </c>
    </row>
    <row r="6184" spans="1:5" x14ac:dyDescent="0.2">
      <c r="A6184">
        <v>103496</v>
      </c>
      <c r="B6184" t="s">
        <v>9161</v>
      </c>
      <c r="C6184" t="s">
        <v>14</v>
      </c>
      <c r="D6184">
        <v>0</v>
      </c>
      <c r="E6184" s="156" t="s">
        <v>205</v>
      </c>
    </row>
    <row r="6185" spans="1:5" x14ac:dyDescent="0.2">
      <c r="A6185">
        <v>103498</v>
      </c>
      <c r="B6185" t="s">
        <v>9162</v>
      </c>
      <c r="C6185" t="s">
        <v>14</v>
      </c>
      <c r="D6185">
        <v>0</v>
      </c>
      <c r="E6185" s="156" t="s">
        <v>205</v>
      </c>
    </row>
    <row r="6186" spans="1:5" x14ac:dyDescent="0.2">
      <c r="A6186">
        <v>103497</v>
      </c>
      <c r="B6186" t="s">
        <v>9163</v>
      </c>
      <c r="C6186" t="s">
        <v>14</v>
      </c>
      <c r="D6186">
        <v>0</v>
      </c>
      <c r="E6186" s="156" t="s">
        <v>205</v>
      </c>
    </row>
    <row r="6187" spans="1:5" x14ac:dyDescent="0.2">
      <c r="A6187">
        <v>103516</v>
      </c>
      <c r="B6187" t="s">
        <v>9164</v>
      </c>
      <c r="C6187" t="s">
        <v>14</v>
      </c>
      <c r="D6187">
        <v>0</v>
      </c>
      <c r="E6187" s="156" t="s">
        <v>205</v>
      </c>
    </row>
    <row r="6188" spans="1:5" x14ac:dyDescent="0.2">
      <c r="A6188">
        <v>103506</v>
      </c>
      <c r="B6188" t="s">
        <v>9165</v>
      </c>
      <c r="C6188" t="s">
        <v>14</v>
      </c>
      <c r="D6188">
        <v>0</v>
      </c>
      <c r="E6188" s="156" t="s">
        <v>205</v>
      </c>
    </row>
    <row r="6189" spans="1:5" x14ac:dyDescent="0.2">
      <c r="A6189">
        <v>103507</v>
      </c>
      <c r="B6189" t="s">
        <v>9166</v>
      </c>
      <c r="C6189" t="s">
        <v>14</v>
      </c>
      <c r="D6189">
        <v>0</v>
      </c>
      <c r="E6189" s="156" t="s">
        <v>205</v>
      </c>
    </row>
    <row r="6190" spans="1:5" x14ac:dyDescent="0.2">
      <c r="A6190">
        <v>103493</v>
      </c>
      <c r="B6190" t="s">
        <v>9167</v>
      </c>
      <c r="C6190" t="s">
        <v>14</v>
      </c>
      <c r="D6190">
        <v>0</v>
      </c>
      <c r="E6190" s="156" t="s">
        <v>205</v>
      </c>
    </row>
    <row r="6191" spans="1:5" x14ac:dyDescent="0.2">
      <c r="A6191">
        <v>103495</v>
      </c>
      <c r="B6191" t="s">
        <v>9168</v>
      </c>
      <c r="C6191" t="s">
        <v>14</v>
      </c>
      <c r="D6191">
        <v>0</v>
      </c>
      <c r="E6191" s="156" t="s">
        <v>205</v>
      </c>
    </row>
    <row r="6192" spans="1:5" x14ac:dyDescent="0.2">
      <c r="A6192">
        <v>103494</v>
      </c>
      <c r="B6192" t="s">
        <v>9169</v>
      </c>
      <c r="C6192" t="s">
        <v>14</v>
      </c>
      <c r="D6192">
        <v>0</v>
      </c>
      <c r="E6192" s="156" t="s">
        <v>205</v>
      </c>
    </row>
    <row r="6193" spans="1:5" x14ac:dyDescent="0.2">
      <c r="A6193">
        <v>103513</v>
      </c>
      <c r="B6193" t="s">
        <v>9170</v>
      </c>
      <c r="C6193" t="s">
        <v>14</v>
      </c>
      <c r="D6193">
        <v>0</v>
      </c>
      <c r="E6193" s="156" t="s">
        <v>205</v>
      </c>
    </row>
    <row r="6194" spans="1:5" x14ac:dyDescent="0.2">
      <c r="A6194">
        <v>103523</v>
      </c>
      <c r="B6194" t="s">
        <v>9171</v>
      </c>
      <c r="C6194" t="s">
        <v>14</v>
      </c>
      <c r="D6194">
        <v>10616.97</v>
      </c>
      <c r="E6194" s="156" t="s">
        <v>205</v>
      </c>
    </row>
    <row r="6195" spans="1:5" x14ac:dyDescent="0.2">
      <c r="A6195">
        <v>103509</v>
      </c>
      <c r="B6195" t="s">
        <v>9172</v>
      </c>
      <c r="C6195" t="s">
        <v>14</v>
      </c>
      <c r="D6195">
        <v>0</v>
      </c>
      <c r="E6195" s="156" t="s">
        <v>205</v>
      </c>
    </row>
    <row r="6196" spans="1:5" x14ac:dyDescent="0.2">
      <c r="A6196">
        <v>103514</v>
      </c>
      <c r="B6196" t="s">
        <v>9173</v>
      </c>
      <c r="C6196" t="s">
        <v>14</v>
      </c>
      <c r="D6196">
        <v>0</v>
      </c>
      <c r="E6196" s="156" t="s">
        <v>205</v>
      </c>
    </row>
    <row r="6197" spans="1:5" x14ac:dyDescent="0.2">
      <c r="A6197">
        <v>103510</v>
      </c>
      <c r="B6197" t="s">
        <v>9174</v>
      </c>
      <c r="C6197" t="s">
        <v>14</v>
      </c>
      <c r="D6197">
        <v>0</v>
      </c>
      <c r="E6197" s="156" t="s">
        <v>205</v>
      </c>
    </row>
    <row r="6198" spans="1:5" x14ac:dyDescent="0.2">
      <c r="A6198">
        <v>103520</v>
      </c>
      <c r="B6198" t="s">
        <v>9175</v>
      </c>
      <c r="C6198" t="s">
        <v>14</v>
      </c>
      <c r="D6198">
        <v>5213.24</v>
      </c>
      <c r="E6198" s="156" t="s">
        <v>205</v>
      </c>
    </row>
    <row r="6199" spans="1:5" x14ac:dyDescent="0.2">
      <c r="A6199">
        <v>103511</v>
      </c>
      <c r="B6199" t="s">
        <v>9176</v>
      </c>
      <c r="C6199" t="s">
        <v>14</v>
      </c>
      <c r="D6199">
        <v>0</v>
      </c>
      <c r="E6199" s="156" t="s">
        <v>205</v>
      </c>
    </row>
    <row r="6200" spans="1:5" x14ac:dyDescent="0.2">
      <c r="A6200">
        <v>103521</v>
      </c>
      <c r="B6200" t="s">
        <v>9177</v>
      </c>
      <c r="C6200" t="s">
        <v>14</v>
      </c>
      <c r="D6200">
        <v>6922.76</v>
      </c>
      <c r="E6200" s="156" t="s">
        <v>205</v>
      </c>
    </row>
    <row r="6201" spans="1:5" x14ac:dyDescent="0.2">
      <c r="A6201">
        <v>103512</v>
      </c>
      <c r="B6201" t="s">
        <v>9178</v>
      </c>
      <c r="C6201" t="s">
        <v>14</v>
      </c>
      <c r="D6201">
        <v>0</v>
      </c>
      <c r="E6201" s="156" t="s">
        <v>205</v>
      </c>
    </row>
    <row r="6202" spans="1:5" x14ac:dyDescent="0.2">
      <c r="A6202">
        <v>103522</v>
      </c>
      <c r="B6202" t="s">
        <v>9179</v>
      </c>
      <c r="C6202" t="s">
        <v>14</v>
      </c>
      <c r="D6202">
        <v>7096.74</v>
      </c>
      <c r="E6202" s="156" t="s">
        <v>205</v>
      </c>
    </row>
    <row r="6203" spans="1:5" x14ac:dyDescent="0.2">
      <c r="A6203">
        <v>103508</v>
      </c>
      <c r="B6203" t="s">
        <v>9180</v>
      </c>
      <c r="C6203" t="s">
        <v>14</v>
      </c>
      <c r="D6203">
        <v>0</v>
      </c>
      <c r="E6203" s="156" t="s">
        <v>205</v>
      </c>
    </row>
    <row r="6204" spans="1:5" x14ac:dyDescent="0.2">
      <c r="A6204">
        <v>103524</v>
      </c>
      <c r="B6204" t="s">
        <v>9181</v>
      </c>
      <c r="C6204" t="s">
        <v>14</v>
      </c>
      <c r="D6204">
        <v>0</v>
      </c>
      <c r="E6204" s="156" t="s">
        <v>205</v>
      </c>
    </row>
    <row r="6205" spans="1:5" x14ac:dyDescent="0.2">
      <c r="A6205">
        <v>103526</v>
      </c>
      <c r="B6205" t="s">
        <v>9182</v>
      </c>
      <c r="C6205" t="s">
        <v>14</v>
      </c>
      <c r="D6205">
        <v>0</v>
      </c>
      <c r="E6205" s="156" t="s">
        <v>205</v>
      </c>
    </row>
    <row r="6206" spans="1:5" x14ac:dyDescent="0.2">
      <c r="A6206">
        <v>103525</v>
      </c>
      <c r="B6206" t="s">
        <v>9183</v>
      </c>
      <c r="C6206" t="s">
        <v>14</v>
      </c>
      <c r="D6206">
        <v>0</v>
      </c>
      <c r="E6206" s="156" t="s">
        <v>205</v>
      </c>
    </row>
    <row r="6207" spans="1:5" x14ac:dyDescent="0.2">
      <c r="A6207">
        <v>97062</v>
      </c>
      <c r="B6207" t="s">
        <v>9184</v>
      </c>
      <c r="C6207" t="s">
        <v>11</v>
      </c>
      <c r="D6207">
        <v>6.35</v>
      </c>
      <c r="E6207" s="156" t="s">
        <v>205</v>
      </c>
    </row>
    <row r="6208" spans="1:5" x14ac:dyDescent="0.2">
      <c r="A6208">
        <v>97061</v>
      </c>
      <c r="B6208" t="s">
        <v>9185</v>
      </c>
      <c r="C6208" t="s">
        <v>11</v>
      </c>
      <c r="D6208">
        <v>0</v>
      </c>
      <c r="E6208" s="156" t="s">
        <v>205</v>
      </c>
    </row>
    <row r="6209" spans="1:5" x14ac:dyDescent="0.2">
      <c r="A6209">
        <v>104988</v>
      </c>
      <c r="B6209" t="s">
        <v>9186</v>
      </c>
      <c r="C6209" t="s">
        <v>11</v>
      </c>
      <c r="D6209">
        <v>0</v>
      </c>
      <c r="E6209" s="156" t="s">
        <v>205</v>
      </c>
    </row>
    <row r="6210" spans="1:5" x14ac:dyDescent="0.2">
      <c r="A6210">
        <v>104979</v>
      </c>
      <c r="B6210" t="s">
        <v>9187</v>
      </c>
      <c r="C6210" t="s">
        <v>11</v>
      </c>
      <c r="D6210">
        <v>0</v>
      </c>
      <c r="E6210" s="156" t="s">
        <v>205</v>
      </c>
    </row>
    <row r="6211" spans="1:5" x14ac:dyDescent="0.2">
      <c r="A6211">
        <v>97040</v>
      </c>
      <c r="B6211" t="s">
        <v>9188</v>
      </c>
      <c r="C6211" t="s">
        <v>11</v>
      </c>
      <c r="D6211">
        <v>19.82</v>
      </c>
      <c r="E6211" s="156" t="s">
        <v>205</v>
      </c>
    </row>
    <row r="6212" spans="1:5" x14ac:dyDescent="0.2">
      <c r="A6212">
        <v>97041</v>
      </c>
      <c r="B6212" t="s">
        <v>9189</v>
      </c>
      <c r="C6212" t="s">
        <v>11</v>
      </c>
      <c r="D6212">
        <v>144.79</v>
      </c>
      <c r="E6212" s="156" t="s">
        <v>205</v>
      </c>
    </row>
    <row r="6213" spans="1:5" x14ac:dyDescent="0.2">
      <c r="A6213">
        <v>97039</v>
      </c>
      <c r="B6213" t="s">
        <v>9190</v>
      </c>
      <c r="C6213" t="s">
        <v>11</v>
      </c>
      <c r="D6213">
        <v>84.35</v>
      </c>
      <c r="E6213" s="156" t="s">
        <v>205</v>
      </c>
    </row>
    <row r="6214" spans="1:5" x14ac:dyDescent="0.2">
      <c r="A6214">
        <v>102655</v>
      </c>
      <c r="B6214" t="s">
        <v>9191</v>
      </c>
      <c r="C6214" t="s">
        <v>24</v>
      </c>
      <c r="D6214">
        <v>0</v>
      </c>
      <c r="E6214" s="156" t="s">
        <v>205</v>
      </c>
    </row>
    <row r="6215" spans="1:5" x14ac:dyDescent="0.2">
      <c r="A6215">
        <v>104987</v>
      </c>
      <c r="B6215" t="s">
        <v>9192</v>
      </c>
      <c r="C6215" t="s">
        <v>24</v>
      </c>
      <c r="D6215">
        <v>0</v>
      </c>
      <c r="E6215" s="156" t="s">
        <v>205</v>
      </c>
    </row>
    <row r="6216" spans="1:5" x14ac:dyDescent="0.2">
      <c r="A6216">
        <v>104986</v>
      </c>
      <c r="B6216" t="s">
        <v>9193</v>
      </c>
      <c r="C6216" t="s">
        <v>24</v>
      </c>
      <c r="D6216">
        <v>0</v>
      </c>
      <c r="E6216" s="156" t="s">
        <v>205</v>
      </c>
    </row>
    <row r="6217" spans="1:5" x14ac:dyDescent="0.2">
      <c r="A6217">
        <v>104984</v>
      </c>
      <c r="B6217" t="s">
        <v>9194</v>
      </c>
      <c r="C6217" t="s">
        <v>24</v>
      </c>
      <c r="D6217">
        <v>0</v>
      </c>
      <c r="E6217" s="156" t="s">
        <v>205</v>
      </c>
    </row>
    <row r="6218" spans="1:5" x14ac:dyDescent="0.2">
      <c r="A6218">
        <v>104985</v>
      </c>
      <c r="B6218" t="s">
        <v>9195</v>
      </c>
      <c r="C6218" t="s">
        <v>24</v>
      </c>
      <c r="D6218">
        <v>0</v>
      </c>
      <c r="E6218" s="156" t="s">
        <v>205</v>
      </c>
    </row>
    <row r="6219" spans="1:5" x14ac:dyDescent="0.2">
      <c r="A6219">
        <v>97026</v>
      </c>
      <c r="B6219" t="s">
        <v>9196</v>
      </c>
      <c r="C6219" t="s">
        <v>24</v>
      </c>
      <c r="D6219">
        <v>0</v>
      </c>
      <c r="E6219" s="156" t="s">
        <v>205</v>
      </c>
    </row>
    <row r="6220" spans="1:5" x14ac:dyDescent="0.2">
      <c r="A6220">
        <v>97025</v>
      </c>
      <c r="B6220" t="s">
        <v>9197</v>
      </c>
      <c r="C6220" t="s">
        <v>24</v>
      </c>
      <c r="D6220">
        <v>0</v>
      </c>
      <c r="E6220" s="156" t="s">
        <v>205</v>
      </c>
    </row>
    <row r="6221" spans="1:5" x14ac:dyDescent="0.2">
      <c r="A6221">
        <v>97032</v>
      </c>
      <c r="B6221" t="s">
        <v>9198</v>
      </c>
      <c r="C6221" t="s">
        <v>24</v>
      </c>
      <c r="D6221">
        <v>67.930000000000007</v>
      </c>
      <c r="E6221" s="156" t="s">
        <v>205</v>
      </c>
    </row>
    <row r="6222" spans="1:5" x14ac:dyDescent="0.2">
      <c r="A6222">
        <v>97031</v>
      </c>
      <c r="B6222" t="s">
        <v>9199</v>
      </c>
      <c r="C6222" t="s">
        <v>24</v>
      </c>
      <c r="D6222">
        <v>112.83</v>
      </c>
      <c r="E6222" s="156" t="s">
        <v>205</v>
      </c>
    </row>
    <row r="6223" spans="1:5" x14ac:dyDescent="0.2">
      <c r="A6223">
        <v>97036</v>
      </c>
      <c r="B6223" t="s">
        <v>9200</v>
      </c>
      <c r="C6223" t="s">
        <v>24</v>
      </c>
      <c r="D6223">
        <v>0</v>
      </c>
      <c r="E6223" s="156" t="s">
        <v>205</v>
      </c>
    </row>
    <row r="6224" spans="1:5" x14ac:dyDescent="0.2">
      <c r="A6224">
        <v>97035</v>
      </c>
      <c r="B6224" t="s">
        <v>9201</v>
      </c>
      <c r="C6224" t="s">
        <v>24</v>
      </c>
      <c r="D6224">
        <v>0</v>
      </c>
      <c r="E6224" s="156" t="s">
        <v>205</v>
      </c>
    </row>
    <row r="6225" spans="1:5" x14ac:dyDescent="0.2">
      <c r="A6225">
        <v>97034</v>
      </c>
      <c r="B6225" t="s">
        <v>9202</v>
      </c>
      <c r="C6225" t="s">
        <v>24</v>
      </c>
      <c r="D6225">
        <v>67.87</v>
      </c>
      <c r="E6225" s="156" t="s">
        <v>205</v>
      </c>
    </row>
    <row r="6226" spans="1:5" x14ac:dyDescent="0.2">
      <c r="A6226">
        <v>97033</v>
      </c>
      <c r="B6226" t="s">
        <v>9203</v>
      </c>
      <c r="C6226" t="s">
        <v>24</v>
      </c>
      <c r="D6226">
        <v>106.79</v>
      </c>
      <c r="E6226" s="156" t="s">
        <v>205</v>
      </c>
    </row>
    <row r="6227" spans="1:5" x14ac:dyDescent="0.2">
      <c r="A6227">
        <v>97030</v>
      </c>
      <c r="B6227" t="s">
        <v>9204</v>
      </c>
      <c r="C6227" t="s">
        <v>24</v>
      </c>
      <c r="D6227">
        <v>0</v>
      </c>
      <c r="E6227" s="156" t="s">
        <v>205</v>
      </c>
    </row>
    <row r="6228" spans="1:5" x14ac:dyDescent="0.2">
      <c r="A6228">
        <v>97029</v>
      </c>
      <c r="B6228" t="s">
        <v>9205</v>
      </c>
      <c r="C6228" t="s">
        <v>24</v>
      </c>
      <c r="D6228">
        <v>0</v>
      </c>
      <c r="E6228" s="156" t="s">
        <v>205</v>
      </c>
    </row>
    <row r="6229" spans="1:5" x14ac:dyDescent="0.2">
      <c r="A6229">
        <v>97028</v>
      </c>
      <c r="B6229" t="s">
        <v>9206</v>
      </c>
      <c r="C6229" t="s">
        <v>24</v>
      </c>
      <c r="D6229">
        <v>0</v>
      </c>
      <c r="E6229" s="156" t="s">
        <v>205</v>
      </c>
    </row>
    <row r="6230" spans="1:5" x14ac:dyDescent="0.2">
      <c r="A6230">
        <v>97027</v>
      </c>
      <c r="B6230" t="s">
        <v>9207</v>
      </c>
      <c r="C6230" t="s">
        <v>24</v>
      </c>
      <c r="D6230">
        <v>0</v>
      </c>
      <c r="E6230" s="156" t="s">
        <v>205</v>
      </c>
    </row>
    <row r="6231" spans="1:5" x14ac:dyDescent="0.2">
      <c r="A6231">
        <v>97038</v>
      </c>
      <c r="B6231" t="s">
        <v>9208</v>
      </c>
      <c r="C6231" t="s">
        <v>24</v>
      </c>
      <c r="D6231">
        <v>0</v>
      </c>
      <c r="E6231" s="156" t="s">
        <v>205</v>
      </c>
    </row>
    <row r="6232" spans="1:5" x14ac:dyDescent="0.2">
      <c r="A6232">
        <v>97037</v>
      </c>
      <c r="B6232" t="s">
        <v>9209</v>
      </c>
      <c r="C6232" t="s">
        <v>24</v>
      </c>
      <c r="D6232">
        <v>0</v>
      </c>
      <c r="E6232" s="156" t="s">
        <v>205</v>
      </c>
    </row>
    <row r="6233" spans="1:5" x14ac:dyDescent="0.2">
      <c r="A6233">
        <v>97014</v>
      </c>
      <c r="B6233" t="s">
        <v>9210</v>
      </c>
      <c r="C6233" t="s">
        <v>24</v>
      </c>
      <c r="D6233">
        <v>74.290000000000006</v>
      </c>
      <c r="E6233" s="156" t="s">
        <v>205</v>
      </c>
    </row>
    <row r="6234" spans="1:5" x14ac:dyDescent="0.2">
      <c r="A6234">
        <v>97015</v>
      </c>
      <c r="B6234" t="s">
        <v>9211</v>
      </c>
      <c r="C6234" t="s">
        <v>24</v>
      </c>
      <c r="D6234">
        <v>61.13</v>
      </c>
      <c r="E6234" s="156" t="s">
        <v>205</v>
      </c>
    </row>
    <row r="6235" spans="1:5" x14ac:dyDescent="0.2">
      <c r="A6235">
        <v>97013</v>
      </c>
      <c r="B6235" t="s">
        <v>9212</v>
      </c>
      <c r="C6235" t="s">
        <v>24</v>
      </c>
      <c r="D6235">
        <v>100.68</v>
      </c>
      <c r="E6235" s="156" t="s">
        <v>205</v>
      </c>
    </row>
    <row r="6236" spans="1:5" x14ac:dyDescent="0.2">
      <c r="A6236">
        <v>97017</v>
      </c>
      <c r="B6236" t="s">
        <v>9213</v>
      </c>
      <c r="C6236" t="s">
        <v>24</v>
      </c>
      <c r="D6236">
        <v>58.14</v>
      </c>
      <c r="E6236" s="156" t="s">
        <v>205</v>
      </c>
    </row>
    <row r="6237" spans="1:5" x14ac:dyDescent="0.2">
      <c r="A6237">
        <v>97018</v>
      </c>
      <c r="B6237" t="s">
        <v>9214</v>
      </c>
      <c r="C6237" t="s">
        <v>24</v>
      </c>
      <c r="D6237">
        <v>47.88</v>
      </c>
      <c r="E6237" s="156" t="s">
        <v>205</v>
      </c>
    </row>
    <row r="6238" spans="1:5" x14ac:dyDescent="0.2">
      <c r="A6238">
        <v>97016</v>
      </c>
      <c r="B6238" t="s">
        <v>9215</v>
      </c>
      <c r="C6238" t="s">
        <v>24</v>
      </c>
      <c r="D6238">
        <v>78.87</v>
      </c>
      <c r="E6238" s="156" t="s">
        <v>205</v>
      </c>
    </row>
    <row r="6239" spans="1:5" x14ac:dyDescent="0.2">
      <c r="A6239">
        <v>97024</v>
      </c>
      <c r="B6239" t="s">
        <v>9216</v>
      </c>
      <c r="C6239" t="s">
        <v>24</v>
      </c>
      <c r="D6239">
        <v>0</v>
      </c>
      <c r="E6239" s="156" t="s">
        <v>205</v>
      </c>
    </row>
    <row r="6240" spans="1:5" x14ac:dyDescent="0.2">
      <c r="A6240">
        <v>97023</v>
      </c>
      <c r="B6240" t="s">
        <v>9217</v>
      </c>
      <c r="C6240" t="s">
        <v>24</v>
      </c>
      <c r="D6240">
        <v>0</v>
      </c>
      <c r="E6240" s="156" t="s">
        <v>205</v>
      </c>
    </row>
    <row r="6241" spans="1:5" x14ac:dyDescent="0.2">
      <c r="A6241">
        <v>105804</v>
      </c>
      <c r="B6241" t="s">
        <v>9218</v>
      </c>
      <c r="C6241" t="s">
        <v>24</v>
      </c>
      <c r="D6241">
        <v>0</v>
      </c>
      <c r="E6241" s="156" t="s">
        <v>205</v>
      </c>
    </row>
    <row r="6242" spans="1:5" x14ac:dyDescent="0.2">
      <c r="A6242">
        <v>104990</v>
      </c>
      <c r="B6242" t="s">
        <v>9219</v>
      </c>
      <c r="C6242" t="s">
        <v>24</v>
      </c>
      <c r="D6242">
        <v>12.9</v>
      </c>
      <c r="E6242" s="156" t="s">
        <v>205</v>
      </c>
    </row>
    <row r="6243" spans="1:5" x14ac:dyDescent="0.2">
      <c r="A6243">
        <v>97052</v>
      </c>
      <c r="B6243" t="s">
        <v>9220</v>
      </c>
      <c r="C6243" t="s">
        <v>14</v>
      </c>
      <c r="D6243">
        <v>0</v>
      </c>
      <c r="E6243" s="156" t="s">
        <v>205</v>
      </c>
    </row>
    <row r="6244" spans="1:5" x14ac:dyDescent="0.2">
      <c r="A6244">
        <v>97054</v>
      </c>
      <c r="B6244" t="s">
        <v>9221</v>
      </c>
      <c r="C6244" t="s">
        <v>14</v>
      </c>
      <c r="D6244">
        <v>26.95</v>
      </c>
      <c r="E6244" s="156" t="s">
        <v>205</v>
      </c>
    </row>
    <row r="6245" spans="1:5" x14ac:dyDescent="0.2">
      <c r="A6245">
        <v>104981</v>
      </c>
      <c r="B6245" t="s">
        <v>9222</v>
      </c>
      <c r="C6245" t="s">
        <v>24</v>
      </c>
      <c r="D6245">
        <v>0</v>
      </c>
      <c r="E6245" s="156" t="s">
        <v>205</v>
      </c>
    </row>
    <row r="6246" spans="1:5" x14ac:dyDescent="0.2">
      <c r="A6246">
        <v>104980</v>
      </c>
      <c r="B6246" t="s">
        <v>9223</v>
      </c>
      <c r="C6246" t="s">
        <v>24</v>
      </c>
      <c r="D6246">
        <v>0</v>
      </c>
      <c r="E6246" s="156" t="s">
        <v>205</v>
      </c>
    </row>
    <row r="6247" spans="1:5" x14ac:dyDescent="0.2">
      <c r="A6247">
        <v>97042</v>
      </c>
      <c r="B6247" t="s">
        <v>9224</v>
      </c>
      <c r="C6247" t="s">
        <v>24</v>
      </c>
      <c r="D6247">
        <v>0</v>
      </c>
      <c r="E6247" s="156" t="s">
        <v>205</v>
      </c>
    </row>
    <row r="6248" spans="1:5" x14ac:dyDescent="0.2">
      <c r="A6248">
        <v>97045</v>
      </c>
      <c r="B6248" t="s">
        <v>9225</v>
      </c>
      <c r="C6248" t="s">
        <v>24</v>
      </c>
      <c r="D6248">
        <v>0</v>
      </c>
      <c r="E6248" s="156" t="s">
        <v>205</v>
      </c>
    </row>
    <row r="6249" spans="1:5" x14ac:dyDescent="0.2">
      <c r="A6249">
        <v>97044</v>
      </c>
      <c r="B6249" t="s">
        <v>9226</v>
      </c>
      <c r="C6249" t="s">
        <v>24</v>
      </c>
      <c r="D6249">
        <v>0</v>
      </c>
      <c r="E6249" s="156" t="s">
        <v>205</v>
      </c>
    </row>
    <row r="6250" spans="1:5" x14ac:dyDescent="0.2">
      <c r="A6250">
        <v>97043</v>
      </c>
      <c r="B6250" t="s">
        <v>9227</v>
      </c>
      <c r="C6250" t="s">
        <v>24</v>
      </c>
      <c r="D6250">
        <v>0</v>
      </c>
      <c r="E6250" s="156" t="s">
        <v>205</v>
      </c>
    </row>
    <row r="6251" spans="1:5" x14ac:dyDescent="0.2">
      <c r="A6251">
        <v>97063</v>
      </c>
      <c r="B6251" t="s">
        <v>9228</v>
      </c>
      <c r="C6251" t="s">
        <v>11</v>
      </c>
      <c r="D6251">
        <v>19.89</v>
      </c>
      <c r="E6251" s="156" t="s">
        <v>205</v>
      </c>
    </row>
    <row r="6252" spans="1:5" x14ac:dyDescent="0.2">
      <c r="A6252">
        <v>97065</v>
      </c>
      <c r="B6252" t="s">
        <v>9229</v>
      </c>
      <c r="C6252" t="s">
        <v>20</v>
      </c>
      <c r="D6252">
        <v>13.25</v>
      </c>
      <c r="E6252" s="156" t="s">
        <v>205</v>
      </c>
    </row>
    <row r="6253" spans="1:5" x14ac:dyDescent="0.2">
      <c r="A6253">
        <v>97064</v>
      </c>
      <c r="B6253" t="s">
        <v>9230</v>
      </c>
      <c r="C6253" t="s">
        <v>24</v>
      </c>
      <c r="D6253">
        <v>27.68</v>
      </c>
      <c r="E6253" s="156" t="s">
        <v>205</v>
      </c>
    </row>
    <row r="6254" spans="1:5" x14ac:dyDescent="0.2">
      <c r="A6254">
        <v>97049</v>
      </c>
      <c r="B6254" t="s">
        <v>9231</v>
      </c>
      <c r="C6254" t="s">
        <v>11</v>
      </c>
      <c r="D6254">
        <v>0</v>
      </c>
      <c r="E6254" s="156" t="s">
        <v>205</v>
      </c>
    </row>
    <row r="6255" spans="1:5" x14ac:dyDescent="0.2">
      <c r="A6255">
        <v>96997</v>
      </c>
      <c r="B6255" t="s">
        <v>9232</v>
      </c>
      <c r="C6255" t="s">
        <v>24</v>
      </c>
      <c r="D6255">
        <v>0</v>
      </c>
      <c r="E6255" s="156" t="s">
        <v>205</v>
      </c>
    </row>
    <row r="6256" spans="1:5" x14ac:dyDescent="0.2">
      <c r="A6256">
        <v>96999</v>
      </c>
      <c r="B6256" t="s">
        <v>9233</v>
      </c>
      <c r="C6256" t="s">
        <v>24</v>
      </c>
      <c r="D6256">
        <v>0</v>
      </c>
      <c r="E6256" s="156" t="s">
        <v>205</v>
      </c>
    </row>
    <row r="6257" spans="1:5" x14ac:dyDescent="0.2">
      <c r="A6257">
        <v>96996</v>
      </c>
      <c r="B6257" t="s">
        <v>9234</v>
      </c>
      <c r="C6257" t="s">
        <v>24</v>
      </c>
      <c r="D6257">
        <v>0</v>
      </c>
      <c r="E6257" s="156" t="s">
        <v>205</v>
      </c>
    </row>
    <row r="6258" spans="1:5" x14ac:dyDescent="0.2">
      <c r="A6258">
        <v>96998</v>
      </c>
      <c r="B6258" t="s">
        <v>9235</v>
      </c>
      <c r="C6258" t="s">
        <v>24</v>
      </c>
      <c r="D6258">
        <v>0</v>
      </c>
      <c r="E6258" s="156" t="s">
        <v>205</v>
      </c>
    </row>
    <row r="6259" spans="1:5" x14ac:dyDescent="0.2">
      <c r="A6259">
        <v>97067</v>
      </c>
      <c r="B6259" t="s">
        <v>9236</v>
      </c>
      <c r="C6259" t="s">
        <v>24</v>
      </c>
      <c r="D6259">
        <v>806.98</v>
      </c>
      <c r="E6259" s="156" t="s">
        <v>205</v>
      </c>
    </row>
    <row r="6260" spans="1:5" x14ac:dyDescent="0.2">
      <c r="A6260">
        <v>97001</v>
      </c>
      <c r="B6260" t="s">
        <v>9237</v>
      </c>
      <c r="C6260" t="s">
        <v>24</v>
      </c>
      <c r="D6260">
        <v>0</v>
      </c>
      <c r="E6260" s="156" t="s">
        <v>205</v>
      </c>
    </row>
    <row r="6261" spans="1:5" x14ac:dyDescent="0.2">
      <c r="A6261">
        <v>97003</v>
      </c>
      <c r="B6261" t="s">
        <v>9238</v>
      </c>
      <c r="C6261" t="s">
        <v>24</v>
      </c>
      <c r="D6261">
        <v>0</v>
      </c>
      <c r="E6261" s="156" t="s">
        <v>205</v>
      </c>
    </row>
    <row r="6262" spans="1:5" x14ac:dyDescent="0.2">
      <c r="A6262">
        <v>97005</v>
      </c>
      <c r="B6262" t="s">
        <v>9239</v>
      </c>
      <c r="C6262" t="s">
        <v>24</v>
      </c>
      <c r="D6262">
        <v>0</v>
      </c>
      <c r="E6262" s="156" t="s">
        <v>205</v>
      </c>
    </row>
    <row r="6263" spans="1:5" x14ac:dyDescent="0.2">
      <c r="A6263">
        <v>97000</v>
      </c>
      <c r="B6263" t="s">
        <v>9240</v>
      </c>
      <c r="C6263" t="s">
        <v>24</v>
      </c>
      <c r="D6263">
        <v>0</v>
      </c>
      <c r="E6263" s="156" t="s">
        <v>205</v>
      </c>
    </row>
    <row r="6264" spans="1:5" x14ac:dyDescent="0.2">
      <c r="A6264">
        <v>97002</v>
      </c>
      <c r="B6264" t="s">
        <v>9241</v>
      </c>
      <c r="C6264" t="s">
        <v>24</v>
      </c>
      <c r="D6264">
        <v>0</v>
      </c>
      <c r="E6264" s="156" t="s">
        <v>205</v>
      </c>
    </row>
    <row r="6265" spans="1:5" x14ac:dyDescent="0.2">
      <c r="A6265">
        <v>97004</v>
      </c>
      <c r="B6265" t="s">
        <v>9242</v>
      </c>
      <c r="C6265" t="s">
        <v>24</v>
      </c>
      <c r="D6265">
        <v>0</v>
      </c>
      <c r="E6265" s="156" t="s">
        <v>205</v>
      </c>
    </row>
    <row r="6266" spans="1:5" x14ac:dyDescent="0.2">
      <c r="A6266">
        <v>97007</v>
      </c>
      <c r="B6266" t="s">
        <v>9243</v>
      </c>
      <c r="C6266" t="s">
        <v>24</v>
      </c>
      <c r="D6266">
        <v>0</v>
      </c>
      <c r="E6266" s="156" t="s">
        <v>205</v>
      </c>
    </row>
    <row r="6267" spans="1:5" x14ac:dyDescent="0.2">
      <c r="A6267">
        <v>97009</v>
      </c>
      <c r="B6267" t="s">
        <v>9244</v>
      </c>
      <c r="C6267" t="s">
        <v>24</v>
      </c>
      <c r="D6267">
        <v>0</v>
      </c>
      <c r="E6267" s="156" t="s">
        <v>205</v>
      </c>
    </row>
    <row r="6268" spans="1:5" x14ac:dyDescent="0.2">
      <c r="A6268">
        <v>97006</v>
      </c>
      <c r="B6268" t="s">
        <v>9245</v>
      </c>
      <c r="C6268" t="s">
        <v>24</v>
      </c>
      <c r="D6268">
        <v>0</v>
      </c>
      <c r="E6268" s="156" t="s">
        <v>205</v>
      </c>
    </row>
    <row r="6269" spans="1:5" x14ac:dyDescent="0.2">
      <c r="A6269">
        <v>97008</v>
      </c>
      <c r="B6269" t="s">
        <v>9246</v>
      </c>
      <c r="C6269" t="s">
        <v>24</v>
      </c>
      <c r="D6269">
        <v>0</v>
      </c>
      <c r="E6269" s="156" t="s">
        <v>205</v>
      </c>
    </row>
    <row r="6270" spans="1:5" x14ac:dyDescent="0.2">
      <c r="A6270">
        <v>97048</v>
      </c>
      <c r="B6270" t="s">
        <v>9247</v>
      </c>
      <c r="C6270" t="s">
        <v>11</v>
      </c>
      <c r="D6270">
        <v>0.09</v>
      </c>
      <c r="E6270" s="156" t="s">
        <v>205</v>
      </c>
    </row>
    <row r="6271" spans="1:5" x14ac:dyDescent="0.2">
      <c r="A6271">
        <v>97047</v>
      </c>
      <c r="B6271" t="s">
        <v>9248</v>
      </c>
      <c r="C6271" t="s">
        <v>11</v>
      </c>
      <c r="D6271">
        <v>0.12</v>
      </c>
      <c r="E6271" s="156" t="s">
        <v>205</v>
      </c>
    </row>
    <row r="6272" spans="1:5" x14ac:dyDescent="0.2">
      <c r="A6272">
        <v>97046</v>
      </c>
      <c r="B6272" t="s">
        <v>9249</v>
      </c>
      <c r="C6272" t="s">
        <v>11</v>
      </c>
      <c r="D6272">
        <v>0.33</v>
      </c>
      <c r="E6272" s="156" t="s">
        <v>205</v>
      </c>
    </row>
    <row r="6273" spans="1:5" x14ac:dyDescent="0.2">
      <c r="A6273">
        <v>104989</v>
      </c>
      <c r="B6273" t="s">
        <v>9250</v>
      </c>
      <c r="C6273" t="s">
        <v>14</v>
      </c>
      <c r="D6273">
        <v>44.66</v>
      </c>
      <c r="E6273" s="156" t="s">
        <v>205</v>
      </c>
    </row>
    <row r="6274" spans="1:5" x14ac:dyDescent="0.2">
      <c r="A6274">
        <v>97066</v>
      </c>
      <c r="B6274" t="s">
        <v>9251</v>
      </c>
      <c r="C6274" t="s">
        <v>11</v>
      </c>
      <c r="D6274">
        <v>397.26</v>
      </c>
      <c r="E6274" s="156" t="s">
        <v>205</v>
      </c>
    </row>
    <row r="6275" spans="1:5" x14ac:dyDescent="0.2">
      <c r="A6275">
        <v>104982</v>
      </c>
      <c r="B6275" t="s">
        <v>9252</v>
      </c>
      <c r="C6275" t="s">
        <v>24</v>
      </c>
      <c r="D6275">
        <v>0</v>
      </c>
      <c r="E6275" s="156" t="s">
        <v>205</v>
      </c>
    </row>
    <row r="6276" spans="1:5" x14ac:dyDescent="0.2">
      <c r="A6276">
        <v>97060</v>
      </c>
      <c r="B6276" t="s">
        <v>9253</v>
      </c>
      <c r="C6276" t="s">
        <v>24</v>
      </c>
      <c r="D6276">
        <v>0</v>
      </c>
      <c r="E6276" s="156" t="s">
        <v>205</v>
      </c>
    </row>
    <row r="6277" spans="1:5" x14ac:dyDescent="0.2">
      <c r="A6277">
        <v>97059</v>
      </c>
      <c r="B6277" t="s">
        <v>9254</v>
      </c>
      <c r="C6277" t="s">
        <v>24</v>
      </c>
      <c r="D6277">
        <v>0</v>
      </c>
      <c r="E6277" s="156" t="s">
        <v>205</v>
      </c>
    </row>
    <row r="6278" spans="1:5" x14ac:dyDescent="0.2">
      <c r="A6278">
        <v>97058</v>
      </c>
      <c r="B6278" t="s">
        <v>9255</v>
      </c>
      <c r="C6278" t="s">
        <v>24</v>
      </c>
      <c r="D6278">
        <v>0</v>
      </c>
      <c r="E6278" s="156" t="s">
        <v>205</v>
      </c>
    </row>
    <row r="6279" spans="1:5" x14ac:dyDescent="0.2">
      <c r="A6279">
        <v>97056</v>
      </c>
      <c r="B6279" t="s">
        <v>9256</v>
      </c>
      <c r="C6279" t="s">
        <v>24</v>
      </c>
      <c r="D6279">
        <v>0</v>
      </c>
      <c r="E6279" s="156" t="s">
        <v>205</v>
      </c>
    </row>
    <row r="6280" spans="1:5" x14ac:dyDescent="0.2">
      <c r="A6280">
        <v>97057</v>
      </c>
      <c r="B6280" t="s">
        <v>9257</v>
      </c>
      <c r="C6280" t="s">
        <v>24</v>
      </c>
      <c r="D6280">
        <v>0</v>
      </c>
      <c r="E6280" s="156" t="s">
        <v>205</v>
      </c>
    </row>
    <row r="6281" spans="1:5" x14ac:dyDescent="0.2">
      <c r="A6281">
        <v>97055</v>
      </c>
      <c r="B6281" t="s">
        <v>9258</v>
      </c>
      <c r="C6281" t="s">
        <v>24</v>
      </c>
      <c r="D6281">
        <v>0</v>
      </c>
      <c r="E6281" s="156" t="s">
        <v>205</v>
      </c>
    </row>
    <row r="6282" spans="1:5" x14ac:dyDescent="0.2">
      <c r="A6282">
        <v>102656</v>
      </c>
      <c r="B6282" t="s">
        <v>9259</v>
      </c>
      <c r="C6282" t="s">
        <v>24</v>
      </c>
      <c r="D6282">
        <v>0</v>
      </c>
      <c r="E6282" s="156" t="s">
        <v>205</v>
      </c>
    </row>
    <row r="6283" spans="1:5" x14ac:dyDescent="0.2">
      <c r="A6283">
        <v>104983</v>
      </c>
      <c r="B6283" t="s">
        <v>9260</v>
      </c>
      <c r="C6283" t="s">
        <v>14</v>
      </c>
      <c r="D6283">
        <v>0</v>
      </c>
      <c r="E6283" s="156" t="s">
        <v>205</v>
      </c>
    </row>
    <row r="6284" spans="1:5" x14ac:dyDescent="0.2">
      <c r="A6284">
        <v>97050</v>
      </c>
      <c r="B6284" t="s">
        <v>9261</v>
      </c>
      <c r="C6284" t="s">
        <v>11</v>
      </c>
      <c r="D6284">
        <v>0</v>
      </c>
      <c r="E6284" s="156" t="s">
        <v>205</v>
      </c>
    </row>
    <row r="6285" spans="1:5" x14ac:dyDescent="0.2">
      <c r="A6285">
        <v>95946</v>
      </c>
      <c r="B6285" t="s">
        <v>9262</v>
      </c>
      <c r="C6285" t="s">
        <v>6478</v>
      </c>
      <c r="D6285">
        <v>12.64</v>
      </c>
      <c r="E6285" s="156" t="s">
        <v>205</v>
      </c>
    </row>
    <row r="6286" spans="1:5" x14ac:dyDescent="0.2">
      <c r="A6286">
        <v>95947</v>
      </c>
      <c r="B6286" t="s">
        <v>9263</v>
      </c>
      <c r="C6286" t="s">
        <v>6478</v>
      </c>
      <c r="D6286">
        <v>9.51</v>
      </c>
      <c r="E6286" s="156" t="s">
        <v>205</v>
      </c>
    </row>
    <row r="6287" spans="1:5" x14ac:dyDescent="0.2">
      <c r="A6287">
        <v>95948</v>
      </c>
      <c r="B6287" t="s">
        <v>9264</v>
      </c>
      <c r="C6287" t="s">
        <v>6478</v>
      </c>
      <c r="D6287">
        <v>8.16</v>
      </c>
      <c r="E6287" s="156" t="s">
        <v>205</v>
      </c>
    </row>
    <row r="6288" spans="1:5" x14ac:dyDescent="0.2">
      <c r="A6288">
        <v>95944</v>
      </c>
      <c r="B6288" t="s">
        <v>9265</v>
      </c>
      <c r="C6288" t="s">
        <v>6478</v>
      </c>
      <c r="D6288">
        <v>20.72</v>
      </c>
      <c r="E6288" s="156" t="s">
        <v>205</v>
      </c>
    </row>
    <row r="6289" spans="1:5" x14ac:dyDescent="0.2">
      <c r="A6289">
        <v>95945</v>
      </c>
      <c r="B6289" t="s">
        <v>9266</v>
      </c>
      <c r="C6289" t="s">
        <v>6478</v>
      </c>
      <c r="D6289">
        <v>16.28</v>
      </c>
      <c r="E6289" s="156" t="s">
        <v>205</v>
      </c>
    </row>
    <row r="6290" spans="1:5" x14ac:dyDescent="0.2">
      <c r="A6290">
        <v>95943</v>
      </c>
      <c r="B6290" t="s">
        <v>9267</v>
      </c>
      <c r="C6290" t="s">
        <v>6478</v>
      </c>
      <c r="D6290">
        <v>23.23</v>
      </c>
      <c r="E6290" s="156" t="s">
        <v>205</v>
      </c>
    </row>
    <row r="6291" spans="1:5" x14ac:dyDescent="0.2">
      <c r="A6291">
        <v>102077</v>
      </c>
      <c r="B6291" t="s">
        <v>9268</v>
      </c>
      <c r="C6291" t="s">
        <v>20</v>
      </c>
      <c r="D6291">
        <v>5295.32</v>
      </c>
      <c r="E6291" s="156" t="s">
        <v>205</v>
      </c>
    </row>
    <row r="6292" spans="1:5" x14ac:dyDescent="0.2">
      <c r="A6292">
        <v>102073</v>
      </c>
      <c r="B6292" t="s">
        <v>9269</v>
      </c>
      <c r="C6292" t="s">
        <v>20</v>
      </c>
      <c r="D6292">
        <v>3821.02</v>
      </c>
      <c r="E6292" s="156" t="s">
        <v>205</v>
      </c>
    </row>
    <row r="6293" spans="1:5" x14ac:dyDescent="0.2">
      <c r="A6293">
        <v>102079</v>
      </c>
      <c r="B6293" t="s">
        <v>9270</v>
      </c>
      <c r="C6293" t="s">
        <v>20</v>
      </c>
      <c r="D6293">
        <v>5182.3100000000004</v>
      </c>
      <c r="E6293" s="156" t="s">
        <v>205</v>
      </c>
    </row>
    <row r="6294" spans="1:5" x14ac:dyDescent="0.2">
      <c r="A6294">
        <v>102075</v>
      </c>
      <c r="B6294" t="s">
        <v>9271</v>
      </c>
      <c r="C6294" t="s">
        <v>20</v>
      </c>
      <c r="D6294">
        <v>4688.21</v>
      </c>
      <c r="E6294" s="156" t="s">
        <v>205</v>
      </c>
    </row>
    <row r="6295" spans="1:5" x14ac:dyDescent="0.2">
      <c r="A6295">
        <v>102078</v>
      </c>
      <c r="B6295" t="s">
        <v>9272</v>
      </c>
      <c r="C6295" t="s">
        <v>20</v>
      </c>
      <c r="D6295">
        <v>5416.54</v>
      </c>
      <c r="E6295" s="156" t="s">
        <v>205</v>
      </c>
    </row>
    <row r="6296" spans="1:5" x14ac:dyDescent="0.2">
      <c r="A6296">
        <v>102074</v>
      </c>
      <c r="B6296" t="s">
        <v>9273</v>
      </c>
      <c r="C6296" t="s">
        <v>20</v>
      </c>
      <c r="D6296">
        <v>4521.8900000000003</v>
      </c>
      <c r="E6296" s="156" t="s">
        <v>205</v>
      </c>
    </row>
    <row r="6297" spans="1:5" x14ac:dyDescent="0.2">
      <c r="A6297">
        <v>102080</v>
      </c>
      <c r="B6297" t="s">
        <v>9274</v>
      </c>
      <c r="C6297" t="s">
        <v>20</v>
      </c>
      <c r="D6297">
        <v>4515.8900000000003</v>
      </c>
      <c r="E6297" s="156" t="s">
        <v>205</v>
      </c>
    </row>
    <row r="6298" spans="1:5" x14ac:dyDescent="0.2">
      <c r="A6298">
        <v>102076</v>
      </c>
      <c r="B6298" t="s">
        <v>9275</v>
      </c>
      <c r="C6298" t="s">
        <v>20</v>
      </c>
      <c r="D6298">
        <v>4805.09</v>
      </c>
      <c r="E6298" s="156" t="s">
        <v>205</v>
      </c>
    </row>
    <row r="6299" spans="1:5" x14ac:dyDescent="0.2">
      <c r="A6299">
        <v>102084</v>
      </c>
      <c r="B6299" t="s">
        <v>9276</v>
      </c>
      <c r="C6299" t="s">
        <v>24</v>
      </c>
      <c r="D6299">
        <v>0</v>
      </c>
      <c r="E6299" s="156" t="s">
        <v>205</v>
      </c>
    </row>
    <row r="6300" spans="1:5" x14ac:dyDescent="0.2">
      <c r="A6300">
        <v>102082</v>
      </c>
      <c r="B6300" t="s">
        <v>9277</v>
      </c>
      <c r="C6300" t="s">
        <v>24</v>
      </c>
      <c r="D6300">
        <v>0</v>
      </c>
      <c r="E6300" s="156" t="s">
        <v>205</v>
      </c>
    </row>
    <row r="6301" spans="1:5" x14ac:dyDescent="0.2">
      <c r="A6301">
        <v>102081</v>
      </c>
      <c r="B6301" t="s">
        <v>9278</v>
      </c>
      <c r="C6301" t="s">
        <v>24</v>
      </c>
      <c r="D6301">
        <v>0</v>
      </c>
      <c r="E6301" s="156" t="s">
        <v>205</v>
      </c>
    </row>
    <row r="6302" spans="1:5" x14ac:dyDescent="0.2">
      <c r="A6302">
        <v>102092</v>
      </c>
      <c r="B6302" t="s">
        <v>9279</v>
      </c>
      <c r="C6302" t="s">
        <v>24</v>
      </c>
      <c r="D6302">
        <v>0</v>
      </c>
      <c r="E6302" s="156" t="s">
        <v>205</v>
      </c>
    </row>
    <row r="6303" spans="1:5" x14ac:dyDescent="0.2">
      <c r="A6303">
        <v>102089</v>
      </c>
      <c r="B6303" t="s">
        <v>9280</v>
      </c>
      <c r="C6303" t="s">
        <v>11</v>
      </c>
      <c r="D6303">
        <v>198.27</v>
      </c>
      <c r="E6303" s="156" t="s">
        <v>205</v>
      </c>
    </row>
    <row r="6304" spans="1:5" x14ac:dyDescent="0.2">
      <c r="A6304">
        <v>102090</v>
      </c>
      <c r="B6304" t="s">
        <v>9281</v>
      </c>
      <c r="C6304" t="s">
        <v>11</v>
      </c>
      <c r="D6304">
        <v>147.32</v>
      </c>
      <c r="E6304" s="156" t="s">
        <v>205</v>
      </c>
    </row>
    <row r="6305" spans="1:5" x14ac:dyDescent="0.2">
      <c r="A6305">
        <v>102086</v>
      </c>
      <c r="B6305" t="s">
        <v>9282</v>
      </c>
      <c r="C6305" t="s">
        <v>11</v>
      </c>
      <c r="D6305">
        <v>208.35</v>
      </c>
      <c r="E6305" s="156" t="s">
        <v>205</v>
      </c>
    </row>
    <row r="6306" spans="1:5" x14ac:dyDescent="0.2">
      <c r="A6306">
        <v>102087</v>
      </c>
      <c r="B6306" t="s">
        <v>9283</v>
      </c>
      <c r="C6306" t="s">
        <v>11</v>
      </c>
      <c r="D6306">
        <v>163.44</v>
      </c>
      <c r="E6306" s="156" t="s">
        <v>205</v>
      </c>
    </row>
    <row r="6307" spans="1:5" x14ac:dyDescent="0.2">
      <c r="A6307">
        <v>102091</v>
      </c>
      <c r="B6307" t="s">
        <v>9284</v>
      </c>
      <c r="C6307" t="s">
        <v>11</v>
      </c>
      <c r="D6307">
        <v>337.2</v>
      </c>
      <c r="E6307" s="156" t="s">
        <v>205</v>
      </c>
    </row>
    <row r="6308" spans="1:5" x14ac:dyDescent="0.2">
      <c r="A6308">
        <v>102088</v>
      </c>
      <c r="B6308" t="s">
        <v>9285</v>
      </c>
      <c r="C6308" t="s">
        <v>11</v>
      </c>
      <c r="D6308">
        <v>286.35000000000002</v>
      </c>
      <c r="E6308" s="156" t="s">
        <v>205</v>
      </c>
    </row>
    <row r="6309" spans="1:5" x14ac:dyDescent="0.2">
      <c r="A6309">
        <v>101997</v>
      </c>
      <c r="B6309" t="s">
        <v>9286</v>
      </c>
      <c r="C6309" t="s">
        <v>11</v>
      </c>
      <c r="D6309">
        <v>209.2</v>
      </c>
      <c r="E6309" s="156" t="s">
        <v>205</v>
      </c>
    </row>
    <row r="6310" spans="1:5" x14ac:dyDescent="0.2">
      <c r="A6310">
        <v>101998</v>
      </c>
      <c r="B6310" t="s">
        <v>9287</v>
      </c>
      <c r="C6310" t="s">
        <v>11</v>
      </c>
      <c r="D6310">
        <v>155.36000000000001</v>
      </c>
      <c r="E6310" s="156" t="s">
        <v>205</v>
      </c>
    </row>
    <row r="6311" spans="1:5" x14ac:dyDescent="0.2">
      <c r="A6311">
        <v>101999</v>
      </c>
      <c r="B6311" t="s">
        <v>9288</v>
      </c>
      <c r="C6311" t="s">
        <v>11</v>
      </c>
      <c r="D6311">
        <v>400.2</v>
      </c>
      <c r="E6311" s="156" t="s">
        <v>205</v>
      </c>
    </row>
    <row r="6312" spans="1:5" x14ac:dyDescent="0.2">
      <c r="A6312">
        <v>101994</v>
      </c>
      <c r="B6312" t="s">
        <v>9289</v>
      </c>
      <c r="C6312" t="s">
        <v>11</v>
      </c>
      <c r="D6312">
        <v>217.19</v>
      </c>
      <c r="E6312" s="156" t="s">
        <v>205</v>
      </c>
    </row>
    <row r="6313" spans="1:5" x14ac:dyDescent="0.2">
      <c r="A6313">
        <v>101995</v>
      </c>
      <c r="B6313" t="s">
        <v>9290</v>
      </c>
      <c r="C6313" t="s">
        <v>11</v>
      </c>
      <c r="D6313">
        <v>169.17</v>
      </c>
      <c r="E6313" s="156" t="s">
        <v>205</v>
      </c>
    </row>
    <row r="6314" spans="1:5" x14ac:dyDescent="0.2">
      <c r="A6314">
        <v>101996</v>
      </c>
      <c r="B6314" t="s">
        <v>9291</v>
      </c>
      <c r="C6314" t="s">
        <v>11</v>
      </c>
      <c r="D6314">
        <v>308.3</v>
      </c>
      <c r="E6314" s="156" t="s">
        <v>205</v>
      </c>
    </row>
    <row r="6315" spans="1:5" x14ac:dyDescent="0.2">
      <c r="A6315">
        <v>101991</v>
      </c>
      <c r="B6315" t="s">
        <v>9292</v>
      </c>
      <c r="C6315" t="s">
        <v>11</v>
      </c>
      <c r="D6315">
        <v>209.34</v>
      </c>
      <c r="E6315" s="156" t="s">
        <v>205</v>
      </c>
    </row>
    <row r="6316" spans="1:5" x14ac:dyDescent="0.2">
      <c r="A6316">
        <v>101992</v>
      </c>
      <c r="B6316" t="s">
        <v>9293</v>
      </c>
      <c r="C6316" t="s">
        <v>11</v>
      </c>
      <c r="D6316">
        <v>156.69</v>
      </c>
      <c r="E6316" s="156" t="s">
        <v>205</v>
      </c>
    </row>
    <row r="6317" spans="1:5" x14ac:dyDescent="0.2">
      <c r="A6317">
        <v>101993</v>
      </c>
      <c r="B6317" t="s">
        <v>9294</v>
      </c>
      <c r="C6317" t="s">
        <v>11</v>
      </c>
      <c r="D6317">
        <v>372.92</v>
      </c>
      <c r="E6317" s="156" t="s">
        <v>205</v>
      </c>
    </row>
    <row r="6318" spans="1:5" x14ac:dyDescent="0.2">
      <c r="A6318">
        <v>101988</v>
      </c>
      <c r="B6318" t="s">
        <v>9295</v>
      </c>
      <c r="C6318" t="s">
        <v>11</v>
      </c>
      <c r="D6318">
        <v>205.16</v>
      </c>
      <c r="E6318" s="156" t="s">
        <v>205</v>
      </c>
    </row>
    <row r="6319" spans="1:5" x14ac:dyDescent="0.2">
      <c r="A6319">
        <v>101989</v>
      </c>
      <c r="B6319" t="s">
        <v>9296</v>
      </c>
      <c r="C6319" t="s">
        <v>11</v>
      </c>
      <c r="D6319">
        <v>162.38999999999999</v>
      </c>
      <c r="E6319" s="156" t="s">
        <v>205</v>
      </c>
    </row>
    <row r="6320" spans="1:5" x14ac:dyDescent="0.2">
      <c r="A6320">
        <v>101990</v>
      </c>
      <c r="B6320" t="s">
        <v>9297</v>
      </c>
      <c r="C6320" t="s">
        <v>11</v>
      </c>
      <c r="D6320">
        <v>286.19</v>
      </c>
      <c r="E6320" s="156" t="s">
        <v>205</v>
      </c>
    </row>
    <row r="6321" spans="1:5" x14ac:dyDescent="0.2">
      <c r="A6321">
        <v>101985</v>
      </c>
      <c r="B6321" t="s">
        <v>9298</v>
      </c>
      <c r="C6321" t="s">
        <v>11</v>
      </c>
      <c r="D6321">
        <v>208.41</v>
      </c>
      <c r="E6321" s="156" t="s">
        <v>205</v>
      </c>
    </row>
    <row r="6322" spans="1:5" x14ac:dyDescent="0.2">
      <c r="A6322">
        <v>101986</v>
      </c>
      <c r="B6322" t="s">
        <v>9299</v>
      </c>
      <c r="C6322" t="s">
        <v>11</v>
      </c>
      <c r="D6322">
        <v>153.33000000000001</v>
      </c>
      <c r="E6322" s="156" t="s">
        <v>205</v>
      </c>
    </row>
    <row r="6323" spans="1:5" x14ac:dyDescent="0.2">
      <c r="A6323">
        <v>101987</v>
      </c>
      <c r="B6323" t="s">
        <v>9300</v>
      </c>
      <c r="C6323" t="s">
        <v>11</v>
      </c>
      <c r="D6323">
        <v>316.63</v>
      </c>
      <c r="E6323" s="156" t="s">
        <v>205</v>
      </c>
    </row>
    <row r="6324" spans="1:5" x14ac:dyDescent="0.2">
      <c r="A6324">
        <v>101969</v>
      </c>
      <c r="B6324" t="s">
        <v>9301</v>
      </c>
      <c r="C6324" t="s">
        <v>11</v>
      </c>
      <c r="D6324">
        <v>196.9</v>
      </c>
      <c r="E6324" s="156" t="s">
        <v>205</v>
      </c>
    </row>
    <row r="6325" spans="1:5" x14ac:dyDescent="0.2">
      <c r="A6325">
        <v>101971</v>
      </c>
      <c r="B6325" t="s">
        <v>9302</v>
      </c>
      <c r="C6325" t="s">
        <v>11</v>
      </c>
      <c r="D6325">
        <v>153.58000000000001</v>
      </c>
      <c r="E6325" s="156" t="s">
        <v>205</v>
      </c>
    </row>
    <row r="6326" spans="1:5" x14ac:dyDescent="0.2">
      <c r="A6326">
        <v>101973</v>
      </c>
      <c r="B6326" t="s">
        <v>9303</v>
      </c>
      <c r="C6326" t="s">
        <v>11</v>
      </c>
      <c r="D6326">
        <v>265.8</v>
      </c>
      <c r="E6326" s="156" t="s">
        <v>205</v>
      </c>
    </row>
    <row r="6327" spans="1:5" x14ac:dyDescent="0.2">
      <c r="A6327">
        <v>102072</v>
      </c>
      <c r="B6327" t="s">
        <v>9304</v>
      </c>
      <c r="C6327" t="s">
        <v>11</v>
      </c>
      <c r="D6327">
        <v>188.35</v>
      </c>
      <c r="E6327" s="156" t="s">
        <v>205</v>
      </c>
    </row>
    <row r="6328" spans="1:5" x14ac:dyDescent="0.2">
      <c r="A6328">
        <v>102070</v>
      </c>
      <c r="B6328" t="s">
        <v>9305</v>
      </c>
      <c r="C6328" t="s">
        <v>11</v>
      </c>
      <c r="D6328">
        <v>226.63</v>
      </c>
      <c r="E6328" s="156" t="s">
        <v>205</v>
      </c>
    </row>
    <row r="6329" spans="1:5" x14ac:dyDescent="0.2">
      <c r="A6329">
        <v>102071</v>
      </c>
      <c r="B6329" t="s">
        <v>9306</v>
      </c>
      <c r="C6329" t="s">
        <v>11</v>
      </c>
      <c r="D6329">
        <v>199.68</v>
      </c>
      <c r="E6329" s="156" t="s">
        <v>205</v>
      </c>
    </row>
    <row r="6330" spans="1:5" x14ac:dyDescent="0.2">
      <c r="A6330">
        <v>102068</v>
      </c>
      <c r="B6330" t="s">
        <v>9307</v>
      </c>
      <c r="C6330" t="s">
        <v>11</v>
      </c>
      <c r="D6330">
        <v>284.18</v>
      </c>
      <c r="E6330" s="156" t="s">
        <v>205</v>
      </c>
    </row>
    <row r="6331" spans="1:5" x14ac:dyDescent="0.2">
      <c r="A6331">
        <v>102069</v>
      </c>
      <c r="B6331" t="s">
        <v>9308</v>
      </c>
      <c r="C6331" t="s">
        <v>11</v>
      </c>
      <c r="D6331">
        <v>259.95999999999998</v>
      </c>
      <c r="E6331" s="156" t="s">
        <v>205</v>
      </c>
    </row>
    <row r="6332" spans="1:5" x14ac:dyDescent="0.2">
      <c r="A6332">
        <v>102066</v>
      </c>
      <c r="B6332" t="s">
        <v>9309</v>
      </c>
      <c r="C6332" t="s">
        <v>11</v>
      </c>
      <c r="D6332">
        <v>588.54</v>
      </c>
      <c r="E6332" s="156" t="s">
        <v>205</v>
      </c>
    </row>
    <row r="6333" spans="1:5" x14ac:dyDescent="0.2">
      <c r="A6333">
        <v>102067</v>
      </c>
      <c r="B6333" t="s">
        <v>9310</v>
      </c>
      <c r="C6333" t="s">
        <v>11</v>
      </c>
      <c r="D6333">
        <v>505.58</v>
      </c>
      <c r="E6333" s="156" t="s">
        <v>205</v>
      </c>
    </row>
    <row r="6334" spans="1:5" x14ac:dyDescent="0.2">
      <c r="A6334">
        <v>102065</v>
      </c>
      <c r="B6334" t="s">
        <v>9311</v>
      </c>
      <c r="C6334" t="s">
        <v>11</v>
      </c>
      <c r="D6334">
        <v>194.9</v>
      </c>
      <c r="E6334" s="156" t="s">
        <v>205</v>
      </c>
    </row>
    <row r="6335" spans="1:5" x14ac:dyDescent="0.2">
      <c r="A6335">
        <v>102063</v>
      </c>
      <c r="B6335" t="s">
        <v>9312</v>
      </c>
      <c r="C6335" t="s">
        <v>11</v>
      </c>
      <c r="D6335">
        <v>238.55</v>
      </c>
      <c r="E6335" s="156" t="s">
        <v>205</v>
      </c>
    </row>
    <row r="6336" spans="1:5" x14ac:dyDescent="0.2">
      <c r="A6336">
        <v>102064</v>
      </c>
      <c r="B6336" t="s">
        <v>9313</v>
      </c>
      <c r="C6336" t="s">
        <v>11</v>
      </c>
      <c r="D6336">
        <v>210.5</v>
      </c>
      <c r="E6336" s="156" t="s">
        <v>205</v>
      </c>
    </row>
    <row r="6337" spans="1:5" x14ac:dyDescent="0.2">
      <c r="A6337">
        <v>102061</v>
      </c>
      <c r="B6337" t="s">
        <v>9314</v>
      </c>
      <c r="C6337" t="s">
        <v>11</v>
      </c>
      <c r="D6337">
        <v>302.83</v>
      </c>
      <c r="E6337" s="156" t="s">
        <v>205</v>
      </c>
    </row>
    <row r="6338" spans="1:5" x14ac:dyDescent="0.2">
      <c r="A6338">
        <v>102062</v>
      </c>
      <c r="B6338" t="s">
        <v>9315</v>
      </c>
      <c r="C6338" t="s">
        <v>11</v>
      </c>
      <c r="D6338">
        <v>278.54000000000002</v>
      </c>
      <c r="E6338" s="156" t="s">
        <v>205</v>
      </c>
    </row>
    <row r="6339" spans="1:5" x14ac:dyDescent="0.2">
      <c r="A6339">
        <v>102059</v>
      </c>
      <c r="B6339" t="s">
        <v>9316</v>
      </c>
      <c r="C6339" t="s">
        <v>11</v>
      </c>
      <c r="D6339">
        <v>551.65</v>
      </c>
      <c r="E6339" s="156" t="s">
        <v>205</v>
      </c>
    </row>
    <row r="6340" spans="1:5" x14ac:dyDescent="0.2">
      <c r="A6340">
        <v>102060</v>
      </c>
      <c r="B6340" t="s">
        <v>9317</v>
      </c>
      <c r="C6340" t="s">
        <v>11</v>
      </c>
      <c r="D6340">
        <v>463.8</v>
      </c>
      <c r="E6340" s="156" t="s">
        <v>205</v>
      </c>
    </row>
    <row r="6341" spans="1:5" x14ac:dyDescent="0.2">
      <c r="A6341">
        <v>102052</v>
      </c>
      <c r="B6341" t="s">
        <v>9318</v>
      </c>
      <c r="C6341" t="s">
        <v>11</v>
      </c>
      <c r="D6341">
        <v>196.24</v>
      </c>
      <c r="E6341" s="156" t="s">
        <v>205</v>
      </c>
    </row>
    <row r="6342" spans="1:5" x14ac:dyDescent="0.2">
      <c r="A6342">
        <v>102050</v>
      </c>
      <c r="B6342" t="s">
        <v>9319</v>
      </c>
      <c r="C6342" t="s">
        <v>11</v>
      </c>
      <c r="D6342">
        <v>241.62</v>
      </c>
      <c r="E6342" s="156" t="s">
        <v>205</v>
      </c>
    </row>
    <row r="6343" spans="1:5" x14ac:dyDescent="0.2">
      <c r="A6343">
        <v>102051</v>
      </c>
      <c r="B6343" t="s">
        <v>9320</v>
      </c>
      <c r="C6343" t="s">
        <v>11</v>
      </c>
      <c r="D6343">
        <v>212.48</v>
      </c>
      <c r="E6343" s="156" t="s">
        <v>205</v>
      </c>
    </row>
    <row r="6344" spans="1:5" x14ac:dyDescent="0.2">
      <c r="A6344">
        <v>102048</v>
      </c>
      <c r="B6344" t="s">
        <v>9321</v>
      </c>
      <c r="C6344" t="s">
        <v>11</v>
      </c>
      <c r="D6344">
        <v>311</v>
      </c>
      <c r="E6344" s="156" t="s">
        <v>205</v>
      </c>
    </row>
    <row r="6345" spans="1:5" x14ac:dyDescent="0.2">
      <c r="A6345">
        <v>102049</v>
      </c>
      <c r="B6345" t="s">
        <v>9322</v>
      </c>
      <c r="C6345" t="s">
        <v>11</v>
      </c>
      <c r="D6345">
        <v>277.13</v>
      </c>
      <c r="E6345" s="156" t="s">
        <v>205</v>
      </c>
    </row>
    <row r="6346" spans="1:5" x14ac:dyDescent="0.2">
      <c r="A6346">
        <v>102046</v>
      </c>
      <c r="B6346" t="s">
        <v>9323</v>
      </c>
      <c r="C6346" t="s">
        <v>11</v>
      </c>
      <c r="D6346">
        <v>667.26</v>
      </c>
      <c r="E6346" s="156" t="s">
        <v>205</v>
      </c>
    </row>
    <row r="6347" spans="1:5" x14ac:dyDescent="0.2">
      <c r="A6347">
        <v>102047</v>
      </c>
      <c r="B6347" t="s">
        <v>9324</v>
      </c>
      <c r="C6347" t="s">
        <v>11</v>
      </c>
      <c r="D6347">
        <v>570.27</v>
      </c>
      <c r="E6347" s="156" t="s">
        <v>205</v>
      </c>
    </row>
    <row r="6348" spans="1:5" x14ac:dyDescent="0.2">
      <c r="A6348">
        <v>102045</v>
      </c>
      <c r="B6348" t="s">
        <v>9325</v>
      </c>
      <c r="C6348" t="s">
        <v>11</v>
      </c>
      <c r="D6348">
        <v>208.72</v>
      </c>
      <c r="E6348" s="156" t="s">
        <v>205</v>
      </c>
    </row>
    <row r="6349" spans="1:5" x14ac:dyDescent="0.2">
      <c r="A6349">
        <v>102043</v>
      </c>
      <c r="B6349" t="s">
        <v>9326</v>
      </c>
      <c r="C6349" t="s">
        <v>11</v>
      </c>
      <c r="D6349">
        <v>253.28</v>
      </c>
      <c r="E6349" s="156" t="s">
        <v>205</v>
      </c>
    </row>
    <row r="6350" spans="1:5" x14ac:dyDescent="0.2">
      <c r="A6350">
        <v>102044</v>
      </c>
      <c r="B6350" t="s">
        <v>9327</v>
      </c>
      <c r="C6350" t="s">
        <v>11</v>
      </c>
      <c r="D6350">
        <v>225.44</v>
      </c>
      <c r="E6350" s="156" t="s">
        <v>205</v>
      </c>
    </row>
    <row r="6351" spans="1:5" x14ac:dyDescent="0.2">
      <c r="A6351">
        <v>102041</v>
      </c>
      <c r="B6351" t="s">
        <v>9328</v>
      </c>
      <c r="C6351" t="s">
        <v>11</v>
      </c>
      <c r="D6351">
        <v>327.93</v>
      </c>
      <c r="E6351" s="156" t="s">
        <v>205</v>
      </c>
    </row>
    <row r="6352" spans="1:5" x14ac:dyDescent="0.2">
      <c r="A6352">
        <v>102042</v>
      </c>
      <c r="B6352" t="s">
        <v>9329</v>
      </c>
      <c r="C6352" t="s">
        <v>11</v>
      </c>
      <c r="D6352">
        <v>294.75</v>
      </c>
      <c r="E6352" s="156" t="s">
        <v>205</v>
      </c>
    </row>
    <row r="6353" spans="1:5" x14ac:dyDescent="0.2">
      <c r="A6353">
        <v>102039</v>
      </c>
      <c r="B6353" t="s">
        <v>9330</v>
      </c>
      <c r="C6353" t="s">
        <v>11</v>
      </c>
      <c r="D6353">
        <v>594.6</v>
      </c>
      <c r="E6353" s="156" t="s">
        <v>205</v>
      </c>
    </row>
    <row r="6354" spans="1:5" x14ac:dyDescent="0.2">
      <c r="A6354">
        <v>102040</v>
      </c>
      <c r="B6354" t="s">
        <v>9331</v>
      </c>
      <c r="C6354" t="s">
        <v>11</v>
      </c>
      <c r="D6354">
        <v>495.54</v>
      </c>
      <c r="E6354" s="156" t="s">
        <v>205</v>
      </c>
    </row>
    <row r="6355" spans="1:5" x14ac:dyDescent="0.2">
      <c r="A6355">
        <v>102038</v>
      </c>
      <c r="B6355" t="s">
        <v>9332</v>
      </c>
      <c r="C6355" t="s">
        <v>11</v>
      </c>
      <c r="D6355">
        <v>205.15</v>
      </c>
      <c r="E6355" s="156" t="s">
        <v>205</v>
      </c>
    </row>
    <row r="6356" spans="1:5" x14ac:dyDescent="0.2">
      <c r="A6356">
        <v>102036</v>
      </c>
      <c r="B6356" t="s">
        <v>9333</v>
      </c>
      <c r="C6356" t="s">
        <v>11</v>
      </c>
      <c r="D6356">
        <v>250.55</v>
      </c>
      <c r="E6356" s="156" t="s">
        <v>205</v>
      </c>
    </row>
    <row r="6357" spans="1:5" x14ac:dyDescent="0.2">
      <c r="A6357">
        <v>102037</v>
      </c>
      <c r="B6357" t="s">
        <v>9334</v>
      </c>
      <c r="C6357" t="s">
        <v>11</v>
      </c>
      <c r="D6357">
        <v>221.4</v>
      </c>
      <c r="E6357" s="156" t="s">
        <v>205</v>
      </c>
    </row>
    <row r="6358" spans="1:5" x14ac:dyDescent="0.2">
      <c r="A6358">
        <v>102016</v>
      </c>
      <c r="B6358" t="s">
        <v>9335</v>
      </c>
      <c r="C6358" t="s">
        <v>11</v>
      </c>
      <c r="D6358">
        <v>318.41000000000003</v>
      </c>
      <c r="E6358" s="156" t="s">
        <v>205</v>
      </c>
    </row>
    <row r="6359" spans="1:5" x14ac:dyDescent="0.2">
      <c r="A6359">
        <v>102017</v>
      </c>
      <c r="B6359" t="s">
        <v>9336</v>
      </c>
      <c r="C6359" t="s">
        <v>11</v>
      </c>
      <c r="D6359">
        <v>288.2</v>
      </c>
      <c r="E6359" s="156" t="s">
        <v>205</v>
      </c>
    </row>
    <row r="6360" spans="1:5" x14ac:dyDescent="0.2">
      <c r="A6360">
        <v>102014</v>
      </c>
      <c r="B6360" t="s">
        <v>9337</v>
      </c>
      <c r="C6360" t="s">
        <v>11</v>
      </c>
      <c r="D6360">
        <v>650.79</v>
      </c>
      <c r="E6360" s="156" t="s">
        <v>205</v>
      </c>
    </row>
    <row r="6361" spans="1:5" x14ac:dyDescent="0.2">
      <c r="A6361">
        <v>102015</v>
      </c>
      <c r="B6361" t="s">
        <v>9338</v>
      </c>
      <c r="C6361" t="s">
        <v>11</v>
      </c>
      <c r="D6361">
        <v>545.97</v>
      </c>
      <c r="E6361" s="156" t="s">
        <v>205</v>
      </c>
    </row>
    <row r="6362" spans="1:5" x14ac:dyDescent="0.2">
      <c r="A6362">
        <v>102013</v>
      </c>
      <c r="B6362" t="s">
        <v>9339</v>
      </c>
      <c r="C6362" t="s">
        <v>11</v>
      </c>
      <c r="D6362">
        <v>209.84</v>
      </c>
      <c r="E6362" s="156" t="s">
        <v>205</v>
      </c>
    </row>
    <row r="6363" spans="1:5" x14ac:dyDescent="0.2">
      <c r="A6363">
        <v>102011</v>
      </c>
      <c r="B6363" t="s">
        <v>9340</v>
      </c>
      <c r="C6363" t="s">
        <v>11</v>
      </c>
      <c r="D6363">
        <v>254.53</v>
      </c>
      <c r="E6363" s="156" t="s">
        <v>205</v>
      </c>
    </row>
    <row r="6364" spans="1:5" x14ac:dyDescent="0.2">
      <c r="A6364">
        <v>102012</v>
      </c>
      <c r="B6364" t="s">
        <v>9341</v>
      </c>
      <c r="C6364" t="s">
        <v>11</v>
      </c>
      <c r="D6364">
        <v>225.84</v>
      </c>
      <c r="E6364" s="156" t="s">
        <v>205</v>
      </c>
    </row>
    <row r="6365" spans="1:5" x14ac:dyDescent="0.2">
      <c r="A6365">
        <v>102009</v>
      </c>
      <c r="B6365" t="s">
        <v>9342</v>
      </c>
      <c r="C6365" t="s">
        <v>11</v>
      </c>
      <c r="D6365">
        <v>327.58</v>
      </c>
      <c r="E6365" s="156" t="s">
        <v>205</v>
      </c>
    </row>
    <row r="6366" spans="1:5" x14ac:dyDescent="0.2">
      <c r="A6366">
        <v>102010</v>
      </c>
      <c r="B6366" t="s">
        <v>9343</v>
      </c>
      <c r="C6366" t="s">
        <v>11</v>
      </c>
      <c r="D6366">
        <v>297.32</v>
      </c>
      <c r="E6366" s="156" t="s">
        <v>205</v>
      </c>
    </row>
    <row r="6367" spans="1:5" x14ac:dyDescent="0.2">
      <c r="A6367">
        <v>102007</v>
      </c>
      <c r="B6367" t="s">
        <v>9344</v>
      </c>
      <c r="C6367" t="s">
        <v>11</v>
      </c>
      <c r="D6367">
        <v>565.1</v>
      </c>
      <c r="E6367" s="156" t="s">
        <v>205</v>
      </c>
    </row>
    <row r="6368" spans="1:5" x14ac:dyDescent="0.2">
      <c r="A6368">
        <v>102008</v>
      </c>
      <c r="B6368" t="s">
        <v>9345</v>
      </c>
      <c r="C6368" t="s">
        <v>11</v>
      </c>
      <c r="D6368">
        <v>472.44</v>
      </c>
      <c r="E6368" s="156" t="s">
        <v>205</v>
      </c>
    </row>
    <row r="6369" spans="1:5" x14ac:dyDescent="0.2">
      <c r="A6369">
        <v>102006</v>
      </c>
      <c r="B6369" t="s">
        <v>9346</v>
      </c>
      <c r="C6369" t="s">
        <v>11</v>
      </c>
      <c r="D6369">
        <v>208.77</v>
      </c>
      <c r="E6369" s="156" t="s">
        <v>205</v>
      </c>
    </row>
    <row r="6370" spans="1:5" x14ac:dyDescent="0.2">
      <c r="A6370">
        <v>102004</v>
      </c>
      <c r="B6370" t="s">
        <v>9347</v>
      </c>
      <c r="C6370" t="s">
        <v>11</v>
      </c>
      <c r="D6370">
        <v>256.08999999999997</v>
      </c>
      <c r="E6370" s="156" t="s">
        <v>205</v>
      </c>
    </row>
    <row r="6371" spans="1:5" x14ac:dyDescent="0.2">
      <c r="A6371">
        <v>102005</v>
      </c>
      <c r="B6371" t="s">
        <v>9348</v>
      </c>
      <c r="C6371" t="s">
        <v>11</v>
      </c>
      <c r="D6371">
        <v>227.05</v>
      </c>
      <c r="E6371" s="156" t="s">
        <v>205</v>
      </c>
    </row>
    <row r="6372" spans="1:5" x14ac:dyDescent="0.2">
      <c r="A6372">
        <v>102002</v>
      </c>
      <c r="B6372" t="s">
        <v>9349</v>
      </c>
      <c r="C6372" t="s">
        <v>11</v>
      </c>
      <c r="D6372">
        <v>319.7</v>
      </c>
      <c r="E6372" s="156" t="s">
        <v>205</v>
      </c>
    </row>
    <row r="6373" spans="1:5" x14ac:dyDescent="0.2">
      <c r="A6373">
        <v>102003</v>
      </c>
      <c r="B6373" t="s">
        <v>9350</v>
      </c>
      <c r="C6373" t="s">
        <v>11</v>
      </c>
      <c r="D6373">
        <v>291.64999999999998</v>
      </c>
      <c r="E6373" s="156" t="s">
        <v>205</v>
      </c>
    </row>
    <row r="6374" spans="1:5" x14ac:dyDescent="0.2">
      <c r="A6374">
        <v>102000</v>
      </c>
      <c r="B6374" t="s">
        <v>9351</v>
      </c>
      <c r="C6374" t="s">
        <v>11</v>
      </c>
      <c r="D6374">
        <v>594.22</v>
      </c>
      <c r="E6374" s="156" t="s">
        <v>205</v>
      </c>
    </row>
    <row r="6375" spans="1:5" x14ac:dyDescent="0.2">
      <c r="A6375">
        <v>102001</v>
      </c>
      <c r="B6375" t="s">
        <v>9352</v>
      </c>
      <c r="C6375" t="s">
        <v>11</v>
      </c>
      <c r="D6375">
        <v>513.61</v>
      </c>
      <c r="E6375" s="156" t="s">
        <v>205</v>
      </c>
    </row>
    <row r="6376" spans="1:5" x14ac:dyDescent="0.2">
      <c r="A6376">
        <v>101983</v>
      </c>
      <c r="B6376" t="s">
        <v>9353</v>
      </c>
      <c r="C6376" t="s">
        <v>11</v>
      </c>
      <c r="D6376">
        <v>212.33</v>
      </c>
      <c r="E6376" s="156" t="s">
        <v>205</v>
      </c>
    </row>
    <row r="6377" spans="1:5" x14ac:dyDescent="0.2">
      <c r="A6377">
        <v>101981</v>
      </c>
      <c r="B6377" t="s">
        <v>9354</v>
      </c>
      <c r="C6377" t="s">
        <v>11</v>
      </c>
      <c r="D6377">
        <v>257.58</v>
      </c>
      <c r="E6377" s="156" t="s">
        <v>205</v>
      </c>
    </row>
    <row r="6378" spans="1:5" x14ac:dyDescent="0.2">
      <c r="A6378">
        <v>101982</v>
      </c>
      <c r="B6378" t="s">
        <v>9355</v>
      </c>
      <c r="C6378" t="s">
        <v>11</v>
      </c>
      <c r="D6378">
        <v>229.8</v>
      </c>
      <c r="E6378" s="156" t="s">
        <v>205</v>
      </c>
    </row>
    <row r="6379" spans="1:5" x14ac:dyDescent="0.2">
      <c r="A6379">
        <v>101977</v>
      </c>
      <c r="B6379" t="s">
        <v>9356</v>
      </c>
      <c r="C6379" t="s">
        <v>11</v>
      </c>
      <c r="D6379">
        <v>325.25</v>
      </c>
      <c r="E6379" s="156" t="s">
        <v>205</v>
      </c>
    </row>
    <row r="6380" spans="1:5" x14ac:dyDescent="0.2">
      <c r="A6380">
        <v>101980</v>
      </c>
      <c r="B6380" t="s">
        <v>9357</v>
      </c>
      <c r="C6380" t="s">
        <v>11</v>
      </c>
      <c r="D6380">
        <v>297.83999999999997</v>
      </c>
      <c r="E6380" s="156" t="s">
        <v>205</v>
      </c>
    </row>
    <row r="6381" spans="1:5" x14ac:dyDescent="0.2">
      <c r="A6381">
        <v>101974</v>
      </c>
      <c r="B6381" t="s">
        <v>9358</v>
      </c>
      <c r="C6381" t="s">
        <v>11</v>
      </c>
      <c r="D6381">
        <v>569.03</v>
      </c>
      <c r="E6381" s="156" t="s">
        <v>205</v>
      </c>
    </row>
    <row r="6382" spans="1:5" x14ac:dyDescent="0.2">
      <c r="A6382">
        <v>101975</v>
      </c>
      <c r="B6382" t="s">
        <v>9359</v>
      </c>
      <c r="C6382" t="s">
        <v>11</v>
      </c>
      <c r="D6382">
        <v>484.73</v>
      </c>
      <c r="E6382" s="156" t="s">
        <v>205</v>
      </c>
    </row>
    <row r="6383" spans="1:5" x14ac:dyDescent="0.2">
      <c r="A6383">
        <v>101114</v>
      </c>
      <c r="B6383" t="s">
        <v>9360</v>
      </c>
      <c r="C6383" t="s">
        <v>20</v>
      </c>
      <c r="D6383">
        <v>4.8</v>
      </c>
      <c r="E6383" s="156" t="s">
        <v>205</v>
      </c>
    </row>
    <row r="6384" spans="1:5" x14ac:dyDescent="0.2">
      <c r="A6384">
        <v>101118</v>
      </c>
      <c r="B6384" t="s">
        <v>9361</v>
      </c>
      <c r="C6384" t="s">
        <v>20</v>
      </c>
      <c r="D6384">
        <v>4.1100000000000003</v>
      </c>
      <c r="E6384" s="156" t="s">
        <v>205</v>
      </c>
    </row>
    <row r="6385" spans="1:5" x14ac:dyDescent="0.2">
      <c r="A6385">
        <v>101115</v>
      </c>
      <c r="B6385" t="s">
        <v>9362</v>
      </c>
      <c r="C6385" t="s">
        <v>20</v>
      </c>
      <c r="D6385">
        <v>4</v>
      </c>
      <c r="E6385" s="156" t="s">
        <v>205</v>
      </c>
    </row>
    <row r="6386" spans="1:5" x14ac:dyDescent="0.2">
      <c r="A6386">
        <v>101116</v>
      </c>
      <c r="B6386" t="s">
        <v>9363</v>
      </c>
      <c r="C6386" t="s">
        <v>20</v>
      </c>
      <c r="D6386">
        <v>2.48</v>
      </c>
      <c r="E6386" s="156" t="s">
        <v>205</v>
      </c>
    </row>
    <row r="6387" spans="1:5" x14ac:dyDescent="0.2">
      <c r="A6387">
        <v>101117</v>
      </c>
      <c r="B6387" t="s">
        <v>9364</v>
      </c>
      <c r="C6387" t="s">
        <v>20</v>
      </c>
      <c r="D6387">
        <v>3.46</v>
      </c>
      <c r="E6387" s="156" t="s">
        <v>205</v>
      </c>
    </row>
    <row r="6388" spans="1:5" x14ac:dyDescent="0.2">
      <c r="A6388">
        <v>101124</v>
      </c>
      <c r="B6388" t="s">
        <v>9365</v>
      </c>
      <c r="C6388" t="s">
        <v>20</v>
      </c>
      <c r="D6388">
        <v>15.76</v>
      </c>
      <c r="E6388" s="156" t="s">
        <v>205</v>
      </c>
    </row>
    <row r="6389" spans="1:5" x14ac:dyDescent="0.2">
      <c r="A6389">
        <v>101128</v>
      </c>
      <c r="B6389" t="s">
        <v>9366</v>
      </c>
      <c r="C6389" t="s">
        <v>20</v>
      </c>
      <c r="D6389">
        <v>15.07</v>
      </c>
      <c r="E6389" s="156" t="s">
        <v>205</v>
      </c>
    </row>
    <row r="6390" spans="1:5" x14ac:dyDescent="0.2">
      <c r="A6390">
        <v>101125</v>
      </c>
      <c r="B6390" t="s">
        <v>9367</v>
      </c>
      <c r="C6390" t="s">
        <v>20</v>
      </c>
      <c r="D6390">
        <v>14.96</v>
      </c>
      <c r="E6390" s="156" t="s">
        <v>205</v>
      </c>
    </row>
    <row r="6391" spans="1:5" x14ac:dyDescent="0.2">
      <c r="A6391">
        <v>101126</v>
      </c>
      <c r="B6391" t="s">
        <v>9368</v>
      </c>
      <c r="C6391" t="s">
        <v>20</v>
      </c>
      <c r="D6391">
        <v>13.44</v>
      </c>
      <c r="E6391" s="156" t="s">
        <v>205</v>
      </c>
    </row>
    <row r="6392" spans="1:5" x14ac:dyDescent="0.2">
      <c r="A6392">
        <v>101127</v>
      </c>
      <c r="B6392" t="s">
        <v>9369</v>
      </c>
      <c r="C6392" t="s">
        <v>20</v>
      </c>
      <c r="D6392">
        <v>14.42</v>
      </c>
      <c r="E6392" s="156" t="s">
        <v>205</v>
      </c>
    </row>
    <row r="6393" spans="1:5" x14ac:dyDescent="0.2">
      <c r="A6393">
        <v>101134</v>
      </c>
      <c r="B6393" t="s">
        <v>9370</v>
      </c>
      <c r="C6393" t="s">
        <v>20</v>
      </c>
      <c r="D6393">
        <v>16.440000000000001</v>
      </c>
      <c r="E6393" s="156" t="s">
        <v>205</v>
      </c>
    </row>
    <row r="6394" spans="1:5" x14ac:dyDescent="0.2">
      <c r="A6394">
        <v>101144</v>
      </c>
      <c r="B6394" t="s">
        <v>9371</v>
      </c>
      <c r="C6394" t="s">
        <v>20</v>
      </c>
      <c r="D6394">
        <v>16.38</v>
      </c>
      <c r="E6394" s="156" t="s">
        <v>205</v>
      </c>
    </row>
    <row r="6395" spans="1:5" x14ac:dyDescent="0.2">
      <c r="A6395">
        <v>101138</v>
      </c>
      <c r="B6395" t="s">
        <v>9372</v>
      </c>
      <c r="C6395" t="s">
        <v>20</v>
      </c>
      <c r="D6395">
        <v>15.75</v>
      </c>
      <c r="E6395" s="156" t="s">
        <v>205</v>
      </c>
    </row>
    <row r="6396" spans="1:5" x14ac:dyDescent="0.2">
      <c r="A6396">
        <v>101148</v>
      </c>
      <c r="B6396" t="s">
        <v>9373</v>
      </c>
      <c r="C6396" t="s">
        <v>20</v>
      </c>
      <c r="D6396">
        <v>15.69</v>
      </c>
      <c r="E6396" s="156" t="s">
        <v>205</v>
      </c>
    </row>
    <row r="6397" spans="1:5" x14ac:dyDescent="0.2">
      <c r="A6397">
        <v>101135</v>
      </c>
      <c r="B6397" t="s">
        <v>9374</v>
      </c>
      <c r="C6397" t="s">
        <v>20</v>
      </c>
      <c r="D6397">
        <v>15.64</v>
      </c>
      <c r="E6397" s="156" t="s">
        <v>205</v>
      </c>
    </row>
    <row r="6398" spans="1:5" x14ac:dyDescent="0.2">
      <c r="A6398">
        <v>101145</v>
      </c>
      <c r="B6398" t="s">
        <v>9375</v>
      </c>
      <c r="C6398" t="s">
        <v>20</v>
      </c>
      <c r="D6398">
        <v>15.58</v>
      </c>
      <c r="E6398" s="156" t="s">
        <v>205</v>
      </c>
    </row>
    <row r="6399" spans="1:5" x14ac:dyDescent="0.2">
      <c r="A6399">
        <v>101136</v>
      </c>
      <c r="B6399" t="s">
        <v>9376</v>
      </c>
      <c r="C6399" t="s">
        <v>20</v>
      </c>
      <c r="D6399">
        <v>14.12</v>
      </c>
      <c r="E6399" s="156" t="s">
        <v>205</v>
      </c>
    </row>
    <row r="6400" spans="1:5" x14ac:dyDescent="0.2">
      <c r="A6400">
        <v>101146</v>
      </c>
      <c r="B6400" t="s">
        <v>9377</v>
      </c>
      <c r="C6400" t="s">
        <v>20</v>
      </c>
      <c r="D6400">
        <v>14.06</v>
      </c>
      <c r="E6400" s="156" t="s">
        <v>205</v>
      </c>
    </row>
    <row r="6401" spans="1:5" x14ac:dyDescent="0.2">
      <c r="A6401">
        <v>101137</v>
      </c>
      <c r="B6401" t="s">
        <v>9378</v>
      </c>
      <c r="C6401" t="s">
        <v>20</v>
      </c>
      <c r="D6401">
        <v>15.1</v>
      </c>
      <c r="E6401" s="156" t="s">
        <v>205</v>
      </c>
    </row>
    <row r="6402" spans="1:5" x14ac:dyDescent="0.2">
      <c r="A6402">
        <v>101147</v>
      </c>
      <c r="B6402" t="s">
        <v>9379</v>
      </c>
      <c r="C6402" t="s">
        <v>20</v>
      </c>
      <c r="D6402">
        <v>15.04</v>
      </c>
      <c r="E6402" s="156" t="s">
        <v>205</v>
      </c>
    </row>
    <row r="6403" spans="1:5" x14ac:dyDescent="0.2">
      <c r="A6403">
        <v>101119</v>
      </c>
      <c r="B6403" t="s">
        <v>9380</v>
      </c>
      <c r="C6403" t="s">
        <v>20</v>
      </c>
      <c r="D6403">
        <v>9.16</v>
      </c>
      <c r="E6403" s="156" t="s">
        <v>205</v>
      </c>
    </row>
    <row r="6404" spans="1:5" x14ac:dyDescent="0.2">
      <c r="A6404">
        <v>101123</v>
      </c>
      <c r="B6404" t="s">
        <v>9381</v>
      </c>
      <c r="C6404" t="s">
        <v>20</v>
      </c>
      <c r="D6404">
        <v>7.85</v>
      </c>
      <c r="E6404" s="156" t="s">
        <v>205</v>
      </c>
    </row>
    <row r="6405" spans="1:5" x14ac:dyDescent="0.2">
      <c r="A6405">
        <v>101120</v>
      </c>
      <c r="B6405" t="s">
        <v>9382</v>
      </c>
      <c r="C6405" t="s">
        <v>20</v>
      </c>
      <c r="D6405">
        <v>7.64</v>
      </c>
      <c r="E6405" s="156" t="s">
        <v>205</v>
      </c>
    </row>
    <row r="6406" spans="1:5" x14ac:dyDescent="0.2">
      <c r="A6406">
        <v>101121</v>
      </c>
      <c r="B6406" t="s">
        <v>9383</v>
      </c>
      <c r="C6406" t="s">
        <v>20</v>
      </c>
      <c r="D6406">
        <v>4.75</v>
      </c>
      <c r="E6406" s="156" t="s">
        <v>205</v>
      </c>
    </row>
    <row r="6407" spans="1:5" x14ac:dyDescent="0.2">
      <c r="A6407">
        <v>101122</v>
      </c>
      <c r="B6407" t="s">
        <v>9384</v>
      </c>
      <c r="C6407" t="s">
        <v>20</v>
      </c>
      <c r="D6407">
        <v>6.6</v>
      </c>
      <c r="E6407" s="156" t="s">
        <v>205</v>
      </c>
    </row>
    <row r="6408" spans="1:5" x14ac:dyDescent="0.2">
      <c r="A6408">
        <v>101129</v>
      </c>
      <c r="B6408" t="s">
        <v>9385</v>
      </c>
      <c r="C6408" t="s">
        <v>20</v>
      </c>
      <c r="D6408">
        <v>20.56</v>
      </c>
      <c r="E6408" s="156" t="s">
        <v>205</v>
      </c>
    </row>
    <row r="6409" spans="1:5" x14ac:dyDescent="0.2">
      <c r="A6409">
        <v>101133</v>
      </c>
      <c r="B6409" t="s">
        <v>9386</v>
      </c>
      <c r="C6409" t="s">
        <v>20</v>
      </c>
      <c r="D6409">
        <v>19.25</v>
      </c>
      <c r="E6409" s="156" t="s">
        <v>205</v>
      </c>
    </row>
    <row r="6410" spans="1:5" x14ac:dyDescent="0.2">
      <c r="A6410">
        <v>101130</v>
      </c>
      <c r="B6410" t="s">
        <v>9387</v>
      </c>
      <c r="C6410" t="s">
        <v>20</v>
      </c>
      <c r="D6410">
        <v>19.04</v>
      </c>
      <c r="E6410" s="156" t="s">
        <v>205</v>
      </c>
    </row>
    <row r="6411" spans="1:5" x14ac:dyDescent="0.2">
      <c r="A6411">
        <v>101131</v>
      </c>
      <c r="B6411" t="s">
        <v>9388</v>
      </c>
      <c r="C6411" t="s">
        <v>20</v>
      </c>
      <c r="D6411">
        <v>16.149999999999999</v>
      </c>
      <c r="E6411" s="156" t="s">
        <v>205</v>
      </c>
    </row>
    <row r="6412" spans="1:5" x14ac:dyDescent="0.2">
      <c r="A6412">
        <v>101132</v>
      </c>
      <c r="B6412" t="s">
        <v>9389</v>
      </c>
      <c r="C6412" t="s">
        <v>20</v>
      </c>
      <c r="D6412">
        <v>18</v>
      </c>
      <c r="E6412" s="156" t="s">
        <v>205</v>
      </c>
    </row>
    <row r="6413" spans="1:5" x14ac:dyDescent="0.2">
      <c r="A6413">
        <v>101139</v>
      </c>
      <c r="B6413" t="s">
        <v>9390</v>
      </c>
      <c r="C6413" t="s">
        <v>20</v>
      </c>
      <c r="D6413">
        <v>21.27</v>
      </c>
      <c r="E6413" s="156" t="s">
        <v>205</v>
      </c>
    </row>
    <row r="6414" spans="1:5" x14ac:dyDescent="0.2">
      <c r="A6414">
        <v>101149</v>
      </c>
      <c r="B6414" t="s">
        <v>9391</v>
      </c>
      <c r="C6414" t="s">
        <v>20</v>
      </c>
      <c r="D6414">
        <v>21.2</v>
      </c>
      <c r="E6414" s="156" t="s">
        <v>205</v>
      </c>
    </row>
    <row r="6415" spans="1:5" x14ac:dyDescent="0.2">
      <c r="A6415">
        <v>101143</v>
      </c>
      <c r="B6415" t="s">
        <v>9392</v>
      </c>
      <c r="C6415" t="s">
        <v>20</v>
      </c>
      <c r="D6415">
        <v>19.96</v>
      </c>
      <c r="E6415" s="156" t="s">
        <v>205</v>
      </c>
    </row>
    <row r="6416" spans="1:5" x14ac:dyDescent="0.2">
      <c r="A6416">
        <v>101153</v>
      </c>
      <c r="B6416" t="s">
        <v>9393</v>
      </c>
      <c r="C6416" t="s">
        <v>20</v>
      </c>
      <c r="D6416">
        <v>19.89</v>
      </c>
      <c r="E6416" s="156" t="s">
        <v>205</v>
      </c>
    </row>
    <row r="6417" spans="1:5" x14ac:dyDescent="0.2">
      <c r="A6417">
        <v>101140</v>
      </c>
      <c r="B6417" t="s">
        <v>9394</v>
      </c>
      <c r="C6417" t="s">
        <v>20</v>
      </c>
      <c r="D6417">
        <v>19.75</v>
      </c>
      <c r="E6417" s="156" t="s">
        <v>205</v>
      </c>
    </row>
    <row r="6418" spans="1:5" x14ac:dyDescent="0.2">
      <c r="A6418">
        <v>101150</v>
      </c>
      <c r="B6418" t="s">
        <v>9395</v>
      </c>
      <c r="C6418" t="s">
        <v>20</v>
      </c>
      <c r="D6418">
        <v>19.68</v>
      </c>
      <c r="E6418" s="156" t="s">
        <v>205</v>
      </c>
    </row>
    <row r="6419" spans="1:5" x14ac:dyDescent="0.2">
      <c r="A6419">
        <v>101141</v>
      </c>
      <c r="B6419" t="s">
        <v>9396</v>
      </c>
      <c r="C6419" t="s">
        <v>20</v>
      </c>
      <c r="D6419">
        <v>16.86</v>
      </c>
      <c r="E6419" s="156" t="s">
        <v>205</v>
      </c>
    </row>
    <row r="6420" spans="1:5" x14ac:dyDescent="0.2">
      <c r="A6420">
        <v>101151</v>
      </c>
      <c r="B6420" t="s">
        <v>9397</v>
      </c>
      <c r="C6420" t="s">
        <v>20</v>
      </c>
      <c r="D6420">
        <v>16.79</v>
      </c>
      <c r="E6420" s="156" t="s">
        <v>205</v>
      </c>
    </row>
    <row r="6421" spans="1:5" x14ac:dyDescent="0.2">
      <c r="A6421">
        <v>101142</v>
      </c>
      <c r="B6421" t="s">
        <v>9398</v>
      </c>
      <c r="C6421" t="s">
        <v>20</v>
      </c>
      <c r="D6421">
        <v>18.71</v>
      </c>
      <c r="E6421" s="156" t="s">
        <v>205</v>
      </c>
    </row>
    <row r="6422" spans="1:5" x14ac:dyDescent="0.2">
      <c r="A6422">
        <v>101152</v>
      </c>
      <c r="B6422" t="s">
        <v>9399</v>
      </c>
      <c r="C6422" t="s">
        <v>20</v>
      </c>
      <c r="D6422">
        <v>18.64</v>
      </c>
      <c r="E6422" s="156" t="s">
        <v>205</v>
      </c>
    </row>
    <row r="6423" spans="1:5" x14ac:dyDescent="0.2">
      <c r="A6423">
        <v>101207</v>
      </c>
      <c r="B6423" t="s">
        <v>9400</v>
      </c>
      <c r="C6423" t="s">
        <v>20</v>
      </c>
      <c r="D6423">
        <v>11.12</v>
      </c>
      <c r="E6423" s="156" t="s">
        <v>205</v>
      </c>
    </row>
    <row r="6424" spans="1:5" x14ac:dyDescent="0.2">
      <c r="A6424">
        <v>101206</v>
      </c>
      <c r="B6424" t="s">
        <v>9401</v>
      </c>
      <c r="C6424" t="s">
        <v>20</v>
      </c>
      <c r="D6424">
        <v>12.97</v>
      </c>
      <c r="E6424" s="156" t="s">
        <v>205</v>
      </c>
    </row>
    <row r="6425" spans="1:5" x14ac:dyDescent="0.2">
      <c r="A6425">
        <v>101210</v>
      </c>
      <c r="B6425" t="s">
        <v>9402</v>
      </c>
      <c r="C6425" t="s">
        <v>20</v>
      </c>
      <c r="D6425">
        <v>18</v>
      </c>
      <c r="E6425" s="156" t="s">
        <v>205</v>
      </c>
    </row>
    <row r="6426" spans="1:5" x14ac:dyDescent="0.2">
      <c r="A6426">
        <v>101211</v>
      </c>
      <c r="B6426" t="s">
        <v>9403</v>
      </c>
      <c r="C6426" t="s">
        <v>20</v>
      </c>
      <c r="D6426">
        <v>19.309999999999999</v>
      </c>
      <c r="E6426" s="156" t="s">
        <v>205</v>
      </c>
    </row>
    <row r="6427" spans="1:5" x14ac:dyDescent="0.2">
      <c r="A6427">
        <v>101215</v>
      </c>
      <c r="B6427" t="s">
        <v>9404</v>
      </c>
      <c r="C6427" t="s">
        <v>20</v>
      </c>
      <c r="D6427">
        <v>17.350000000000001</v>
      </c>
      <c r="E6427" s="156" t="s">
        <v>205</v>
      </c>
    </row>
    <row r="6428" spans="1:5" x14ac:dyDescent="0.2">
      <c r="A6428">
        <v>101216</v>
      </c>
      <c r="B6428" t="s">
        <v>9405</v>
      </c>
      <c r="C6428" t="s">
        <v>20</v>
      </c>
      <c r="D6428">
        <v>18.170000000000002</v>
      </c>
      <c r="E6428" s="156" t="s">
        <v>205</v>
      </c>
    </row>
    <row r="6429" spans="1:5" x14ac:dyDescent="0.2">
      <c r="A6429">
        <v>101212</v>
      </c>
      <c r="B6429" t="s">
        <v>9406</v>
      </c>
      <c r="C6429" t="s">
        <v>20</v>
      </c>
      <c r="D6429">
        <v>22.57</v>
      </c>
      <c r="E6429" s="156" t="s">
        <v>205</v>
      </c>
    </row>
    <row r="6430" spans="1:5" x14ac:dyDescent="0.2">
      <c r="A6430">
        <v>101217</v>
      </c>
      <c r="B6430" t="s">
        <v>9407</v>
      </c>
      <c r="C6430" t="s">
        <v>20</v>
      </c>
      <c r="D6430">
        <v>21.19</v>
      </c>
      <c r="E6430" s="156" t="s">
        <v>205</v>
      </c>
    </row>
    <row r="6431" spans="1:5" x14ac:dyDescent="0.2">
      <c r="A6431">
        <v>101218</v>
      </c>
      <c r="B6431" t="s">
        <v>9408</v>
      </c>
      <c r="C6431" t="s">
        <v>20</v>
      </c>
      <c r="D6431">
        <v>22.37</v>
      </c>
      <c r="E6431" s="156" t="s">
        <v>205</v>
      </c>
    </row>
    <row r="6432" spans="1:5" x14ac:dyDescent="0.2">
      <c r="A6432">
        <v>101213</v>
      </c>
      <c r="B6432" t="s">
        <v>9409</v>
      </c>
      <c r="C6432" t="s">
        <v>20</v>
      </c>
      <c r="D6432">
        <v>25.29</v>
      </c>
      <c r="E6432" s="156" t="s">
        <v>205</v>
      </c>
    </row>
    <row r="6433" spans="1:5" x14ac:dyDescent="0.2">
      <c r="A6433">
        <v>101219</v>
      </c>
      <c r="B6433" t="s">
        <v>9410</v>
      </c>
      <c r="C6433" t="s">
        <v>20</v>
      </c>
      <c r="D6433">
        <v>27.09</v>
      </c>
      <c r="E6433" s="156" t="s">
        <v>205</v>
      </c>
    </row>
    <row r="6434" spans="1:5" x14ac:dyDescent="0.2">
      <c r="A6434">
        <v>101214</v>
      </c>
      <c r="B6434" t="s">
        <v>9411</v>
      </c>
      <c r="C6434" t="s">
        <v>20</v>
      </c>
      <c r="D6434">
        <v>30.51</v>
      </c>
      <c r="E6434" s="156" t="s">
        <v>205</v>
      </c>
    </row>
    <row r="6435" spans="1:5" x14ac:dyDescent="0.2">
      <c r="A6435">
        <v>101254</v>
      </c>
      <c r="B6435" t="s">
        <v>9412</v>
      </c>
      <c r="C6435" t="s">
        <v>20</v>
      </c>
      <c r="D6435">
        <v>13.17</v>
      </c>
      <c r="E6435" s="156" t="s">
        <v>205</v>
      </c>
    </row>
    <row r="6436" spans="1:5" x14ac:dyDescent="0.2">
      <c r="A6436">
        <v>101256</v>
      </c>
      <c r="B6436" t="s">
        <v>9413</v>
      </c>
      <c r="C6436" t="s">
        <v>20</v>
      </c>
      <c r="D6436">
        <v>20.309999999999999</v>
      </c>
      <c r="E6436" s="156" t="s">
        <v>205</v>
      </c>
    </row>
    <row r="6437" spans="1:5" x14ac:dyDescent="0.2">
      <c r="A6437">
        <v>101257</v>
      </c>
      <c r="B6437" t="s">
        <v>9414</v>
      </c>
      <c r="C6437" t="s">
        <v>20</v>
      </c>
      <c r="D6437">
        <v>21.35</v>
      </c>
      <c r="E6437" s="156" t="s">
        <v>205</v>
      </c>
    </row>
    <row r="6438" spans="1:5" x14ac:dyDescent="0.2">
      <c r="A6438">
        <v>101258</v>
      </c>
      <c r="B6438" t="s">
        <v>9415</v>
      </c>
      <c r="C6438" t="s">
        <v>20</v>
      </c>
      <c r="D6438">
        <v>24.78</v>
      </c>
      <c r="E6438" s="156" t="s">
        <v>205</v>
      </c>
    </row>
    <row r="6439" spans="1:5" x14ac:dyDescent="0.2">
      <c r="A6439">
        <v>101259</v>
      </c>
      <c r="B6439" t="s">
        <v>9416</v>
      </c>
      <c r="C6439" t="s">
        <v>20</v>
      </c>
      <c r="D6439">
        <v>27.56</v>
      </c>
      <c r="E6439" s="156" t="s">
        <v>205</v>
      </c>
    </row>
    <row r="6440" spans="1:5" x14ac:dyDescent="0.2">
      <c r="A6440">
        <v>101260</v>
      </c>
      <c r="B6440" t="s">
        <v>9417</v>
      </c>
      <c r="C6440" t="s">
        <v>20</v>
      </c>
      <c r="D6440">
        <v>34.46</v>
      </c>
      <c r="E6440" s="156" t="s">
        <v>205</v>
      </c>
    </row>
    <row r="6441" spans="1:5" x14ac:dyDescent="0.2">
      <c r="A6441">
        <v>101208</v>
      </c>
      <c r="B6441" t="s">
        <v>9418</v>
      </c>
      <c r="C6441" t="s">
        <v>20</v>
      </c>
      <c r="D6441">
        <v>10.91</v>
      </c>
      <c r="E6441" s="156" t="s">
        <v>205</v>
      </c>
    </row>
    <row r="6442" spans="1:5" x14ac:dyDescent="0.2">
      <c r="A6442">
        <v>101209</v>
      </c>
      <c r="B6442" t="s">
        <v>9419</v>
      </c>
      <c r="C6442" t="s">
        <v>20</v>
      </c>
      <c r="D6442">
        <v>10.119999999999999</v>
      </c>
      <c r="E6442" s="156" t="s">
        <v>205</v>
      </c>
    </row>
    <row r="6443" spans="1:5" x14ac:dyDescent="0.2">
      <c r="A6443">
        <v>101220</v>
      </c>
      <c r="B6443" t="s">
        <v>9420</v>
      </c>
      <c r="C6443" t="s">
        <v>20</v>
      </c>
      <c r="D6443">
        <v>17.010000000000002</v>
      </c>
      <c r="E6443" s="156" t="s">
        <v>205</v>
      </c>
    </row>
    <row r="6444" spans="1:5" x14ac:dyDescent="0.2">
      <c r="A6444">
        <v>101221</v>
      </c>
      <c r="B6444" t="s">
        <v>9421</v>
      </c>
      <c r="C6444" t="s">
        <v>20</v>
      </c>
      <c r="D6444">
        <v>17.940000000000001</v>
      </c>
      <c r="E6444" s="156" t="s">
        <v>205</v>
      </c>
    </row>
    <row r="6445" spans="1:5" x14ac:dyDescent="0.2">
      <c r="A6445">
        <v>101225</v>
      </c>
      <c r="B6445" t="s">
        <v>9422</v>
      </c>
      <c r="C6445" t="s">
        <v>20</v>
      </c>
      <c r="D6445">
        <v>15.63</v>
      </c>
      <c r="E6445" s="156" t="s">
        <v>205</v>
      </c>
    </row>
    <row r="6446" spans="1:5" x14ac:dyDescent="0.2">
      <c r="A6446">
        <v>101226</v>
      </c>
      <c r="B6446" t="s">
        <v>9423</v>
      </c>
      <c r="C6446" t="s">
        <v>20</v>
      </c>
      <c r="D6446">
        <v>16.43</v>
      </c>
      <c r="E6446" s="156" t="s">
        <v>205</v>
      </c>
    </row>
    <row r="6447" spans="1:5" x14ac:dyDescent="0.2">
      <c r="A6447">
        <v>101222</v>
      </c>
      <c r="B6447" t="s">
        <v>9424</v>
      </c>
      <c r="C6447" t="s">
        <v>20</v>
      </c>
      <c r="D6447">
        <v>20.86</v>
      </c>
      <c r="E6447" s="156" t="s">
        <v>205</v>
      </c>
    </row>
    <row r="6448" spans="1:5" x14ac:dyDescent="0.2">
      <c r="A6448">
        <v>101227</v>
      </c>
      <c r="B6448" t="s">
        <v>9425</v>
      </c>
      <c r="C6448" t="s">
        <v>20</v>
      </c>
      <c r="D6448">
        <v>19.059999999999999</v>
      </c>
      <c r="E6448" s="156" t="s">
        <v>205</v>
      </c>
    </row>
    <row r="6449" spans="1:5" x14ac:dyDescent="0.2">
      <c r="A6449">
        <v>101228</v>
      </c>
      <c r="B6449" t="s">
        <v>9426</v>
      </c>
      <c r="C6449" t="s">
        <v>20</v>
      </c>
      <c r="D6449">
        <v>20.28</v>
      </c>
      <c r="E6449" s="156" t="s">
        <v>205</v>
      </c>
    </row>
    <row r="6450" spans="1:5" x14ac:dyDescent="0.2">
      <c r="A6450">
        <v>101223</v>
      </c>
      <c r="B6450" t="s">
        <v>9427</v>
      </c>
      <c r="C6450" t="s">
        <v>20</v>
      </c>
      <c r="D6450">
        <v>23.25</v>
      </c>
      <c r="E6450" s="156" t="s">
        <v>205</v>
      </c>
    </row>
    <row r="6451" spans="1:5" x14ac:dyDescent="0.2">
      <c r="A6451">
        <v>101229</v>
      </c>
      <c r="B6451" t="s">
        <v>9428</v>
      </c>
      <c r="C6451" t="s">
        <v>20</v>
      </c>
      <c r="D6451">
        <v>25.6</v>
      </c>
      <c r="E6451" s="156" t="s">
        <v>205</v>
      </c>
    </row>
    <row r="6452" spans="1:5" x14ac:dyDescent="0.2">
      <c r="A6452">
        <v>101224</v>
      </c>
      <c r="B6452" t="s">
        <v>9429</v>
      </c>
      <c r="C6452" t="s">
        <v>20</v>
      </c>
      <c r="D6452">
        <v>29.15</v>
      </c>
      <c r="E6452" s="156" t="s">
        <v>205</v>
      </c>
    </row>
    <row r="6453" spans="1:5" x14ac:dyDescent="0.2">
      <c r="A6453">
        <v>101265</v>
      </c>
      <c r="B6453" t="s">
        <v>9430</v>
      </c>
      <c r="C6453" t="s">
        <v>20</v>
      </c>
      <c r="D6453">
        <v>32.31</v>
      </c>
      <c r="E6453" s="156" t="s">
        <v>205</v>
      </c>
    </row>
    <row r="6454" spans="1:5" x14ac:dyDescent="0.2">
      <c r="A6454">
        <v>101255</v>
      </c>
      <c r="B6454" t="s">
        <v>9431</v>
      </c>
      <c r="C6454" t="s">
        <v>20</v>
      </c>
      <c r="D6454">
        <v>11.59</v>
      </c>
      <c r="E6454" s="156" t="s">
        <v>205</v>
      </c>
    </row>
    <row r="6455" spans="1:5" x14ac:dyDescent="0.2">
      <c r="A6455">
        <v>101261</v>
      </c>
      <c r="B6455" t="s">
        <v>9432</v>
      </c>
      <c r="C6455" t="s">
        <v>20</v>
      </c>
      <c r="D6455">
        <v>19.21</v>
      </c>
      <c r="E6455" s="156" t="s">
        <v>205</v>
      </c>
    </row>
    <row r="6456" spans="1:5" x14ac:dyDescent="0.2">
      <c r="A6456">
        <v>101262</v>
      </c>
      <c r="B6456" t="s">
        <v>9433</v>
      </c>
      <c r="C6456" t="s">
        <v>20</v>
      </c>
      <c r="D6456">
        <v>20.239999999999998</v>
      </c>
      <c r="E6456" s="156" t="s">
        <v>205</v>
      </c>
    </row>
    <row r="6457" spans="1:5" x14ac:dyDescent="0.2">
      <c r="A6457">
        <v>101263</v>
      </c>
      <c r="B6457" t="s">
        <v>9434</v>
      </c>
      <c r="C6457" t="s">
        <v>20</v>
      </c>
      <c r="D6457">
        <v>23.39</v>
      </c>
      <c r="E6457" s="156" t="s">
        <v>205</v>
      </c>
    </row>
    <row r="6458" spans="1:5" x14ac:dyDescent="0.2">
      <c r="A6458">
        <v>101264</v>
      </c>
      <c r="B6458" t="s">
        <v>9435</v>
      </c>
      <c r="C6458" t="s">
        <v>20</v>
      </c>
      <c r="D6458">
        <v>25.95</v>
      </c>
      <c r="E6458" s="156" t="s">
        <v>205</v>
      </c>
    </row>
    <row r="6459" spans="1:5" x14ac:dyDescent="0.2">
      <c r="A6459">
        <v>101230</v>
      </c>
      <c r="B6459" t="s">
        <v>9436</v>
      </c>
      <c r="C6459" t="s">
        <v>20</v>
      </c>
      <c r="D6459">
        <v>11.41</v>
      </c>
      <c r="E6459" s="156" t="s">
        <v>205</v>
      </c>
    </row>
    <row r="6460" spans="1:5" x14ac:dyDescent="0.2">
      <c r="A6460">
        <v>101231</v>
      </c>
      <c r="B6460" t="s">
        <v>9437</v>
      </c>
      <c r="C6460" t="s">
        <v>20</v>
      </c>
      <c r="D6460">
        <v>10.86</v>
      </c>
      <c r="E6460" s="156" t="s">
        <v>205</v>
      </c>
    </row>
    <row r="6461" spans="1:5" x14ac:dyDescent="0.2">
      <c r="A6461">
        <v>101272</v>
      </c>
      <c r="B6461" t="s">
        <v>9438</v>
      </c>
      <c r="C6461" t="s">
        <v>20</v>
      </c>
      <c r="D6461">
        <v>32.89</v>
      </c>
      <c r="E6461" s="156" t="s">
        <v>205</v>
      </c>
    </row>
    <row r="6462" spans="1:5" x14ac:dyDescent="0.2">
      <c r="A6462">
        <v>101266</v>
      </c>
      <c r="B6462" t="s">
        <v>9439</v>
      </c>
      <c r="C6462" t="s">
        <v>20</v>
      </c>
      <c r="D6462">
        <v>11.68</v>
      </c>
      <c r="E6462" s="156" t="s">
        <v>205</v>
      </c>
    </row>
    <row r="6463" spans="1:5" x14ac:dyDescent="0.2">
      <c r="A6463">
        <v>101239</v>
      </c>
      <c r="B6463" t="s">
        <v>9440</v>
      </c>
      <c r="C6463" t="s">
        <v>20</v>
      </c>
      <c r="D6463">
        <v>15.51</v>
      </c>
      <c r="E6463" s="156" t="s">
        <v>205</v>
      </c>
    </row>
    <row r="6464" spans="1:5" x14ac:dyDescent="0.2">
      <c r="A6464">
        <v>101240</v>
      </c>
      <c r="B6464" t="s">
        <v>9441</v>
      </c>
      <c r="C6464" t="s">
        <v>20</v>
      </c>
      <c r="D6464">
        <v>16.34</v>
      </c>
      <c r="E6464" s="156" t="s">
        <v>205</v>
      </c>
    </row>
    <row r="6465" spans="1:5" x14ac:dyDescent="0.2">
      <c r="A6465">
        <v>101268</v>
      </c>
      <c r="B6465" t="s">
        <v>9442</v>
      </c>
      <c r="C6465" t="s">
        <v>20</v>
      </c>
      <c r="D6465">
        <v>18.399999999999999</v>
      </c>
      <c r="E6465" s="156" t="s">
        <v>205</v>
      </c>
    </row>
    <row r="6466" spans="1:5" x14ac:dyDescent="0.2">
      <c r="A6466">
        <v>101234</v>
      </c>
      <c r="B6466" t="s">
        <v>9443</v>
      </c>
      <c r="C6466" t="s">
        <v>20</v>
      </c>
      <c r="D6466">
        <v>17.73</v>
      </c>
      <c r="E6466" s="156" t="s">
        <v>205</v>
      </c>
    </row>
    <row r="6467" spans="1:5" x14ac:dyDescent="0.2">
      <c r="A6467">
        <v>101235</v>
      </c>
      <c r="B6467" t="s">
        <v>9444</v>
      </c>
      <c r="C6467" t="s">
        <v>20</v>
      </c>
      <c r="D6467">
        <v>18.63</v>
      </c>
      <c r="E6467" s="156" t="s">
        <v>205</v>
      </c>
    </row>
    <row r="6468" spans="1:5" x14ac:dyDescent="0.2">
      <c r="A6468">
        <v>101241</v>
      </c>
      <c r="B6468" t="s">
        <v>9445</v>
      </c>
      <c r="C6468" t="s">
        <v>20</v>
      </c>
      <c r="D6468">
        <v>19.13</v>
      </c>
      <c r="E6468" s="156" t="s">
        <v>205</v>
      </c>
    </row>
    <row r="6469" spans="1:5" x14ac:dyDescent="0.2">
      <c r="A6469">
        <v>101269</v>
      </c>
      <c r="B6469" t="s">
        <v>9446</v>
      </c>
      <c r="C6469" t="s">
        <v>20</v>
      </c>
      <c r="D6469">
        <v>20.53</v>
      </c>
      <c r="E6469" s="156" t="s">
        <v>205</v>
      </c>
    </row>
    <row r="6470" spans="1:5" x14ac:dyDescent="0.2">
      <c r="A6470">
        <v>101236</v>
      </c>
      <c r="B6470" t="s">
        <v>9447</v>
      </c>
      <c r="C6470" t="s">
        <v>20</v>
      </c>
      <c r="D6470">
        <v>21.71</v>
      </c>
      <c r="E6470" s="156" t="s">
        <v>205</v>
      </c>
    </row>
    <row r="6471" spans="1:5" x14ac:dyDescent="0.2">
      <c r="A6471">
        <v>101237</v>
      </c>
      <c r="B6471" t="s">
        <v>9448</v>
      </c>
      <c r="C6471" t="s">
        <v>20</v>
      </c>
      <c r="D6471">
        <v>23.07</v>
      </c>
      <c r="E6471" s="156" t="s">
        <v>205</v>
      </c>
    </row>
    <row r="6472" spans="1:5" x14ac:dyDescent="0.2">
      <c r="A6472">
        <v>101242</v>
      </c>
      <c r="B6472" t="s">
        <v>9449</v>
      </c>
      <c r="C6472" t="s">
        <v>20</v>
      </c>
      <c r="D6472">
        <v>21.42</v>
      </c>
      <c r="E6472" s="156" t="s">
        <v>205</v>
      </c>
    </row>
    <row r="6473" spans="1:5" x14ac:dyDescent="0.2">
      <c r="A6473">
        <v>101270</v>
      </c>
      <c r="B6473" t="s">
        <v>9450</v>
      </c>
      <c r="C6473" t="s">
        <v>20</v>
      </c>
      <c r="D6473">
        <v>23.76</v>
      </c>
      <c r="E6473" s="156" t="s">
        <v>205</v>
      </c>
    </row>
    <row r="6474" spans="1:5" x14ac:dyDescent="0.2">
      <c r="A6474">
        <v>101243</v>
      </c>
      <c r="B6474" t="s">
        <v>9451</v>
      </c>
      <c r="C6474" t="s">
        <v>20</v>
      </c>
      <c r="D6474">
        <v>25.91</v>
      </c>
      <c r="E6474" s="156" t="s">
        <v>205</v>
      </c>
    </row>
    <row r="6475" spans="1:5" x14ac:dyDescent="0.2">
      <c r="A6475">
        <v>101271</v>
      </c>
      <c r="B6475" t="s">
        <v>9452</v>
      </c>
      <c r="C6475" t="s">
        <v>20</v>
      </c>
      <c r="D6475">
        <v>26.38</v>
      </c>
      <c r="E6475" s="156" t="s">
        <v>205</v>
      </c>
    </row>
    <row r="6476" spans="1:5" x14ac:dyDescent="0.2">
      <c r="A6476">
        <v>101238</v>
      </c>
      <c r="B6476" t="s">
        <v>9453</v>
      </c>
      <c r="C6476" t="s">
        <v>20</v>
      </c>
      <c r="D6476">
        <v>29.22</v>
      </c>
      <c r="E6476" s="156" t="s">
        <v>205</v>
      </c>
    </row>
    <row r="6477" spans="1:5" x14ac:dyDescent="0.2">
      <c r="A6477">
        <v>101232</v>
      </c>
      <c r="B6477" t="s">
        <v>9454</v>
      </c>
      <c r="C6477" t="s">
        <v>20</v>
      </c>
      <c r="D6477">
        <v>9.7100000000000009</v>
      </c>
      <c r="E6477" s="156" t="s">
        <v>205</v>
      </c>
    </row>
    <row r="6478" spans="1:5" x14ac:dyDescent="0.2">
      <c r="A6478">
        <v>101233</v>
      </c>
      <c r="B6478" t="s">
        <v>9455</v>
      </c>
      <c r="C6478" t="s">
        <v>20</v>
      </c>
      <c r="D6478">
        <v>8.9600000000000009</v>
      </c>
      <c r="E6478" s="156" t="s">
        <v>205</v>
      </c>
    </row>
    <row r="6479" spans="1:5" x14ac:dyDescent="0.2">
      <c r="A6479">
        <v>101248</v>
      </c>
      <c r="B6479" t="s">
        <v>9456</v>
      </c>
      <c r="C6479" t="s">
        <v>20</v>
      </c>
      <c r="D6479">
        <v>27.88</v>
      </c>
      <c r="E6479" s="156" t="s">
        <v>205</v>
      </c>
    </row>
    <row r="6480" spans="1:5" x14ac:dyDescent="0.2">
      <c r="A6480">
        <v>101277</v>
      </c>
      <c r="B6480" t="s">
        <v>9457</v>
      </c>
      <c r="C6480" t="s">
        <v>20</v>
      </c>
      <c r="D6480">
        <v>31.82</v>
      </c>
      <c r="E6480" s="156" t="s">
        <v>205</v>
      </c>
    </row>
    <row r="6481" spans="1:5" x14ac:dyDescent="0.2">
      <c r="A6481">
        <v>101267</v>
      </c>
      <c r="B6481" t="s">
        <v>9458</v>
      </c>
      <c r="C6481" t="s">
        <v>20</v>
      </c>
      <c r="D6481">
        <v>11.26</v>
      </c>
      <c r="E6481" s="156" t="s">
        <v>205</v>
      </c>
    </row>
    <row r="6482" spans="1:5" x14ac:dyDescent="0.2">
      <c r="A6482">
        <v>101249</v>
      </c>
      <c r="B6482" t="s">
        <v>9459</v>
      </c>
      <c r="C6482" t="s">
        <v>20</v>
      </c>
      <c r="D6482">
        <v>14.17</v>
      </c>
      <c r="E6482" s="156" t="s">
        <v>205</v>
      </c>
    </row>
    <row r="6483" spans="1:5" x14ac:dyDescent="0.2">
      <c r="A6483">
        <v>101273</v>
      </c>
      <c r="B6483" t="s">
        <v>9460</v>
      </c>
      <c r="C6483" t="s">
        <v>20</v>
      </c>
      <c r="D6483">
        <v>17.579999999999998</v>
      </c>
      <c r="E6483" s="156" t="s">
        <v>205</v>
      </c>
    </row>
    <row r="6484" spans="1:5" x14ac:dyDescent="0.2">
      <c r="A6484">
        <v>101245</v>
      </c>
      <c r="B6484" t="s">
        <v>9461</v>
      </c>
      <c r="C6484" t="s">
        <v>20</v>
      </c>
      <c r="D6484">
        <v>17.27</v>
      </c>
      <c r="E6484" s="156" t="s">
        <v>205</v>
      </c>
    </row>
    <row r="6485" spans="1:5" x14ac:dyDescent="0.2">
      <c r="A6485">
        <v>101250</v>
      </c>
      <c r="B6485" t="s">
        <v>9462</v>
      </c>
      <c r="C6485" t="s">
        <v>20</v>
      </c>
      <c r="D6485">
        <v>15.78</v>
      </c>
      <c r="E6485" s="156" t="s">
        <v>205</v>
      </c>
    </row>
    <row r="6486" spans="1:5" x14ac:dyDescent="0.2">
      <c r="A6486">
        <v>101251</v>
      </c>
      <c r="B6486" t="s">
        <v>9463</v>
      </c>
      <c r="C6486" t="s">
        <v>20</v>
      </c>
      <c r="D6486">
        <v>17.91</v>
      </c>
      <c r="E6486" s="156" t="s">
        <v>205</v>
      </c>
    </row>
    <row r="6487" spans="1:5" x14ac:dyDescent="0.2">
      <c r="A6487">
        <v>101274</v>
      </c>
      <c r="B6487" t="s">
        <v>9464</v>
      </c>
      <c r="C6487" t="s">
        <v>20</v>
      </c>
      <c r="D6487">
        <v>19.46</v>
      </c>
      <c r="E6487" s="156" t="s">
        <v>205</v>
      </c>
    </row>
    <row r="6488" spans="1:5" x14ac:dyDescent="0.2">
      <c r="A6488">
        <v>101246</v>
      </c>
      <c r="B6488" t="s">
        <v>9465</v>
      </c>
      <c r="C6488" t="s">
        <v>20</v>
      </c>
      <c r="D6488">
        <v>20.059999999999999</v>
      </c>
      <c r="E6488" s="156" t="s">
        <v>205</v>
      </c>
    </row>
    <row r="6489" spans="1:5" x14ac:dyDescent="0.2">
      <c r="A6489">
        <v>101252</v>
      </c>
      <c r="B6489" t="s">
        <v>9466</v>
      </c>
      <c r="C6489" t="s">
        <v>20</v>
      </c>
      <c r="D6489">
        <v>19.45</v>
      </c>
      <c r="E6489" s="156" t="s">
        <v>205</v>
      </c>
    </row>
    <row r="6490" spans="1:5" x14ac:dyDescent="0.2">
      <c r="A6490">
        <v>101275</v>
      </c>
      <c r="B6490" t="s">
        <v>9467</v>
      </c>
      <c r="C6490" t="s">
        <v>20</v>
      </c>
      <c r="D6490">
        <v>22.5</v>
      </c>
      <c r="E6490" s="156" t="s">
        <v>205</v>
      </c>
    </row>
    <row r="6491" spans="1:5" x14ac:dyDescent="0.2">
      <c r="A6491">
        <v>101247</v>
      </c>
      <c r="B6491" t="s">
        <v>9468</v>
      </c>
      <c r="C6491" t="s">
        <v>20</v>
      </c>
      <c r="D6491">
        <v>22.28</v>
      </c>
      <c r="E6491" s="156" t="s">
        <v>205</v>
      </c>
    </row>
    <row r="6492" spans="1:5" x14ac:dyDescent="0.2">
      <c r="A6492">
        <v>101276</v>
      </c>
      <c r="B6492" t="s">
        <v>9469</v>
      </c>
      <c r="C6492" t="s">
        <v>20</v>
      </c>
      <c r="D6492">
        <v>24.88</v>
      </c>
      <c r="E6492" s="156" t="s">
        <v>205</v>
      </c>
    </row>
    <row r="6493" spans="1:5" x14ac:dyDescent="0.2">
      <c r="A6493">
        <v>101253</v>
      </c>
      <c r="B6493" t="s">
        <v>9470</v>
      </c>
      <c r="C6493" t="s">
        <v>20</v>
      </c>
      <c r="D6493">
        <v>24.51</v>
      </c>
      <c r="E6493" s="156" t="s">
        <v>205</v>
      </c>
    </row>
    <row r="6494" spans="1:5" x14ac:dyDescent="0.2">
      <c r="A6494">
        <v>101244</v>
      </c>
      <c r="B6494" t="s">
        <v>9471</v>
      </c>
      <c r="C6494" t="s">
        <v>20</v>
      </c>
      <c r="D6494">
        <v>16.36</v>
      </c>
      <c r="E6494" s="156" t="s">
        <v>205</v>
      </c>
    </row>
    <row r="6495" spans="1:5" x14ac:dyDescent="0.2">
      <c r="A6495">
        <v>93358</v>
      </c>
      <c r="B6495" t="s">
        <v>9472</v>
      </c>
      <c r="C6495" t="s">
        <v>20</v>
      </c>
      <c r="D6495">
        <v>89.55</v>
      </c>
      <c r="E6495" s="156" t="s">
        <v>205</v>
      </c>
    </row>
    <row r="6496" spans="1:5" x14ac:dyDescent="0.2">
      <c r="A6496">
        <v>90082</v>
      </c>
      <c r="B6496" t="s">
        <v>9473</v>
      </c>
      <c r="C6496" t="s">
        <v>20</v>
      </c>
      <c r="D6496">
        <v>9.7899999999999991</v>
      </c>
      <c r="E6496" s="156" t="s">
        <v>205</v>
      </c>
    </row>
    <row r="6497" spans="1:5" x14ac:dyDescent="0.2">
      <c r="A6497">
        <v>90091</v>
      </c>
      <c r="B6497" t="s">
        <v>9474</v>
      </c>
      <c r="C6497" t="s">
        <v>20</v>
      </c>
      <c r="D6497">
        <v>6.17</v>
      </c>
      <c r="E6497" s="156" t="s">
        <v>205</v>
      </c>
    </row>
    <row r="6498" spans="1:5" x14ac:dyDescent="0.2">
      <c r="A6498">
        <v>102307</v>
      </c>
      <c r="B6498" t="s">
        <v>9475</v>
      </c>
      <c r="C6498" t="s">
        <v>20</v>
      </c>
      <c r="D6498">
        <v>12.24</v>
      </c>
      <c r="E6498" s="156" t="s">
        <v>205</v>
      </c>
    </row>
    <row r="6499" spans="1:5" x14ac:dyDescent="0.2">
      <c r="A6499">
        <v>102315</v>
      </c>
      <c r="B6499" t="s">
        <v>9476</v>
      </c>
      <c r="C6499" t="s">
        <v>20</v>
      </c>
      <c r="D6499">
        <v>7.72</v>
      </c>
      <c r="E6499" s="156" t="s">
        <v>205</v>
      </c>
    </row>
    <row r="6500" spans="1:5" x14ac:dyDescent="0.2">
      <c r="A6500">
        <v>102283</v>
      </c>
      <c r="B6500" t="s">
        <v>9477</v>
      </c>
      <c r="C6500" t="s">
        <v>20</v>
      </c>
      <c r="D6500">
        <v>12.82</v>
      </c>
      <c r="E6500" s="156" t="s">
        <v>205</v>
      </c>
    </row>
    <row r="6501" spans="1:5" x14ac:dyDescent="0.2">
      <c r="A6501">
        <v>102291</v>
      </c>
      <c r="B6501" t="s">
        <v>9478</v>
      </c>
      <c r="C6501" t="s">
        <v>20</v>
      </c>
      <c r="D6501">
        <v>8.07</v>
      </c>
      <c r="E6501" s="156" t="s">
        <v>205</v>
      </c>
    </row>
    <row r="6502" spans="1:5" x14ac:dyDescent="0.2">
      <c r="A6502">
        <v>102276</v>
      </c>
      <c r="B6502" t="s">
        <v>9479</v>
      </c>
      <c r="C6502" t="s">
        <v>20</v>
      </c>
      <c r="D6502">
        <v>11.02</v>
      </c>
      <c r="E6502" s="156" t="s">
        <v>205</v>
      </c>
    </row>
    <row r="6503" spans="1:5" x14ac:dyDescent="0.2">
      <c r="A6503">
        <v>102306</v>
      </c>
      <c r="B6503" t="s">
        <v>9480</v>
      </c>
      <c r="C6503" t="s">
        <v>20</v>
      </c>
      <c r="D6503">
        <v>13.79</v>
      </c>
      <c r="E6503" s="156" t="s">
        <v>205</v>
      </c>
    </row>
    <row r="6504" spans="1:5" x14ac:dyDescent="0.2">
      <c r="A6504">
        <v>102279</v>
      </c>
      <c r="B6504" t="s">
        <v>9481</v>
      </c>
      <c r="C6504" t="s">
        <v>20</v>
      </c>
      <c r="D6504">
        <v>6.94</v>
      </c>
      <c r="E6504" s="156" t="s">
        <v>205</v>
      </c>
    </row>
    <row r="6505" spans="1:5" x14ac:dyDescent="0.2">
      <c r="A6505">
        <v>102282</v>
      </c>
      <c r="B6505" t="s">
        <v>9482</v>
      </c>
      <c r="C6505" t="s">
        <v>20</v>
      </c>
      <c r="D6505">
        <v>14.44</v>
      </c>
      <c r="E6505" s="156" t="s">
        <v>205</v>
      </c>
    </row>
    <row r="6506" spans="1:5" x14ac:dyDescent="0.2">
      <c r="A6506">
        <v>102290</v>
      </c>
      <c r="B6506" t="s">
        <v>9483</v>
      </c>
      <c r="C6506" t="s">
        <v>20</v>
      </c>
      <c r="D6506">
        <v>9.09</v>
      </c>
      <c r="E6506" s="156" t="s">
        <v>205</v>
      </c>
    </row>
    <row r="6507" spans="1:5" x14ac:dyDescent="0.2">
      <c r="A6507">
        <v>90100</v>
      </c>
      <c r="B6507" t="s">
        <v>9484</v>
      </c>
      <c r="C6507" t="s">
        <v>20</v>
      </c>
      <c r="D6507">
        <v>14.23</v>
      </c>
      <c r="E6507" s="156" t="s">
        <v>205</v>
      </c>
    </row>
    <row r="6508" spans="1:5" x14ac:dyDescent="0.2">
      <c r="A6508">
        <v>102323</v>
      </c>
      <c r="B6508" t="s">
        <v>9485</v>
      </c>
      <c r="C6508" t="s">
        <v>20</v>
      </c>
      <c r="D6508">
        <v>17.8</v>
      </c>
      <c r="E6508" s="156" t="s">
        <v>205</v>
      </c>
    </row>
    <row r="6509" spans="1:5" x14ac:dyDescent="0.2">
      <c r="A6509">
        <v>102327</v>
      </c>
      <c r="B6509" t="s">
        <v>9486</v>
      </c>
      <c r="C6509" t="s">
        <v>20</v>
      </c>
      <c r="D6509">
        <v>11.21</v>
      </c>
      <c r="E6509" s="156" t="s">
        <v>205</v>
      </c>
    </row>
    <row r="6510" spans="1:5" x14ac:dyDescent="0.2">
      <c r="A6510">
        <v>102299</v>
      </c>
      <c r="B6510" t="s">
        <v>9487</v>
      </c>
      <c r="C6510" t="s">
        <v>20</v>
      </c>
      <c r="D6510">
        <v>18.62</v>
      </c>
      <c r="E6510" s="156" t="s">
        <v>205</v>
      </c>
    </row>
    <row r="6511" spans="1:5" x14ac:dyDescent="0.2">
      <c r="A6511">
        <v>102303</v>
      </c>
      <c r="B6511" t="s">
        <v>9488</v>
      </c>
      <c r="C6511" t="s">
        <v>20</v>
      </c>
      <c r="D6511">
        <v>11.73</v>
      </c>
      <c r="E6511" s="156" t="s">
        <v>205</v>
      </c>
    </row>
    <row r="6512" spans="1:5" x14ac:dyDescent="0.2">
      <c r="A6512">
        <v>90099</v>
      </c>
      <c r="B6512" t="s">
        <v>9489</v>
      </c>
      <c r="C6512" t="s">
        <v>20</v>
      </c>
      <c r="D6512">
        <v>16.62</v>
      </c>
      <c r="E6512" s="156" t="s">
        <v>205</v>
      </c>
    </row>
    <row r="6513" spans="1:5" x14ac:dyDescent="0.2">
      <c r="A6513">
        <v>102322</v>
      </c>
      <c r="B6513" t="s">
        <v>9490</v>
      </c>
      <c r="C6513" t="s">
        <v>20</v>
      </c>
      <c r="D6513">
        <v>20.78</v>
      </c>
      <c r="E6513" s="156" t="s">
        <v>205</v>
      </c>
    </row>
    <row r="6514" spans="1:5" x14ac:dyDescent="0.2">
      <c r="A6514">
        <v>102298</v>
      </c>
      <c r="B6514" t="s">
        <v>9491</v>
      </c>
      <c r="C6514" t="s">
        <v>20</v>
      </c>
      <c r="D6514">
        <v>21.74</v>
      </c>
      <c r="E6514" s="156" t="s">
        <v>205</v>
      </c>
    </row>
    <row r="6515" spans="1:5" x14ac:dyDescent="0.2">
      <c r="A6515">
        <v>102302</v>
      </c>
      <c r="B6515" t="s">
        <v>9492</v>
      </c>
      <c r="C6515" t="s">
        <v>20</v>
      </c>
      <c r="D6515">
        <v>13.7</v>
      </c>
      <c r="E6515" s="156" t="s">
        <v>205</v>
      </c>
    </row>
    <row r="6516" spans="1:5" x14ac:dyDescent="0.2">
      <c r="A6516">
        <v>102326</v>
      </c>
      <c r="B6516" t="s">
        <v>9493</v>
      </c>
      <c r="C6516" t="s">
        <v>20</v>
      </c>
      <c r="D6516">
        <v>13.09</v>
      </c>
      <c r="E6516" s="156" t="s">
        <v>205</v>
      </c>
    </row>
    <row r="6517" spans="1:5" x14ac:dyDescent="0.2">
      <c r="A6517">
        <v>102314</v>
      </c>
      <c r="B6517" t="s">
        <v>9494</v>
      </c>
      <c r="C6517" t="s">
        <v>20</v>
      </c>
      <c r="D6517">
        <v>8.68</v>
      </c>
      <c r="E6517" s="156" t="s">
        <v>205</v>
      </c>
    </row>
    <row r="6518" spans="1:5" x14ac:dyDescent="0.2">
      <c r="A6518">
        <v>102312</v>
      </c>
      <c r="B6518" t="s">
        <v>9495</v>
      </c>
      <c r="C6518" t="s">
        <v>20</v>
      </c>
      <c r="D6518">
        <v>10.95</v>
      </c>
      <c r="E6518" s="156" t="s">
        <v>205</v>
      </c>
    </row>
    <row r="6519" spans="1:5" x14ac:dyDescent="0.2">
      <c r="A6519">
        <v>102288</v>
      </c>
      <c r="B6519" t="s">
        <v>9496</v>
      </c>
      <c r="C6519" t="s">
        <v>20</v>
      </c>
      <c r="D6519">
        <v>11.48</v>
      </c>
      <c r="E6519" s="156" t="s">
        <v>205</v>
      </c>
    </row>
    <row r="6520" spans="1:5" x14ac:dyDescent="0.2">
      <c r="A6520">
        <v>90087</v>
      </c>
      <c r="B6520" t="s">
        <v>9497</v>
      </c>
      <c r="C6520" t="s">
        <v>20</v>
      </c>
      <c r="D6520">
        <v>8.76</v>
      </c>
      <c r="E6520" s="156" t="s">
        <v>205</v>
      </c>
    </row>
    <row r="6521" spans="1:5" x14ac:dyDescent="0.2">
      <c r="A6521">
        <v>102308</v>
      </c>
      <c r="B6521" t="s">
        <v>9498</v>
      </c>
      <c r="C6521" t="s">
        <v>20</v>
      </c>
      <c r="D6521">
        <v>11.86</v>
      </c>
      <c r="E6521" s="156" t="s">
        <v>205</v>
      </c>
    </row>
    <row r="6522" spans="1:5" x14ac:dyDescent="0.2">
      <c r="A6522">
        <v>90084</v>
      </c>
      <c r="B6522" t="s">
        <v>9499</v>
      </c>
      <c r="C6522" t="s">
        <v>20</v>
      </c>
      <c r="D6522">
        <v>9.48</v>
      </c>
      <c r="E6522" s="156" t="s">
        <v>205</v>
      </c>
    </row>
    <row r="6523" spans="1:5" x14ac:dyDescent="0.2">
      <c r="A6523">
        <v>102284</v>
      </c>
      <c r="B6523" t="s">
        <v>9500</v>
      </c>
      <c r="C6523" t="s">
        <v>20</v>
      </c>
      <c r="D6523">
        <v>12.41</v>
      </c>
      <c r="E6523" s="156" t="s">
        <v>205</v>
      </c>
    </row>
    <row r="6524" spans="1:5" x14ac:dyDescent="0.2">
      <c r="A6524">
        <v>102325</v>
      </c>
      <c r="B6524" t="s">
        <v>9501</v>
      </c>
      <c r="C6524" t="s">
        <v>20</v>
      </c>
      <c r="D6524">
        <v>16.11</v>
      </c>
      <c r="E6524" s="156" t="s">
        <v>205</v>
      </c>
    </row>
    <row r="6525" spans="1:5" x14ac:dyDescent="0.2">
      <c r="A6525">
        <v>102329</v>
      </c>
      <c r="B6525" t="s">
        <v>9502</v>
      </c>
      <c r="C6525" t="s">
        <v>20</v>
      </c>
      <c r="D6525">
        <v>10.15</v>
      </c>
      <c r="E6525" s="156" t="s">
        <v>205</v>
      </c>
    </row>
    <row r="6526" spans="1:5" x14ac:dyDescent="0.2">
      <c r="A6526">
        <v>102301</v>
      </c>
      <c r="B6526" t="s">
        <v>9503</v>
      </c>
      <c r="C6526" t="s">
        <v>20</v>
      </c>
      <c r="D6526">
        <v>16.850000000000001</v>
      </c>
      <c r="E6526" s="156" t="s">
        <v>205</v>
      </c>
    </row>
    <row r="6527" spans="1:5" x14ac:dyDescent="0.2">
      <c r="A6527">
        <v>102305</v>
      </c>
      <c r="B6527" t="s">
        <v>9504</v>
      </c>
      <c r="C6527" t="s">
        <v>20</v>
      </c>
      <c r="D6527">
        <v>10.61</v>
      </c>
      <c r="E6527" s="156" t="s">
        <v>205</v>
      </c>
    </row>
    <row r="6528" spans="1:5" x14ac:dyDescent="0.2">
      <c r="A6528">
        <v>90101</v>
      </c>
      <c r="B6528" t="s">
        <v>9505</v>
      </c>
      <c r="C6528" t="s">
        <v>20</v>
      </c>
      <c r="D6528">
        <v>14.06</v>
      </c>
      <c r="E6528" s="156" t="s">
        <v>205</v>
      </c>
    </row>
    <row r="6529" spans="1:5" x14ac:dyDescent="0.2">
      <c r="A6529">
        <v>102324</v>
      </c>
      <c r="B6529" t="s">
        <v>9506</v>
      </c>
      <c r="C6529" t="s">
        <v>20</v>
      </c>
      <c r="D6529">
        <v>17.579999999999998</v>
      </c>
      <c r="E6529" s="156" t="s">
        <v>205</v>
      </c>
    </row>
    <row r="6530" spans="1:5" x14ac:dyDescent="0.2">
      <c r="A6530">
        <v>102300</v>
      </c>
      <c r="B6530" t="s">
        <v>9507</v>
      </c>
      <c r="C6530" t="s">
        <v>20</v>
      </c>
      <c r="D6530">
        <v>18.41</v>
      </c>
      <c r="E6530" s="156" t="s">
        <v>205</v>
      </c>
    </row>
    <row r="6531" spans="1:5" x14ac:dyDescent="0.2">
      <c r="A6531">
        <v>90102</v>
      </c>
      <c r="B6531" t="s">
        <v>9508</v>
      </c>
      <c r="C6531" t="s">
        <v>20</v>
      </c>
      <c r="D6531">
        <v>12.88</v>
      </c>
      <c r="E6531" s="156" t="s">
        <v>205</v>
      </c>
    </row>
    <row r="6532" spans="1:5" x14ac:dyDescent="0.2">
      <c r="A6532">
        <v>102328</v>
      </c>
      <c r="B6532" t="s">
        <v>9509</v>
      </c>
      <c r="C6532" t="s">
        <v>20</v>
      </c>
      <c r="D6532">
        <v>11.08</v>
      </c>
      <c r="E6532" s="156" t="s">
        <v>205</v>
      </c>
    </row>
    <row r="6533" spans="1:5" x14ac:dyDescent="0.2">
      <c r="A6533">
        <v>102304</v>
      </c>
      <c r="B6533" t="s">
        <v>9510</v>
      </c>
      <c r="C6533" t="s">
        <v>20</v>
      </c>
      <c r="D6533">
        <v>11.6</v>
      </c>
      <c r="E6533" s="156" t="s">
        <v>205</v>
      </c>
    </row>
    <row r="6534" spans="1:5" x14ac:dyDescent="0.2">
      <c r="A6534">
        <v>102295</v>
      </c>
      <c r="B6534" t="s">
        <v>9511</v>
      </c>
      <c r="C6534" t="s">
        <v>20</v>
      </c>
      <c r="D6534">
        <v>7.51</v>
      </c>
      <c r="E6534" s="156" t="s">
        <v>205</v>
      </c>
    </row>
    <row r="6535" spans="1:5" x14ac:dyDescent="0.2">
      <c r="A6535">
        <v>102281</v>
      </c>
      <c r="B6535" t="s">
        <v>9512</v>
      </c>
      <c r="C6535" t="s">
        <v>20</v>
      </c>
      <c r="D6535">
        <v>5.73</v>
      </c>
      <c r="E6535" s="156" t="s">
        <v>205</v>
      </c>
    </row>
    <row r="6536" spans="1:5" x14ac:dyDescent="0.2">
      <c r="A6536">
        <v>102311</v>
      </c>
      <c r="B6536" t="s">
        <v>9513</v>
      </c>
      <c r="C6536" t="s">
        <v>20</v>
      </c>
      <c r="D6536">
        <v>11.4</v>
      </c>
      <c r="E6536" s="156" t="s">
        <v>205</v>
      </c>
    </row>
    <row r="6537" spans="1:5" x14ac:dyDescent="0.2">
      <c r="A6537">
        <v>102319</v>
      </c>
      <c r="B6537" t="s">
        <v>9514</v>
      </c>
      <c r="C6537" t="s">
        <v>20</v>
      </c>
      <c r="D6537">
        <v>7.18</v>
      </c>
      <c r="E6537" s="156" t="s">
        <v>205</v>
      </c>
    </row>
    <row r="6538" spans="1:5" x14ac:dyDescent="0.2">
      <c r="A6538">
        <v>102287</v>
      </c>
      <c r="B6538" t="s">
        <v>9515</v>
      </c>
      <c r="C6538" t="s">
        <v>20</v>
      </c>
      <c r="D6538">
        <v>11.94</v>
      </c>
      <c r="E6538" s="156" t="s">
        <v>205</v>
      </c>
    </row>
    <row r="6539" spans="1:5" x14ac:dyDescent="0.2">
      <c r="A6539">
        <v>102316</v>
      </c>
      <c r="B6539" t="s">
        <v>9516</v>
      </c>
      <c r="C6539" t="s">
        <v>20</v>
      </c>
      <c r="D6539">
        <v>7.47</v>
      </c>
      <c r="E6539" s="156" t="s">
        <v>205</v>
      </c>
    </row>
    <row r="6540" spans="1:5" x14ac:dyDescent="0.2">
      <c r="A6540">
        <v>102292</v>
      </c>
      <c r="B6540" t="s">
        <v>9517</v>
      </c>
      <c r="C6540" t="s">
        <v>20</v>
      </c>
      <c r="D6540">
        <v>7.82</v>
      </c>
      <c r="E6540" s="156" t="s">
        <v>205</v>
      </c>
    </row>
    <row r="6541" spans="1:5" x14ac:dyDescent="0.2">
      <c r="A6541">
        <v>90092</v>
      </c>
      <c r="B6541" t="s">
        <v>9518</v>
      </c>
      <c r="C6541" t="s">
        <v>20</v>
      </c>
      <c r="D6541">
        <v>5.97</v>
      </c>
      <c r="E6541" s="156" t="s">
        <v>205</v>
      </c>
    </row>
    <row r="6542" spans="1:5" x14ac:dyDescent="0.2">
      <c r="A6542">
        <v>102278</v>
      </c>
      <c r="B6542" t="s">
        <v>9519</v>
      </c>
      <c r="C6542" t="s">
        <v>20</v>
      </c>
      <c r="D6542">
        <v>9.11</v>
      </c>
      <c r="E6542" s="156" t="s">
        <v>205</v>
      </c>
    </row>
    <row r="6543" spans="1:5" x14ac:dyDescent="0.2">
      <c r="A6543">
        <v>90094</v>
      </c>
      <c r="B6543" t="s">
        <v>9520</v>
      </c>
      <c r="C6543" t="s">
        <v>20</v>
      </c>
      <c r="D6543">
        <v>5.65</v>
      </c>
      <c r="E6543" s="156" t="s">
        <v>205</v>
      </c>
    </row>
    <row r="6544" spans="1:5" x14ac:dyDescent="0.2">
      <c r="A6544">
        <v>102309</v>
      </c>
      <c r="B6544" t="s">
        <v>9521</v>
      </c>
      <c r="C6544" t="s">
        <v>20</v>
      </c>
      <c r="D6544">
        <v>11.22</v>
      </c>
      <c r="E6544" s="156" t="s">
        <v>205</v>
      </c>
    </row>
    <row r="6545" spans="1:5" x14ac:dyDescent="0.2">
      <c r="A6545">
        <v>102285</v>
      </c>
      <c r="B6545" t="s">
        <v>9522</v>
      </c>
      <c r="C6545" t="s">
        <v>20</v>
      </c>
      <c r="D6545">
        <v>11.74</v>
      </c>
      <c r="E6545" s="156" t="s">
        <v>205</v>
      </c>
    </row>
    <row r="6546" spans="1:5" x14ac:dyDescent="0.2">
      <c r="A6546">
        <v>90095</v>
      </c>
      <c r="B6546" t="s">
        <v>9523</v>
      </c>
      <c r="C6546" t="s">
        <v>20</v>
      </c>
      <c r="D6546">
        <v>5.52</v>
      </c>
      <c r="E6546" s="156" t="s">
        <v>205</v>
      </c>
    </row>
    <row r="6547" spans="1:5" x14ac:dyDescent="0.2">
      <c r="A6547">
        <v>102320</v>
      </c>
      <c r="B6547" t="s">
        <v>9524</v>
      </c>
      <c r="C6547" t="s">
        <v>20</v>
      </c>
      <c r="D6547">
        <v>6.91</v>
      </c>
      <c r="E6547" s="156" t="s">
        <v>205</v>
      </c>
    </row>
    <row r="6548" spans="1:5" x14ac:dyDescent="0.2">
      <c r="A6548">
        <v>102296</v>
      </c>
      <c r="B6548" t="s">
        <v>9525</v>
      </c>
      <c r="C6548" t="s">
        <v>20</v>
      </c>
      <c r="D6548">
        <v>7.22</v>
      </c>
      <c r="E6548" s="156" t="s">
        <v>205</v>
      </c>
    </row>
    <row r="6549" spans="1:5" x14ac:dyDescent="0.2">
      <c r="A6549">
        <v>90086</v>
      </c>
      <c r="B6549" t="s">
        <v>9526</v>
      </c>
      <c r="C6549" t="s">
        <v>20</v>
      </c>
      <c r="D6549">
        <v>8.9700000000000006</v>
      </c>
      <c r="E6549" s="156" t="s">
        <v>205</v>
      </c>
    </row>
    <row r="6550" spans="1:5" x14ac:dyDescent="0.2">
      <c r="A6550">
        <v>102277</v>
      </c>
      <c r="B6550" t="s">
        <v>9527</v>
      </c>
      <c r="C6550" t="s">
        <v>20</v>
      </c>
      <c r="D6550">
        <v>8.7200000000000006</v>
      </c>
      <c r="E6550" s="156" t="s">
        <v>205</v>
      </c>
    </row>
    <row r="6551" spans="1:5" x14ac:dyDescent="0.2">
      <c r="A6551">
        <v>102286</v>
      </c>
      <c r="B6551" t="s">
        <v>9528</v>
      </c>
      <c r="C6551" t="s">
        <v>20</v>
      </c>
      <c r="D6551">
        <v>11.41</v>
      </c>
      <c r="E6551" s="156" t="s">
        <v>205</v>
      </c>
    </row>
    <row r="6552" spans="1:5" x14ac:dyDescent="0.2">
      <c r="A6552">
        <v>90098</v>
      </c>
      <c r="B6552" t="s">
        <v>9529</v>
      </c>
      <c r="C6552" t="s">
        <v>20</v>
      </c>
      <c r="D6552">
        <v>5.41</v>
      </c>
      <c r="E6552" s="156" t="s">
        <v>205</v>
      </c>
    </row>
    <row r="6553" spans="1:5" x14ac:dyDescent="0.2">
      <c r="A6553">
        <v>102313</v>
      </c>
      <c r="B6553" t="s">
        <v>9530</v>
      </c>
      <c r="C6553" t="s">
        <v>20</v>
      </c>
      <c r="D6553">
        <v>10.75</v>
      </c>
      <c r="E6553" s="156" t="s">
        <v>205</v>
      </c>
    </row>
    <row r="6554" spans="1:5" x14ac:dyDescent="0.2">
      <c r="A6554">
        <v>102321</v>
      </c>
      <c r="B6554" t="s">
        <v>9531</v>
      </c>
      <c r="C6554" t="s">
        <v>20</v>
      </c>
      <c r="D6554">
        <v>6.76</v>
      </c>
      <c r="E6554" s="156" t="s">
        <v>205</v>
      </c>
    </row>
    <row r="6555" spans="1:5" x14ac:dyDescent="0.2">
      <c r="A6555">
        <v>102289</v>
      </c>
      <c r="B6555" t="s">
        <v>9532</v>
      </c>
      <c r="C6555" t="s">
        <v>20</v>
      </c>
      <c r="D6555">
        <v>11.24</v>
      </c>
      <c r="E6555" s="156" t="s">
        <v>205</v>
      </c>
    </row>
    <row r="6556" spans="1:5" x14ac:dyDescent="0.2">
      <c r="A6556">
        <v>102297</v>
      </c>
      <c r="B6556" t="s">
        <v>9533</v>
      </c>
      <c r="C6556" t="s">
        <v>20</v>
      </c>
      <c r="D6556">
        <v>7.09</v>
      </c>
      <c r="E6556" s="156" t="s">
        <v>205</v>
      </c>
    </row>
    <row r="6557" spans="1:5" x14ac:dyDescent="0.2">
      <c r="A6557">
        <v>102280</v>
      </c>
      <c r="B6557" t="s">
        <v>9534</v>
      </c>
      <c r="C6557" t="s">
        <v>20</v>
      </c>
      <c r="D6557">
        <v>5.49</v>
      </c>
      <c r="E6557" s="156" t="s">
        <v>205</v>
      </c>
    </row>
    <row r="6558" spans="1:5" x14ac:dyDescent="0.2">
      <c r="A6558">
        <v>102294</v>
      </c>
      <c r="B6558" t="s">
        <v>9535</v>
      </c>
      <c r="C6558" t="s">
        <v>20</v>
      </c>
      <c r="D6558">
        <v>7.18</v>
      </c>
      <c r="E6558" s="156" t="s">
        <v>205</v>
      </c>
    </row>
    <row r="6559" spans="1:5" x14ac:dyDescent="0.2">
      <c r="A6559">
        <v>90090</v>
      </c>
      <c r="B6559" t="s">
        <v>9536</v>
      </c>
      <c r="C6559" t="s">
        <v>20</v>
      </c>
      <c r="D6559">
        <v>8.59</v>
      </c>
      <c r="E6559" s="156" t="s">
        <v>205</v>
      </c>
    </row>
    <row r="6560" spans="1:5" x14ac:dyDescent="0.2">
      <c r="A6560">
        <v>102317</v>
      </c>
      <c r="B6560" t="s">
        <v>9537</v>
      </c>
      <c r="C6560" t="s">
        <v>20</v>
      </c>
      <c r="D6560">
        <v>7.07</v>
      </c>
      <c r="E6560" s="156" t="s">
        <v>205</v>
      </c>
    </row>
    <row r="6561" spans="1:5" x14ac:dyDescent="0.2">
      <c r="A6561">
        <v>102293</v>
      </c>
      <c r="B6561" t="s">
        <v>9538</v>
      </c>
      <c r="C6561" t="s">
        <v>20</v>
      </c>
      <c r="D6561">
        <v>7.39</v>
      </c>
      <c r="E6561" s="156" t="s">
        <v>205</v>
      </c>
    </row>
    <row r="6562" spans="1:5" x14ac:dyDescent="0.2">
      <c r="A6562">
        <v>102310</v>
      </c>
      <c r="B6562" t="s">
        <v>9539</v>
      </c>
      <c r="C6562" t="s">
        <v>20</v>
      </c>
      <c r="D6562">
        <v>10.89</v>
      </c>
      <c r="E6562" s="156" t="s">
        <v>205</v>
      </c>
    </row>
    <row r="6563" spans="1:5" x14ac:dyDescent="0.2">
      <c r="A6563">
        <v>102318</v>
      </c>
      <c r="B6563" t="s">
        <v>9540</v>
      </c>
      <c r="C6563" t="s">
        <v>20</v>
      </c>
      <c r="D6563">
        <v>6.86</v>
      </c>
      <c r="E6563" s="156" t="s">
        <v>205</v>
      </c>
    </row>
    <row r="6564" spans="1:5" x14ac:dyDescent="0.2">
      <c r="A6564">
        <v>90106</v>
      </c>
      <c r="B6564" t="s">
        <v>9541</v>
      </c>
      <c r="C6564" t="s">
        <v>20</v>
      </c>
      <c r="D6564">
        <v>8.9700000000000006</v>
      </c>
      <c r="E6564" s="156" t="s">
        <v>205</v>
      </c>
    </row>
    <row r="6565" spans="1:5" x14ac:dyDescent="0.2">
      <c r="A6565">
        <v>90105</v>
      </c>
      <c r="B6565" t="s">
        <v>9542</v>
      </c>
      <c r="C6565" t="s">
        <v>20</v>
      </c>
      <c r="D6565">
        <v>9.84</v>
      </c>
      <c r="E6565" s="156" t="s">
        <v>205</v>
      </c>
    </row>
    <row r="6566" spans="1:5" x14ac:dyDescent="0.2">
      <c r="A6566">
        <v>90108</v>
      </c>
      <c r="B6566" t="s">
        <v>9543</v>
      </c>
      <c r="C6566" t="s">
        <v>20</v>
      </c>
      <c r="D6566">
        <v>8.11</v>
      </c>
      <c r="E6566" s="156" t="s">
        <v>205</v>
      </c>
    </row>
    <row r="6567" spans="1:5" x14ac:dyDescent="0.2">
      <c r="A6567">
        <v>90107</v>
      </c>
      <c r="B6567" t="s">
        <v>9544</v>
      </c>
      <c r="C6567" t="s">
        <v>20</v>
      </c>
      <c r="D6567">
        <v>8.86</v>
      </c>
      <c r="E6567" s="156" t="s">
        <v>205</v>
      </c>
    </row>
    <row r="6568" spans="1:5" x14ac:dyDescent="0.2">
      <c r="A6568">
        <v>102354</v>
      </c>
      <c r="B6568" t="s">
        <v>9545</v>
      </c>
      <c r="C6568" t="s">
        <v>20</v>
      </c>
      <c r="D6568">
        <v>159.11000000000001</v>
      </c>
      <c r="E6568" s="156" t="s">
        <v>205</v>
      </c>
    </row>
    <row r="6569" spans="1:5" x14ac:dyDescent="0.2">
      <c r="A6569">
        <v>102355</v>
      </c>
      <c r="B6569" t="s">
        <v>9546</v>
      </c>
      <c r="C6569" t="s">
        <v>20</v>
      </c>
      <c r="D6569">
        <v>188.71</v>
      </c>
      <c r="E6569" s="156" t="s">
        <v>205</v>
      </c>
    </row>
    <row r="6570" spans="1:5" x14ac:dyDescent="0.2">
      <c r="A6570">
        <v>102356</v>
      </c>
      <c r="B6570" t="s">
        <v>9547</v>
      </c>
      <c r="C6570" t="s">
        <v>20</v>
      </c>
      <c r="D6570">
        <v>0</v>
      </c>
      <c r="E6570" s="156" t="s">
        <v>205</v>
      </c>
    </row>
    <row r="6571" spans="1:5" x14ac:dyDescent="0.2">
      <c r="A6571">
        <v>102357</v>
      </c>
      <c r="B6571" t="s">
        <v>9548</v>
      </c>
      <c r="C6571" t="s">
        <v>20</v>
      </c>
      <c r="D6571">
        <v>0</v>
      </c>
      <c r="E6571" s="156" t="s">
        <v>205</v>
      </c>
    </row>
    <row r="6572" spans="1:5" x14ac:dyDescent="0.2">
      <c r="A6572">
        <v>102358</v>
      </c>
      <c r="B6572" t="s">
        <v>9549</v>
      </c>
      <c r="C6572" t="s">
        <v>20</v>
      </c>
      <c r="D6572">
        <v>0</v>
      </c>
      <c r="E6572" s="156" t="s">
        <v>205</v>
      </c>
    </row>
    <row r="6573" spans="1:5" x14ac:dyDescent="0.2">
      <c r="A6573">
        <v>102359</v>
      </c>
      <c r="B6573" t="s">
        <v>9550</v>
      </c>
      <c r="C6573" t="s">
        <v>20</v>
      </c>
      <c r="D6573">
        <v>0</v>
      </c>
      <c r="E6573" s="156" t="s">
        <v>205</v>
      </c>
    </row>
    <row r="6574" spans="1:5" x14ac:dyDescent="0.2">
      <c r="A6574">
        <v>102348</v>
      </c>
      <c r="B6574" t="s">
        <v>9551</v>
      </c>
      <c r="C6574" t="s">
        <v>20</v>
      </c>
      <c r="D6574">
        <v>0</v>
      </c>
      <c r="E6574" s="156" t="s">
        <v>205</v>
      </c>
    </row>
    <row r="6575" spans="1:5" x14ac:dyDescent="0.2">
      <c r="A6575">
        <v>102346</v>
      </c>
      <c r="B6575" t="s">
        <v>9552</v>
      </c>
      <c r="C6575" t="s">
        <v>20</v>
      </c>
      <c r="D6575">
        <v>0</v>
      </c>
      <c r="E6575" s="156" t="s">
        <v>205</v>
      </c>
    </row>
    <row r="6576" spans="1:5" x14ac:dyDescent="0.2">
      <c r="A6576">
        <v>102347</v>
      </c>
      <c r="B6576" t="s">
        <v>9553</v>
      </c>
      <c r="C6576" t="s">
        <v>20</v>
      </c>
      <c r="D6576">
        <v>0</v>
      </c>
      <c r="E6576" s="156" t="s">
        <v>205</v>
      </c>
    </row>
    <row r="6577" spans="1:5" x14ac:dyDescent="0.2">
      <c r="A6577">
        <v>102350</v>
      </c>
      <c r="B6577" t="s">
        <v>9554</v>
      </c>
      <c r="C6577" t="s">
        <v>20</v>
      </c>
      <c r="D6577">
        <v>0</v>
      </c>
      <c r="E6577" s="156" t="s">
        <v>205</v>
      </c>
    </row>
    <row r="6578" spans="1:5" x14ac:dyDescent="0.2">
      <c r="A6578">
        <v>102351</v>
      </c>
      <c r="B6578" t="s">
        <v>9555</v>
      </c>
      <c r="C6578" t="s">
        <v>20</v>
      </c>
      <c r="D6578">
        <v>0</v>
      </c>
      <c r="E6578" s="156" t="s">
        <v>205</v>
      </c>
    </row>
    <row r="6579" spans="1:5" x14ac:dyDescent="0.2">
      <c r="A6579">
        <v>102352</v>
      </c>
      <c r="B6579" t="s">
        <v>9556</v>
      </c>
      <c r="C6579" t="s">
        <v>20</v>
      </c>
      <c r="D6579">
        <v>0</v>
      </c>
      <c r="E6579" s="156" t="s">
        <v>205</v>
      </c>
    </row>
    <row r="6580" spans="1:5" x14ac:dyDescent="0.2">
      <c r="A6580">
        <v>102353</v>
      </c>
      <c r="B6580" t="s">
        <v>9557</v>
      </c>
      <c r="C6580" t="s">
        <v>20</v>
      </c>
      <c r="D6580">
        <v>0</v>
      </c>
      <c r="E6580" s="156" t="s">
        <v>205</v>
      </c>
    </row>
    <row r="6581" spans="1:5" x14ac:dyDescent="0.2">
      <c r="A6581">
        <v>102349</v>
      </c>
      <c r="B6581" t="s">
        <v>9558</v>
      </c>
      <c r="C6581" t="s">
        <v>20</v>
      </c>
      <c r="D6581">
        <v>0</v>
      </c>
      <c r="E6581" s="156" t="s">
        <v>205</v>
      </c>
    </row>
    <row r="6582" spans="1:5" x14ac:dyDescent="0.2">
      <c r="A6582">
        <v>102360</v>
      </c>
      <c r="B6582" t="s">
        <v>9559</v>
      </c>
      <c r="C6582" t="s">
        <v>20</v>
      </c>
      <c r="D6582">
        <v>26.25</v>
      </c>
      <c r="E6582" s="156" t="s">
        <v>205</v>
      </c>
    </row>
    <row r="6583" spans="1:5" x14ac:dyDescent="0.2">
      <c r="A6583">
        <v>102361</v>
      </c>
      <c r="B6583" t="s">
        <v>9560</v>
      </c>
      <c r="C6583" t="s">
        <v>20</v>
      </c>
      <c r="D6583">
        <v>43.09</v>
      </c>
      <c r="E6583" s="156" t="s">
        <v>205</v>
      </c>
    </row>
    <row r="6584" spans="1:5" x14ac:dyDescent="0.2">
      <c r="A6584">
        <v>101595</v>
      </c>
      <c r="B6584" t="s">
        <v>9561</v>
      </c>
      <c r="C6584" t="s">
        <v>11</v>
      </c>
      <c r="D6584">
        <v>0</v>
      </c>
      <c r="E6584" s="156" t="s">
        <v>205</v>
      </c>
    </row>
    <row r="6585" spans="1:5" x14ac:dyDescent="0.2">
      <c r="A6585">
        <v>101601</v>
      </c>
      <c r="B6585" t="s">
        <v>9562</v>
      </c>
      <c r="C6585" t="s">
        <v>11</v>
      </c>
      <c r="D6585">
        <v>26.92</v>
      </c>
      <c r="E6585" s="156" t="s">
        <v>205</v>
      </c>
    </row>
    <row r="6586" spans="1:5" x14ac:dyDescent="0.2">
      <c r="A6586">
        <v>101594</v>
      </c>
      <c r="B6586" t="s">
        <v>9563</v>
      </c>
      <c r="C6586" t="s">
        <v>11</v>
      </c>
      <c r="D6586">
        <v>0</v>
      </c>
      <c r="E6586" s="156" t="s">
        <v>205</v>
      </c>
    </row>
    <row r="6587" spans="1:5" x14ac:dyDescent="0.2">
      <c r="A6587">
        <v>101600</v>
      </c>
      <c r="B6587" t="s">
        <v>9564</v>
      </c>
      <c r="C6587" t="s">
        <v>11</v>
      </c>
      <c r="D6587">
        <v>18.190000000000001</v>
      </c>
      <c r="E6587" s="156" t="s">
        <v>205</v>
      </c>
    </row>
    <row r="6588" spans="1:5" x14ac:dyDescent="0.2">
      <c r="A6588">
        <v>101597</v>
      </c>
      <c r="B6588" t="s">
        <v>9565</v>
      </c>
      <c r="C6588" t="s">
        <v>11</v>
      </c>
      <c r="D6588">
        <v>0</v>
      </c>
      <c r="E6588" s="156" t="s">
        <v>205</v>
      </c>
    </row>
    <row r="6589" spans="1:5" x14ac:dyDescent="0.2">
      <c r="A6589">
        <v>101603</v>
      </c>
      <c r="B6589" t="s">
        <v>9566</v>
      </c>
      <c r="C6589" t="s">
        <v>11</v>
      </c>
      <c r="D6589">
        <v>22.22</v>
      </c>
      <c r="E6589" s="156" t="s">
        <v>205</v>
      </c>
    </row>
    <row r="6590" spans="1:5" x14ac:dyDescent="0.2">
      <c r="A6590">
        <v>101596</v>
      </c>
      <c r="B6590" t="s">
        <v>9567</v>
      </c>
      <c r="C6590" t="s">
        <v>11</v>
      </c>
      <c r="D6590">
        <v>0</v>
      </c>
      <c r="E6590" s="156" t="s">
        <v>205</v>
      </c>
    </row>
    <row r="6591" spans="1:5" x14ac:dyDescent="0.2">
      <c r="A6591">
        <v>101602</v>
      </c>
      <c r="B6591" t="s">
        <v>9568</v>
      </c>
      <c r="C6591" t="s">
        <v>11</v>
      </c>
      <c r="D6591">
        <v>13.49</v>
      </c>
      <c r="E6591" s="156" t="s">
        <v>205</v>
      </c>
    </row>
    <row r="6592" spans="1:5" x14ac:dyDescent="0.2">
      <c r="A6592">
        <v>101599</v>
      </c>
      <c r="B6592" t="s">
        <v>9569</v>
      </c>
      <c r="C6592" t="s">
        <v>11</v>
      </c>
      <c r="D6592">
        <v>0</v>
      </c>
      <c r="E6592" s="156" t="s">
        <v>205</v>
      </c>
    </row>
    <row r="6593" spans="1:5" x14ac:dyDescent="0.2">
      <c r="A6593">
        <v>101605</v>
      </c>
      <c r="B6593" t="s">
        <v>9570</v>
      </c>
      <c r="C6593" t="s">
        <v>11</v>
      </c>
      <c r="D6593">
        <v>17.55</v>
      </c>
      <c r="E6593" s="156" t="s">
        <v>205</v>
      </c>
    </row>
    <row r="6594" spans="1:5" x14ac:dyDescent="0.2">
      <c r="A6594">
        <v>101598</v>
      </c>
      <c r="B6594" t="s">
        <v>9571</v>
      </c>
      <c r="C6594" t="s">
        <v>11</v>
      </c>
      <c r="D6594">
        <v>0</v>
      </c>
      <c r="E6594" s="156" t="s">
        <v>205</v>
      </c>
    </row>
    <row r="6595" spans="1:5" x14ac:dyDescent="0.2">
      <c r="A6595">
        <v>101604</v>
      </c>
      <c r="B6595" t="s">
        <v>9572</v>
      </c>
      <c r="C6595" t="s">
        <v>11</v>
      </c>
      <c r="D6595">
        <v>8.83</v>
      </c>
      <c r="E6595" s="156" t="s">
        <v>205</v>
      </c>
    </row>
    <row r="6596" spans="1:5" x14ac:dyDescent="0.2">
      <c r="A6596">
        <v>101588</v>
      </c>
      <c r="B6596" t="s">
        <v>9573</v>
      </c>
      <c r="C6596" t="s">
        <v>11</v>
      </c>
      <c r="D6596">
        <v>97.99</v>
      </c>
      <c r="E6596" s="156" t="s">
        <v>205</v>
      </c>
    </row>
    <row r="6597" spans="1:5" x14ac:dyDescent="0.2">
      <c r="A6597">
        <v>101591</v>
      </c>
      <c r="B6597" t="s">
        <v>9574</v>
      </c>
      <c r="C6597" t="s">
        <v>11</v>
      </c>
      <c r="D6597">
        <v>118.76</v>
      </c>
      <c r="E6597" s="156" t="s">
        <v>205</v>
      </c>
    </row>
    <row r="6598" spans="1:5" x14ac:dyDescent="0.2">
      <c r="A6598">
        <v>101590</v>
      </c>
      <c r="B6598" t="s">
        <v>9575</v>
      </c>
      <c r="C6598" t="s">
        <v>11</v>
      </c>
      <c r="D6598">
        <v>74.42</v>
      </c>
      <c r="E6598" s="156" t="s">
        <v>205</v>
      </c>
    </row>
    <row r="6599" spans="1:5" x14ac:dyDescent="0.2">
      <c r="A6599">
        <v>101593</v>
      </c>
      <c r="B6599" t="s">
        <v>9576</v>
      </c>
      <c r="C6599" t="s">
        <v>11</v>
      </c>
      <c r="D6599">
        <v>97.41</v>
      </c>
      <c r="E6599" s="156" t="s">
        <v>205</v>
      </c>
    </row>
    <row r="6600" spans="1:5" x14ac:dyDescent="0.2">
      <c r="A6600">
        <v>101592</v>
      </c>
      <c r="B6600" t="s">
        <v>9577</v>
      </c>
      <c r="C6600" t="s">
        <v>11</v>
      </c>
      <c r="D6600">
        <v>52.95</v>
      </c>
      <c r="E6600" s="156" t="s">
        <v>205</v>
      </c>
    </row>
    <row r="6601" spans="1:5" x14ac:dyDescent="0.2">
      <c r="A6601">
        <v>101583</v>
      </c>
      <c r="B6601" t="s">
        <v>9578</v>
      </c>
      <c r="C6601" t="s">
        <v>11</v>
      </c>
      <c r="D6601">
        <v>101.34</v>
      </c>
      <c r="E6601" s="156" t="s">
        <v>205</v>
      </c>
    </row>
    <row r="6602" spans="1:5" x14ac:dyDescent="0.2">
      <c r="A6602">
        <v>101582</v>
      </c>
      <c r="B6602" t="s">
        <v>9579</v>
      </c>
      <c r="C6602" t="s">
        <v>11</v>
      </c>
      <c r="D6602">
        <v>82.57</v>
      </c>
      <c r="E6602" s="156" t="s">
        <v>205</v>
      </c>
    </row>
    <row r="6603" spans="1:5" x14ac:dyDescent="0.2">
      <c r="A6603">
        <v>101585</v>
      </c>
      <c r="B6603" t="s">
        <v>9580</v>
      </c>
      <c r="C6603" t="s">
        <v>11</v>
      </c>
      <c r="D6603">
        <v>86.99</v>
      </c>
      <c r="E6603" s="156" t="s">
        <v>205</v>
      </c>
    </row>
    <row r="6604" spans="1:5" x14ac:dyDescent="0.2">
      <c r="A6604">
        <v>101584</v>
      </c>
      <c r="B6604" t="s">
        <v>9581</v>
      </c>
      <c r="C6604" t="s">
        <v>11</v>
      </c>
      <c r="D6604">
        <v>68.22</v>
      </c>
      <c r="E6604" s="156" t="s">
        <v>205</v>
      </c>
    </row>
    <row r="6605" spans="1:5" x14ac:dyDescent="0.2">
      <c r="A6605">
        <v>101587</v>
      </c>
      <c r="B6605" t="s">
        <v>9582</v>
      </c>
      <c r="C6605" t="s">
        <v>11</v>
      </c>
      <c r="D6605">
        <v>78.540000000000006</v>
      </c>
      <c r="E6605" s="156" t="s">
        <v>205</v>
      </c>
    </row>
    <row r="6606" spans="1:5" x14ac:dyDescent="0.2">
      <c r="A6606">
        <v>101586</v>
      </c>
      <c r="B6606" t="s">
        <v>9583</v>
      </c>
      <c r="C6606" t="s">
        <v>11</v>
      </c>
      <c r="D6606">
        <v>59.61</v>
      </c>
      <c r="E6606" s="156" t="s">
        <v>205</v>
      </c>
    </row>
    <row r="6607" spans="1:5" x14ac:dyDescent="0.2">
      <c r="A6607">
        <v>101577</v>
      </c>
      <c r="B6607" t="s">
        <v>9584</v>
      </c>
      <c r="C6607" t="s">
        <v>11</v>
      </c>
      <c r="D6607">
        <v>62.13</v>
      </c>
      <c r="E6607" s="156" t="s">
        <v>205</v>
      </c>
    </row>
    <row r="6608" spans="1:5" x14ac:dyDescent="0.2">
      <c r="A6608">
        <v>101576</v>
      </c>
      <c r="B6608" t="s">
        <v>9585</v>
      </c>
      <c r="C6608" t="s">
        <v>11</v>
      </c>
      <c r="D6608">
        <v>50.09</v>
      </c>
      <c r="E6608" s="156" t="s">
        <v>205</v>
      </c>
    </row>
    <row r="6609" spans="1:5" x14ac:dyDescent="0.2">
      <c r="A6609">
        <v>101579</v>
      </c>
      <c r="B6609" t="s">
        <v>9586</v>
      </c>
      <c r="C6609" t="s">
        <v>11</v>
      </c>
      <c r="D6609">
        <v>53.65</v>
      </c>
      <c r="E6609" s="156" t="s">
        <v>205</v>
      </c>
    </row>
    <row r="6610" spans="1:5" x14ac:dyDescent="0.2">
      <c r="A6610">
        <v>101578</v>
      </c>
      <c r="B6610" t="s">
        <v>9587</v>
      </c>
      <c r="C6610" t="s">
        <v>11</v>
      </c>
      <c r="D6610">
        <v>41.63</v>
      </c>
      <c r="E6610" s="156" t="s">
        <v>205</v>
      </c>
    </row>
    <row r="6611" spans="1:5" x14ac:dyDescent="0.2">
      <c r="A6611">
        <v>101581</v>
      </c>
      <c r="B6611" t="s">
        <v>9588</v>
      </c>
      <c r="C6611" t="s">
        <v>11</v>
      </c>
      <c r="D6611">
        <v>49.49</v>
      </c>
      <c r="E6611" s="156" t="s">
        <v>205</v>
      </c>
    </row>
    <row r="6612" spans="1:5" x14ac:dyDescent="0.2">
      <c r="A6612">
        <v>101580</v>
      </c>
      <c r="B6612" t="s">
        <v>9589</v>
      </c>
      <c r="C6612" t="s">
        <v>11</v>
      </c>
      <c r="D6612">
        <v>37.31</v>
      </c>
      <c r="E6612" s="156" t="s">
        <v>205</v>
      </c>
    </row>
    <row r="6613" spans="1:5" x14ac:dyDescent="0.2">
      <c r="A6613">
        <v>101606</v>
      </c>
      <c r="B6613" t="s">
        <v>9590</v>
      </c>
      <c r="C6613" t="s">
        <v>11</v>
      </c>
      <c r="D6613">
        <v>0</v>
      </c>
      <c r="E6613" s="156" t="s">
        <v>205</v>
      </c>
    </row>
    <row r="6614" spans="1:5" x14ac:dyDescent="0.2">
      <c r="A6614">
        <v>101607</v>
      </c>
      <c r="B6614" t="s">
        <v>9591</v>
      </c>
      <c r="C6614" t="s">
        <v>11</v>
      </c>
      <c r="D6614">
        <v>0</v>
      </c>
      <c r="E6614" s="156" t="s">
        <v>205</v>
      </c>
    </row>
    <row r="6615" spans="1:5" x14ac:dyDescent="0.2">
      <c r="A6615">
        <v>101608</v>
      </c>
      <c r="B6615" t="s">
        <v>9592</v>
      </c>
      <c r="C6615" t="s">
        <v>11</v>
      </c>
      <c r="D6615">
        <v>0</v>
      </c>
      <c r="E6615" s="156" t="s">
        <v>205</v>
      </c>
    </row>
    <row r="6616" spans="1:5" x14ac:dyDescent="0.2">
      <c r="A6616">
        <v>101571</v>
      </c>
      <c r="B6616" t="s">
        <v>9593</v>
      </c>
      <c r="C6616" t="s">
        <v>11</v>
      </c>
      <c r="D6616">
        <v>36.630000000000003</v>
      </c>
      <c r="E6616" s="156" t="s">
        <v>205</v>
      </c>
    </row>
    <row r="6617" spans="1:5" x14ac:dyDescent="0.2">
      <c r="A6617">
        <v>101570</v>
      </c>
      <c r="B6617" t="s">
        <v>9594</v>
      </c>
      <c r="C6617" t="s">
        <v>11</v>
      </c>
      <c r="D6617">
        <v>27.24</v>
      </c>
      <c r="E6617" s="156" t="s">
        <v>205</v>
      </c>
    </row>
    <row r="6618" spans="1:5" x14ac:dyDescent="0.2">
      <c r="A6618">
        <v>101573</v>
      </c>
      <c r="B6618" t="s">
        <v>9595</v>
      </c>
      <c r="C6618" t="s">
        <v>11</v>
      </c>
      <c r="D6618">
        <v>30.83</v>
      </c>
      <c r="E6618" s="156" t="s">
        <v>205</v>
      </c>
    </row>
    <row r="6619" spans="1:5" x14ac:dyDescent="0.2">
      <c r="A6619">
        <v>101572</v>
      </c>
      <c r="B6619" t="s">
        <v>9596</v>
      </c>
      <c r="C6619" t="s">
        <v>11</v>
      </c>
      <c r="D6619">
        <v>21.45</v>
      </c>
      <c r="E6619" s="156" t="s">
        <v>205</v>
      </c>
    </row>
    <row r="6620" spans="1:5" x14ac:dyDescent="0.2">
      <c r="A6620">
        <v>101575</v>
      </c>
      <c r="B6620" t="s">
        <v>9597</v>
      </c>
      <c r="C6620" t="s">
        <v>11</v>
      </c>
      <c r="D6620">
        <v>26.08</v>
      </c>
      <c r="E6620" s="156" t="s">
        <v>205</v>
      </c>
    </row>
    <row r="6621" spans="1:5" x14ac:dyDescent="0.2">
      <c r="A6621">
        <v>101574</v>
      </c>
      <c r="B6621" t="s">
        <v>9598</v>
      </c>
      <c r="C6621" t="s">
        <v>11</v>
      </c>
      <c r="D6621">
        <v>16.559999999999999</v>
      </c>
      <c r="E6621" s="156" t="s">
        <v>205</v>
      </c>
    </row>
    <row r="6622" spans="1:5" x14ac:dyDescent="0.2">
      <c r="A6622">
        <v>101589</v>
      </c>
      <c r="B6622" t="s">
        <v>9599</v>
      </c>
      <c r="C6622" t="s">
        <v>11</v>
      </c>
      <c r="D6622">
        <v>142.33000000000001</v>
      </c>
      <c r="E6622" s="156" t="s">
        <v>205</v>
      </c>
    </row>
    <row r="6623" spans="1:5" x14ac:dyDescent="0.2">
      <c r="A6623">
        <v>101610</v>
      </c>
      <c r="B6623" t="s">
        <v>9600</v>
      </c>
      <c r="C6623" t="s">
        <v>14</v>
      </c>
      <c r="D6623">
        <v>0</v>
      </c>
      <c r="E6623" s="156" t="s">
        <v>205</v>
      </c>
    </row>
    <row r="6624" spans="1:5" x14ac:dyDescent="0.2">
      <c r="A6624">
        <v>101613</v>
      </c>
      <c r="B6624" t="s">
        <v>9601</v>
      </c>
      <c r="C6624" t="s">
        <v>14</v>
      </c>
      <c r="D6624">
        <v>0</v>
      </c>
      <c r="E6624" s="156" t="s">
        <v>205</v>
      </c>
    </row>
    <row r="6625" spans="1:5" x14ac:dyDescent="0.2">
      <c r="A6625">
        <v>101611</v>
      </c>
      <c r="B6625" t="s">
        <v>9602</v>
      </c>
      <c r="C6625" t="s">
        <v>14</v>
      </c>
      <c r="D6625">
        <v>0</v>
      </c>
      <c r="E6625" s="156" t="s">
        <v>205</v>
      </c>
    </row>
    <row r="6626" spans="1:5" x14ac:dyDescent="0.2">
      <c r="A6626">
        <v>101614</v>
      </c>
      <c r="B6626" t="s">
        <v>9603</v>
      </c>
      <c r="C6626" t="s">
        <v>14</v>
      </c>
      <c r="D6626">
        <v>0</v>
      </c>
      <c r="E6626" s="156" t="s">
        <v>205</v>
      </c>
    </row>
    <row r="6627" spans="1:5" x14ac:dyDescent="0.2">
      <c r="A6627">
        <v>101612</v>
      </c>
      <c r="B6627" t="s">
        <v>9604</v>
      </c>
      <c r="C6627" t="s">
        <v>14</v>
      </c>
      <c r="D6627">
        <v>0</v>
      </c>
      <c r="E6627" s="156" t="s">
        <v>205</v>
      </c>
    </row>
    <row r="6628" spans="1:5" x14ac:dyDescent="0.2">
      <c r="A6628">
        <v>101615</v>
      </c>
      <c r="B6628" t="s">
        <v>9605</v>
      </c>
      <c r="C6628" t="s">
        <v>14</v>
      </c>
      <c r="D6628">
        <v>0</v>
      </c>
      <c r="E6628" s="156" t="s">
        <v>205</v>
      </c>
    </row>
    <row r="6629" spans="1:5" x14ac:dyDescent="0.2">
      <c r="A6629">
        <v>101617</v>
      </c>
      <c r="B6629" t="s">
        <v>9606</v>
      </c>
      <c r="C6629" t="s">
        <v>11</v>
      </c>
      <c r="D6629">
        <v>3.43</v>
      </c>
      <c r="E6629" s="156" t="s">
        <v>205</v>
      </c>
    </row>
    <row r="6630" spans="1:5" x14ac:dyDescent="0.2">
      <c r="A6630">
        <v>101620</v>
      </c>
      <c r="B6630" t="s">
        <v>9607</v>
      </c>
      <c r="C6630" t="s">
        <v>20</v>
      </c>
      <c r="D6630">
        <v>290.86</v>
      </c>
      <c r="E6630" s="156" t="s">
        <v>205</v>
      </c>
    </row>
    <row r="6631" spans="1:5" x14ac:dyDescent="0.2">
      <c r="A6631">
        <v>101625</v>
      </c>
      <c r="B6631" t="s">
        <v>9608</v>
      </c>
      <c r="C6631" t="s">
        <v>20</v>
      </c>
      <c r="D6631">
        <v>246.22</v>
      </c>
      <c r="E6631" s="156" t="s">
        <v>205</v>
      </c>
    </row>
    <row r="6632" spans="1:5" x14ac:dyDescent="0.2">
      <c r="A6632">
        <v>101621</v>
      </c>
      <c r="B6632" t="s">
        <v>9609</v>
      </c>
      <c r="C6632" t="s">
        <v>20</v>
      </c>
      <c r="D6632">
        <v>301.27999999999997</v>
      </c>
      <c r="E6632" s="156" t="s">
        <v>205</v>
      </c>
    </row>
    <row r="6633" spans="1:5" x14ac:dyDescent="0.2">
      <c r="A6633">
        <v>101624</v>
      </c>
      <c r="B6633" t="s">
        <v>9610</v>
      </c>
      <c r="C6633" t="s">
        <v>20</v>
      </c>
      <c r="D6633">
        <v>243.8</v>
      </c>
      <c r="E6633" s="156" t="s">
        <v>205</v>
      </c>
    </row>
    <row r="6634" spans="1:5" x14ac:dyDescent="0.2">
      <c r="A6634">
        <v>101616</v>
      </c>
      <c r="B6634" t="s">
        <v>9611</v>
      </c>
      <c r="C6634" t="s">
        <v>11</v>
      </c>
      <c r="D6634">
        <v>6.94</v>
      </c>
      <c r="E6634" s="156" t="s">
        <v>205</v>
      </c>
    </row>
    <row r="6635" spans="1:5" x14ac:dyDescent="0.2">
      <c r="A6635">
        <v>101618</v>
      </c>
      <c r="B6635" t="s">
        <v>9612</v>
      </c>
      <c r="C6635" t="s">
        <v>20</v>
      </c>
      <c r="D6635">
        <v>319.14999999999998</v>
      </c>
      <c r="E6635" s="156" t="s">
        <v>205</v>
      </c>
    </row>
    <row r="6636" spans="1:5" x14ac:dyDescent="0.2">
      <c r="A6636">
        <v>101622</v>
      </c>
      <c r="B6636" t="s">
        <v>9613</v>
      </c>
      <c r="C6636" t="s">
        <v>20</v>
      </c>
      <c r="D6636">
        <v>291.81</v>
      </c>
      <c r="E6636" s="156" t="s">
        <v>205</v>
      </c>
    </row>
    <row r="6637" spans="1:5" x14ac:dyDescent="0.2">
      <c r="A6637">
        <v>101619</v>
      </c>
      <c r="B6637" t="s">
        <v>9614</v>
      </c>
      <c r="C6637" t="s">
        <v>20</v>
      </c>
      <c r="D6637">
        <v>329.58</v>
      </c>
      <c r="E6637" s="156" t="s">
        <v>205</v>
      </c>
    </row>
    <row r="6638" spans="1:5" x14ac:dyDescent="0.2">
      <c r="A6638">
        <v>101623</v>
      </c>
      <c r="B6638" t="s">
        <v>9615</v>
      </c>
      <c r="C6638" t="s">
        <v>20</v>
      </c>
      <c r="D6638">
        <v>295.89</v>
      </c>
      <c r="E6638" s="156" t="s">
        <v>205</v>
      </c>
    </row>
    <row r="6639" spans="1:5" x14ac:dyDescent="0.2">
      <c r="A6639">
        <v>104482</v>
      </c>
      <c r="B6639" t="s">
        <v>9616</v>
      </c>
      <c r="C6639" t="s">
        <v>183</v>
      </c>
      <c r="D6639">
        <v>32.92</v>
      </c>
      <c r="E6639" s="156" t="s">
        <v>205</v>
      </c>
    </row>
    <row r="6640" spans="1:5" x14ac:dyDescent="0.2">
      <c r="A6640">
        <v>104189</v>
      </c>
      <c r="B6640" t="s">
        <v>9617</v>
      </c>
      <c r="C6640" t="s">
        <v>20</v>
      </c>
      <c r="D6640">
        <v>225.3</v>
      </c>
      <c r="E6640" s="156" t="s">
        <v>205</v>
      </c>
    </row>
    <row r="6641" spans="1:5" x14ac:dyDescent="0.2">
      <c r="A6641">
        <v>104465</v>
      </c>
      <c r="B6641" t="s">
        <v>9618</v>
      </c>
      <c r="C6641" t="s">
        <v>24</v>
      </c>
      <c r="D6641">
        <v>0</v>
      </c>
      <c r="E6641" s="156" t="s">
        <v>205</v>
      </c>
    </row>
    <row r="6642" spans="1:5" x14ac:dyDescent="0.2">
      <c r="A6642">
        <v>104188</v>
      </c>
      <c r="B6642" t="s">
        <v>9619</v>
      </c>
      <c r="C6642" t="s">
        <v>24</v>
      </c>
      <c r="D6642">
        <v>0</v>
      </c>
      <c r="E6642" s="156" t="s">
        <v>205</v>
      </c>
    </row>
    <row r="6643" spans="1:5" x14ac:dyDescent="0.2">
      <c r="A6643">
        <v>104185</v>
      </c>
      <c r="B6643" t="s">
        <v>9620</v>
      </c>
      <c r="C6643" t="s">
        <v>14</v>
      </c>
      <c r="D6643">
        <v>27.55</v>
      </c>
      <c r="E6643" s="156" t="s">
        <v>205</v>
      </c>
    </row>
    <row r="6644" spans="1:5" x14ac:dyDescent="0.2">
      <c r="A6644">
        <v>104182</v>
      </c>
      <c r="B6644" t="s">
        <v>9621</v>
      </c>
      <c r="C6644" t="s">
        <v>24</v>
      </c>
      <c r="D6644">
        <v>0</v>
      </c>
      <c r="E6644" s="156" t="s">
        <v>205</v>
      </c>
    </row>
    <row r="6645" spans="1:5" x14ac:dyDescent="0.2">
      <c r="A6645">
        <v>104184</v>
      </c>
      <c r="B6645" t="s">
        <v>9622</v>
      </c>
      <c r="C6645" t="s">
        <v>14</v>
      </c>
      <c r="D6645">
        <v>31.4</v>
      </c>
      <c r="E6645" s="156" t="s">
        <v>205</v>
      </c>
    </row>
    <row r="6646" spans="1:5" x14ac:dyDescent="0.2">
      <c r="A6646">
        <v>104190</v>
      </c>
      <c r="B6646" t="s">
        <v>9623</v>
      </c>
      <c r="C6646" t="s">
        <v>14</v>
      </c>
      <c r="D6646">
        <v>733.73</v>
      </c>
      <c r="E6646" s="156" t="s">
        <v>205</v>
      </c>
    </row>
    <row r="6647" spans="1:5" x14ac:dyDescent="0.2">
      <c r="A6647">
        <v>104463</v>
      </c>
      <c r="B6647" t="s">
        <v>9624</v>
      </c>
      <c r="C6647" t="s">
        <v>14</v>
      </c>
      <c r="D6647">
        <v>0</v>
      </c>
      <c r="E6647" s="156" t="s">
        <v>205</v>
      </c>
    </row>
    <row r="6648" spans="1:5" x14ac:dyDescent="0.2">
      <c r="A6648">
        <v>104464</v>
      </c>
      <c r="B6648" t="s">
        <v>9625</v>
      </c>
      <c r="C6648" t="s">
        <v>14</v>
      </c>
      <c r="D6648">
        <v>0</v>
      </c>
      <c r="E6648" s="156" t="s">
        <v>205</v>
      </c>
    </row>
    <row r="6649" spans="1:5" x14ac:dyDescent="0.2">
      <c r="A6649">
        <v>104183</v>
      </c>
      <c r="B6649" t="s">
        <v>9626</v>
      </c>
      <c r="C6649" t="s">
        <v>24</v>
      </c>
      <c r="D6649">
        <v>236.1</v>
      </c>
      <c r="E6649" s="156" t="s">
        <v>205</v>
      </c>
    </row>
    <row r="6650" spans="1:5" x14ac:dyDescent="0.2">
      <c r="A6650">
        <v>104187</v>
      </c>
      <c r="B6650" t="s">
        <v>9627</v>
      </c>
      <c r="C6650" t="s">
        <v>24</v>
      </c>
      <c r="D6650">
        <v>1593.13</v>
      </c>
      <c r="E6650" s="156" t="s">
        <v>205</v>
      </c>
    </row>
    <row r="6651" spans="1:5" x14ac:dyDescent="0.2">
      <c r="A6651">
        <v>104186</v>
      </c>
      <c r="B6651" t="s">
        <v>9628</v>
      </c>
      <c r="C6651" t="s">
        <v>24</v>
      </c>
      <c r="D6651">
        <v>277.49</v>
      </c>
      <c r="E6651" s="156" t="s">
        <v>205</v>
      </c>
    </row>
    <row r="6652" spans="1:5" x14ac:dyDescent="0.2">
      <c r="A6652">
        <v>104180</v>
      </c>
      <c r="B6652" t="s">
        <v>9629</v>
      </c>
      <c r="C6652" t="s">
        <v>24</v>
      </c>
      <c r="D6652">
        <v>0</v>
      </c>
      <c r="E6652" s="156" t="s">
        <v>205</v>
      </c>
    </row>
    <row r="6653" spans="1:5" x14ac:dyDescent="0.2">
      <c r="A6653">
        <v>104181</v>
      </c>
      <c r="B6653" t="s">
        <v>9630</v>
      </c>
      <c r="C6653" t="s">
        <v>24</v>
      </c>
      <c r="D6653">
        <v>0</v>
      </c>
      <c r="E6653" s="156" t="s">
        <v>205</v>
      </c>
    </row>
    <row r="6654" spans="1:5" x14ac:dyDescent="0.2">
      <c r="A6654">
        <v>100674</v>
      </c>
      <c r="B6654" t="s">
        <v>9631</v>
      </c>
      <c r="C6654" t="s">
        <v>11</v>
      </c>
      <c r="D6654">
        <v>679.63</v>
      </c>
      <c r="E6654" s="156" t="s">
        <v>205</v>
      </c>
    </row>
    <row r="6655" spans="1:5" x14ac:dyDescent="0.2">
      <c r="A6655">
        <v>100664</v>
      </c>
      <c r="B6655" t="s">
        <v>9632</v>
      </c>
      <c r="C6655" t="s">
        <v>11</v>
      </c>
      <c r="D6655">
        <v>0</v>
      </c>
      <c r="E6655" s="156" t="s">
        <v>205</v>
      </c>
    </row>
    <row r="6656" spans="1:5" x14ac:dyDescent="0.2">
      <c r="A6656">
        <v>94589</v>
      </c>
      <c r="B6656" t="s">
        <v>9633</v>
      </c>
      <c r="C6656" t="s">
        <v>24</v>
      </c>
      <c r="D6656">
        <v>20.73</v>
      </c>
      <c r="E6656" s="156" t="s">
        <v>205</v>
      </c>
    </row>
    <row r="6657" spans="1:5" x14ac:dyDescent="0.2">
      <c r="A6657">
        <v>94590</v>
      </c>
      <c r="B6657" t="s">
        <v>9634</v>
      </c>
      <c r="C6657" t="s">
        <v>24</v>
      </c>
      <c r="D6657">
        <v>27.46</v>
      </c>
      <c r="E6657" s="156" t="s">
        <v>205</v>
      </c>
    </row>
    <row r="6658" spans="1:5" x14ac:dyDescent="0.2">
      <c r="A6658">
        <v>94587</v>
      </c>
      <c r="B6658" t="s">
        <v>9635</v>
      </c>
      <c r="C6658" t="s">
        <v>24</v>
      </c>
      <c r="D6658">
        <v>67.430000000000007</v>
      </c>
      <c r="E6658" s="156" t="s">
        <v>205</v>
      </c>
    </row>
    <row r="6659" spans="1:5" x14ac:dyDescent="0.2">
      <c r="A6659">
        <v>94588</v>
      </c>
      <c r="B6659" t="s">
        <v>9636</v>
      </c>
      <c r="C6659" t="s">
        <v>24</v>
      </c>
      <c r="D6659">
        <v>78.83</v>
      </c>
      <c r="E6659" s="156" t="s">
        <v>205</v>
      </c>
    </row>
    <row r="6660" spans="1:5" x14ac:dyDescent="0.2">
      <c r="A6660">
        <v>105812</v>
      </c>
      <c r="B6660" t="s">
        <v>9637</v>
      </c>
      <c r="C6660" t="s">
        <v>24</v>
      </c>
      <c r="D6660">
        <v>27.66</v>
      </c>
      <c r="E6660" s="156" t="s">
        <v>205</v>
      </c>
    </row>
    <row r="6661" spans="1:5" x14ac:dyDescent="0.2">
      <c r="A6661">
        <v>94571</v>
      </c>
      <c r="B6661" t="s">
        <v>9638</v>
      </c>
      <c r="C6661" t="s">
        <v>11</v>
      </c>
      <c r="D6661">
        <v>0</v>
      </c>
      <c r="E6661" s="156" t="s">
        <v>205</v>
      </c>
    </row>
    <row r="6662" spans="1:5" x14ac:dyDescent="0.2">
      <c r="A6662">
        <v>94570</v>
      </c>
      <c r="B6662" t="s">
        <v>9639</v>
      </c>
      <c r="C6662" t="s">
        <v>11</v>
      </c>
      <c r="D6662">
        <v>312.43</v>
      </c>
      <c r="E6662" s="156" t="s">
        <v>205</v>
      </c>
    </row>
    <row r="6663" spans="1:5" x14ac:dyDescent="0.2">
      <c r="A6663">
        <v>105811</v>
      </c>
      <c r="B6663" t="s">
        <v>9640</v>
      </c>
      <c r="C6663" t="s">
        <v>11</v>
      </c>
      <c r="D6663">
        <v>0</v>
      </c>
      <c r="E6663" s="156" t="s">
        <v>205</v>
      </c>
    </row>
    <row r="6664" spans="1:5" x14ac:dyDescent="0.2">
      <c r="A6664">
        <v>94572</v>
      </c>
      <c r="B6664" t="s">
        <v>9641</v>
      </c>
      <c r="C6664" t="s">
        <v>11</v>
      </c>
      <c r="D6664">
        <v>446.74</v>
      </c>
      <c r="E6664" s="156" t="s">
        <v>205</v>
      </c>
    </row>
    <row r="6665" spans="1:5" x14ac:dyDescent="0.2">
      <c r="A6665">
        <v>94573</v>
      </c>
      <c r="B6665" t="s">
        <v>9642</v>
      </c>
      <c r="C6665" t="s">
        <v>11</v>
      </c>
      <c r="D6665">
        <v>347.5</v>
      </c>
      <c r="E6665" s="156" t="s">
        <v>205</v>
      </c>
    </row>
    <row r="6666" spans="1:5" x14ac:dyDescent="0.2">
      <c r="A6666">
        <v>105809</v>
      </c>
      <c r="B6666" t="s">
        <v>9643</v>
      </c>
      <c r="C6666" t="s">
        <v>11</v>
      </c>
      <c r="D6666">
        <v>0</v>
      </c>
      <c r="E6666" s="156" t="s">
        <v>205</v>
      </c>
    </row>
    <row r="6667" spans="1:5" x14ac:dyDescent="0.2">
      <c r="A6667">
        <v>94569</v>
      </c>
      <c r="B6667" t="s">
        <v>9644</v>
      </c>
      <c r="C6667" t="s">
        <v>11</v>
      </c>
      <c r="D6667">
        <v>594.23</v>
      </c>
      <c r="E6667" s="156" t="s">
        <v>205</v>
      </c>
    </row>
    <row r="6668" spans="1:5" x14ac:dyDescent="0.2">
      <c r="A6668">
        <v>105810</v>
      </c>
      <c r="B6668" t="s">
        <v>9645</v>
      </c>
      <c r="C6668" t="s">
        <v>11</v>
      </c>
      <c r="D6668">
        <v>0</v>
      </c>
      <c r="E6668" s="156" t="s">
        <v>205</v>
      </c>
    </row>
    <row r="6669" spans="1:5" x14ac:dyDescent="0.2">
      <c r="A6669">
        <v>94561</v>
      </c>
      <c r="B6669" t="s">
        <v>9646</v>
      </c>
      <c r="C6669" t="s">
        <v>11</v>
      </c>
      <c r="D6669">
        <v>0</v>
      </c>
      <c r="E6669" s="156" t="s">
        <v>205</v>
      </c>
    </row>
    <row r="6670" spans="1:5" x14ac:dyDescent="0.2">
      <c r="A6670">
        <v>94562</v>
      </c>
      <c r="B6670" t="s">
        <v>9647</v>
      </c>
      <c r="C6670" t="s">
        <v>11</v>
      </c>
      <c r="D6670">
        <v>631.25</v>
      </c>
      <c r="E6670" s="156" t="s">
        <v>205</v>
      </c>
    </row>
    <row r="6671" spans="1:5" x14ac:dyDescent="0.2">
      <c r="A6671">
        <v>105813</v>
      </c>
      <c r="B6671" t="s">
        <v>9648</v>
      </c>
      <c r="C6671" t="s">
        <v>11</v>
      </c>
      <c r="D6671">
        <v>1068.22</v>
      </c>
      <c r="E6671" s="156" t="s">
        <v>205</v>
      </c>
    </row>
    <row r="6672" spans="1:5" x14ac:dyDescent="0.2">
      <c r="A6672">
        <v>94559</v>
      </c>
      <c r="B6672" t="s">
        <v>9649</v>
      </c>
      <c r="C6672" t="s">
        <v>11</v>
      </c>
      <c r="D6672">
        <v>745.34</v>
      </c>
      <c r="E6672" s="156" t="s">
        <v>205</v>
      </c>
    </row>
    <row r="6673" spans="1:5" x14ac:dyDescent="0.2">
      <c r="A6673">
        <v>100668</v>
      </c>
      <c r="B6673" t="s">
        <v>9650</v>
      </c>
      <c r="C6673" t="s">
        <v>11</v>
      </c>
      <c r="D6673">
        <v>1534.61</v>
      </c>
      <c r="E6673" s="156" t="s">
        <v>205</v>
      </c>
    </row>
    <row r="6674" spans="1:5" x14ac:dyDescent="0.2">
      <c r="A6674">
        <v>100670</v>
      </c>
      <c r="B6674" t="s">
        <v>9651</v>
      </c>
      <c r="C6674" t="s">
        <v>11</v>
      </c>
      <c r="D6674">
        <v>1168.3699999999999</v>
      </c>
      <c r="E6674" s="156" t="s">
        <v>205</v>
      </c>
    </row>
    <row r="6675" spans="1:5" x14ac:dyDescent="0.2">
      <c r="A6675">
        <v>100665</v>
      </c>
      <c r="B6675" t="s">
        <v>9652</v>
      </c>
      <c r="C6675" t="s">
        <v>11</v>
      </c>
      <c r="D6675">
        <v>971.84</v>
      </c>
      <c r="E6675" s="156" t="s">
        <v>205</v>
      </c>
    </row>
    <row r="6676" spans="1:5" x14ac:dyDescent="0.2">
      <c r="A6676">
        <v>100924</v>
      </c>
      <c r="B6676" t="s">
        <v>9653</v>
      </c>
      <c r="C6676" t="s">
        <v>11</v>
      </c>
      <c r="D6676">
        <v>0</v>
      </c>
      <c r="E6676" s="156" t="s">
        <v>205</v>
      </c>
    </row>
    <row r="6677" spans="1:5" x14ac:dyDescent="0.2">
      <c r="A6677">
        <v>100671</v>
      </c>
      <c r="B6677" t="s">
        <v>9654</v>
      </c>
      <c r="C6677" t="s">
        <v>11</v>
      </c>
      <c r="D6677">
        <v>1442.89</v>
      </c>
      <c r="E6677" s="156" t="s">
        <v>205</v>
      </c>
    </row>
    <row r="6678" spans="1:5" x14ac:dyDescent="0.2">
      <c r="A6678">
        <v>100667</v>
      </c>
      <c r="B6678" t="s">
        <v>9655</v>
      </c>
      <c r="C6678" t="s">
        <v>11</v>
      </c>
      <c r="D6678">
        <v>1242.08</v>
      </c>
      <c r="E6678" s="156" t="s">
        <v>205</v>
      </c>
    </row>
    <row r="6679" spans="1:5" x14ac:dyDescent="0.2">
      <c r="A6679">
        <v>100669</v>
      </c>
      <c r="B6679" t="s">
        <v>9656</v>
      </c>
      <c r="C6679" t="s">
        <v>11</v>
      </c>
      <c r="D6679">
        <v>1123.4100000000001</v>
      </c>
      <c r="E6679" s="156" t="s">
        <v>205</v>
      </c>
    </row>
    <row r="6680" spans="1:5" x14ac:dyDescent="0.2">
      <c r="A6680">
        <v>100672</v>
      </c>
      <c r="B6680" t="s">
        <v>9657</v>
      </c>
      <c r="C6680" t="s">
        <v>11</v>
      </c>
      <c r="D6680">
        <v>941.7</v>
      </c>
      <c r="E6680" s="156" t="s">
        <v>205</v>
      </c>
    </row>
    <row r="6681" spans="1:5" x14ac:dyDescent="0.2">
      <c r="A6681">
        <v>100666</v>
      </c>
      <c r="B6681" t="s">
        <v>9658</v>
      </c>
      <c r="C6681" t="s">
        <v>11</v>
      </c>
      <c r="D6681">
        <v>780.68</v>
      </c>
      <c r="E6681" s="156" t="s">
        <v>205</v>
      </c>
    </row>
    <row r="6682" spans="1:5" x14ac:dyDescent="0.2">
      <c r="A6682">
        <v>100663</v>
      </c>
      <c r="B6682" t="s">
        <v>9659</v>
      </c>
      <c r="C6682" t="s">
        <v>11</v>
      </c>
      <c r="D6682">
        <v>0</v>
      </c>
      <c r="E6682" s="156" t="s">
        <v>205</v>
      </c>
    </row>
    <row r="6683" spans="1:5" x14ac:dyDescent="0.2">
      <c r="A6683">
        <v>100662</v>
      </c>
      <c r="B6683" t="s">
        <v>9660</v>
      </c>
      <c r="C6683" t="s">
        <v>11</v>
      </c>
      <c r="D6683">
        <v>0</v>
      </c>
      <c r="E6683" s="156" t="s">
        <v>205</v>
      </c>
    </row>
    <row r="6684" spans="1:5" x14ac:dyDescent="0.2">
      <c r="A6684">
        <v>100661</v>
      </c>
      <c r="B6684" t="s">
        <v>9661</v>
      </c>
      <c r="C6684" t="s">
        <v>11</v>
      </c>
      <c r="D6684">
        <v>0</v>
      </c>
      <c r="E6684" s="156" t="s">
        <v>205</v>
      </c>
    </row>
    <row r="6685" spans="1:5" x14ac:dyDescent="0.2">
      <c r="A6685">
        <v>100659</v>
      </c>
      <c r="B6685" t="s">
        <v>9662</v>
      </c>
      <c r="C6685" t="s">
        <v>24</v>
      </c>
      <c r="D6685">
        <v>12.35</v>
      </c>
      <c r="E6685" s="156" t="s">
        <v>205</v>
      </c>
    </row>
    <row r="6686" spans="1:5" x14ac:dyDescent="0.2">
      <c r="A6686">
        <v>100660</v>
      </c>
      <c r="B6686" t="s">
        <v>9663</v>
      </c>
      <c r="C6686" t="s">
        <v>24</v>
      </c>
      <c r="D6686">
        <v>8.67</v>
      </c>
      <c r="E6686" s="156" t="s">
        <v>205</v>
      </c>
    </row>
    <row r="6687" spans="1:5" x14ac:dyDescent="0.2">
      <c r="A6687">
        <v>100711</v>
      </c>
      <c r="B6687" t="s">
        <v>9664</v>
      </c>
      <c r="C6687" t="s">
        <v>24</v>
      </c>
      <c r="D6687">
        <v>0</v>
      </c>
      <c r="E6687" s="156" t="s">
        <v>205</v>
      </c>
    </row>
    <row r="6688" spans="1:5" x14ac:dyDescent="0.2">
      <c r="A6688">
        <v>100676</v>
      </c>
      <c r="B6688" t="s">
        <v>9665</v>
      </c>
      <c r="C6688" t="s">
        <v>14</v>
      </c>
      <c r="D6688">
        <v>215.81</v>
      </c>
      <c r="E6688" s="156" t="s">
        <v>205</v>
      </c>
    </row>
    <row r="6689" spans="1:5" x14ac:dyDescent="0.2">
      <c r="A6689">
        <v>90806</v>
      </c>
      <c r="B6689" t="s">
        <v>9666</v>
      </c>
      <c r="C6689" t="s">
        <v>14</v>
      </c>
      <c r="D6689">
        <v>447.54</v>
      </c>
      <c r="E6689" s="156" t="s">
        <v>205</v>
      </c>
    </row>
    <row r="6690" spans="1:5" x14ac:dyDescent="0.2">
      <c r="A6690">
        <v>91292</v>
      </c>
      <c r="B6690" t="s">
        <v>9667</v>
      </c>
      <c r="C6690" t="s">
        <v>14</v>
      </c>
      <c r="D6690">
        <v>365.74</v>
      </c>
      <c r="E6690" s="156" t="s">
        <v>205</v>
      </c>
    </row>
    <row r="6691" spans="1:5" x14ac:dyDescent="0.2">
      <c r="A6691">
        <v>90801</v>
      </c>
      <c r="B6691" t="s">
        <v>9668</v>
      </c>
      <c r="C6691" t="s">
        <v>14</v>
      </c>
      <c r="D6691">
        <v>342.52</v>
      </c>
      <c r="E6691" s="156" t="s">
        <v>205</v>
      </c>
    </row>
    <row r="6692" spans="1:5" x14ac:dyDescent="0.2">
      <c r="A6692">
        <v>91287</v>
      </c>
      <c r="B6692" t="s">
        <v>9669</v>
      </c>
      <c r="C6692" t="s">
        <v>14</v>
      </c>
      <c r="D6692">
        <v>260.72000000000003</v>
      </c>
      <c r="E6692" s="156" t="s">
        <v>205</v>
      </c>
    </row>
    <row r="6693" spans="1:5" x14ac:dyDescent="0.2">
      <c r="A6693">
        <v>100706</v>
      </c>
      <c r="B6693" t="s">
        <v>9670</v>
      </c>
      <c r="C6693" t="s">
        <v>14</v>
      </c>
      <c r="D6693">
        <v>83.33</v>
      </c>
      <c r="E6693" s="156" t="s">
        <v>205</v>
      </c>
    </row>
    <row r="6694" spans="1:5" x14ac:dyDescent="0.2">
      <c r="A6694">
        <v>100709</v>
      </c>
      <c r="B6694" t="s">
        <v>9671</v>
      </c>
      <c r="C6694" t="s">
        <v>14</v>
      </c>
      <c r="D6694">
        <v>55.29</v>
      </c>
      <c r="E6694" s="156" t="s">
        <v>205</v>
      </c>
    </row>
    <row r="6695" spans="1:5" x14ac:dyDescent="0.2">
      <c r="A6695">
        <v>100710</v>
      </c>
      <c r="B6695" t="s">
        <v>9672</v>
      </c>
      <c r="C6695" t="s">
        <v>14</v>
      </c>
      <c r="D6695">
        <v>125.77</v>
      </c>
      <c r="E6695" s="156" t="s">
        <v>205</v>
      </c>
    </row>
    <row r="6696" spans="1:5" x14ac:dyDescent="0.2">
      <c r="A6696">
        <v>90830</v>
      </c>
      <c r="B6696" t="s">
        <v>9673</v>
      </c>
      <c r="C6696" t="s">
        <v>14</v>
      </c>
      <c r="D6696">
        <v>179.58</v>
      </c>
      <c r="E6696" s="156" t="s">
        <v>205</v>
      </c>
    </row>
    <row r="6697" spans="1:5" x14ac:dyDescent="0.2">
      <c r="A6697">
        <v>91304</v>
      </c>
      <c r="B6697" t="s">
        <v>9674</v>
      </c>
      <c r="C6697" t="s">
        <v>14</v>
      </c>
      <c r="D6697">
        <v>113.58</v>
      </c>
      <c r="E6697" s="156" t="s">
        <v>205</v>
      </c>
    </row>
    <row r="6698" spans="1:5" x14ac:dyDescent="0.2">
      <c r="A6698">
        <v>90831</v>
      </c>
      <c r="B6698" t="s">
        <v>9675</v>
      </c>
      <c r="C6698" t="s">
        <v>14</v>
      </c>
      <c r="D6698">
        <v>156.24</v>
      </c>
      <c r="E6698" s="156" t="s">
        <v>205</v>
      </c>
    </row>
    <row r="6699" spans="1:5" x14ac:dyDescent="0.2">
      <c r="A6699">
        <v>91305</v>
      </c>
      <c r="B6699" t="s">
        <v>9676</v>
      </c>
      <c r="C6699" t="s">
        <v>14</v>
      </c>
      <c r="D6699">
        <v>110.84</v>
      </c>
      <c r="E6699" s="156" t="s">
        <v>205</v>
      </c>
    </row>
    <row r="6700" spans="1:5" x14ac:dyDescent="0.2">
      <c r="A6700">
        <v>91306</v>
      </c>
      <c r="B6700" t="s">
        <v>9677</v>
      </c>
      <c r="C6700" t="s">
        <v>14</v>
      </c>
      <c r="D6700">
        <v>156.24</v>
      </c>
      <c r="E6700" s="156" t="s">
        <v>205</v>
      </c>
    </row>
    <row r="6701" spans="1:5" x14ac:dyDescent="0.2">
      <c r="A6701">
        <v>91307</v>
      </c>
      <c r="B6701" t="s">
        <v>9678</v>
      </c>
      <c r="C6701" t="s">
        <v>14</v>
      </c>
      <c r="D6701">
        <v>95.52</v>
      </c>
      <c r="E6701" s="156" t="s">
        <v>205</v>
      </c>
    </row>
    <row r="6702" spans="1:5" x14ac:dyDescent="0.2">
      <c r="A6702">
        <v>100707</v>
      </c>
      <c r="B6702" t="s">
        <v>9679</v>
      </c>
      <c r="C6702" t="s">
        <v>14</v>
      </c>
      <c r="D6702">
        <v>160.53</v>
      </c>
      <c r="E6702" s="156" t="s">
        <v>205</v>
      </c>
    </row>
    <row r="6703" spans="1:5" x14ac:dyDescent="0.2">
      <c r="A6703">
        <v>100708</v>
      </c>
      <c r="B6703" t="s">
        <v>9680</v>
      </c>
      <c r="C6703" t="s">
        <v>14</v>
      </c>
      <c r="D6703">
        <v>199.65</v>
      </c>
      <c r="E6703" s="156" t="s">
        <v>205</v>
      </c>
    </row>
    <row r="6704" spans="1:5" x14ac:dyDescent="0.2">
      <c r="A6704">
        <v>91328</v>
      </c>
      <c r="B6704" t="s">
        <v>9681</v>
      </c>
      <c r="C6704" t="s">
        <v>14</v>
      </c>
      <c r="D6704">
        <v>913.24</v>
      </c>
      <c r="E6704" s="156" t="s">
        <v>205</v>
      </c>
    </row>
    <row r="6705" spans="1:5" x14ac:dyDescent="0.2">
      <c r="A6705">
        <v>100687</v>
      </c>
      <c r="B6705" t="s">
        <v>9682</v>
      </c>
      <c r="C6705" t="s">
        <v>14</v>
      </c>
      <c r="D6705">
        <v>1069.48</v>
      </c>
      <c r="E6705" s="156" t="s">
        <v>205</v>
      </c>
    </row>
    <row r="6706" spans="1:5" x14ac:dyDescent="0.2">
      <c r="A6706">
        <v>100681</v>
      </c>
      <c r="B6706" t="s">
        <v>9683</v>
      </c>
      <c r="C6706" t="s">
        <v>14</v>
      </c>
      <c r="D6706">
        <v>1097.07</v>
      </c>
      <c r="E6706" s="156" t="s">
        <v>205</v>
      </c>
    </row>
    <row r="6707" spans="1:5" x14ac:dyDescent="0.2">
      <c r="A6707">
        <v>91330</v>
      </c>
      <c r="B6707" t="s">
        <v>9684</v>
      </c>
      <c r="C6707" t="s">
        <v>14</v>
      </c>
      <c r="D6707">
        <v>940.83</v>
      </c>
      <c r="E6707" s="156" t="s">
        <v>205</v>
      </c>
    </row>
    <row r="6708" spans="1:5" x14ac:dyDescent="0.2">
      <c r="A6708">
        <v>100689</v>
      </c>
      <c r="B6708" t="s">
        <v>9685</v>
      </c>
      <c r="C6708" t="s">
        <v>14</v>
      </c>
      <c r="D6708">
        <v>1159.79</v>
      </c>
      <c r="E6708" s="156" t="s">
        <v>205</v>
      </c>
    </row>
    <row r="6709" spans="1:5" x14ac:dyDescent="0.2">
      <c r="A6709">
        <v>91332</v>
      </c>
      <c r="B6709" t="s">
        <v>9686</v>
      </c>
      <c r="C6709" t="s">
        <v>14</v>
      </c>
      <c r="D6709">
        <v>980.21</v>
      </c>
      <c r="E6709" s="156" t="s">
        <v>205</v>
      </c>
    </row>
    <row r="6710" spans="1:5" x14ac:dyDescent="0.2">
      <c r="A6710">
        <v>100688</v>
      </c>
      <c r="B6710" t="s">
        <v>9687</v>
      </c>
      <c r="C6710" t="s">
        <v>14</v>
      </c>
      <c r="D6710">
        <v>906.95</v>
      </c>
      <c r="E6710" s="156" t="s">
        <v>205</v>
      </c>
    </row>
    <row r="6711" spans="1:5" x14ac:dyDescent="0.2">
      <c r="A6711">
        <v>91329</v>
      </c>
      <c r="B6711" t="s">
        <v>9688</v>
      </c>
      <c r="C6711" t="s">
        <v>14</v>
      </c>
      <c r="D6711">
        <v>796.11</v>
      </c>
      <c r="E6711" s="156" t="s">
        <v>205</v>
      </c>
    </row>
    <row r="6712" spans="1:5" x14ac:dyDescent="0.2">
      <c r="A6712">
        <v>100682</v>
      </c>
      <c r="B6712" t="s">
        <v>9689</v>
      </c>
      <c r="C6712" t="s">
        <v>14</v>
      </c>
      <c r="D6712">
        <v>918.48</v>
      </c>
      <c r="E6712" s="156" t="s">
        <v>205</v>
      </c>
    </row>
    <row r="6713" spans="1:5" x14ac:dyDescent="0.2">
      <c r="A6713">
        <v>91331</v>
      </c>
      <c r="B6713" t="s">
        <v>9690</v>
      </c>
      <c r="C6713" t="s">
        <v>14</v>
      </c>
      <c r="D6713">
        <v>822.96</v>
      </c>
      <c r="E6713" s="156" t="s">
        <v>205</v>
      </c>
    </row>
    <row r="6714" spans="1:5" x14ac:dyDescent="0.2">
      <c r="A6714">
        <v>100690</v>
      </c>
      <c r="B6714" t="s">
        <v>9691</v>
      </c>
      <c r="C6714" t="s">
        <v>14</v>
      </c>
      <c r="D6714">
        <v>975.19</v>
      </c>
      <c r="E6714" s="156" t="s">
        <v>205</v>
      </c>
    </row>
    <row r="6715" spans="1:5" x14ac:dyDescent="0.2">
      <c r="A6715">
        <v>91333</v>
      </c>
      <c r="B6715" t="s">
        <v>9692</v>
      </c>
      <c r="C6715" t="s">
        <v>14</v>
      </c>
      <c r="D6715">
        <v>861.61</v>
      </c>
      <c r="E6715" s="156" t="s">
        <v>205</v>
      </c>
    </row>
    <row r="6716" spans="1:5" x14ac:dyDescent="0.2">
      <c r="A6716">
        <v>90841</v>
      </c>
      <c r="B6716" t="s">
        <v>9693</v>
      </c>
      <c r="C6716" t="s">
        <v>14</v>
      </c>
      <c r="D6716">
        <v>1049.32</v>
      </c>
      <c r="E6716" s="156" t="s">
        <v>205</v>
      </c>
    </row>
    <row r="6717" spans="1:5" x14ac:dyDescent="0.2">
      <c r="A6717">
        <v>90847</v>
      </c>
      <c r="B6717" t="s">
        <v>9694</v>
      </c>
      <c r="C6717" t="s">
        <v>14</v>
      </c>
      <c r="D6717">
        <v>893.08</v>
      </c>
      <c r="E6717" s="156" t="s">
        <v>205</v>
      </c>
    </row>
    <row r="6718" spans="1:5" x14ac:dyDescent="0.2">
      <c r="A6718">
        <v>90842</v>
      </c>
      <c r="B6718" t="s">
        <v>9695</v>
      </c>
      <c r="C6718" t="s">
        <v>14</v>
      </c>
      <c r="D6718">
        <v>1059.6199999999999</v>
      </c>
      <c r="E6718" s="156" t="s">
        <v>205</v>
      </c>
    </row>
    <row r="6719" spans="1:5" x14ac:dyDescent="0.2">
      <c r="A6719">
        <v>90848</v>
      </c>
      <c r="B6719" t="s">
        <v>9696</v>
      </c>
      <c r="C6719" t="s">
        <v>14</v>
      </c>
      <c r="D6719">
        <v>903.38</v>
      </c>
      <c r="E6719" s="156" t="s">
        <v>205</v>
      </c>
    </row>
    <row r="6720" spans="1:5" x14ac:dyDescent="0.2">
      <c r="A6720">
        <v>90843</v>
      </c>
      <c r="B6720" t="s">
        <v>9697</v>
      </c>
      <c r="C6720" t="s">
        <v>14</v>
      </c>
      <c r="D6720">
        <v>1109.69</v>
      </c>
      <c r="E6720" s="156" t="s">
        <v>205</v>
      </c>
    </row>
    <row r="6721" spans="1:5" x14ac:dyDescent="0.2">
      <c r="A6721">
        <v>90849</v>
      </c>
      <c r="B6721" t="s">
        <v>9698</v>
      </c>
      <c r="C6721" t="s">
        <v>14</v>
      </c>
      <c r="D6721">
        <v>930.11</v>
      </c>
      <c r="E6721" s="156" t="s">
        <v>205</v>
      </c>
    </row>
    <row r="6722" spans="1:5" x14ac:dyDescent="0.2">
      <c r="A6722">
        <v>90844</v>
      </c>
      <c r="B6722" t="s">
        <v>9699</v>
      </c>
      <c r="C6722" t="s">
        <v>14</v>
      </c>
      <c r="D6722">
        <v>1190.3699999999999</v>
      </c>
      <c r="E6722" s="156" t="s">
        <v>205</v>
      </c>
    </row>
    <row r="6723" spans="1:5" x14ac:dyDescent="0.2">
      <c r="A6723">
        <v>90850</v>
      </c>
      <c r="B6723" t="s">
        <v>9700</v>
      </c>
      <c r="C6723" t="s">
        <v>14</v>
      </c>
      <c r="D6723">
        <v>1010.79</v>
      </c>
      <c r="E6723" s="156" t="s">
        <v>205</v>
      </c>
    </row>
    <row r="6724" spans="1:5" x14ac:dyDescent="0.2">
      <c r="A6724">
        <v>91312</v>
      </c>
      <c r="B6724" t="s">
        <v>9701</v>
      </c>
      <c r="C6724" t="s">
        <v>14</v>
      </c>
      <c r="D6724">
        <v>886.79</v>
      </c>
      <c r="E6724" s="156" t="s">
        <v>205</v>
      </c>
    </row>
    <row r="6725" spans="1:5" x14ac:dyDescent="0.2">
      <c r="A6725">
        <v>91318</v>
      </c>
      <c r="B6725" t="s">
        <v>9702</v>
      </c>
      <c r="C6725" t="s">
        <v>14</v>
      </c>
      <c r="D6725">
        <v>775.95</v>
      </c>
      <c r="E6725" s="156" t="s">
        <v>205</v>
      </c>
    </row>
    <row r="6726" spans="1:5" x14ac:dyDescent="0.2">
      <c r="A6726">
        <v>91313</v>
      </c>
      <c r="B6726" t="s">
        <v>9703</v>
      </c>
      <c r="C6726" t="s">
        <v>14</v>
      </c>
      <c r="D6726">
        <v>881.03</v>
      </c>
      <c r="E6726" s="156" t="s">
        <v>205</v>
      </c>
    </row>
    <row r="6727" spans="1:5" x14ac:dyDescent="0.2">
      <c r="A6727">
        <v>91319</v>
      </c>
      <c r="B6727" t="s">
        <v>9704</v>
      </c>
      <c r="C6727" t="s">
        <v>14</v>
      </c>
      <c r="D6727">
        <v>785.51</v>
      </c>
      <c r="E6727" s="156" t="s">
        <v>205</v>
      </c>
    </row>
    <row r="6728" spans="1:5" x14ac:dyDescent="0.2">
      <c r="A6728">
        <v>91314</v>
      </c>
      <c r="B6728" t="s">
        <v>9705</v>
      </c>
      <c r="C6728" t="s">
        <v>14</v>
      </c>
      <c r="D6728">
        <v>925.09</v>
      </c>
      <c r="E6728" s="156" t="s">
        <v>205</v>
      </c>
    </row>
    <row r="6729" spans="1:5" x14ac:dyDescent="0.2">
      <c r="A6729">
        <v>91320</v>
      </c>
      <c r="B6729" t="s">
        <v>9706</v>
      </c>
      <c r="C6729" t="s">
        <v>14</v>
      </c>
      <c r="D6729">
        <v>811.51</v>
      </c>
      <c r="E6729" s="156" t="s">
        <v>205</v>
      </c>
    </row>
    <row r="6730" spans="1:5" x14ac:dyDescent="0.2">
      <c r="A6730">
        <v>91315</v>
      </c>
      <c r="B6730" t="s">
        <v>9707</v>
      </c>
      <c r="C6730" t="s">
        <v>14</v>
      </c>
      <c r="D6730">
        <v>1005.03</v>
      </c>
      <c r="E6730" s="156" t="s">
        <v>205</v>
      </c>
    </row>
    <row r="6731" spans="1:5" x14ac:dyDescent="0.2">
      <c r="A6731">
        <v>91321</v>
      </c>
      <c r="B6731" t="s">
        <v>9708</v>
      </c>
      <c r="C6731" t="s">
        <v>14</v>
      </c>
      <c r="D6731">
        <v>891.45</v>
      </c>
      <c r="E6731" s="156" t="s">
        <v>205</v>
      </c>
    </row>
    <row r="6732" spans="1:5" x14ac:dyDescent="0.2">
      <c r="A6732">
        <v>90845</v>
      </c>
      <c r="B6732" t="s">
        <v>9709</v>
      </c>
      <c r="C6732" t="s">
        <v>14</v>
      </c>
      <c r="D6732">
        <v>1370.28</v>
      </c>
      <c r="E6732" s="156" t="s">
        <v>205</v>
      </c>
    </row>
    <row r="6733" spans="1:5" x14ac:dyDescent="0.2">
      <c r="A6733">
        <v>90851</v>
      </c>
      <c r="B6733" t="s">
        <v>9710</v>
      </c>
      <c r="C6733" t="s">
        <v>14</v>
      </c>
      <c r="D6733">
        <v>1190.7</v>
      </c>
      <c r="E6733" s="156" t="s">
        <v>205</v>
      </c>
    </row>
    <row r="6734" spans="1:5" x14ac:dyDescent="0.2">
      <c r="A6734">
        <v>90846</v>
      </c>
      <c r="B6734" t="s">
        <v>9711</v>
      </c>
      <c r="C6734" t="s">
        <v>14</v>
      </c>
      <c r="D6734">
        <v>1441.8</v>
      </c>
      <c r="E6734" s="156" t="s">
        <v>205</v>
      </c>
    </row>
    <row r="6735" spans="1:5" x14ac:dyDescent="0.2">
      <c r="A6735">
        <v>90852</v>
      </c>
      <c r="B6735" t="s">
        <v>9712</v>
      </c>
      <c r="C6735" t="s">
        <v>14</v>
      </c>
      <c r="D6735">
        <v>1262.22</v>
      </c>
      <c r="E6735" s="156" t="s">
        <v>205</v>
      </c>
    </row>
    <row r="6736" spans="1:5" x14ac:dyDescent="0.2">
      <c r="A6736">
        <v>91316</v>
      </c>
      <c r="B6736" t="s">
        <v>9713</v>
      </c>
      <c r="C6736" t="s">
        <v>14</v>
      </c>
      <c r="D6736">
        <v>1185.68</v>
      </c>
      <c r="E6736" s="156" t="s">
        <v>205</v>
      </c>
    </row>
    <row r="6737" spans="1:5" x14ac:dyDescent="0.2">
      <c r="A6737">
        <v>91322</v>
      </c>
      <c r="B6737" t="s">
        <v>9714</v>
      </c>
      <c r="C6737" t="s">
        <v>14</v>
      </c>
      <c r="D6737">
        <v>1072.0999999999999</v>
      </c>
      <c r="E6737" s="156" t="s">
        <v>205</v>
      </c>
    </row>
    <row r="6738" spans="1:5" x14ac:dyDescent="0.2">
      <c r="A6738">
        <v>91317</v>
      </c>
      <c r="B6738" t="s">
        <v>9715</v>
      </c>
      <c r="C6738" t="s">
        <v>14</v>
      </c>
      <c r="D6738">
        <v>1256.46</v>
      </c>
      <c r="E6738" s="156" t="s">
        <v>205</v>
      </c>
    </row>
    <row r="6739" spans="1:5" x14ac:dyDescent="0.2">
      <c r="A6739">
        <v>91323</v>
      </c>
      <c r="B6739" t="s">
        <v>9716</v>
      </c>
      <c r="C6739" t="s">
        <v>14</v>
      </c>
      <c r="D6739">
        <v>1142.8800000000001</v>
      </c>
      <c r="E6739" s="156" t="s">
        <v>205</v>
      </c>
    </row>
    <row r="6740" spans="1:5" x14ac:dyDescent="0.2">
      <c r="A6740">
        <v>100678</v>
      </c>
      <c r="B6740" t="s">
        <v>9717</v>
      </c>
      <c r="C6740" t="s">
        <v>14</v>
      </c>
      <c r="D6740">
        <v>1060.1199999999999</v>
      </c>
      <c r="E6740" s="156" t="s">
        <v>205</v>
      </c>
    </row>
    <row r="6741" spans="1:5" x14ac:dyDescent="0.2">
      <c r="A6741">
        <v>91013</v>
      </c>
      <c r="B6741" t="s">
        <v>9718</v>
      </c>
      <c r="C6741" t="s">
        <v>14</v>
      </c>
      <c r="D6741">
        <v>903.88</v>
      </c>
      <c r="E6741" s="156" t="s">
        <v>205</v>
      </c>
    </row>
    <row r="6742" spans="1:5" x14ac:dyDescent="0.2">
      <c r="A6742">
        <v>100680</v>
      </c>
      <c r="B6742" t="s">
        <v>9719</v>
      </c>
      <c r="C6742" t="s">
        <v>14</v>
      </c>
      <c r="D6742">
        <v>1070.94</v>
      </c>
      <c r="E6742" s="156" t="s">
        <v>205</v>
      </c>
    </row>
    <row r="6743" spans="1:5" x14ac:dyDescent="0.2">
      <c r="A6743">
        <v>91014</v>
      </c>
      <c r="B6743" t="s">
        <v>9720</v>
      </c>
      <c r="C6743" t="s">
        <v>14</v>
      </c>
      <c r="D6743">
        <v>914.7</v>
      </c>
      <c r="E6743" s="156" t="s">
        <v>205</v>
      </c>
    </row>
    <row r="6744" spans="1:5" x14ac:dyDescent="0.2">
      <c r="A6744">
        <v>100683</v>
      </c>
      <c r="B6744" t="s">
        <v>9721</v>
      </c>
      <c r="C6744" t="s">
        <v>14</v>
      </c>
      <c r="D6744">
        <v>1153.55</v>
      </c>
      <c r="E6744" s="156" t="s">
        <v>205</v>
      </c>
    </row>
    <row r="6745" spans="1:5" x14ac:dyDescent="0.2">
      <c r="A6745">
        <v>91015</v>
      </c>
      <c r="B6745" t="s">
        <v>9722</v>
      </c>
      <c r="C6745" t="s">
        <v>14</v>
      </c>
      <c r="D6745">
        <v>973.97</v>
      </c>
      <c r="E6745" s="156" t="s">
        <v>205</v>
      </c>
    </row>
    <row r="6746" spans="1:5" x14ac:dyDescent="0.2">
      <c r="A6746">
        <v>100685</v>
      </c>
      <c r="B6746" t="s">
        <v>9723</v>
      </c>
      <c r="C6746" t="s">
        <v>14</v>
      </c>
      <c r="D6746">
        <v>1199.94</v>
      </c>
      <c r="E6746" s="156" t="s">
        <v>205</v>
      </c>
    </row>
    <row r="6747" spans="1:5" x14ac:dyDescent="0.2">
      <c r="A6747">
        <v>91016</v>
      </c>
      <c r="B6747" t="s">
        <v>9724</v>
      </c>
      <c r="C6747" t="s">
        <v>14</v>
      </c>
      <c r="D6747">
        <v>1020.36</v>
      </c>
      <c r="E6747" s="156" t="s">
        <v>205</v>
      </c>
    </row>
    <row r="6748" spans="1:5" x14ac:dyDescent="0.2">
      <c r="A6748">
        <v>100679</v>
      </c>
      <c r="B6748" t="s">
        <v>9725</v>
      </c>
      <c r="C6748" t="s">
        <v>14</v>
      </c>
      <c r="D6748">
        <v>897.59</v>
      </c>
      <c r="E6748" s="156" t="s">
        <v>205</v>
      </c>
    </row>
    <row r="6749" spans="1:5" x14ac:dyDescent="0.2">
      <c r="A6749">
        <v>91324</v>
      </c>
      <c r="B6749" t="s">
        <v>9726</v>
      </c>
      <c r="C6749" t="s">
        <v>14</v>
      </c>
      <c r="D6749">
        <v>786.75</v>
      </c>
      <c r="E6749" s="156" t="s">
        <v>205</v>
      </c>
    </row>
    <row r="6750" spans="1:5" x14ac:dyDescent="0.2">
      <c r="A6750">
        <v>100712</v>
      </c>
      <c r="B6750" t="s">
        <v>9727</v>
      </c>
      <c r="C6750" t="s">
        <v>14</v>
      </c>
      <c r="D6750">
        <v>892.35</v>
      </c>
      <c r="E6750" s="156" t="s">
        <v>205</v>
      </c>
    </row>
    <row r="6751" spans="1:5" x14ac:dyDescent="0.2">
      <c r="A6751">
        <v>91325</v>
      </c>
      <c r="B6751" t="s">
        <v>9728</v>
      </c>
      <c r="C6751" t="s">
        <v>14</v>
      </c>
      <c r="D6751">
        <v>796.83</v>
      </c>
      <c r="E6751" s="156" t="s">
        <v>205</v>
      </c>
    </row>
    <row r="6752" spans="1:5" x14ac:dyDescent="0.2">
      <c r="A6752">
        <v>100684</v>
      </c>
      <c r="B6752" t="s">
        <v>9729</v>
      </c>
      <c r="C6752" t="s">
        <v>14</v>
      </c>
      <c r="D6752">
        <v>968.95</v>
      </c>
      <c r="E6752" s="156" t="s">
        <v>205</v>
      </c>
    </row>
    <row r="6753" spans="1:5" x14ac:dyDescent="0.2">
      <c r="A6753">
        <v>91326</v>
      </c>
      <c r="B6753" t="s">
        <v>9730</v>
      </c>
      <c r="C6753" t="s">
        <v>14</v>
      </c>
      <c r="D6753">
        <v>855.37</v>
      </c>
      <c r="E6753" s="156" t="s">
        <v>205</v>
      </c>
    </row>
    <row r="6754" spans="1:5" x14ac:dyDescent="0.2">
      <c r="A6754">
        <v>91327</v>
      </c>
      <c r="B6754" t="s">
        <v>9731</v>
      </c>
      <c r="C6754" t="s">
        <v>14</v>
      </c>
      <c r="D6754">
        <v>901.02</v>
      </c>
      <c r="E6754" s="156" t="s">
        <v>205</v>
      </c>
    </row>
    <row r="6755" spans="1:5" x14ac:dyDescent="0.2">
      <c r="A6755">
        <v>100686</v>
      </c>
      <c r="B6755" t="s">
        <v>9732</v>
      </c>
      <c r="C6755" t="s">
        <v>14</v>
      </c>
      <c r="D6755">
        <v>1014.6</v>
      </c>
      <c r="E6755" s="156" t="s">
        <v>205</v>
      </c>
    </row>
    <row r="6756" spans="1:5" x14ac:dyDescent="0.2">
      <c r="A6756">
        <v>100693</v>
      </c>
      <c r="B6756" t="s">
        <v>9733</v>
      </c>
      <c r="C6756" t="s">
        <v>14</v>
      </c>
      <c r="D6756">
        <v>2467.02</v>
      </c>
      <c r="E6756" s="156" t="s">
        <v>205</v>
      </c>
    </row>
    <row r="6757" spans="1:5" x14ac:dyDescent="0.2">
      <c r="A6757">
        <v>91336</v>
      </c>
      <c r="B6757" t="s">
        <v>9734</v>
      </c>
      <c r="C6757" t="s">
        <v>14</v>
      </c>
      <c r="D6757">
        <v>2287.44</v>
      </c>
      <c r="E6757" s="156" t="s">
        <v>205</v>
      </c>
    </row>
    <row r="6758" spans="1:5" x14ac:dyDescent="0.2">
      <c r="A6758">
        <v>100694</v>
      </c>
      <c r="B6758" t="s">
        <v>9735</v>
      </c>
      <c r="C6758" t="s">
        <v>14</v>
      </c>
      <c r="D6758">
        <v>2282.42</v>
      </c>
      <c r="E6758" s="156" t="s">
        <v>205</v>
      </c>
    </row>
    <row r="6759" spans="1:5" x14ac:dyDescent="0.2">
      <c r="A6759">
        <v>91337</v>
      </c>
      <c r="B6759" t="s">
        <v>9736</v>
      </c>
      <c r="C6759" t="s">
        <v>14</v>
      </c>
      <c r="D6759">
        <v>2168.84</v>
      </c>
      <c r="E6759" s="156" t="s">
        <v>205</v>
      </c>
    </row>
    <row r="6760" spans="1:5" x14ac:dyDescent="0.2">
      <c r="A6760">
        <v>100691</v>
      </c>
      <c r="B6760" t="s">
        <v>9737</v>
      </c>
      <c r="C6760" t="s">
        <v>14</v>
      </c>
      <c r="D6760">
        <v>1968.59</v>
      </c>
      <c r="E6760" s="156" t="s">
        <v>205</v>
      </c>
    </row>
    <row r="6761" spans="1:5" x14ac:dyDescent="0.2">
      <c r="A6761">
        <v>100692</v>
      </c>
      <c r="B6761" t="s">
        <v>9738</v>
      </c>
      <c r="C6761" t="s">
        <v>14</v>
      </c>
      <c r="D6761">
        <v>1783.99</v>
      </c>
      <c r="E6761" s="156" t="s">
        <v>205</v>
      </c>
    </row>
    <row r="6762" spans="1:5" x14ac:dyDescent="0.2">
      <c r="A6762">
        <v>91334</v>
      </c>
      <c r="B6762" t="s">
        <v>9739</v>
      </c>
      <c r="C6762" t="s">
        <v>14</v>
      </c>
      <c r="D6762">
        <v>1789.01</v>
      </c>
      <c r="E6762" s="156" t="s">
        <v>205</v>
      </c>
    </row>
    <row r="6763" spans="1:5" x14ac:dyDescent="0.2">
      <c r="A6763">
        <v>91335</v>
      </c>
      <c r="B6763" t="s">
        <v>9740</v>
      </c>
      <c r="C6763" t="s">
        <v>14</v>
      </c>
      <c r="D6763">
        <v>1670.41</v>
      </c>
      <c r="E6763" s="156" t="s">
        <v>205</v>
      </c>
    </row>
    <row r="6764" spans="1:5" x14ac:dyDescent="0.2">
      <c r="A6764">
        <v>90788</v>
      </c>
      <c r="B6764" t="s">
        <v>9741</v>
      </c>
      <c r="C6764" t="s">
        <v>14</v>
      </c>
      <c r="D6764">
        <v>798.05</v>
      </c>
      <c r="E6764" s="156" t="s">
        <v>205</v>
      </c>
    </row>
    <row r="6765" spans="1:5" x14ac:dyDescent="0.2">
      <c r="A6765">
        <v>90789</v>
      </c>
      <c r="B6765" t="s">
        <v>9742</v>
      </c>
      <c r="C6765" t="s">
        <v>14</v>
      </c>
      <c r="D6765">
        <v>800.27</v>
      </c>
      <c r="E6765" s="156" t="s">
        <v>205</v>
      </c>
    </row>
    <row r="6766" spans="1:5" x14ac:dyDescent="0.2">
      <c r="A6766">
        <v>90790</v>
      </c>
      <c r="B6766" t="s">
        <v>9743</v>
      </c>
      <c r="C6766" t="s">
        <v>14</v>
      </c>
      <c r="D6766">
        <v>825.79</v>
      </c>
      <c r="E6766" s="156" t="s">
        <v>205</v>
      </c>
    </row>
    <row r="6767" spans="1:5" x14ac:dyDescent="0.2">
      <c r="A6767">
        <v>100675</v>
      </c>
      <c r="B6767" t="s">
        <v>9744</v>
      </c>
      <c r="C6767" t="s">
        <v>14</v>
      </c>
      <c r="D6767">
        <v>911.38</v>
      </c>
      <c r="E6767" s="156" t="s">
        <v>205</v>
      </c>
    </row>
    <row r="6768" spans="1:5" x14ac:dyDescent="0.2">
      <c r="A6768">
        <v>90794</v>
      </c>
      <c r="B6768" t="s">
        <v>9745</v>
      </c>
      <c r="C6768" t="s">
        <v>14</v>
      </c>
      <c r="D6768">
        <v>701.57</v>
      </c>
      <c r="E6768" s="156" t="s">
        <v>205</v>
      </c>
    </row>
    <row r="6769" spans="1:5" x14ac:dyDescent="0.2">
      <c r="A6769">
        <v>90795</v>
      </c>
      <c r="B6769" t="s">
        <v>9746</v>
      </c>
      <c r="C6769" t="s">
        <v>14</v>
      </c>
      <c r="D6769">
        <v>710.09</v>
      </c>
      <c r="E6769" s="156" t="s">
        <v>205</v>
      </c>
    </row>
    <row r="6770" spans="1:5" x14ac:dyDescent="0.2">
      <c r="A6770">
        <v>90796</v>
      </c>
      <c r="B6770" t="s">
        <v>9747</v>
      </c>
      <c r="C6770" t="s">
        <v>14</v>
      </c>
      <c r="D6770">
        <v>718.63</v>
      </c>
      <c r="E6770" s="156" t="s">
        <v>205</v>
      </c>
    </row>
    <row r="6771" spans="1:5" x14ac:dyDescent="0.2">
      <c r="A6771">
        <v>90797</v>
      </c>
      <c r="B6771" t="s">
        <v>9748</v>
      </c>
      <c r="C6771" t="s">
        <v>14</v>
      </c>
      <c r="D6771">
        <v>727.16</v>
      </c>
      <c r="E6771" s="156" t="s">
        <v>205</v>
      </c>
    </row>
    <row r="6772" spans="1:5" x14ac:dyDescent="0.2">
      <c r="A6772">
        <v>90791</v>
      </c>
      <c r="B6772" t="s">
        <v>9749</v>
      </c>
      <c r="C6772" t="s">
        <v>14</v>
      </c>
      <c r="D6772">
        <v>969.17</v>
      </c>
      <c r="E6772" s="156" t="s">
        <v>205</v>
      </c>
    </row>
    <row r="6773" spans="1:5" x14ac:dyDescent="0.2">
      <c r="A6773">
        <v>90793</v>
      </c>
      <c r="B6773" t="s">
        <v>9750</v>
      </c>
      <c r="C6773" t="s">
        <v>14</v>
      </c>
      <c r="D6773">
        <v>1024.8399999999999</v>
      </c>
      <c r="E6773" s="156" t="s">
        <v>205</v>
      </c>
    </row>
    <row r="6774" spans="1:5" x14ac:dyDescent="0.2">
      <c r="A6774">
        <v>90798</v>
      </c>
      <c r="B6774" t="s">
        <v>9751</v>
      </c>
      <c r="C6774" t="s">
        <v>14</v>
      </c>
      <c r="D6774">
        <v>1045.6400000000001</v>
      </c>
      <c r="E6774" s="156" t="s">
        <v>205</v>
      </c>
    </row>
    <row r="6775" spans="1:5" x14ac:dyDescent="0.2">
      <c r="A6775">
        <v>90799</v>
      </c>
      <c r="B6775" t="s">
        <v>9752</v>
      </c>
      <c r="C6775" t="s">
        <v>14</v>
      </c>
      <c r="D6775">
        <v>1080.28</v>
      </c>
      <c r="E6775" s="156" t="s">
        <v>205</v>
      </c>
    </row>
    <row r="6776" spans="1:5" x14ac:dyDescent="0.2">
      <c r="A6776">
        <v>100704</v>
      </c>
      <c r="B6776" t="s">
        <v>9753</v>
      </c>
      <c r="C6776" t="s">
        <v>14</v>
      </c>
      <c r="D6776">
        <v>75.88</v>
      </c>
      <c r="E6776" s="156" t="s">
        <v>205</v>
      </c>
    </row>
    <row r="6777" spans="1:5" x14ac:dyDescent="0.2">
      <c r="A6777">
        <v>90838</v>
      </c>
      <c r="B6777" t="s">
        <v>9754</v>
      </c>
      <c r="C6777" t="s">
        <v>14</v>
      </c>
      <c r="D6777">
        <v>1373.29</v>
      </c>
      <c r="E6777" s="156" t="s">
        <v>205</v>
      </c>
    </row>
    <row r="6778" spans="1:5" x14ac:dyDescent="0.2">
      <c r="A6778">
        <v>91338</v>
      </c>
      <c r="B6778" t="s">
        <v>9755</v>
      </c>
      <c r="C6778" t="s">
        <v>11</v>
      </c>
      <c r="D6778">
        <v>873.25</v>
      </c>
      <c r="E6778" s="156" t="s">
        <v>205</v>
      </c>
    </row>
    <row r="6779" spans="1:5" x14ac:dyDescent="0.2">
      <c r="A6779">
        <v>94805</v>
      </c>
      <c r="B6779" t="s">
        <v>9756</v>
      </c>
      <c r="C6779" t="s">
        <v>14</v>
      </c>
      <c r="D6779">
        <v>893.28</v>
      </c>
      <c r="E6779" s="156" t="s">
        <v>205</v>
      </c>
    </row>
    <row r="6780" spans="1:5" x14ac:dyDescent="0.2">
      <c r="A6780">
        <v>100702</v>
      </c>
      <c r="B6780" t="s">
        <v>9757</v>
      </c>
      <c r="C6780" t="s">
        <v>11</v>
      </c>
      <c r="D6780">
        <v>492.68</v>
      </c>
      <c r="E6780" s="156" t="s">
        <v>205</v>
      </c>
    </row>
    <row r="6781" spans="1:5" x14ac:dyDescent="0.2">
      <c r="A6781">
        <v>100701</v>
      </c>
      <c r="B6781" t="s">
        <v>9758</v>
      </c>
      <c r="C6781" t="s">
        <v>11</v>
      </c>
      <c r="D6781">
        <v>534.35</v>
      </c>
      <c r="E6781" s="156" t="s">
        <v>205</v>
      </c>
    </row>
    <row r="6782" spans="1:5" x14ac:dyDescent="0.2">
      <c r="A6782">
        <v>100700</v>
      </c>
      <c r="B6782" t="s">
        <v>9759</v>
      </c>
      <c r="C6782" t="s">
        <v>14</v>
      </c>
      <c r="D6782">
        <v>870.83</v>
      </c>
      <c r="E6782" s="156" t="s">
        <v>205</v>
      </c>
    </row>
    <row r="6783" spans="1:5" x14ac:dyDescent="0.2">
      <c r="A6783">
        <v>91295</v>
      </c>
      <c r="B6783" t="s">
        <v>9760</v>
      </c>
      <c r="C6783" t="s">
        <v>14</v>
      </c>
      <c r="D6783">
        <v>347.14</v>
      </c>
      <c r="E6783" s="156" t="s">
        <v>205</v>
      </c>
    </row>
    <row r="6784" spans="1:5" x14ac:dyDescent="0.2">
      <c r="A6784">
        <v>91296</v>
      </c>
      <c r="B6784" t="s">
        <v>9761</v>
      </c>
      <c r="C6784" t="s">
        <v>14</v>
      </c>
      <c r="D6784">
        <v>372.26</v>
      </c>
      <c r="E6784" s="156" t="s">
        <v>205</v>
      </c>
    </row>
    <row r="6785" spans="1:5" x14ac:dyDescent="0.2">
      <c r="A6785">
        <v>91297</v>
      </c>
      <c r="B6785" t="s">
        <v>9762</v>
      </c>
      <c r="C6785" t="s">
        <v>14</v>
      </c>
      <c r="D6785">
        <v>409.17</v>
      </c>
      <c r="E6785" s="156" t="s">
        <v>205</v>
      </c>
    </row>
    <row r="6786" spans="1:5" x14ac:dyDescent="0.2">
      <c r="A6786">
        <v>90820</v>
      </c>
      <c r="B6786" t="s">
        <v>9763</v>
      </c>
      <c r="C6786" t="s">
        <v>14</v>
      </c>
      <c r="D6786">
        <v>326.98</v>
      </c>
      <c r="E6786" s="156" t="s">
        <v>205</v>
      </c>
    </row>
    <row r="6787" spans="1:5" x14ac:dyDescent="0.2">
      <c r="A6787">
        <v>90821</v>
      </c>
      <c r="B6787" t="s">
        <v>9764</v>
      </c>
      <c r="C6787" t="s">
        <v>14</v>
      </c>
      <c r="D6787">
        <v>334.81</v>
      </c>
      <c r="E6787" s="156" t="s">
        <v>205</v>
      </c>
    </row>
    <row r="6788" spans="1:5" x14ac:dyDescent="0.2">
      <c r="A6788">
        <v>90822</v>
      </c>
      <c r="B6788" t="s">
        <v>9765</v>
      </c>
      <c r="C6788" t="s">
        <v>14</v>
      </c>
      <c r="D6788">
        <v>359.07</v>
      </c>
      <c r="E6788" s="156" t="s">
        <v>205</v>
      </c>
    </row>
    <row r="6789" spans="1:5" x14ac:dyDescent="0.2">
      <c r="A6789">
        <v>90823</v>
      </c>
      <c r="B6789" t="s">
        <v>9766</v>
      </c>
      <c r="C6789" t="s">
        <v>14</v>
      </c>
      <c r="D6789">
        <v>437.28</v>
      </c>
      <c r="E6789" s="156" t="s">
        <v>205</v>
      </c>
    </row>
    <row r="6790" spans="1:5" x14ac:dyDescent="0.2">
      <c r="A6790">
        <v>90824</v>
      </c>
      <c r="B6790" t="s">
        <v>9767</v>
      </c>
      <c r="C6790" t="s">
        <v>14</v>
      </c>
      <c r="D6790">
        <v>619.66</v>
      </c>
      <c r="E6790" s="156" t="s">
        <v>205</v>
      </c>
    </row>
    <row r="6791" spans="1:5" x14ac:dyDescent="0.2">
      <c r="A6791">
        <v>91009</v>
      </c>
      <c r="B6791" t="s">
        <v>9768</v>
      </c>
      <c r="C6791" t="s">
        <v>14</v>
      </c>
      <c r="D6791">
        <v>337.78</v>
      </c>
      <c r="E6791" s="156" t="s">
        <v>205</v>
      </c>
    </row>
    <row r="6792" spans="1:5" x14ac:dyDescent="0.2">
      <c r="A6792">
        <v>91010</v>
      </c>
      <c r="B6792" t="s">
        <v>9769</v>
      </c>
      <c r="C6792" t="s">
        <v>14</v>
      </c>
      <c r="D6792">
        <v>346.13</v>
      </c>
      <c r="E6792" s="156" t="s">
        <v>205</v>
      </c>
    </row>
    <row r="6793" spans="1:5" x14ac:dyDescent="0.2">
      <c r="A6793">
        <v>91011</v>
      </c>
      <c r="B6793" t="s">
        <v>9770</v>
      </c>
      <c r="C6793" t="s">
        <v>14</v>
      </c>
      <c r="D6793">
        <v>402.93</v>
      </c>
      <c r="E6793" s="156" t="s">
        <v>205</v>
      </c>
    </row>
    <row r="6794" spans="1:5" x14ac:dyDescent="0.2">
      <c r="A6794">
        <v>91012</v>
      </c>
      <c r="B6794" t="s">
        <v>9771</v>
      </c>
      <c r="C6794" t="s">
        <v>14</v>
      </c>
      <c r="D6794">
        <v>446.85</v>
      </c>
      <c r="E6794" s="156" t="s">
        <v>205</v>
      </c>
    </row>
    <row r="6795" spans="1:5" x14ac:dyDescent="0.2">
      <c r="A6795">
        <v>91298</v>
      </c>
      <c r="B6795" t="s">
        <v>9772</v>
      </c>
      <c r="C6795" t="s">
        <v>14</v>
      </c>
      <c r="D6795">
        <v>1217.97</v>
      </c>
      <c r="E6795" s="156" t="s">
        <v>205</v>
      </c>
    </row>
    <row r="6796" spans="1:5" x14ac:dyDescent="0.2">
      <c r="A6796">
        <v>90825</v>
      </c>
      <c r="B6796" t="s">
        <v>9773</v>
      </c>
      <c r="C6796" t="s">
        <v>14</v>
      </c>
      <c r="D6796">
        <v>688.71</v>
      </c>
      <c r="E6796" s="156" t="s">
        <v>205</v>
      </c>
    </row>
    <row r="6797" spans="1:5" x14ac:dyDescent="0.2">
      <c r="A6797">
        <v>91299</v>
      </c>
      <c r="B6797" t="s">
        <v>9774</v>
      </c>
      <c r="C6797" t="s">
        <v>14</v>
      </c>
      <c r="D6797">
        <v>1716.4</v>
      </c>
      <c r="E6797" s="156" t="s">
        <v>205</v>
      </c>
    </row>
    <row r="6798" spans="1:5" x14ac:dyDescent="0.2">
      <c r="A6798">
        <v>91341</v>
      </c>
      <c r="B6798" t="s">
        <v>9775</v>
      </c>
      <c r="C6798" t="s">
        <v>11</v>
      </c>
      <c r="D6798">
        <v>672.06</v>
      </c>
      <c r="E6798" s="156" t="s">
        <v>205</v>
      </c>
    </row>
    <row r="6799" spans="1:5" x14ac:dyDescent="0.2">
      <c r="A6799">
        <v>94806</v>
      </c>
      <c r="B6799" t="s">
        <v>9776</v>
      </c>
      <c r="C6799" t="s">
        <v>14</v>
      </c>
      <c r="D6799">
        <v>632.36</v>
      </c>
      <c r="E6799" s="156" t="s">
        <v>205</v>
      </c>
    </row>
    <row r="6800" spans="1:5" x14ac:dyDescent="0.2">
      <c r="A6800">
        <v>94807</v>
      </c>
      <c r="B6800" t="s">
        <v>9777</v>
      </c>
      <c r="C6800" t="s">
        <v>14</v>
      </c>
      <c r="D6800">
        <v>578.32000000000005</v>
      </c>
      <c r="E6800" s="156" t="s">
        <v>205</v>
      </c>
    </row>
    <row r="6801" spans="1:5" x14ac:dyDescent="0.2">
      <c r="A6801">
        <v>100703</v>
      </c>
      <c r="B6801" t="s">
        <v>9778</v>
      </c>
      <c r="C6801" t="s">
        <v>14</v>
      </c>
      <c r="D6801">
        <v>36.479999999999997</v>
      </c>
      <c r="E6801" s="156" t="s">
        <v>205</v>
      </c>
    </row>
    <row r="6802" spans="1:5" x14ac:dyDescent="0.2">
      <c r="A6802">
        <v>100695</v>
      </c>
      <c r="B6802" t="s">
        <v>9779</v>
      </c>
      <c r="C6802" t="s">
        <v>14</v>
      </c>
      <c r="D6802">
        <v>72.95</v>
      </c>
      <c r="E6802" s="156" t="s">
        <v>205</v>
      </c>
    </row>
    <row r="6803" spans="1:5" x14ac:dyDescent="0.2">
      <c r="A6803">
        <v>100696</v>
      </c>
      <c r="B6803" t="s">
        <v>9780</v>
      </c>
      <c r="C6803" t="s">
        <v>14</v>
      </c>
      <c r="D6803">
        <v>81.08</v>
      </c>
      <c r="E6803" s="156" t="s">
        <v>205</v>
      </c>
    </row>
    <row r="6804" spans="1:5" x14ac:dyDescent="0.2">
      <c r="A6804">
        <v>100697</v>
      </c>
      <c r="B6804" t="s">
        <v>9781</v>
      </c>
      <c r="C6804" t="s">
        <v>14</v>
      </c>
      <c r="D6804">
        <v>89.28</v>
      </c>
      <c r="E6804" s="156" t="s">
        <v>205</v>
      </c>
    </row>
    <row r="6805" spans="1:5" x14ac:dyDescent="0.2">
      <c r="A6805">
        <v>100698</v>
      </c>
      <c r="B6805" t="s">
        <v>9782</v>
      </c>
      <c r="C6805" t="s">
        <v>14</v>
      </c>
      <c r="D6805">
        <v>97.46</v>
      </c>
      <c r="E6805" s="156" t="s">
        <v>205</v>
      </c>
    </row>
    <row r="6806" spans="1:5" x14ac:dyDescent="0.2">
      <c r="A6806">
        <v>100699</v>
      </c>
      <c r="B6806" t="s">
        <v>9783</v>
      </c>
      <c r="C6806" t="s">
        <v>14</v>
      </c>
      <c r="D6806">
        <v>116.85</v>
      </c>
      <c r="E6806" s="156" t="s">
        <v>205</v>
      </c>
    </row>
    <row r="6807" spans="1:5" x14ac:dyDescent="0.2">
      <c r="A6807">
        <v>100705</v>
      </c>
      <c r="B6807" t="s">
        <v>9784</v>
      </c>
      <c r="C6807" t="s">
        <v>14</v>
      </c>
      <c r="D6807">
        <v>89.93</v>
      </c>
      <c r="E6807" s="156" t="s">
        <v>205</v>
      </c>
    </row>
    <row r="6808" spans="1:5" x14ac:dyDescent="0.2">
      <c r="A6808">
        <v>101173</v>
      </c>
      <c r="B6808" t="s">
        <v>9785</v>
      </c>
      <c r="C6808" t="s">
        <v>24</v>
      </c>
      <c r="D6808">
        <v>65.17</v>
      </c>
      <c r="E6808" s="156" t="s">
        <v>205</v>
      </c>
    </row>
    <row r="6809" spans="1:5" x14ac:dyDescent="0.2">
      <c r="A6809">
        <v>101174</v>
      </c>
      <c r="B6809" t="s">
        <v>9786</v>
      </c>
      <c r="C6809" t="s">
        <v>24</v>
      </c>
      <c r="D6809">
        <v>92.53</v>
      </c>
      <c r="E6809" s="156" t="s">
        <v>205</v>
      </c>
    </row>
    <row r="6810" spans="1:5" x14ac:dyDescent="0.2">
      <c r="A6810">
        <v>101175</v>
      </c>
      <c r="B6810" t="s">
        <v>9787</v>
      </c>
      <c r="C6810" t="s">
        <v>24</v>
      </c>
      <c r="D6810">
        <v>126.49</v>
      </c>
      <c r="E6810" s="156" t="s">
        <v>205</v>
      </c>
    </row>
    <row r="6811" spans="1:5" x14ac:dyDescent="0.2">
      <c r="A6811">
        <v>101176</v>
      </c>
      <c r="B6811" t="s">
        <v>9788</v>
      </c>
      <c r="C6811" t="s">
        <v>24</v>
      </c>
      <c r="D6811">
        <v>153.82</v>
      </c>
      <c r="E6811" s="156" t="s">
        <v>205</v>
      </c>
    </row>
    <row r="6812" spans="1:5" x14ac:dyDescent="0.2">
      <c r="A6812">
        <v>101183</v>
      </c>
      <c r="B6812" t="s">
        <v>9789</v>
      </c>
      <c r="C6812" t="s">
        <v>24</v>
      </c>
      <c r="D6812">
        <v>0</v>
      </c>
      <c r="E6812" s="156" t="s">
        <v>205</v>
      </c>
    </row>
    <row r="6813" spans="1:5" x14ac:dyDescent="0.2">
      <c r="A6813">
        <v>101184</v>
      </c>
      <c r="B6813" t="s">
        <v>9790</v>
      </c>
      <c r="C6813" t="s">
        <v>24</v>
      </c>
      <c r="D6813">
        <v>0</v>
      </c>
      <c r="E6813" s="156" t="s">
        <v>205</v>
      </c>
    </row>
    <row r="6814" spans="1:5" x14ac:dyDescent="0.2">
      <c r="A6814">
        <v>101182</v>
      </c>
      <c r="B6814" t="s">
        <v>9791</v>
      </c>
      <c r="C6814" t="s">
        <v>24</v>
      </c>
      <c r="D6814">
        <v>0</v>
      </c>
      <c r="E6814" s="156" t="s">
        <v>205</v>
      </c>
    </row>
    <row r="6815" spans="1:5" x14ac:dyDescent="0.2">
      <c r="A6815">
        <v>101185</v>
      </c>
      <c r="B6815" t="s">
        <v>9792</v>
      </c>
      <c r="C6815" t="s">
        <v>24</v>
      </c>
      <c r="D6815">
        <v>0</v>
      </c>
      <c r="E6815" s="156" t="s">
        <v>205</v>
      </c>
    </row>
    <row r="6816" spans="1:5" x14ac:dyDescent="0.2">
      <c r="A6816">
        <v>101186</v>
      </c>
      <c r="B6816" t="s">
        <v>9793</v>
      </c>
      <c r="C6816" t="s">
        <v>24</v>
      </c>
      <c r="D6816">
        <v>0</v>
      </c>
      <c r="E6816" s="156" t="s">
        <v>205</v>
      </c>
    </row>
    <row r="6817" spans="1:5" x14ac:dyDescent="0.2">
      <c r="A6817">
        <v>101187</v>
      </c>
      <c r="B6817" t="s">
        <v>9794</v>
      </c>
      <c r="C6817" t="s">
        <v>24</v>
      </c>
      <c r="D6817">
        <v>0</v>
      </c>
      <c r="E6817" s="156" t="s">
        <v>205</v>
      </c>
    </row>
    <row r="6818" spans="1:5" x14ac:dyDescent="0.2">
      <c r="A6818">
        <v>101177</v>
      </c>
      <c r="B6818" t="s">
        <v>9795</v>
      </c>
      <c r="C6818" t="s">
        <v>24</v>
      </c>
      <c r="D6818">
        <v>0</v>
      </c>
      <c r="E6818" s="156" t="s">
        <v>205</v>
      </c>
    </row>
    <row r="6819" spans="1:5" x14ac:dyDescent="0.2">
      <c r="A6819">
        <v>101178</v>
      </c>
      <c r="B6819" t="s">
        <v>9796</v>
      </c>
      <c r="C6819" t="s">
        <v>24</v>
      </c>
      <c r="D6819">
        <v>0</v>
      </c>
      <c r="E6819" s="156" t="s">
        <v>205</v>
      </c>
    </row>
    <row r="6820" spans="1:5" x14ac:dyDescent="0.2">
      <c r="A6820">
        <v>101180</v>
      </c>
      <c r="B6820" t="s">
        <v>9797</v>
      </c>
      <c r="C6820" t="s">
        <v>24</v>
      </c>
      <c r="D6820">
        <v>0</v>
      </c>
      <c r="E6820" s="156" t="s">
        <v>205</v>
      </c>
    </row>
    <row r="6821" spans="1:5" x14ac:dyDescent="0.2">
      <c r="A6821">
        <v>101179</v>
      </c>
      <c r="B6821" t="s">
        <v>9798</v>
      </c>
      <c r="C6821" t="s">
        <v>24</v>
      </c>
      <c r="D6821">
        <v>0</v>
      </c>
      <c r="E6821" s="156" t="s">
        <v>205</v>
      </c>
    </row>
    <row r="6822" spans="1:5" x14ac:dyDescent="0.2">
      <c r="A6822">
        <v>101181</v>
      </c>
      <c r="B6822" t="s">
        <v>9799</v>
      </c>
      <c r="C6822" t="s">
        <v>24</v>
      </c>
      <c r="D6822">
        <v>0</v>
      </c>
      <c r="E6822" s="156" t="s">
        <v>205</v>
      </c>
    </row>
    <row r="6823" spans="1:5" x14ac:dyDescent="0.2">
      <c r="A6823">
        <v>100899</v>
      </c>
      <c r="B6823" t="s">
        <v>9800</v>
      </c>
      <c r="C6823" t="s">
        <v>24</v>
      </c>
      <c r="D6823">
        <v>88.44</v>
      </c>
      <c r="E6823" s="156" t="s">
        <v>205</v>
      </c>
    </row>
    <row r="6824" spans="1:5" x14ac:dyDescent="0.2">
      <c r="A6824">
        <v>100896</v>
      </c>
      <c r="B6824" t="s">
        <v>9801</v>
      </c>
      <c r="C6824" t="s">
        <v>24</v>
      </c>
      <c r="D6824">
        <v>62.84</v>
      </c>
      <c r="E6824" s="156" t="s">
        <v>205</v>
      </c>
    </row>
    <row r="6825" spans="1:5" x14ac:dyDescent="0.2">
      <c r="A6825">
        <v>100897</v>
      </c>
      <c r="B6825" t="s">
        <v>9802</v>
      </c>
      <c r="C6825" t="s">
        <v>24</v>
      </c>
      <c r="D6825">
        <v>123.49</v>
      </c>
      <c r="E6825" s="156" t="s">
        <v>205</v>
      </c>
    </row>
    <row r="6826" spans="1:5" x14ac:dyDescent="0.2">
      <c r="A6826">
        <v>100900</v>
      </c>
      <c r="B6826" t="s">
        <v>9803</v>
      </c>
      <c r="C6826" t="s">
        <v>24</v>
      </c>
      <c r="D6826">
        <v>275.89999999999998</v>
      </c>
      <c r="E6826" s="156" t="s">
        <v>205</v>
      </c>
    </row>
    <row r="6827" spans="1:5" x14ac:dyDescent="0.2">
      <c r="A6827">
        <v>100898</v>
      </c>
      <c r="B6827" t="s">
        <v>9804</v>
      </c>
      <c r="C6827" t="s">
        <v>24</v>
      </c>
      <c r="D6827">
        <v>239.44</v>
      </c>
      <c r="E6827" s="156" t="s">
        <v>205</v>
      </c>
    </row>
    <row r="6828" spans="1:5" x14ac:dyDescent="0.2">
      <c r="A6828">
        <v>100892</v>
      </c>
      <c r="B6828" t="s">
        <v>9805</v>
      </c>
      <c r="C6828" t="s">
        <v>6478</v>
      </c>
      <c r="D6828">
        <v>12.62</v>
      </c>
      <c r="E6828" s="156" t="s">
        <v>205</v>
      </c>
    </row>
    <row r="6829" spans="1:5" x14ac:dyDescent="0.2">
      <c r="A6829">
        <v>100893</v>
      </c>
      <c r="B6829" t="s">
        <v>9806</v>
      </c>
      <c r="C6829" t="s">
        <v>6478</v>
      </c>
      <c r="D6829">
        <v>12.42</v>
      </c>
      <c r="E6829" s="156" t="s">
        <v>205</v>
      </c>
    </row>
    <row r="6830" spans="1:5" x14ac:dyDescent="0.2">
      <c r="A6830">
        <v>100894</v>
      </c>
      <c r="B6830" t="s">
        <v>9807</v>
      </c>
      <c r="C6830" t="s">
        <v>6478</v>
      </c>
      <c r="D6830">
        <v>12.29</v>
      </c>
      <c r="E6830" s="156" t="s">
        <v>205</v>
      </c>
    </row>
    <row r="6831" spans="1:5" x14ac:dyDescent="0.2">
      <c r="A6831">
        <v>100889</v>
      </c>
      <c r="B6831" t="s">
        <v>9808</v>
      </c>
      <c r="C6831" t="s">
        <v>6478</v>
      </c>
      <c r="D6831">
        <v>12.09</v>
      </c>
      <c r="E6831" s="156" t="s">
        <v>205</v>
      </c>
    </row>
    <row r="6832" spans="1:5" x14ac:dyDescent="0.2">
      <c r="A6832">
        <v>100891</v>
      </c>
      <c r="B6832" t="s">
        <v>9809</v>
      </c>
      <c r="C6832" t="s">
        <v>6478</v>
      </c>
      <c r="D6832">
        <v>0</v>
      </c>
      <c r="E6832" s="156" t="s">
        <v>205</v>
      </c>
    </row>
    <row r="6833" spans="1:5" x14ac:dyDescent="0.2">
      <c r="A6833">
        <v>100890</v>
      </c>
      <c r="B6833" t="s">
        <v>9810</v>
      </c>
      <c r="C6833" t="s">
        <v>6478</v>
      </c>
      <c r="D6833">
        <v>11.9</v>
      </c>
      <c r="E6833" s="156" t="s">
        <v>205</v>
      </c>
    </row>
    <row r="6834" spans="1:5" x14ac:dyDescent="0.2">
      <c r="A6834">
        <v>100658</v>
      </c>
      <c r="B6834" t="s">
        <v>9811</v>
      </c>
      <c r="C6834" t="s">
        <v>24</v>
      </c>
      <c r="D6834">
        <v>373.1</v>
      </c>
      <c r="E6834" s="156" t="s">
        <v>205</v>
      </c>
    </row>
    <row r="6835" spans="1:5" x14ac:dyDescent="0.2">
      <c r="A6835">
        <v>100657</v>
      </c>
      <c r="B6835" t="s">
        <v>9812</v>
      </c>
      <c r="C6835" t="s">
        <v>24</v>
      </c>
      <c r="D6835">
        <v>162.44999999999999</v>
      </c>
      <c r="E6835" s="156" t="s">
        <v>205</v>
      </c>
    </row>
    <row r="6836" spans="1:5" x14ac:dyDescent="0.2">
      <c r="A6836">
        <v>100656</v>
      </c>
      <c r="B6836" t="s">
        <v>9813</v>
      </c>
      <c r="C6836" t="s">
        <v>24</v>
      </c>
      <c r="D6836">
        <v>125.8</v>
      </c>
      <c r="E6836" s="156" t="s">
        <v>205</v>
      </c>
    </row>
    <row r="6837" spans="1:5" x14ac:dyDescent="0.2">
      <c r="A6837">
        <v>102649</v>
      </c>
      <c r="B6837" t="s">
        <v>9814</v>
      </c>
      <c r="C6837" t="s">
        <v>24</v>
      </c>
      <c r="D6837">
        <v>0</v>
      </c>
      <c r="E6837" s="156" t="s">
        <v>205</v>
      </c>
    </row>
    <row r="6838" spans="1:5" x14ac:dyDescent="0.2">
      <c r="A6838">
        <v>102645</v>
      </c>
      <c r="B6838" t="s">
        <v>9815</v>
      </c>
      <c r="C6838" t="s">
        <v>24</v>
      </c>
      <c r="D6838">
        <v>0</v>
      </c>
      <c r="E6838" s="156" t="s">
        <v>205</v>
      </c>
    </row>
    <row r="6839" spans="1:5" x14ac:dyDescent="0.2">
      <c r="A6839">
        <v>102650</v>
      </c>
      <c r="B6839" t="s">
        <v>9816</v>
      </c>
      <c r="C6839" t="s">
        <v>24</v>
      </c>
      <c r="D6839">
        <v>0</v>
      </c>
      <c r="E6839" s="156" t="s">
        <v>205</v>
      </c>
    </row>
    <row r="6840" spans="1:5" x14ac:dyDescent="0.2">
      <c r="A6840">
        <v>102646</v>
      </c>
      <c r="B6840" t="s">
        <v>9817</v>
      </c>
      <c r="C6840" t="s">
        <v>24</v>
      </c>
      <c r="D6840">
        <v>0</v>
      </c>
      <c r="E6840" s="156" t="s">
        <v>205</v>
      </c>
    </row>
    <row r="6841" spans="1:5" x14ac:dyDescent="0.2">
      <c r="A6841">
        <v>102651</v>
      </c>
      <c r="B6841" t="s">
        <v>9818</v>
      </c>
      <c r="C6841" t="s">
        <v>24</v>
      </c>
      <c r="D6841">
        <v>0</v>
      </c>
      <c r="E6841" s="156" t="s">
        <v>205</v>
      </c>
    </row>
    <row r="6842" spans="1:5" x14ac:dyDescent="0.2">
      <c r="A6842">
        <v>102647</v>
      </c>
      <c r="B6842" t="s">
        <v>9819</v>
      </c>
      <c r="C6842" t="s">
        <v>24</v>
      </c>
      <c r="D6842">
        <v>0</v>
      </c>
      <c r="E6842" s="156" t="s">
        <v>205</v>
      </c>
    </row>
    <row r="6843" spans="1:5" x14ac:dyDescent="0.2">
      <c r="A6843">
        <v>102652</v>
      </c>
      <c r="B6843" t="s">
        <v>9820</v>
      </c>
      <c r="C6843" t="s">
        <v>24</v>
      </c>
      <c r="D6843">
        <v>0</v>
      </c>
      <c r="E6843" s="156" t="s">
        <v>205</v>
      </c>
    </row>
    <row r="6844" spans="1:5" x14ac:dyDescent="0.2">
      <c r="A6844">
        <v>102648</v>
      </c>
      <c r="B6844" t="s">
        <v>9821</v>
      </c>
      <c r="C6844" t="s">
        <v>24</v>
      </c>
      <c r="D6844">
        <v>0</v>
      </c>
      <c r="E6844" s="156" t="s">
        <v>205</v>
      </c>
    </row>
    <row r="6845" spans="1:5" x14ac:dyDescent="0.2">
      <c r="A6845">
        <v>100651</v>
      </c>
      <c r="B6845" t="s">
        <v>9822</v>
      </c>
      <c r="C6845" t="s">
        <v>24</v>
      </c>
      <c r="D6845">
        <v>146.26</v>
      </c>
      <c r="E6845" s="156" t="s">
        <v>205</v>
      </c>
    </row>
    <row r="6846" spans="1:5" x14ac:dyDescent="0.2">
      <c r="A6846">
        <v>100652</v>
      </c>
      <c r="B6846" t="s">
        <v>9823</v>
      </c>
      <c r="C6846" t="s">
        <v>24</v>
      </c>
      <c r="D6846">
        <v>278.27</v>
      </c>
      <c r="E6846" s="156" t="s">
        <v>205</v>
      </c>
    </row>
    <row r="6847" spans="1:5" x14ac:dyDescent="0.2">
      <c r="A6847">
        <v>100653</v>
      </c>
      <c r="B6847" t="s">
        <v>9824</v>
      </c>
      <c r="C6847" t="s">
        <v>24</v>
      </c>
      <c r="D6847">
        <v>460.78</v>
      </c>
      <c r="E6847" s="156" t="s">
        <v>205</v>
      </c>
    </row>
    <row r="6848" spans="1:5" x14ac:dyDescent="0.2">
      <c r="A6848">
        <v>100654</v>
      </c>
      <c r="B6848" t="s">
        <v>9825</v>
      </c>
      <c r="C6848" t="s">
        <v>24</v>
      </c>
      <c r="D6848">
        <v>611.45000000000005</v>
      </c>
      <c r="E6848" s="156" t="s">
        <v>205</v>
      </c>
    </row>
    <row r="6849" spans="1:5" x14ac:dyDescent="0.2">
      <c r="A6849">
        <v>100655</v>
      </c>
      <c r="B6849" t="s">
        <v>9826</v>
      </c>
      <c r="C6849" t="s">
        <v>24</v>
      </c>
      <c r="D6849">
        <v>709.48</v>
      </c>
      <c r="E6849" s="156" t="s">
        <v>205</v>
      </c>
    </row>
    <row r="6850" spans="1:5" x14ac:dyDescent="0.2">
      <c r="A6850">
        <v>100364</v>
      </c>
      <c r="B6850" t="s">
        <v>9827</v>
      </c>
      <c r="C6850" t="s">
        <v>14</v>
      </c>
      <c r="D6850">
        <v>3775.66</v>
      </c>
      <c r="E6850" s="156" t="s">
        <v>205</v>
      </c>
    </row>
    <row r="6851" spans="1:5" x14ac:dyDescent="0.2">
      <c r="A6851">
        <v>100374</v>
      </c>
      <c r="B6851" t="s">
        <v>9828</v>
      </c>
      <c r="C6851" t="s">
        <v>14</v>
      </c>
      <c r="D6851">
        <v>3495.08</v>
      </c>
      <c r="E6851" s="156" t="s">
        <v>205</v>
      </c>
    </row>
    <row r="6852" spans="1:5" x14ac:dyDescent="0.2">
      <c r="A6852">
        <v>100365</v>
      </c>
      <c r="B6852" t="s">
        <v>9829</v>
      </c>
      <c r="C6852" t="s">
        <v>14</v>
      </c>
      <c r="D6852">
        <v>4346.1499999999996</v>
      </c>
      <c r="E6852" s="156" t="s">
        <v>205</v>
      </c>
    </row>
    <row r="6853" spans="1:5" x14ac:dyDescent="0.2">
      <c r="A6853">
        <v>100375</v>
      </c>
      <c r="B6853" t="s">
        <v>9830</v>
      </c>
      <c r="C6853" t="s">
        <v>14</v>
      </c>
      <c r="D6853">
        <v>3926.67</v>
      </c>
      <c r="E6853" s="156" t="s">
        <v>205</v>
      </c>
    </row>
    <row r="6854" spans="1:5" x14ac:dyDescent="0.2">
      <c r="A6854">
        <v>100366</v>
      </c>
      <c r="B6854" t="s">
        <v>9831</v>
      </c>
      <c r="C6854" t="s">
        <v>14</v>
      </c>
      <c r="D6854">
        <v>4668.28</v>
      </c>
      <c r="E6854" s="156" t="s">
        <v>205</v>
      </c>
    </row>
    <row r="6855" spans="1:5" x14ac:dyDescent="0.2">
      <c r="A6855">
        <v>100376</v>
      </c>
      <c r="B6855" t="s">
        <v>9832</v>
      </c>
      <c r="C6855" t="s">
        <v>14</v>
      </c>
      <c r="D6855">
        <v>3832.49</v>
      </c>
      <c r="E6855" s="156" t="s">
        <v>205</v>
      </c>
    </row>
    <row r="6856" spans="1:5" x14ac:dyDescent="0.2">
      <c r="A6856">
        <v>100357</v>
      </c>
      <c r="B6856" t="s">
        <v>9833</v>
      </c>
      <c r="C6856" t="s">
        <v>14</v>
      </c>
      <c r="D6856">
        <v>1314.03</v>
      </c>
      <c r="E6856" s="156" t="s">
        <v>205</v>
      </c>
    </row>
    <row r="6857" spans="1:5" x14ac:dyDescent="0.2">
      <c r="A6857">
        <v>100367</v>
      </c>
      <c r="B6857" t="s">
        <v>9834</v>
      </c>
      <c r="C6857" t="s">
        <v>14</v>
      </c>
      <c r="D6857">
        <v>1275.96</v>
      </c>
      <c r="E6857" s="156" t="s">
        <v>205</v>
      </c>
    </row>
    <row r="6858" spans="1:5" x14ac:dyDescent="0.2">
      <c r="A6858">
        <v>100358</v>
      </c>
      <c r="B6858" t="s">
        <v>9835</v>
      </c>
      <c r="C6858" t="s">
        <v>14</v>
      </c>
      <c r="D6858">
        <v>1771.06</v>
      </c>
      <c r="E6858" s="156" t="s">
        <v>205</v>
      </c>
    </row>
    <row r="6859" spans="1:5" x14ac:dyDescent="0.2">
      <c r="A6859">
        <v>100368</v>
      </c>
      <c r="B6859" t="s">
        <v>9836</v>
      </c>
      <c r="C6859" t="s">
        <v>14</v>
      </c>
      <c r="D6859">
        <v>1724.09</v>
      </c>
      <c r="E6859" s="156" t="s">
        <v>205</v>
      </c>
    </row>
    <row r="6860" spans="1:5" x14ac:dyDescent="0.2">
      <c r="A6860">
        <v>100359</v>
      </c>
      <c r="B6860" t="s">
        <v>9837</v>
      </c>
      <c r="C6860" t="s">
        <v>14</v>
      </c>
      <c r="D6860">
        <v>1868.85</v>
      </c>
      <c r="E6860" s="156" t="s">
        <v>205</v>
      </c>
    </row>
    <row r="6861" spans="1:5" x14ac:dyDescent="0.2">
      <c r="A6861">
        <v>100369</v>
      </c>
      <c r="B6861" t="s">
        <v>9838</v>
      </c>
      <c r="C6861" t="s">
        <v>14</v>
      </c>
      <c r="D6861">
        <v>1821.89</v>
      </c>
      <c r="E6861" s="156" t="s">
        <v>205</v>
      </c>
    </row>
    <row r="6862" spans="1:5" x14ac:dyDescent="0.2">
      <c r="A6862">
        <v>100360</v>
      </c>
      <c r="B6862" t="s">
        <v>9839</v>
      </c>
      <c r="C6862" t="s">
        <v>14</v>
      </c>
      <c r="D6862">
        <v>2076.3200000000002</v>
      </c>
      <c r="E6862" s="156" t="s">
        <v>205</v>
      </c>
    </row>
    <row r="6863" spans="1:5" x14ac:dyDescent="0.2">
      <c r="A6863">
        <v>100370</v>
      </c>
      <c r="B6863" t="s">
        <v>9840</v>
      </c>
      <c r="C6863" t="s">
        <v>14</v>
      </c>
      <c r="D6863">
        <v>2174.85</v>
      </c>
      <c r="E6863" s="156" t="s">
        <v>205</v>
      </c>
    </row>
    <row r="6864" spans="1:5" x14ac:dyDescent="0.2">
      <c r="A6864">
        <v>100361</v>
      </c>
      <c r="B6864" t="s">
        <v>9841</v>
      </c>
      <c r="C6864" t="s">
        <v>14</v>
      </c>
      <c r="D6864">
        <v>2575.58</v>
      </c>
      <c r="E6864" s="156" t="s">
        <v>205</v>
      </c>
    </row>
    <row r="6865" spans="1:5" x14ac:dyDescent="0.2">
      <c r="A6865">
        <v>100371</v>
      </c>
      <c r="B6865" t="s">
        <v>9842</v>
      </c>
      <c r="C6865" t="s">
        <v>14</v>
      </c>
      <c r="D6865">
        <v>2450.34</v>
      </c>
      <c r="E6865" s="156" t="s">
        <v>205</v>
      </c>
    </row>
    <row r="6866" spans="1:5" x14ac:dyDescent="0.2">
      <c r="A6866">
        <v>100362</v>
      </c>
      <c r="B6866" t="s">
        <v>9843</v>
      </c>
      <c r="C6866" t="s">
        <v>14</v>
      </c>
      <c r="D6866">
        <v>3351.77</v>
      </c>
      <c r="E6866" s="156" t="s">
        <v>205</v>
      </c>
    </row>
    <row r="6867" spans="1:5" x14ac:dyDescent="0.2">
      <c r="A6867">
        <v>100372</v>
      </c>
      <c r="B6867" t="s">
        <v>9844</v>
      </c>
      <c r="C6867" t="s">
        <v>14</v>
      </c>
      <c r="D6867">
        <v>3137.17</v>
      </c>
      <c r="E6867" s="156" t="s">
        <v>205</v>
      </c>
    </row>
    <row r="6868" spans="1:5" x14ac:dyDescent="0.2">
      <c r="A6868">
        <v>100363</v>
      </c>
      <c r="B6868" t="s">
        <v>9845</v>
      </c>
      <c r="C6868" t="s">
        <v>14</v>
      </c>
      <c r="D6868">
        <v>3469.76</v>
      </c>
      <c r="E6868" s="156" t="s">
        <v>205</v>
      </c>
    </row>
    <row r="6869" spans="1:5" x14ac:dyDescent="0.2">
      <c r="A6869">
        <v>100373</v>
      </c>
      <c r="B6869" t="s">
        <v>9846</v>
      </c>
      <c r="C6869" t="s">
        <v>14</v>
      </c>
      <c r="D6869">
        <v>3255.81</v>
      </c>
      <c r="E6869" s="156" t="s">
        <v>205</v>
      </c>
    </row>
    <row r="6870" spans="1:5" x14ac:dyDescent="0.2">
      <c r="A6870">
        <v>100381</v>
      </c>
      <c r="B6870" t="s">
        <v>9847</v>
      </c>
      <c r="C6870" t="s">
        <v>11</v>
      </c>
      <c r="D6870">
        <v>68.91</v>
      </c>
      <c r="E6870" s="156" t="s">
        <v>205</v>
      </c>
    </row>
    <row r="6871" spans="1:5" x14ac:dyDescent="0.2">
      <c r="A6871">
        <v>100380</v>
      </c>
      <c r="B6871" t="s">
        <v>9848</v>
      </c>
      <c r="C6871" t="s">
        <v>11</v>
      </c>
      <c r="D6871">
        <v>61.62</v>
      </c>
      <c r="E6871" s="156" t="s">
        <v>205</v>
      </c>
    </row>
    <row r="6872" spans="1:5" x14ac:dyDescent="0.2">
      <c r="A6872">
        <v>100379</v>
      </c>
      <c r="B6872" t="s">
        <v>9849</v>
      </c>
      <c r="C6872" t="s">
        <v>11</v>
      </c>
      <c r="D6872">
        <v>46.8</v>
      </c>
      <c r="E6872" s="156" t="s">
        <v>205</v>
      </c>
    </row>
    <row r="6873" spans="1:5" x14ac:dyDescent="0.2">
      <c r="A6873">
        <v>100384</v>
      </c>
      <c r="B6873" t="s">
        <v>9850</v>
      </c>
      <c r="C6873" t="s">
        <v>11</v>
      </c>
      <c r="D6873">
        <v>33.85</v>
      </c>
      <c r="E6873" s="156" t="s">
        <v>205</v>
      </c>
    </row>
    <row r="6874" spans="1:5" x14ac:dyDescent="0.2">
      <c r="A6874">
        <v>100383</v>
      </c>
      <c r="B6874" t="s">
        <v>9851</v>
      </c>
      <c r="C6874" t="s">
        <v>11</v>
      </c>
      <c r="D6874">
        <v>32.270000000000003</v>
      </c>
      <c r="E6874" s="156" t="s">
        <v>205</v>
      </c>
    </row>
    <row r="6875" spans="1:5" x14ac:dyDescent="0.2">
      <c r="A6875">
        <v>100382</v>
      </c>
      <c r="B6875" t="s">
        <v>9852</v>
      </c>
      <c r="C6875" t="s">
        <v>11</v>
      </c>
      <c r="D6875">
        <v>29.86</v>
      </c>
      <c r="E6875" s="156" t="s">
        <v>205</v>
      </c>
    </row>
    <row r="6876" spans="1:5" x14ac:dyDescent="0.2">
      <c r="A6876">
        <v>100387</v>
      </c>
      <c r="B6876" t="s">
        <v>9853</v>
      </c>
      <c r="C6876" t="s">
        <v>11</v>
      </c>
      <c r="D6876">
        <v>66.62</v>
      </c>
      <c r="E6876" s="156" t="s">
        <v>205</v>
      </c>
    </row>
    <row r="6877" spans="1:5" x14ac:dyDescent="0.2">
      <c r="A6877">
        <v>100386</v>
      </c>
      <c r="B6877" t="s">
        <v>9854</v>
      </c>
      <c r="C6877" t="s">
        <v>11</v>
      </c>
      <c r="D6877">
        <v>54.09</v>
      </c>
      <c r="E6877" s="156" t="s">
        <v>205</v>
      </c>
    </row>
    <row r="6878" spans="1:5" x14ac:dyDescent="0.2">
      <c r="A6878">
        <v>100385</v>
      </c>
      <c r="B6878" t="s">
        <v>9855</v>
      </c>
      <c r="C6878" t="s">
        <v>11</v>
      </c>
      <c r="D6878">
        <v>42.23</v>
      </c>
      <c r="E6878" s="156" t="s">
        <v>205</v>
      </c>
    </row>
    <row r="6879" spans="1:5" x14ac:dyDescent="0.2">
      <c r="A6879">
        <v>100377</v>
      </c>
      <c r="B6879" t="s">
        <v>9856</v>
      </c>
      <c r="C6879" t="s">
        <v>6478</v>
      </c>
      <c r="D6879">
        <v>11.84</v>
      </c>
      <c r="E6879" s="156" t="s">
        <v>205</v>
      </c>
    </row>
    <row r="6880" spans="1:5" x14ac:dyDescent="0.2">
      <c r="A6880">
        <v>100378</v>
      </c>
      <c r="B6880" t="s">
        <v>9857</v>
      </c>
      <c r="C6880" t="s">
        <v>6478</v>
      </c>
      <c r="D6880">
        <v>10.92</v>
      </c>
      <c r="E6880" s="156" t="s">
        <v>205</v>
      </c>
    </row>
    <row r="6881" spans="1:5" x14ac:dyDescent="0.2">
      <c r="A6881">
        <v>92596</v>
      </c>
      <c r="B6881" t="s">
        <v>9858</v>
      </c>
      <c r="C6881" t="s">
        <v>14</v>
      </c>
      <c r="D6881">
        <v>1925.62</v>
      </c>
      <c r="E6881" s="156" t="s">
        <v>205</v>
      </c>
    </row>
    <row r="6882" spans="1:5" x14ac:dyDescent="0.2">
      <c r="A6882">
        <v>92616</v>
      </c>
      <c r="B6882" t="s">
        <v>9859</v>
      </c>
      <c r="C6882" t="s">
        <v>14</v>
      </c>
      <c r="D6882">
        <v>1837.56</v>
      </c>
      <c r="E6882" s="156" t="s">
        <v>205</v>
      </c>
    </row>
    <row r="6883" spans="1:5" x14ac:dyDescent="0.2">
      <c r="A6883">
        <v>92598</v>
      </c>
      <c r="B6883" t="s">
        <v>9860</v>
      </c>
      <c r="C6883" t="s">
        <v>14</v>
      </c>
      <c r="D6883">
        <v>2041.67</v>
      </c>
      <c r="E6883" s="156" t="s">
        <v>205</v>
      </c>
    </row>
    <row r="6884" spans="1:5" x14ac:dyDescent="0.2">
      <c r="A6884">
        <v>92618</v>
      </c>
      <c r="B6884" t="s">
        <v>9861</v>
      </c>
      <c r="C6884" t="s">
        <v>14</v>
      </c>
      <c r="D6884">
        <v>1953.61</v>
      </c>
      <c r="E6884" s="156" t="s">
        <v>205</v>
      </c>
    </row>
    <row r="6885" spans="1:5" x14ac:dyDescent="0.2">
      <c r="A6885">
        <v>92600</v>
      </c>
      <c r="B6885" t="s">
        <v>9862</v>
      </c>
      <c r="C6885" t="s">
        <v>14</v>
      </c>
      <c r="D6885">
        <v>2187.08</v>
      </c>
      <c r="E6885" s="156" t="s">
        <v>205</v>
      </c>
    </row>
    <row r="6886" spans="1:5" x14ac:dyDescent="0.2">
      <c r="A6886">
        <v>92620</v>
      </c>
      <c r="B6886" t="s">
        <v>9863</v>
      </c>
      <c r="C6886" t="s">
        <v>14</v>
      </c>
      <c r="D6886">
        <v>2069.66</v>
      </c>
      <c r="E6886" s="156" t="s">
        <v>205</v>
      </c>
    </row>
    <row r="6887" spans="1:5" x14ac:dyDescent="0.2">
      <c r="A6887">
        <v>92582</v>
      </c>
      <c r="B6887" t="s">
        <v>9864</v>
      </c>
      <c r="C6887" t="s">
        <v>14</v>
      </c>
      <c r="D6887">
        <v>722.21</v>
      </c>
      <c r="E6887" s="156" t="s">
        <v>205</v>
      </c>
    </row>
    <row r="6888" spans="1:5" x14ac:dyDescent="0.2">
      <c r="A6888">
        <v>92602</v>
      </c>
      <c r="B6888" t="s">
        <v>9865</v>
      </c>
      <c r="C6888" t="s">
        <v>14</v>
      </c>
      <c r="D6888">
        <v>722.21</v>
      </c>
      <c r="E6888" s="156" t="s">
        <v>205</v>
      </c>
    </row>
    <row r="6889" spans="1:5" x14ac:dyDescent="0.2">
      <c r="A6889">
        <v>92584</v>
      </c>
      <c r="B6889" t="s">
        <v>9866</v>
      </c>
      <c r="C6889" t="s">
        <v>14</v>
      </c>
      <c r="D6889">
        <v>838.27</v>
      </c>
      <c r="E6889" s="156" t="s">
        <v>205</v>
      </c>
    </row>
    <row r="6890" spans="1:5" x14ac:dyDescent="0.2">
      <c r="A6890">
        <v>92604</v>
      </c>
      <c r="B6890" t="s">
        <v>9867</v>
      </c>
      <c r="C6890" t="s">
        <v>14</v>
      </c>
      <c r="D6890">
        <v>808.91</v>
      </c>
      <c r="E6890" s="156" t="s">
        <v>205</v>
      </c>
    </row>
    <row r="6891" spans="1:5" x14ac:dyDescent="0.2">
      <c r="A6891">
        <v>92586</v>
      </c>
      <c r="B6891" t="s">
        <v>9868</v>
      </c>
      <c r="C6891" t="s">
        <v>14</v>
      </c>
      <c r="D6891">
        <v>954.32</v>
      </c>
      <c r="E6891" s="156" t="s">
        <v>205</v>
      </c>
    </row>
    <row r="6892" spans="1:5" x14ac:dyDescent="0.2">
      <c r="A6892">
        <v>92606</v>
      </c>
      <c r="B6892" t="s">
        <v>9869</v>
      </c>
      <c r="C6892" t="s">
        <v>14</v>
      </c>
      <c r="D6892">
        <v>924.97</v>
      </c>
      <c r="E6892" s="156" t="s">
        <v>205</v>
      </c>
    </row>
    <row r="6893" spans="1:5" x14ac:dyDescent="0.2">
      <c r="A6893">
        <v>92588</v>
      </c>
      <c r="B6893" t="s">
        <v>9870</v>
      </c>
      <c r="C6893" t="s">
        <v>14</v>
      </c>
      <c r="D6893">
        <v>1210.18</v>
      </c>
      <c r="E6893" s="156" t="s">
        <v>205</v>
      </c>
    </row>
    <row r="6894" spans="1:5" x14ac:dyDescent="0.2">
      <c r="A6894">
        <v>92608</v>
      </c>
      <c r="B6894" t="s">
        <v>9871</v>
      </c>
      <c r="C6894" t="s">
        <v>14</v>
      </c>
      <c r="D6894">
        <v>1151.47</v>
      </c>
      <c r="E6894" s="156" t="s">
        <v>205</v>
      </c>
    </row>
    <row r="6895" spans="1:5" x14ac:dyDescent="0.2">
      <c r="A6895">
        <v>92590</v>
      </c>
      <c r="B6895" t="s">
        <v>9872</v>
      </c>
      <c r="C6895" t="s">
        <v>14</v>
      </c>
      <c r="D6895">
        <v>1326.23</v>
      </c>
      <c r="E6895" s="156" t="s">
        <v>205</v>
      </c>
    </row>
    <row r="6896" spans="1:5" x14ac:dyDescent="0.2">
      <c r="A6896">
        <v>92610</v>
      </c>
      <c r="B6896" t="s">
        <v>9873</v>
      </c>
      <c r="C6896" t="s">
        <v>14</v>
      </c>
      <c r="D6896">
        <v>1267.53</v>
      </c>
      <c r="E6896" s="156" t="s">
        <v>205</v>
      </c>
    </row>
    <row r="6897" spans="1:5" x14ac:dyDescent="0.2">
      <c r="A6897">
        <v>92592</v>
      </c>
      <c r="B6897" t="s">
        <v>9874</v>
      </c>
      <c r="C6897" t="s">
        <v>14</v>
      </c>
      <c r="D6897">
        <v>1490.58</v>
      </c>
      <c r="E6897" s="156" t="s">
        <v>205</v>
      </c>
    </row>
    <row r="6898" spans="1:5" x14ac:dyDescent="0.2">
      <c r="A6898">
        <v>92612</v>
      </c>
      <c r="B6898" t="s">
        <v>9875</v>
      </c>
      <c r="C6898" t="s">
        <v>14</v>
      </c>
      <c r="D6898">
        <v>1431.87</v>
      </c>
      <c r="E6898" s="156" t="s">
        <v>205</v>
      </c>
    </row>
    <row r="6899" spans="1:5" x14ac:dyDescent="0.2">
      <c r="A6899">
        <v>92594</v>
      </c>
      <c r="B6899" t="s">
        <v>9876</v>
      </c>
      <c r="C6899" t="s">
        <v>14</v>
      </c>
      <c r="D6899">
        <v>1726.93</v>
      </c>
      <c r="E6899" s="156" t="s">
        <v>205</v>
      </c>
    </row>
    <row r="6900" spans="1:5" x14ac:dyDescent="0.2">
      <c r="A6900">
        <v>92614</v>
      </c>
      <c r="B6900" t="s">
        <v>9877</v>
      </c>
      <c r="C6900" t="s">
        <v>14</v>
      </c>
      <c r="D6900">
        <v>1609.52</v>
      </c>
      <c r="E6900" s="156" t="s">
        <v>205</v>
      </c>
    </row>
    <row r="6901" spans="1:5" x14ac:dyDescent="0.2">
      <c r="A6901">
        <v>92552</v>
      </c>
      <c r="B6901" t="s">
        <v>9878</v>
      </c>
      <c r="C6901" t="s">
        <v>14</v>
      </c>
      <c r="D6901">
        <v>3147.45</v>
      </c>
      <c r="E6901" s="156" t="s">
        <v>205</v>
      </c>
    </row>
    <row r="6902" spans="1:5" x14ac:dyDescent="0.2">
      <c r="A6902">
        <v>92562</v>
      </c>
      <c r="B6902" t="s">
        <v>9879</v>
      </c>
      <c r="C6902" t="s">
        <v>14</v>
      </c>
      <c r="D6902">
        <v>3067.13</v>
      </c>
      <c r="E6902" s="156" t="s">
        <v>205</v>
      </c>
    </row>
    <row r="6903" spans="1:5" x14ac:dyDescent="0.2">
      <c r="A6903">
        <v>92553</v>
      </c>
      <c r="B6903" t="s">
        <v>9880</v>
      </c>
      <c r="C6903" t="s">
        <v>14</v>
      </c>
      <c r="D6903">
        <v>3607.83</v>
      </c>
      <c r="E6903" s="156" t="s">
        <v>205</v>
      </c>
    </row>
    <row r="6904" spans="1:5" x14ac:dyDescent="0.2">
      <c r="A6904">
        <v>92563</v>
      </c>
      <c r="B6904" t="s">
        <v>9881</v>
      </c>
      <c r="C6904" t="s">
        <v>14</v>
      </c>
      <c r="D6904">
        <v>3513.91</v>
      </c>
      <c r="E6904" s="156" t="s">
        <v>205</v>
      </c>
    </row>
    <row r="6905" spans="1:5" x14ac:dyDescent="0.2">
      <c r="A6905">
        <v>92554</v>
      </c>
      <c r="B6905" t="s">
        <v>9882</v>
      </c>
      <c r="C6905" t="s">
        <v>14</v>
      </c>
      <c r="D6905">
        <v>3748.9</v>
      </c>
      <c r="E6905" s="156" t="s">
        <v>205</v>
      </c>
    </row>
    <row r="6906" spans="1:5" x14ac:dyDescent="0.2">
      <c r="A6906">
        <v>92564</v>
      </c>
      <c r="B6906" t="s">
        <v>9883</v>
      </c>
      <c r="C6906" t="s">
        <v>14</v>
      </c>
      <c r="D6906">
        <v>3633.86</v>
      </c>
      <c r="E6906" s="156" t="s">
        <v>205</v>
      </c>
    </row>
    <row r="6907" spans="1:5" x14ac:dyDescent="0.2">
      <c r="A6907">
        <v>92545</v>
      </c>
      <c r="B6907" t="s">
        <v>9884</v>
      </c>
      <c r="C6907" t="s">
        <v>14</v>
      </c>
      <c r="D6907">
        <v>1259.3399999999999</v>
      </c>
      <c r="E6907" s="156" t="s">
        <v>205</v>
      </c>
    </row>
    <row r="6908" spans="1:5" x14ac:dyDescent="0.2">
      <c r="A6908">
        <v>92555</v>
      </c>
      <c r="B6908" t="s">
        <v>9885</v>
      </c>
      <c r="C6908" t="s">
        <v>14</v>
      </c>
      <c r="D6908">
        <v>1240.31</v>
      </c>
      <c r="E6908" s="156" t="s">
        <v>205</v>
      </c>
    </row>
    <row r="6909" spans="1:5" x14ac:dyDescent="0.2">
      <c r="A6909">
        <v>92546</v>
      </c>
      <c r="B6909" t="s">
        <v>9886</v>
      </c>
      <c r="C6909" t="s">
        <v>14</v>
      </c>
      <c r="D6909">
        <v>1548.62</v>
      </c>
      <c r="E6909" s="156" t="s">
        <v>205</v>
      </c>
    </row>
    <row r="6910" spans="1:5" x14ac:dyDescent="0.2">
      <c r="A6910">
        <v>92556</v>
      </c>
      <c r="B6910" t="s">
        <v>9887</v>
      </c>
      <c r="C6910" t="s">
        <v>14</v>
      </c>
      <c r="D6910">
        <v>1515.27</v>
      </c>
      <c r="E6910" s="156" t="s">
        <v>205</v>
      </c>
    </row>
    <row r="6911" spans="1:5" x14ac:dyDescent="0.2">
      <c r="A6911">
        <v>92547</v>
      </c>
      <c r="B6911" t="s">
        <v>9888</v>
      </c>
      <c r="C6911" t="s">
        <v>14</v>
      </c>
      <c r="D6911">
        <v>1643.89</v>
      </c>
      <c r="E6911" s="156" t="s">
        <v>205</v>
      </c>
    </row>
    <row r="6912" spans="1:5" x14ac:dyDescent="0.2">
      <c r="A6912">
        <v>92557</v>
      </c>
      <c r="B6912" t="s">
        <v>9889</v>
      </c>
      <c r="C6912" t="s">
        <v>14</v>
      </c>
      <c r="D6912">
        <v>1610.53</v>
      </c>
      <c r="E6912" s="156" t="s">
        <v>205</v>
      </c>
    </row>
    <row r="6913" spans="1:5" x14ac:dyDescent="0.2">
      <c r="A6913">
        <v>92548</v>
      </c>
      <c r="B6913" t="s">
        <v>9890</v>
      </c>
      <c r="C6913" t="s">
        <v>14</v>
      </c>
      <c r="D6913">
        <v>1831.11</v>
      </c>
      <c r="E6913" s="156" t="s">
        <v>205</v>
      </c>
    </row>
    <row r="6914" spans="1:5" x14ac:dyDescent="0.2">
      <c r="A6914">
        <v>92558</v>
      </c>
      <c r="B6914" t="s">
        <v>9891</v>
      </c>
      <c r="C6914" t="s">
        <v>14</v>
      </c>
      <c r="D6914">
        <v>1812.07</v>
      </c>
      <c r="E6914" s="156" t="s">
        <v>205</v>
      </c>
    </row>
    <row r="6915" spans="1:5" x14ac:dyDescent="0.2">
      <c r="A6915">
        <v>92549</v>
      </c>
      <c r="B6915" t="s">
        <v>9892</v>
      </c>
      <c r="C6915" t="s">
        <v>14</v>
      </c>
      <c r="D6915">
        <v>2280.88</v>
      </c>
      <c r="E6915" s="156" t="s">
        <v>205</v>
      </c>
    </row>
    <row r="6916" spans="1:5" x14ac:dyDescent="0.2">
      <c r="A6916">
        <v>92559</v>
      </c>
      <c r="B6916" t="s">
        <v>9893</v>
      </c>
      <c r="C6916" t="s">
        <v>14</v>
      </c>
      <c r="D6916">
        <v>2245.4299999999998</v>
      </c>
      <c r="E6916" s="156" t="s">
        <v>205</v>
      </c>
    </row>
    <row r="6917" spans="1:5" x14ac:dyDescent="0.2">
      <c r="A6917">
        <v>92550</v>
      </c>
      <c r="B6917" t="s">
        <v>9894</v>
      </c>
      <c r="C6917" t="s">
        <v>14</v>
      </c>
      <c r="D6917">
        <v>2768.76</v>
      </c>
      <c r="E6917" s="156" t="s">
        <v>205</v>
      </c>
    </row>
    <row r="6918" spans="1:5" x14ac:dyDescent="0.2">
      <c r="A6918">
        <v>92560</v>
      </c>
      <c r="B6918" t="s">
        <v>9895</v>
      </c>
      <c r="C6918" t="s">
        <v>14</v>
      </c>
      <c r="D6918">
        <v>2720.49</v>
      </c>
      <c r="E6918" s="156" t="s">
        <v>205</v>
      </c>
    </row>
    <row r="6919" spans="1:5" x14ac:dyDescent="0.2">
      <c r="A6919">
        <v>92551</v>
      </c>
      <c r="B6919" t="s">
        <v>9896</v>
      </c>
      <c r="C6919" t="s">
        <v>14</v>
      </c>
      <c r="D6919">
        <v>2891.67</v>
      </c>
      <c r="E6919" s="156" t="s">
        <v>205</v>
      </c>
    </row>
    <row r="6920" spans="1:5" x14ac:dyDescent="0.2">
      <c r="A6920">
        <v>92561</v>
      </c>
      <c r="B6920" t="s">
        <v>9897</v>
      </c>
      <c r="C6920" t="s">
        <v>14</v>
      </c>
      <c r="D6920">
        <v>2844.7</v>
      </c>
      <c r="E6920" s="156" t="s">
        <v>205</v>
      </c>
    </row>
    <row r="6921" spans="1:5" x14ac:dyDescent="0.2">
      <c r="A6921">
        <v>92262</v>
      </c>
      <c r="B6921" t="s">
        <v>9898</v>
      </c>
      <c r="C6921" t="s">
        <v>14</v>
      </c>
      <c r="D6921">
        <v>835.17</v>
      </c>
      <c r="E6921" s="156" t="s">
        <v>205</v>
      </c>
    </row>
    <row r="6922" spans="1:5" x14ac:dyDescent="0.2">
      <c r="A6922">
        <v>92259</v>
      </c>
      <c r="B6922" t="s">
        <v>9899</v>
      </c>
      <c r="C6922" t="s">
        <v>14</v>
      </c>
      <c r="D6922">
        <v>577.70000000000005</v>
      </c>
      <c r="E6922" s="156" t="s">
        <v>205</v>
      </c>
    </row>
    <row r="6923" spans="1:5" x14ac:dyDescent="0.2">
      <c r="A6923">
        <v>92260</v>
      </c>
      <c r="B6923" t="s">
        <v>9900</v>
      </c>
      <c r="C6923" t="s">
        <v>14</v>
      </c>
      <c r="D6923">
        <v>650.63</v>
      </c>
      <c r="E6923" s="156" t="s">
        <v>205</v>
      </c>
    </row>
    <row r="6924" spans="1:5" x14ac:dyDescent="0.2">
      <c r="A6924">
        <v>92261</v>
      </c>
      <c r="B6924" t="s">
        <v>9901</v>
      </c>
      <c r="C6924" t="s">
        <v>14</v>
      </c>
      <c r="D6924">
        <v>721.34</v>
      </c>
      <c r="E6924" s="156" t="s">
        <v>205</v>
      </c>
    </row>
    <row r="6925" spans="1:5" x14ac:dyDescent="0.2">
      <c r="A6925">
        <v>92258</v>
      </c>
      <c r="B6925" t="s">
        <v>9902</v>
      </c>
      <c r="C6925" t="s">
        <v>14</v>
      </c>
      <c r="D6925">
        <v>385.1</v>
      </c>
      <c r="E6925" s="156" t="s">
        <v>205</v>
      </c>
    </row>
    <row r="6926" spans="1:5" x14ac:dyDescent="0.2">
      <c r="A6926">
        <v>92255</v>
      </c>
      <c r="B6926" t="s">
        <v>9903</v>
      </c>
      <c r="C6926" t="s">
        <v>14</v>
      </c>
      <c r="D6926">
        <v>210.27</v>
      </c>
      <c r="E6926" s="156" t="s">
        <v>205</v>
      </c>
    </row>
    <row r="6927" spans="1:5" x14ac:dyDescent="0.2">
      <c r="A6927">
        <v>92256</v>
      </c>
      <c r="B6927" t="s">
        <v>9904</v>
      </c>
      <c r="C6927" t="s">
        <v>14</v>
      </c>
      <c r="D6927">
        <v>259.14</v>
      </c>
      <c r="E6927" s="156" t="s">
        <v>205</v>
      </c>
    </row>
    <row r="6928" spans="1:5" x14ac:dyDescent="0.2">
      <c r="A6928">
        <v>92257</v>
      </c>
      <c r="B6928" t="s">
        <v>9905</v>
      </c>
      <c r="C6928" t="s">
        <v>14</v>
      </c>
      <c r="D6928">
        <v>307.43</v>
      </c>
      <c r="E6928" s="156" t="s">
        <v>205</v>
      </c>
    </row>
    <row r="6929" spans="1:5" x14ac:dyDescent="0.2">
      <c r="A6929">
        <v>100393</v>
      </c>
      <c r="B6929" t="s">
        <v>9906</v>
      </c>
      <c r="C6929" t="s">
        <v>11</v>
      </c>
      <c r="D6929">
        <v>23.72</v>
      </c>
      <c r="E6929" s="156" t="s">
        <v>205</v>
      </c>
    </row>
    <row r="6930" spans="1:5" x14ac:dyDescent="0.2">
      <c r="A6930">
        <v>100389</v>
      </c>
      <c r="B6930" t="s">
        <v>9907</v>
      </c>
      <c r="C6930" t="s">
        <v>11</v>
      </c>
      <c r="D6930">
        <v>20.65</v>
      </c>
      <c r="E6930" s="156" t="s">
        <v>205</v>
      </c>
    </row>
    <row r="6931" spans="1:5" x14ac:dyDescent="0.2">
      <c r="A6931">
        <v>100395</v>
      </c>
      <c r="B6931" t="s">
        <v>9908</v>
      </c>
      <c r="C6931" t="s">
        <v>11</v>
      </c>
      <c r="D6931">
        <v>28.06</v>
      </c>
      <c r="E6931" s="156" t="s">
        <v>205</v>
      </c>
    </row>
    <row r="6932" spans="1:5" x14ac:dyDescent="0.2">
      <c r="A6932">
        <v>100391</v>
      </c>
      <c r="B6932" t="s">
        <v>9909</v>
      </c>
      <c r="C6932" t="s">
        <v>11</v>
      </c>
      <c r="D6932">
        <v>23.51</v>
      </c>
      <c r="E6932" s="156" t="s">
        <v>205</v>
      </c>
    </row>
    <row r="6933" spans="1:5" x14ac:dyDescent="0.2">
      <c r="A6933">
        <v>100392</v>
      </c>
      <c r="B6933" t="s">
        <v>9910</v>
      </c>
      <c r="C6933" t="s">
        <v>11</v>
      </c>
      <c r="D6933">
        <v>18.66</v>
      </c>
      <c r="E6933" s="156" t="s">
        <v>205</v>
      </c>
    </row>
    <row r="6934" spans="1:5" x14ac:dyDescent="0.2">
      <c r="A6934">
        <v>100388</v>
      </c>
      <c r="B6934" t="s">
        <v>9911</v>
      </c>
      <c r="C6934" t="s">
        <v>11</v>
      </c>
      <c r="D6934">
        <v>23.72</v>
      </c>
      <c r="E6934" s="156" t="s">
        <v>205</v>
      </c>
    </row>
    <row r="6935" spans="1:5" x14ac:dyDescent="0.2">
      <c r="A6935">
        <v>100394</v>
      </c>
      <c r="B6935" t="s">
        <v>9912</v>
      </c>
      <c r="C6935" t="s">
        <v>11</v>
      </c>
      <c r="D6935">
        <v>22.04</v>
      </c>
      <c r="E6935" s="156" t="s">
        <v>205</v>
      </c>
    </row>
    <row r="6936" spans="1:5" x14ac:dyDescent="0.2">
      <c r="A6936">
        <v>100390</v>
      </c>
      <c r="B6936" t="s">
        <v>9913</v>
      </c>
      <c r="C6936" t="s">
        <v>11</v>
      </c>
      <c r="D6936">
        <v>28.06</v>
      </c>
      <c r="E6936" s="156" t="s">
        <v>205</v>
      </c>
    </row>
    <row r="6937" spans="1:5" x14ac:dyDescent="0.2">
      <c r="A6937">
        <v>92575</v>
      </c>
      <c r="B6937" t="s">
        <v>9914</v>
      </c>
      <c r="C6937" t="s">
        <v>11</v>
      </c>
      <c r="D6937">
        <v>64.11</v>
      </c>
      <c r="E6937" s="156" t="s">
        <v>205</v>
      </c>
    </row>
    <row r="6938" spans="1:5" x14ac:dyDescent="0.2">
      <c r="A6938">
        <v>92569</v>
      </c>
      <c r="B6938" t="s">
        <v>9915</v>
      </c>
      <c r="C6938" t="s">
        <v>11</v>
      </c>
      <c r="D6938">
        <v>69.88</v>
      </c>
      <c r="E6938" s="156" t="s">
        <v>205</v>
      </c>
    </row>
    <row r="6939" spans="1:5" x14ac:dyDescent="0.2">
      <c r="A6939">
        <v>92578</v>
      </c>
      <c r="B6939" t="s">
        <v>9916</v>
      </c>
      <c r="C6939" t="s">
        <v>11</v>
      </c>
      <c r="D6939">
        <v>69.53</v>
      </c>
      <c r="E6939" s="156" t="s">
        <v>205</v>
      </c>
    </row>
    <row r="6940" spans="1:5" x14ac:dyDescent="0.2">
      <c r="A6940">
        <v>92572</v>
      </c>
      <c r="B6940" t="s">
        <v>9917</v>
      </c>
      <c r="C6940" t="s">
        <v>11</v>
      </c>
      <c r="D6940">
        <v>80.75</v>
      </c>
      <c r="E6940" s="156" t="s">
        <v>205</v>
      </c>
    </row>
    <row r="6941" spans="1:5" x14ac:dyDescent="0.2">
      <c r="A6941">
        <v>92576</v>
      </c>
      <c r="B6941" t="s">
        <v>9918</v>
      </c>
      <c r="C6941" t="s">
        <v>11</v>
      </c>
      <c r="D6941">
        <v>35.07</v>
      </c>
      <c r="E6941" s="156" t="s">
        <v>205</v>
      </c>
    </row>
    <row r="6942" spans="1:5" x14ac:dyDescent="0.2">
      <c r="A6942">
        <v>92570</v>
      </c>
      <c r="B6942" t="s">
        <v>9919</v>
      </c>
      <c r="C6942" t="s">
        <v>11</v>
      </c>
      <c r="D6942">
        <v>44.25</v>
      </c>
      <c r="E6942" s="156" t="s">
        <v>205</v>
      </c>
    </row>
    <row r="6943" spans="1:5" x14ac:dyDescent="0.2">
      <c r="A6943">
        <v>92579</v>
      </c>
      <c r="B6943" t="s">
        <v>9920</v>
      </c>
      <c r="C6943" t="s">
        <v>11</v>
      </c>
      <c r="D6943">
        <v>38.25</v>
      </c>
      <c r="E6943" s="156" t="s">
        <v>205</v>
      </c>
    </row>
    <row r="6944" spans="1:5" x14ac:dyDescent="0.2">
      <c r="A6944">
        <v>92573</v>
      </c>
      <c r="B6944" t="s">
        <v>9921</v>
      </c>
      <c r="C6944" t="s">
        <v>11</v>
      </c>
      <c r="D6944">
        <v>48.24</v>
      </c>
      <c r="E6944" s="156" t="s">
        <v>205</v>
      </c>
    </row>
    <row r="6945" spans="1:5" x14ac:dyDescent="0.2">
      <c r="A6945">
        <v>92574</v>
      </c>
      <c r="B6945" t="s">
        <v>9922</v>
      </c>
      <c r="C6945" t="s">
        <v>11</v>
      </c>
      <c r="D6945">
        <v>127.98</v>
      </c>
      <c r="E6945" s="156" t="s">
        <v>205</v>
      </c>
    </row>
    <row r="6946" spans="1:5" x14ac:dyDescent="0.2">
      <c r="A6946">
        <v>92568</v>
      </c>
      <c r="B6946" t="s">
        <v>9923</v>
      </c>
      <c r="C6946" t="s">
        <v>11</v>
      </c>
      <c r="D6946">
        <v>125.74</v>
      </c>
      <c r="E6946" s="156" t="s">
        <v>205</v>
      </c>
    </row>
    <row r="6947" spans="1:5" x14ac:dyDescent="0.2">
      <c r="A6947">
        <v>92577</v>
      </c>
      <c r="B6947" t="s">
        <v>9924</v>
      </c>
      <c r="C6947" t="s">
        <v>11</v>
      </c>
      <c r="D6947">
        <v>137.66999999999999</v>
      </c>
      <c r="E6947" s="156" t="s">
        <v>205</v>
      </c>
    </row>
    <row r="6948" spans="1:5" x14ac:dyDescent="0.2">
      <c r="A6948">
        <v>92571</v>
      </c>
      <c r="B6948" t="s">
        <v>9925</v>
      </c>
      <c r="C6948" t="s">
        <v>11</v>
      </c>
      <c r="D6948">
        <v>135.05000000000001</v>
      </c>
      <c r="E6948" s="156" t="s">
        <v>205</v>
      </c>
    </row>
    <row r="6949" spans="1:5" x14ac:dyDescent="0.2">
      <c r="A6949">
        <v>92581</v>
      </c>
      <c r="B6949" t="s">
        <v>9926</v>
      </c>
      <c r="C6949" t="s">
        <v>11</v>
      </c>
      <c r="D6949">
        <v>49.7</v>
      </c>
      <c r="E6949" s="156" t="s">
        <v>205</v>
      </c>
    </row>
    <row r="6950" spans="1:5" x14ac:dyDescent="0.2">
      <c r="A6950">
        <v>104314</v>
      </c>
      <c r="B6950" t="s">
        <v>9927</v>
      </c>
      <c r="C6950" t="s">
        <v>6478</v>
      </c>
      <c r="D6950">
        <v>11.03</v>
      </c>
      <c r="E6950" s="156" t="s">
        <v>205</v>
      </c>
    </row>
    <row r="6951" spans="1:5" x14ac:dyDescent="0.2">
      <c r="A6951">
        <v>92580</v>
      </c>
      <c r="B6951" t="s">
        <v>9928</v>
      </c>
      <c r="C6951" t="s">
        <v>11</v>
      </c>
      <c r="D6951">
        <v>47.87</v>
      </c>
      <c r="E6951" s="156" t="s">
        <v>205</v>
      </c>
    </row>
    <row r="6952" spans="1:5" x14ac:dyDescent="0.2">
      <c r="A6952">
        <v>92541</v>
      </c>
      <c r="B6952" t="s">
        <v>9929</v>
      </c>
      <c r="C6952" t="s">
        <v>11</v>
      </c>
      <c r="D6952">
        <v>106.73</v>
      </c>
      <c r="E6952" s="156" t="s">
        <v>205</v>
      </c>
    </row>
    <row r="6953" spans="1:5" x14ac:dyDescent="0.2">
      <c r="A6953">
        <v>92539</v>
      </c>
      <c r="B6953" t="s">
        <v>9930</v>
      </c>
      <c r="C6953" t="s">
        <v>11</v>
      </c>
      <c r="D6953">
        <v>98.68</v>
      </c>
      <c r="E6953" s="156" t="s">
        <v>205</v>
      </c>
    </row>
    <row r="6954" spans="1:5" x14ac:dyDescent="0.2">
      <c r="A6954">
        <v>92542</v>
      </c>
      <c r="B6954" t="s">
        <v>9931</v>
      </c>
      <c r="C6954" t="s">
        <v>11</v>
      </c>
      <c r="D6954">
        <v>128.9</v>
      </c>
      <c r="E6954" s="156" t="s">
        <v>205</v>
      </c>
    </row>
    <row r="6955" spans="1:5" x14ac:dyDescent="0.2">
      <c r="A6955">
        <v>92540</v>
      </c>
      <c r="B6955" t="s">
        <v>9932</v>
      </c>
      <c r="C6955" t="s">
        <v>11</v>
      </c>
      <c r="D6955">
        <v>109.66</v>
      </c>
      <c r="E6955" s="156" t="s">
        <v>205</v>
      </c>
    </row>
    <row r="6956" spans="1:5" x14ac:dyDescent="0.2">
      <c r="A6956">
        <v>92544</v>
      </c>
      <c r="B6956" t="s">
        <v>9933</v>
      </c>
      <c r="C6956" t="s">
        <v>11</v>
      </c>
      <c r="D6956">
        <v>24.07</v>
      </c>
      <c r="E6956" s="156" t="s">
        <v>205</v>
      </c>
    </row>
    <row r="6957" spans="1:5" x14ac:dyDescent="0.2">
      <c r="A6957">
        <v>92543</v>
      </c>
      <c r="B6957" t="s">
        <v>9934</v>
      </c>
      <c r="C6957" t="s">
        <v>11</v>
      </c>
      <c r="D6957">
        <v>30.19</v>
      </c>
      <c r="E6957" s="156" t="s">
        <v>205</v>
      </c>
    </row>
    <row r="6958" spans="1:5" x14ac:dyDescent="0.2">
      <c r="A6958">
        <v>97725</v>
      </c>
      <c r="B6958" t="s">
        <v>9935</v>
      </c>
      <c r="C6958" t="s">
        <v>20</v>
      </c>
      <c r="D6958">
        <v>0</v>
      </c>
      <c r="E6958" s="156" t="s">
        <v>205</v>
      </c>
    </row>
    <row r="6959" spans="1:5" x14ac:dyDescent="0.2">
      <c r="A6959">
        <v>97721</v>
      </c>
      <c r="B6959" t="s">
        <v>9936</v>
      </c>
      <c r="C6959" t="s">
        <v>20</v>
      </c>
      <c r="D6959">
        <v>0</v>
      </c>
      <c r="E6959" s="156" t="s">
        <v>205</v>
      </c>
    </row>
    <row r="6960" spans="1:5" x14ac:dyDescent="0.2">
      <c r="A6960">
        <v>97722</v>
      </c>
      <c r="B6960" t="s">
        <v>9937</v>
      </c>
      <c r="C6960" t="s">
        <v>20</v>
      </c>
      <c r="D6960">
        <v>0</v>
      </c>
      <c r="E6960" s="156" t="s">
        <v>205</v>
      </c>
    </row>
    <row r="6961" spans="1:5" x14ac:dyDescent="0.2">
      <c r="A6961">
        <v>97724</v>
      </c>
      <c r="B6961" t="s">
        <v>9938</v>
      </c>
      <c r="C6961" t="s">
        <v>20</v>
      </c>
      <c r="D6961">
        <v>0</v>
      </c>
      <c r="E6961" s="156" t="s">
        <v>205</v>
      </c>
    </row>
    <row r="6962" spans="1:5" x14ac:dyDescent="0.2">
      <c r="A6962">
        <v>97719</v>
      </c>
      <c r="B6962" t="s">
        <v>9939</v>
      </c>
      <c r="C6962" t="s">
        <v>20</v>
      </c>
      <c r="D6962">
        <v>0</v>
      </c>
      <c r="E6962" s="156" t="s">
        <v>205</v>
      </c>
    </row>
    <row r="6963" spans="1:5" x14ac:dyDescent="0.2">
      <c r="A6963">
        <v>97723</v>
      </c>
      <c r="B6963" t="s">
        <v>9940</v>
      </c>
      <c r="C6963" t="s">
        <v>20</v>
      </c>
      <c r="D6963">
        <v>0</v>
      </c>
      <c r="E6963" s="156" t="s">
        <v>205</v>
      </c>
    </row>
    <row r="6964" spans="1:5" x14ac:dyDescent="0.2">
      <c r="A6964">
        <v>104946</v>
      </c>
      <c r="B6964" t="s">
        <v>9941</v>
      </c>
      <c r="C6964" t="s">
        <v>20</v>
      </c>
      <c r="D6964">
        <v>0</v>
      </c>
      <c r="E6964" s="156" t="s">
        <v>205</v>
      </c>
    </row>
    <row r="6965" spans="1:5" x14ac:dyDescent="0.2">
      <c r="A6965">
        <v>104944</v>
      </c>
      <c r="B6965" t="s">
        <v>9942</v>
      </c>
      <c r="C6965" t="s">
        <v>20</v>
      </c>
      <c r="D6965">
        <v>0</v>
      </c>
      <c r="E6965" s="156" t="s">
        <v>205</v>
      </c>
    </row>
    <row r="6966" spans="1:5" x14ac:dyDescent="0.2">
      <c r="A6966">
        <v>104945</v>
      </c>
      <c r="B6966" t="s">
        <v>9943</v>
      </c>
      <c r="C6966" t="s">
        <v>20</v>
      </c>
      <c r="D6966">
        <v>0</v>
      </c>
      <c r="E6966" s="156" t="s">
        <v>205</v>
      </c>
    </row>
    <row r="6967" spans="1:5" x14ac:dyDescent="0.2">
      <c r="A6967">
        <v>97720</v>
      </c>
      <c r="B6967" t="s">
        <v>9944</v>
      </c>
      <c r="C6967" t="s">
        <v>20</v>
      </c>
      <c r="D6967">
        <v>0</v>
      </c>
      <c r="E6967" s="156" t="s">
        <v>205</v>
      </c>
    </row>
    <row r="6968" spans="1:5" x14ac:dyDescent="0.2">
      <c r="A6968">
        <v>97740</v>
      </c>
      <c r="B6968" t="s">
        <v>9945</v>
      </c>
      <c r="C6968" t="s">
        <v>20</v>
      </c>
      <c r="D6968">
        <v>2188.89</v>
      </c>
      <c r="E6968" s="156" t="s">
        <v>205</v>
      </c>
    </row>
    <row r="6969" spans="1:5" x14ac:dyDescent="0.2">
      <c r="A6969">
        <v>97738</v>
      </c>
      <c r="B6969" t="s">
        <v>9946</v>
      </c>
      <c r="C6969" t="s">
        <v>20</v>
      </c>
      <c r="D6969">
        <v>4368.8999999999996</v>
      </c>
      <c r="E6969" s="156" t="s">
        <v>205</v>
      </c>
    </row>
    <row r="6970" spans="1:5" x14ac:dyDescent="0.2">
      <c r="A6970">
        <v>97739</v>
      </c>
      <c r="B6970" t="s">
        <v>9947</v>
      </c>
      <c r="C6970" t="s">
        <v>20</v>
      </c>
      <c r="D6970">
        <v>3118.94</v>
      </c>
      <c r="E6970" s="156" t="s">
        <v>205</v>
      </c>
    </row>
    <row r="6971" spans="1:5" x14ac:dyDescent="0.2">
      <c r="A6971">
        <v>97736</v>
      </c>
      <c r="B6971" t="s">
        <v>9948</v>
      </c>
      <c r="C6971" t="s">
        <v>20</v>
      </c>
      <c r="D6971">
        <v>1582.8</v>
      </c>
      <c r="E6971" s="156" t="s">
        <v>205</v>
      </c>
    </row>
    <row r="6972" spans="1:5" x14ac:dyDescent="0.2">
      <c r="A6972">
        <v>97734</v>
      </c>
      <c r="B6972" t="s">
        <v>9949</v>
      </c>
      <c r="C6972" t="s">
        <v>20</v>
      </c>
      <c r="D6972">
        <v>3227.46</v>
      </c>
      <c r="E6972" s="156" t="s">
        <v>205</v>
      </c>
    </row>
    <row r="6973" spans="1:5" x14ac:dyDescent="0.2">
      <c r="A6973">
        <v>97735</v>
      </c>
      <c r="B6973" t="s">
        <v>9950</v>
      </c>
      <c r="C6973" t="s">
        <v>20</v>
      </c>
      <c r="D6973">
        <v>2632.6</v>
      </c>
      <c r="E6973" s="156" t="s">
        <v>205</v>
      </c>
    </row>
    <row r="6974" spans="1:5" x14ac:dyDescent="0.2">
      <c r="A6974">
        <v>97737</v>
      </c>
      <c r="B6974" t="s">
        <v>9951</v>
      </c>
      <c r="C6974" t="s">
        <v>20</v>
      </c>
      <c r="D6974">
        <v>3406.35</v>
      </c>
      <c r="E6974" s="156" t="s">
        <v>205</v>
      </c>
    </row>
    <row r="6975" spans="1:5" x14ac:dyDescent="0.2">
      <c r="A6975">
        <v>97733</v>
      </c>
      <c r="B6975" t="s">
        <v>9952</v>
      </c>
      <c r="C6975" t="s">
        <v>20</v>
      </c>
      <c r="D6975">
        <v>3685.13</v>
      </c>
      <c r="E6975" s="156" t="s">
        <v>205</v>
      </c>
    </row>
    <row r="6976" spans="1:5" x14ac:dyDescent="0.2">
      <c r="A6976">
        <v>98616</v>
      </c>
      <c r="B6976" t="s">
        <v>9953</v>
      </c>
      <c r="C6976" t="s">
        <v>11</v>
      </c>
      <c r="D6976">
        <v>265.14999999999998</v>
      </c>
      <c r="E6976" s="156" t="s">
        <v>205</v>
      </c>
    </row>
    <row r="6977" spans="1:5" x14ac:dyDescent="0.2">
      <c r="A6977">
        <v>98619</v>
      </c>
      <c r="B6977" t="s">
        <v>9954</v>
      </c>
      <c r="C6977" t="s">
        <v>11</v>
      </c>
      <c r="D6977">
        <v>288.76</v>
      </c>
      <c r="E6977" s="156" t="s">
        <v>205</v>
      </c>
    </row>
    <row r="6978" spans="1:5" x14ac:dyDescent="0.2">
      <c r="A6978">
        <v>98622</v>
      </c>
      <c r="B6978" t="s">
        <v>9955</v>
      </c>
      <c r="C6978" t="s">
        <v>11</v>
      </c>
      <c r="D6978">
        <v>445.15</v>
      </c>
      <c r="E6978" s="156" t="s">
        <v>205</v>
      </c>
    </row>
    <row r="6979" spans="1:5" x14ac:dyDescent="0.2">
      <c r="A6979">
        <v>98625</v>
      </c>
      <c r="B6979" t="s">
        <v>9956</v>
      </c>
      <c r="C6979" t="s">
        <v>11</v>
      </c>
      <c r="D6979">
        <v>467.01</v>
      </c>
      <c r="E6979" s="156" t="s">
        <v>205</v>
      </c>
    </row>
    <row r="6980" spans="1:5" x14ac:dyDescent="0.2">
      <c r="A6980">
        <v>105918</v>
      </c>
      <c r="B6980" t="s">
        <v>9957</v>
      </c>
      <c r="C6980" t="s">
        <v>11</v>
      </c>
      <c r="D6980">
        <v>0</v>
      </c>
      <c r="E6980" s="156" t="s">
        <v>205</v>
      </c>
    </row>
    <row r="6981" spans="1:5" x14ac:dyDescent="0.2">
      <c r="A6981">
        <v>98631</v>
      </c>
      <c r="B6981" t="s">
        <v>9958</v>
      </c>
      <c r="C6981" t="s">
        <v>11</v>
      </c>
      <c r="D6981">
        <v>0</v>
      </c>
      <c r="E6981" s="156" t="s">
        <v>205</v>
      </c>
    </row>
    <row r="6982" spans="1:5" x14ac:dyDescent="0.2">
      <c r="A6982">
        <v>98637</v>
      </c>
      <c r="B6982" t="s">
        <v>9959</v>
      </c>
      <c r="C6982" t="s">
        <v>20</v>
      </c>
      <c r="D6982">
        <v>0</v>
      </c>
      <c r="E6982" s="156" t="s">
        <v>205</v>
      </c>
    </row>
    <row r="6983" spans="1:5" x14ac:dyDescent="0.2">
      <c r="A6983">
        <v>98641</v>
      </c>
      <c r="B6983" t="s">
        <v>9960</v>
      </c>
      <c r="C6983" t="s">
        <v>20</v>
      </c>
      <c r="D6983">
        <v>0</v>
      </c>
      <c r="E6983" s="156" t="s">
        <v>205</v>
      </c>
    </row>
    <row r="6984" spans="1:5" x14ac:dyDescent="0.2">
      <c r="A6984">
        <v>98645</v>
      </c>
      <c r="B6984" t="s">
        <v>9961</v>
      </c>
      <c r="C6984" t="s">
        <v>20</v>
      </c>
      <c r="D6984">
        <v>0</v>
      </c>
      <c r="E6984" s="156" t="s">
        <v>205</v>
      </c>
    </row>
    <row r="6985" spans="1:5" x14ac:dyDescent="0.2">
      <c r="A6985">
        <v>98649</v>
      </c>
      <c r="B6985" t="s">
        <v>9962</v>
      </c>
      <c r="C6985" t="s">
        <v>20</v>
      </c>
      <c r="D6985">
        <v>0</v>
      </c>
      <c r="E6985" s="156" t="s">
        <v>205</v>
      </c>
    </row>
    <row r="6986" spans="1:5" x14ac:dyDescent="0.2">
      <c r="A6986">
        <v>98653</v>
      </c>
      <c r="B6986" t="s">
        <v>9963</v>
      </c>
      <c r="C6986" t="s">
        <v>20</v>
      </c>
      <c r="D6986">
        <v>0</v>
      </c>
      <c r="E6986" s="156" t="s">
        <v>205</v>
      </c>
    </row>
    <row r="6987" spans="1:5" x14ac:dyDescent="0.2">
      <c r="A6987">
        <v>98657</v>
      </c>
      <c r="B6987" t="s">
        <v>9964</v>
      </c>
      <c r="C6987" t="s">
        <v>24</v>
      </c>
      <c r="D6987">
        <v>738.62</v>
      </c>
      <c r="E6987" s="156" t="s">
        <v>205</v>
      </c>
    </row>
    <row r="6988" spans="1:5" x14ac:dyDescent="0.2">
      <c r="A6988">
        <v>100344</v>
      </c>
      <c r="B6988" t="s">
        <v>9965</v>
      </c>
      <c r="C6988" t="s">
        <v>6478</v>
      </c>
      <c r="D6988">
        <v>12.25</v>
      </c>
      <c r="E6988" s="156" t="s">
        <v>205</v>
      </c>
    </row>
    <row r="6989" spans="1:5" x14ac:dyDescent="0.2">
      <c r="A6989">
        <v>100345</v>
      </c>
      <c r="B6989" t="s">
        <v>9966</v>
      </c>
      <c r="C6989" t="s">
        <v>6478</v>
      </c>
      <c r="D6989">
        <v>9.43</v>
      </c>
      <c r="E6989" s="156" t="s">
        <v>205</v>
      </c>
    </row>
    <row r="6990" spans="1:5" x14ac:dyDescent="0.2">
      <c r="A6990">
        <v>100346</v>
      </c>
      <c r="B6990" t="s">
        <v>9967</v>
      </c>
      <c r="C6990" t="s">
        <v>6478</v>
      </c>
      <c r="D6990">
        <v>8.98</v>
      </c>
      <c r="E6990" s="156" t="s">
        <v>205</v>
      </c>
    </row>
    <row r="6991" spans="1:5" x14ac:dyDescent="0.2">
      <c r="A6991">
        <v>100347</v>
      </c>
      <c r="B6991" t="s">
        <v>9968</v>
      </c>
      <c r="C6991" t="s">
        <v>6478</v>
      </c>
      <c r="D6991">
        <v>10.050000000000001</v>
      </c>
      <c r="E6991" s="156" t="s">
        <v>205</v>
      </c>
    </row>
    <row r="6992" spans="1:5" x14ac:dyDescent="0.2">
      <c r="A6992">
        <v>100348</v>
      </c>
      <c r="B6992" t="s">
        <v>9969</v>
      </c>
      <c r="C6992" t="s">
        <v>6478</v>
      </c>
      <c r="D6992">
        <v>9.86</v>
      </c>
      <c r="E6992" s="156" t="s">
        <v>205</v>
      </c>
    </row>
    <row r="6993" spans="1:5" x14ac:dyDescent="0.2">
      <c r="A6993">
        <v>100342</v>
      </c>
      <c r="B6993" t="s">
        <v>9970</v>
      </c>
      <c r="C6993" t="s">
        <v>6478</v>
      </c>
      <c r="D6993">
        <v>17.27</v>
      </c>
      <c r="E6993" s="156" t="s">
        <v>205</v>
      </c>
    </row>
    <row r="6994" spans="1:5" x14ac:dyDescent="0.2">
      <c r="A6994">
        <v>100343</v>
      </c>
      <c r="B6994" t="s">
        <v>9971</v>
      </c>
      <c r="C6994" t="s">
        <v>6478</v>
      </c>
      <c r="D6994">
        <v>15.08</v>
      </c>
      <c r="E6994" s="156" t="s">
        <v>205</v>
      </c>
    </row>
    <row r="6995" spans="1:5" x14ac:dyDescent="0.2">
      <c r="A6995">
        <v>100349</v>
      </c>
      <c r="B6995" t="s">
        <v>9972</v>
      </c>
      <c r="C6995" t="s">
        <v>20</v>
      </c>
      <c r="D6995">
        <v>691.93</v>
      </c>
      <c r="E6995" s="156" t="s">
        <v>205</v>
      </c>
    </row>
    <row r="6996" spans="1:5" x14ac:dyDescent="0.2">
      <c r="A6996">
        <v>100336</v>
      </c>
      <c r="B6996" t="s">
        <v>9973</v>
      </c>
      <c r="C6996" t="s">
        <v>11</v>
      </c>
      <c r="D6996">
        <v>0</v>
      </c>
      <c r="E6996" s="156" t="s">
        <v>205</v>
      </c>
    </row>
    <row r="6997" spans="1:5" x14ac:dyDescent="0.2">
      <c r="A6997">
        <v>100337</v>
      </c>
      <c r="B6997" t="s">
        <v>9974</v>
      </c>
      <c r="C6997" t="s">
        <v>11</v>
      </c>
      <c r="D6997">
        <v>0</v>
      </c>
      <c r="E6997" s="156" t="s">
        <v>205</v>
      </c>
    </row>
    <row r="6998" spans="1:5" x14ac:dyDescent="0.2">
      <c r="A6998">
        <v>100339</v>
      </c>
      <c r="B6998" t="s">
        <v>9975</v>
      </c>
      <c r="C6998" t="s">
        <v>11</v>
      </c>
      <c r="D6998">
        <v>0</v>
      </c>
      <c r="E6998" s="156" t="s">
        <v>205</v>
      </c>
    </row>
    <row r="6999" spans="1:5" x14ac:dyDescent="0.2">
      <c r="A6999">
        <v>100340</v>
      </c>
      <c r="B6999" t="s">
        <v>9976</v>
      </c>
      <c r="C6999" t="s">
        <v>11</v>
      </c>
      <c r="D6999">
        <v>0</v>
      </c>
      <c r="E6999" s="156" t="s">
        <v>205</v>
      </c>
    </row>
    <row r="7000" spans="1:5" x14ac:dyDescent="0.2">
      <c r="A7000">
        <v>105805</v>
      </c>
      <c r="B7000" t="s">
        <v>9977</v>
      </c>
      <c r="C7000" t="s">
        <v>11</v>
      </c>
      <c r="D7000">
        <v>855.4</v>
      </c>
      <c r="E7000" s="156" t="s">
        <v>205</v>
      </c>
    </row>
    <row r="7001" spans="1:5" x14ac:dyDescent="0.2">
      <c r="A7001">
        <v>105806</v>
      </c>
      <c r="B7001" t="s">
        <v>9978</v>
      </c>
      <c r="C7001" t="s">
        <v>11</v>
      </c>
      <c r="D7001">
        <v>534.42999999999995</v>
      </c>
      <c r="E7001" s="156" t="s">
        <v>205</v>
      </c>
    </row>
    <row r="7002" spans="1:5" x14ac:dyDescent="0.2">
      <c r="A7002">
        <v>105807</v>
      </c>
      <c r="B7002" t="s">
        <v>9979</v>
      </c>
      <c r="C7002" t="s">
        <v>11</v>
      </c>
      <c r="D7002">
        <v>679.6</v>
      </c>
      <c r="E7002" s="156" t="s">
        <v>205</v>
      </c>
    </row>
    <row r="7003" spans="1:5" x14ac:dyDescent="0.2">
      <c r="A7003">
        <v>105808</v>
      </c>
      <c r="B7003" t="s">
        <v>9980</v>
      </c>
      <c r="C7003" t="s">
        <v>11</v>
      </c>
      <c r="D7003">
        <v>438.87</v>
      </c>
      <c r="E7003" s="156" t="s">
        <v>205</v>
      </c>
    </row>
    <row r="7004" spans="1:5" x14ac:dyDescent="0.2">
      <c r="A7004">
        <v>100341</v>
      </c>
      <c r="B7004" t="s">
        <v>9981</v>
      </c>
      <c r="C7004" t="s">
        <v>11</v>
      </c>
      <c r="D7004">
        <v>41.81</v>
      </c>
      <c r="E7004" s="156" t="s">
        <v>205</v>
      </c>
    </row>
    <row r="7005" spans="1:5" x14ac:dyDescent="0.2">
      <c r="A7005">
        <v>100351</v>
      </c>
      <c r="B7005" t="s">
        <v>9982</v>
      </c>
      <c r="C7005" t="s">
        <v>11</v>
      </c>
      <c r="D7005">
        <v>0</v>
      </c>
      <c r="E7005" s="156" t="s">
        <v>205</v>
      </c>
    </row>
    <row r="7006" spans="1:5" x14ac:dyDescent="0.2">
      <c r="A7006">
        <v>100353</v>
      </c>
      <c r="B7006" t="s">
        <v>9983</v>
      </c>
      <c r="C7006" t="s">
        <v>11</v>
      </c>
      <c r="D7006">
        <v>0</v>
      </c>
      <c r="E7006" s="156" t="s">
        <v>205</v>
      </c>
    </row>
    <row r="7007" spans="1:5" x14ac:dyDescent="0.2">
      <c r="A7007">
        <v>100350</v>
      </c>
      <c r="B7007" t="s">
        <v>9984</v>
      </c>
      <c r="C7007" t="s">
        <v>11</v>
      </c>
      <c r="D7007">
        <v>0</v>
      </c>
      <c r="E7007" s="156" t="s">
        <v>205</v>
      </c>
    </row>
    <row r="7008" spans="1:5" x14ac:dyDescent="0.2">
      <c r="A7008">
        <v>105043</v>
      </c>
      <c r="B7008" t="s">
        <v>9985</v>
      </c>
      <c r="C7008" t="s">
        <v>24</v>
      </c>
      <c r="D7008">
        <v>0</v>
      </c>
      <c r="E7008" s="156" t="s">
        <v>205</v>
      </c>
    </row>
    <row r="7009" spans="1:5" x14ac:dyDescent="0.2">
      <c r="A7009">
        <v>105047</v>
      </c>
      <c r="B7009" t="s">
        <v>9986</v>
      </c>
      <c r="C7009" t="s">
        <v>24</v>
      </c>
      <c r="D7009">
        <v>0</v>
      </c>
      <c r="E7009" s="156" t="s">
        <v>205</v>
      </c>
    </row>
    <row r="7010" spans="1:5" x14ac:dyDescent="0.2">
      <c r="A7010">
        <v>105044</v>
      </c>
      <c r="B7010" t="s">
        <v>9987</v>
      </c>
      <c r="C7010" t="s">
        <v>24</v>
      </c>
      <c r="D7010">
        <v>0</v>
      </c>
      <c r="E7010" s="156" t="s">
        <v>205</v>
      </c>
    </row>
    <row r="7011" spans="1:5" x14ac:dyDescent="0.2">
      <c r="A7011">
        <v>105094</v>
      </c>
      <c r="B7011" t="s">
        <v>9988</v>
      </c>
      <c r="C7011" t="s">
        <v>24</v>
      </c>
      <c r="D7011">
        <v>0</v>
      </c>
      <c r="E7011" s="156" t="s">
        <v>205</v>
      </c>
    </row>
    <row r="7012" spans="1:5" x14ac:dyDescent="0.2">
      <c r="A7012">
        <v>105096</v>
      </c>
      <c r="B7012" t="s">
        <v>9989</v>
      </c>
      <c r="C7012" t="s">
        <v>24</v>
      </c>
      <c r="D7012">
        <v>0</v>
      </c>
      <c r="E7012" s="156" t="s">
        <v>205</v>
      </c>
    </row>
    <row r="7013" spans="1:5" x14ac:dyDescent="0.2">
      <c r="A7013">
        <v>105048</v>
      </c>
      <c r="B7013" t="s">
        <v>9990</v>
      </c>
      <c r="C7013" t="s">
        <v>24</v>
      </c>
      <c r="D7013">
        <v>0</v>
      </c>
      <c r="E7013" s="156" t="s">
        <v>205</v>
      </c>
    </row>
    <row r="7014" spans="1:5" x14ac:dyDescent="0.2">
      <c r="A7014">
        <v>105097</v>
      </c>
      <c r="B7014" t="s">
        <v>9991</v>
      </c>
      <c r="C7014" t="s">
        <v>24</v>
      </c>
      <c r="D7014">
        <v>0</v>
      </c>
      <c r="E7014" s="156" t="s">
        <v>205</v>
      </c>
    </row>
    <row r="7015" spans="1:5" x14ac:dyDescent="0.2">
      <c r="A7015">
        <v>105049</v>
      </c>
      <c r="B7015" t="s">
        <v>9992</v>
      </c>
      <c r="C7015" t="s">
        <v>24</v>
      </c>
      <c r="D7015">
        <v>0</v>
      </c>
      <c r="E7015" s="156" t="s">
        <v>205</v>
      </c>
    </row>
    <row r="7016" spans="1:5" x14ac:dyDescent="0.2">
      <c r="A7016">
        <v>105051</v>
      </c>
      <c r="B7016" t="s">
        <v>9993</v>
      </c>
      <c r="C7016" t="s">
        <v>24</v>
      </c>
      <c r="D7016">
        <v>0</v>
      </c>
      <c r="E7016" s="156" t="s">
        <v>205</v>
      </c>
    </row>
    <row r="7017" spans="1:5" x14ac:dyDescent="0.2">
      <c r="A7017">
        <v>105054</v>
      </c>
      <c r="B7017" t="s">
        <v>9994</v>
      </c>
      <c r="C7017" t="s">
        <v>24</v>
      </c>
      <c r="D7017">
        <v>0</v>
      </c>
      <c r="E7017" s="156" t="s">
        <v>205</v>
      </c>
    </row>
    <row r="7018" spans="1:5" x14ac:dyDescent="0.2">
      <c r="A7018">
        <v>105052</v>
      </c>
      <c r="B7018" t="s">
        <v>9995</v>
      </c>
      <c r="C7018" t="s">
        <v>24</v>
      </c>
      <c r="D7018">
        <v>0</v>
      </c>
      <c r="E7018" s="156" t="s">
        <v>205</v>
      </c>
    </row>
    <row r="7019" spans="1:5" x14ac:dyDescent="0.2">
      <c r="A7019">
        <v>105055</v>
      </c>
      <c r="B7019" t="s">
        <v>9996</v>
      </c>
      <c r="C7019" t="s">
        <v>24</v>
      </c>
      <c r="D7019">
        <v>0</v>
      </c>
      <c r="E7019" s="156" t="s">
        <v>205</v>
      </c>
    </row>
    <row r="7020" spans="1:5" x14ac:dyDescent="0.2">
      <c r="A7020">
        <v>105065</v>
      </c>
      <c r="B7020" t="s">
        <v>9997</v>
      </c>
      <c r="C7020" t="s">
        <v>24</v>
      </c>
      <c r="D7020">
        <v>0</v>
      </c>
      <c r="E7020" s="156" t="s">
        <v>205</v>
      </c>
    </row>
    <row r="7021" spans="1:5" x14ac:dyDescent="0.2">
      <c r="A7021">
        <v>105059</v>
      </c>
      <c r="B7021" t="s">
        <v>9998</v>
      </c>
      <c r="C7021" t="s">
        <v>24</v>
      </c>
      <c r="D7021">
        <v>0</v>
      </c>
      <c r="E7021" s="156" t="s">
        <v>205</v>
      </c>
    </row>
    <row r="7022" spans="1:5" x14ac:dyDescent="0.2">
      <c r="A7022">
        <v>105057</v>
      </c>
      <c r="B7022" t="s">
        <v>9999</v>
      </c>
      <c r="C7022" t="s">
        <v>24</v>
      </c>
      <c r="D7022">
        <v>0</v>
      </c>
      <c r="E7022" s="156" t="s">
        <v>205</v>
      </c>
    </row>
    <row r="7023" spans="1:5" x14ac:dyDescent="0.2">
      <c r="A7023">
        <v>105060</v>
      </c>
      <c r="B7023" t="s">
        <v>10000</v>
      </c>
      <c r="C7023" t="s">
        <v>24</v>
      </c>
      <c r="D7023">
        <v>0</v>
      </c>
      <c r="E7023" s="156" t="s">
        <v>205</v>
      </c>
    </row>
    <row r="7024" spans="1:5" x14ac:dyDescent="0.2">
      <c r="A7024">
        <v>105042</v>
      </c>
      <c r="B7024" t="s">
        <v>10001</v>
      </c>
      <c r="C7024" t="s">
        <v>24</v>
      </c>
      <c r="D7024">
        <v>60.11</v>
      </c>
      <c r="E7024" s="156" t="s">
        <v>205</v>
      </c>
    </row>
    <row r="7025" spans="1:5" x14ac:dyDescent="0.2">
      <c r="A7025">
        <v>105046</v>
      </c>
      <c r="B7025" t="s">
        <v>10002</v>
      </c>
      <c r="C7025" t="s">
        <v>24</v>
      </c>
      <c r="D7025">
        <v>49.08</v>
      </c>
      <c r="E7025" s="156" t="s">
        <v>205</v>
      </c>
    </row>
    <row r="7026" spans="1:5" x14ac:dyDescent="0.2">
      <c r="A7026">
        <v>105095</v>
      </c>
      <c r="B7026" t="s">
        <v>10003</v>
      </c>
      <c r="C7026" t="s">
        <v>24</v>
      </c>
      <c r="D7026">
        <v>86.76</v>
      </c>
      <c r="E7026" s="156" t="s">
        <v>205</v>
      </c>
    </row>
    <row r="7027" spans="1:5" x14ac:dyDescent="0.2">
      <c r="A7027">
        <v>105098</v>
      </c>
      <c r="B7027" t="s">
        <v>10004</v>
      </c>
      <c r="C7027" t="s">
        <v>24</v>
      </c>
      <c r="D7027">
        <v>75.760000000000005</v>
      </c>
      <c r="E7027" s="156" t="s">
        <v>205</v>
      </c>
    </row>
    <row r="7028" spans="1:5" x14ac:dyDescent="0.2">
      <c r="A7028">
        <v>105050</v>
      </c>
      <c r="B7028" t="s">
        <v>10005</v>
      </c>
      <c r="C7028" t="s">
        <v>24</v>
      </c>
      <c r="D7028">
        <v>173.94</v>
      </c>
      <c r="E7028" s="156" t="s">
        <v>205</v>
      </c>
    </row>
    <row r="7029" spans="1:5" x14ac:dyDescent="0.2">
      <c r="A7029">
        <v>105053</v>
      </c>
      <c r="B7029" t="s">
        <v>10006</v>
      </c>
      <c r="C7029" t="s">
        <v>24</v>
      </c>
      <c r="D7029">
        <v>163.07</v>
      </c>
      <c r="E7029" s="156" t="s">
        <v>205</v>
      </c>
    </row>
    <row r="7030" spans="1:5" x14ac:dyDescent="0.2">
      <c r="A7030">
        <v>105056</v>
      </c>
      <c r="B7030" t="s">
        <v>10007</v>
      </c>
      <c r="C7030" t="s">
        <v>24</v>
      </c>
      <c r="D7030">
        <v>238.13</v>
      </c>
      <c r="E7030" s="156" t="s">
        <v>205</v>
      </c>
    </row>
    <row r="7031" spans="1:5" x14ac:dyDescent="0.2">
      <c r="A7031">
        <v>105058</v>
      </c>
      <c r="B7031" t="s">
        <v>10008</v>
      </c>
      <c r="C7031" t="s">
        <v>24</v>
      </c>
      <c r="D7031">
        <v>228.03</v>
      </c>
      <c r="E7031" s="156" t="s">
        <v>205</v>
      </c>
    </row>
    <row r="7032" spans="1:5" x14ac:dyDescent="0.2">
      <c r="A7032">
        <v>105062</v>
      </c>
      <c r="B7032" t="s">
        <v>10009</v>
      </c>
      <c r="C7032" t="s">
        <v>24</v>
      </c>
      <c r="D7032">
        <v>0</v>
      </c>
      <c r="E7032" s="156" t="s">
        <v>205</v>
      </c>
    </row>
    <row r="7033" spans="1:5" x14ac:dyDescent="0.2">
      <c r="A7033">
        <v>105066</v>
      </c>
      <c r="B7033" t="s">
        <v>10010</v>
      </c>
      <c r="C7033" t="s">
        <v>24</v>
      </c>
      <c r="D7033">
        <v>0</v>
      </c>
      <c r="E7033" s="156" t="s">
        <v>205</v>
      </c>
    </row>
    <row r="7034" spans="1:5" x14ac:dyDescent="0.2">
      <c r="A7034">
        <v>105063</v>
      </c>
      <c r="B7034" t="s">
        <v>10011</v>
      </c>
      <c r="C7034" t="s">
        <v>24</v>
      </c>
      <c r="D7034">
        <v>0</v>
      </c>
      <c r="E7034" s="156" t="s">
        <v>205</v>
      </c>
    </row>
    <row r="7035" spans="1:5" x14ac:dyDescent="0.2">
      <c r="A7035">
        <v>105067</v>
      </c>
      <c r="B7035" t="s">
        <v>10012</v>
      </c>
      <c r="C7035" t="s">
        <v>24</v>
      </c>
      <c r="D7035">
        <v>0</v>
      </c>
      <c r="E7035" s="156" t="s">
        <v>205</v>
      </c>
    </row>
    <row r="7036" spans="1:5" x14ac:dyDescent="0.2">
      <c r="A7036">
        <v>105069</v>
      </c>
      <c r="B7036" t="s">
        <v>10013</v>
      </c>
      <c r="C7036" t="s">
        <v>24</v>
      </c>
      <c r="D7036">
        <v>0</v>
      </c>
      <c r="E7036" s="156" t="s">
        <v>205</v>
      </c>
    </row>
    <row r="7037" spans="1:5" x14ac:dyDescent="0.2">
      <c r="A7037">
        <v>105072</v>
      </c>
      <c r="B7037" t="s">
        <v>10014</v>
      </c>
      <c r="C7037" t="s">
        <v>24</v>
      </c>
      <c r="D7037">
        <v>0</v>
      </c>
      <c r="E7037" s="156" t="s">
        <v>205</v>
      </c>
    </row>
    <row r="7038" spans="1:5" x14ac:dyDescent="0.2">
      <c r="A7038">
        <v>105070</v>
      </c>
      <c r="B7038" t="s">
        <v>10015</v>
      </c>
      <c r="C7038" t="s">
        <v>24</v>
      </c>
      <c r="D7038">
        <v>0</v>
      </c>
      <c r="E7038" s="156" t="s">
        <v>205</v>
      </c>
    </row>
    <row r="7039" spans="1:5" x14ac:dyDescent="0.2">
      <c r="A7039">
        <v>105073</v>
      </c>
      <c r="B7039" t="s">
        <v>10016</v>
      </c>
      <c r="C7039" t="s">
        <v>24</v>
      </c>
      <c r="D7039">
        <v>0</v>
      </c>
      <c r="E7039" s="156" t="s">
        <v>205</v>
      </c>
    </row>
    <row r="7040" spans="1:5" x14ac:dyDescent="0.2">
      <c r="A7040">
        <v>105075</v>
      </c>
      <c r="B7040" t="s">
        <v>10017</v>
      </c>
      <c r="C7040" t="s">
        <v>24</v>
      </c>
      <c r="D7040">
        <v>0</v>
      </c>
      <c r="E7040" s="156" t="s">
        <v>205</v>
      </c>
    </row>
    <row r="7041" spans="1:5" x14ac:dyDescent="0.2">
      <c r="A7041">
        <v>105078</v>
      </c>
      <c r="B7041" t="s">
        <v>10018</v>
      </c>
      <c r="C7041" t="s">
        <v>24</v>
      </c>
      <c r="D7041">
        <v>0</v>
      </c>
      <c r="E7041" s="156" t="s">
        <v>205</v>
      </c>
    </row>
    <row r="7042" spans="1:5" x14ac:dyDescent="0.2">
      <c r="A7042">
        <v>105076</v>
      </c>
      <c r="B7042" t="s">
        <v>10019</v>
      </c>
      <c r="C7042" t="s">
        <v>24</v>
      </c>
      <c r="D7042">
        <v>0</v>
      </c>
      <c r="E7042" s="156" t="s">
        <v>205</v>
      </c>
    </row>
    <row r="7043" spans="1:5" x14ac:dyDescent="0.2">
      <c r="A7043">
        <v>105079</v>
      </c>
      <c r="B7043" t="s">
        <v>10020</v>
      </c>
      <c r="C7043" t="s">
        <v>24</v>
      </c>
      <c r="D7043">
        <v>0</v>
      </c>
      <c r="E7043" s="156" t="s">
        <v>205</v>
      </c>
    </row>
    <row r="7044" spans="1:5" x14ac:dyDescent="0.2">
      <c r="A7044">
        <v>105061</v>
      </c>
      <c r="B7044" t="s">
        <v>10021</v>
      </c>
      <c r="C7044" t="s">
        <v>24</v>
      </c>
      <c r="D7044">
        <v>115.01</v>
      </c>
      <c r="E7044" s="156" t="s">
        <v>205</v>
      </c>
    </row>
    <row r="7045" spans="1:5" x14ac:dyDescent="0.2">
      <c r="A7045">
        <v>105064</v>
      </c>
      <c r="B7045" t="s">
        <v>10022</v>
      </c>
      <c r="C7045" t="s">
        <v>24</v>
      </c>
      <c r="D7045">
        <v>100.88</v>
      </c>
      <c r="E7045" s="156" t="s">
        <v>205</v>
      </c>
    </row>
    <row r="7046" spans="1:5" x14ac:dyDescent="0.2">
      <c r="A7046">
        <v>105068</v>
      </c>
      <c r="B7046" t="s">
        <v>10023</v>
      </c>
      <c r="C7046" t="s">
        <v>24</v>
      </c>
      <c r="D7046">
        <v>199.06</v>
      </c>
      <c r="E7046" s="156" t="s">
        <v>205</v>
      </c>
    </row>
    <row r="7047" spans="1:5" x14ac:dyDescent="0.2">
      <c r="A7047">
        <v>105071</v>
      </c>
      <c r="B7047" t="s">
        <v>10024</v>
      </c>
      <c r="C7047" t="s">
        <v>24</v>
      </c>
      <c r="D7047">
        <v>184.96</v>
      </c>
      <c r="E7047" s="156" t="s">
        <v>205</v>
      </c>
    </row>
    <row r="7048" spans="1:5" x14ac:dyDescent="0.2">
      <c r="A7048">
        <v>105074</v>
      </c>
      <c r="B7048" t="s">
        <v>10025</v>
      </c>
      <c r="C7048" t="s">
        <v>24</v>
      </c>
      <c r="D7048">
        <v>316.70999999999998</v>
      </c>
      <c r="E7048" s="156" t="s">
        <v>205</v>
      </c>
    </row>
    <row r="7049" spans="1:5" x14ac:dyDescent="0.2">
      <c r="A7049">
        <v>105077</v>
      </c>
      <c r="B7049" t="s">
        <v>10026</v>
      </c>
      <c r="C7049" t="s">
        <v>24</v>
      </c>
      <c r="D7049">
        <v>302.67</v>
      </c>
      <c r="E7049" s="156" t="s">
        <v>205</v>
      </c>
    </row>
    <row r="7050" spans="1:5" x14ac:dyDescent="0.2">
      <c r="A7050">
        <v>105090</v>
      </c>
      <c r="B7050" t="s">
        <v>10027</v>
      </c>
      <c r="C7050" t="s">
        <v>11</v>
      </c>
      <c r="D7050">
        <v>571.52</v>
      </c>
      <c r="E7050" s="156" t="s">
        <v>205</v>
      </c>
    </row>
    <row r="7051" spans="1:5" x14ac:dyDescent="0.2">
      <c r="A7051">
        <v>105099</v>
      </c>
      <c r="B7051" t="s">
        <v>10028</v>
      </c>
      <c r="C7051" t="s">
        <v>24</v>
      </c>
      <c r="D7051">
        <v>80.55</v>
      </c>
      <c r="E7051" s="156" t="s">
        <v>205</v>
      </c>
    </row>
    <row r="7052" spans="1:5" x14ac:dyDescent="0.2">
      <c r="A7052">
        <v>105100</v>
      </c>
      <c r="B7052" t="s">
        <v>10029</v>
      </c>
      <c r="C7052" t="s">
        <v>24</v>
      </c>
      <c r="D7052">
        <v>110.19</v>
      </c>
      <c r="E7052" s="156" t="s">
        <v>205</v>
      </c>
    </row>
    <row r="7053" spans="1:5" x14ac:dyDescent="0.2">
      <c r="A7053">
        <v>105101</v>
      </c>
      <c r="B7053" t="s">
        <v>10030</v>
      </c>
      <c r="C7053" t="s">
        <v>24</v>
      </c>
      <c r="D7053">
        <v>203.64</v>
      </c>
      <c r="E7053" s="156" t="s">
        <v>205</v>
      </c>
    </row>
    <row r="7054" spans="1:5" x14ac:dyDescent="0.2">
      <c r="A7054">
        <v>105102</v>
      </c>
      <c r="B7054" t="s">
        <v>10031</v>
      </c>
      <c r="C7054" t="s">
        <v>24</v>
      </c>
      <c r="D7054">
        <v>275.99</v>
      </c>
      <c r="E7054" s="156" t="s">
        <v>205</v>
      </c>
    </row>
    <row r="7055" spans="1:5" x14ac:dyDescent="0.2">
      <c r="A7055">
        <v>105080</v>
      </c>
      <c r="B7055" t="s">
        <v>10032</v>
      </c>
      <c r="C7055" t="s">
        <v>24</v>
      </c>
      <c r="D7055">
        <v>78.05</v>
      </c>
      <c r="E7055" s="156" t="s">
        <v>205</v>
      </c>
    </row>
    <row r="7056" spans="1:5" x14ac:dyDescent="0.2">
      <c r="A7056">
        <v>105081</v>
      </c>
      <c r="B7056" t="s">
        <v>10033</v>
      </c>
      <c r="C7056" t="s">
        <v>24</v>
      </c>
      <c r="D7056">
        <v>91.15</v>
      </c>
      <c r="E7056" s="156" t="s">
        <v>205</v>
      </c>
    </row>
    <row r="7057" spans="1:5" x14ac:dyDescent="0.2">
      <c r="A7057">
        <v>105091</v>
      </c>
      <c r="B7057" t="s">
        <v>10034</v>
      </c>
      <c r="C7057" t="s">
        <v>24</v>
      </c>
      <c r="D7057">
        <v>163.44999999999999</v>
      </c>
      <c r="E7057" s="156" t="s">
        <v>205</v>
      </c>
    </row>
    <row r="7058" spans="1:5" x14ac:dyDescent="0.2">
      <c r="A7058">
        <v>105089</v>
      </c>
      <c r="B7058" t="s">
        <v>10035</v>
      </c>
      <c r="C7058" t="s">
        <v>24</v>
      </c>
      <c r="D7058">
        <v>207.69</v>
      </c>
      <c r="E7058" s="156" t="s">
        <v>205</v>
      </c>
    </row>
    <row r="7059" spans="1:5" x14ac:dyDescent="0.2">
      <c r="A7059">
        <v>105082</v>
      </c>
      <c r="B7059" t="s">
        <v>10036</v>
      </c>
      <c r="C7059" t="s">
        <v>24</v>
      </c>
      <c r="D7059">
        <v>81.64</v>
      </c>
      <c r="E7059" s="156" t="s">
        <v>205</v>
      </c>
    </row>
    <row r="7060" spans="1:5" x14ac:dyDescent="0.2">
      <c r="A7060">
        <v>105083</v>
      </c>
      <c r="B7060" t="s">
        <v>10037</v>
      </c>
      <c r="C7060" t="s">
        <v>24</v>
      </c>
      <c r="D7060">
        <v>92.79</v>
      </c>
      <c r="E7060" s="156" t="s">
        <v>205</v>
      </c>
    </row>
    <row r="7061" spans="1:5" x14ac:dyDescent="0.2">
      <c r="A7061">
        <v>105084</v>
      </c>
      <c r="B7061" t="s">
        <v>10038</v>
      </c>
      <c r="C7061" t="s">
        <v>24</v>
      </c>
      <c r="D7061">
        <v>116.72</v>
      </c>
      <c r="E7061" s="156" t="s">
        <v>205</v>
      </c>
    </row>
    <row r="7062" spans="1:5" x14ac:dyDescent="0.2">
      <c r="A7062">
        <v>105086</v>
      </c>
      <c r="B7062" t="s">
        <v>10039</v>
      </c>
      <c r="C7062" t="s">
        <v>24</v>
      </c>
      <c r="D7062">
        <v>107.74</v>
      </c>
      <c r="E7062" s="156" t="s">
        <v>205</v>
      </c>
    </row>
    <row r="7063" spans="1:5" x14ac:dyDescent="0.2">
      <c r="A7063">
        <v>105087</v>
      </c>
      <c r="B7063" t="s">
        <v>10040</v>
      </c>
      <c r="C7063" t="s">
        <v>24</v>
      </c>
      <c r="D7063">
        <v>121.66</v>
      </c>
      <c r="E7063" s="156" t="s">
        <v>205</v>
      </c>
    </row>
    <row r="7064" spans="1:5" x14ac:dyDescent="0.2">
      <c r="A7064">
        <v>105088</v>
      </c>
      <c r="B7064" t="s">
        <v>10041</v>
      </c>
      <c r="C7064" t="s">
        <v>24</v>
      </c>
      <c r="D7064">
        <v>225.7</v>
      </c>
      <c r="E7064" s="156" t="s">
        <v>205</v>
      </c>
    </row>
    <row r="7065" spans="1:5" x14ac:dyDescent="0.2">
      <c r="A7065">
        <v>105092</v>
      </c>
      <c r="B7065" t="s">
        <v>10042</v>
      </c>
      <c r="C7065" t="s">
        <v>24</v>
      </c>
      <c r="D7065">
        <v>178.46</v>
      </c>
      <c r="E7065" s="156" t="s">
        <v>205</v>
      </c>
    </row>
    <row r="7066" spans="1:5" x14ac:dyDescent="0.2">
      <c r="A7066">
        <v>105085</v>
      </c>
      <c r="B7066" t="s">
        <v>10043</v>
      </c>
      <c r="C7066" t="s">
        <v>24</v>
      </c>
      <c r="D7066">
        <v>122.26</v>
      </c>
      <c r="E7066" s="156" t="s">
        <v>205</v>
      </c>
    </row>
    <row r="7067" spans="1:5" x14ac:dyDescent="0.2">
      <c r="A7067">
        <v>105093</v>
      </c>
      <c r="B7067" t="s">
        <v>10044</v>
      </c>
      <c r="C7067" t="s">
        <v>24</v>
      </c>
      <c r="D7067">
        <v>180.66</v>
      </c>
      <c r="E7067" s="156" t="s">
        <v>205</v>
      </c>
    </row>
    <row r="7068" spans="1:5" x14ac:dyDescent="0.2">
      <c r="A7068">
        <v>105041</v>
      </c>
      <c r="B7068" t="s">
        <v>10045</v>
      </c>
      <c r="C7068" t="s">
        <v>24</v>
      </c>
      <c r="D7068">
        <v>56.76</v>
      </c>
      <c r="E7068" s="156" t="s">
        <v>205</v>
      </c>
    </row>
    <row r="7069" spans="1:5" x14ac:dyDescent="0.2">
      <c r="A7069">
        <v>105045</v>
      </c>
      <c r="B7069" t="s">
        <v>10046</v>
      </c>
      <c r="C7069" t="s">
        <v>24</v>
      </c>
      <c r="D7069">
        <v>64.209999999999994</v>
      </c>
      <c r="E7069" s="156" t="s">
        <v>205</v>
      </c>
    </row>
    <row r="7070" spans="1:5" x14ac:dyDescent="0.2">
      <c r="A7070">
        <v>93961</v>
      </c>
      <c r="B7070" t="s">
        <v>10047</v>
      </c>
      <c r="C7070" t="s">
        <v>24</v>
      </c>
      <c r="D7070">
        <v>242.73</v>
      </c>
      <c r="E7070" s="156" t="s">
        <v>205</v>
      </c>
    </row>
    <row r="7071" spans="1:5" x14ac:dyDescent="0.2">
      <c r="A7071">
        <v>93971</v>
      </c>
      <c r="B7071" t="s">
        <v>10048</v>
      </c>
      <c r="C7071" t="s">
        <v>24</v>
      </c>
      <c r="D7071">
        <v>203.62</v>
      </c>
      <c r="E7071" s="156" t="s">
        <v>205</v>
      </c>
    </row>
    <row r="7072" spans="1:5" x14ac:dyDescent="0.2">
      <c r="A7072">
        <v>93959</v>
      </c>
      <c r="B7072" t="s">
        <v>10049</v>
      </c>
      <c r="C7072" t="s">
        <v>24</v>
      </c>
      <c r="D7072">
        <v>269.97000000000003</v>
      </c>
      <c r="E7072" s="156" t="s">
        <v>205</v>
      </c>
    </row>
    <row r="7073" spans="1:5" x14ac:dyDescent="0.2">
      <c r="A7073">
        <v>93969</v>
      </c>
      <c r="B7073" t="s">
        <v>10050</v>
      </c>
      <c r="C7073" t="s">
        <v>24</v>
      </c>
      <c r="D7073">
        <v>225.57</v>
      </c>
      <c r="E7073" s="156" t="s">
        <v>205</v>
      </c>
    </row>
    <row r="7074" spans="1:5" x14ac:dyDescent="0.2">
      <c r="A7074">
        <v>93957</v>
      </c>
      <c r="B7074" t="s">
        <v>10051</v>
      </c>
      <c r="C7074" t="s">
        <v>24</v>
      </c>
      <c r="D7074">
        <v>334.7</v>
      </c>
      <c r="E7074" s="156" t="s">
        <v>205</v>
      </c>
    </row>
    <row r="7075" spans="1:5" x14ac:dyDescent="0.2">
      <c r="A7075">
        <v>93967</v>
      </c>
      <c r="B7075" t="s">
        <v>10052</v>
      </c>
      <c r="C7075" t="s">
        <v>24</v>
      </c>
      <c r="D7075">
        <v>279.52999999999997</v>
      </c>
      <c r="E7075" s="156" t="s">
        <v>205</v>
      </c>
    </row>
    <row r="7076" spans="1:5" x14ac:dyDescent="0.2">
      <c r="A7076">
        <v>104878</v>
      </c>
      <c r="B7076" t="s">
        <v>10053</v>
      </c>
      <c r="C7076" t="s">
        <v>14</v>
      </c>
      <c r="D7076">
        <v>2356.59</v>
      </c>
      <c r="E7076" s="156" t="s">
        <v>205</v>
      </c>
    </row>
    <row r="7077" spans="1:5" x14ac:dyDescent="0.2">
      <c r="A7077">
        <v>104877</v>
      </c>
      <c r="B7077" t="s">
        <v>10054</v>
      </c>
      <c r="C7077" t="s">
        <v>14</v>
      </c>
      <c r="D7077">
        <v>654.19000000000005</v>
      </c>
      <c r="E7077" s="156" t="s">
        <v>205</v>
      </c>
    </row>
    <row r="7078" spans="1:5" x14ac:dyDescent="0.2">
      <c r="A7078">
        <v>104841</v>
      </c>
      <c r="B7078" t="s">
        <v>10055</v>
      </c>
      <c r="C7078" t="s">
        <v>24</v>
      </c>
      <c r="D7078">
        <v>95.51</v>
      </c>
      <c r="E7078" s="156" t="s">
        <v>205</v>
      </c>
    </row>
    <row r="7079" spans="1:5" x14ac:dyDescent="0.2">
      <c r="A7079">
        <v>104849</v>
      </c>
      <c r="B7079" t="s">
        <v>10056</v>
      </c>
      <c r="C7079" t="s">
        <v>24</v>
      </c>
      <c r="D7079">
        <v>67.290000000000006</v>
      </c>
      <c r="E7079" s="156" t="s">
        <v>205</v>
      </c>
    </row>
    <row r="7080" spans="1:5" x14ac:dyDescent="0.2">
      <c r="A7080">
        <v>104887</v>
      </c>
      <c r="B7080" t="s">
        <v>10057</v>
      </c>
      <c r="C7080" t="s">
        <v>24</v>
      </c>
      <c r="D7080">
        <v>52.08</v>
      </c>
      <c r="E7080" s="156" t="s">
        <v>205</v>
      </c>
    </row>
    <row r="7081" spans="1:5" x14ac:dyDescent="0.2">
      <c r="A7081">
        <v>104844</v>
      </c>
      <c r="B7081" t="s">
        <v>10058</v>
      </c>
      <c r="C7081" t="s">
        <v>24</v>
      </c>
      <c r="D7081">
        <v>105.14</v>
      </c>
      <c r="E7081" s="156" t="s">
        <v>205</v>
      </c>
    </row>
    <row r="7082" spans="1:5" x14ac:dyDescent="0.2">
      <c r="A7082">
        <v>104852</v>
      </c>
      <c r="B7082" t="s">
        <v>10059</v>
      </c>
      <c r="C7082" t="s">
        <v>24</v>
      </c>
      <c r="D7082">
        <v>73.86</v>
      </c>
      <c r="E7082" s="156" t="s">
        <v>205</v>
      </c>
    </row>
    <row r="7083" spans="1:5" x14ac:dyDescent="0.2">
      <c r="A7083">
        <v>104846</v>
      </c>
      <c r="B7083" t="s">
        <v>10060</v>
      </c>
      <c r="C7083" t="s">
        <v>24</v>
      </c>
      <c r="D7083">
        <v>119.42</v>
      </c>
      <c r="E7083" s="156" t="s">
        <v>205</v>
      </c>
    </row>
    <row r="7084" spans="1:5" x14ac:dyDescent="0.2">
      <c r="A7084">
        <v>104854</v>
      </c>
      <c r="B7084" t="s">
        <v>10061</v>
      </c>
      <c r="C7084" t="s">
        <v>24</v>
      </c>
      <c r="D7084">
        <v>83.6</v>
      </c>
      <c r="E7084" s="156" t="s">
        <v>205</v>
      </c>
    </row>
    <row r="7085" spans="1:5" x14ac:dyDescent="0.2">
      <c r="A7085">
        <v>104890</v>
      </c>
      <c r="B7085" t="s">
        <v>10062</v>
      </c>
      <c r="C7085" t="s">
        <v>24</v>
      </c>
      <c r="D7085">
        <v>59.3</v>
      </c>
      <c r="E7085" s="156" t="s">
        <v>205</v>
      </c>
    </row>
    <row r="7086" spans="1:5" x14ac:dyDescent="0.2">
      <c r="A7086">
        <v>104842</v>
      </c>
      <c r="B7086" t="s">
        <v>10063</v>
      </c>
      <c r="C7086" t="s">
        <v>24</v>
      </c>
      <c r="D7086">
        <v>82.01</v>
      </c>
      <c r="E7086" s="156" t="s">
        <v>205</v>
      </c>
    </row>
    <row r="7087" spans="1:5" x14ac:dyDescent="0.2">
      <c r="A7087">
        <v>104850</v>
      </c>
      <c r="B7087" t="s">
        <v>10064</v>
      </c>
      <c r="C7087" t="s">
        <v>24</v>
      </c>
      <c r="D7087">
        <v>60.17</v>
      </c>
      <c r="E7087" s="156" t="s">
        <v>205</v>
      </c>
    </row>
    <row r="7088" spans="1:5" x14ac:dyDescent="0.2">
      <c r="A7088">
        <v>104888</v>
      </c>
      <c r="B7088" t="s">
        <v>10065</v>
      </c>
      <c r="C7088" t="s">
        <v>24</v>
      </c>
      <c r="D7088">
        <v>47.53</v>
      </c>
      <c r="E7088" s="156" t="s">
        <v>205</v>
      </c>
    </row>
    <row r="7089" spans="1:5" x14ac:dyDescent="0.2">
      <c r="A7089">
        <v>104879</v>
      </c>
      <c r="B7089" t="s">
        <v>10066</v>
      </c>
      <c r="C7089" t="s">
        <v>24</v>
      </c>
      <c r="D7089">
        <v>90.07</v>
      </c>
      <c r="E7089" s="156" t="s">
        <v>205</v>
      </c>
    </row>
    <row r="7090" spans="1:5" x14ac:dyDescent="0.2">
      <c r="A7090">
        <v>104853</v>
      </c>
      <c r="B7090" t="s">
        <v>10067</v>
      </c>
      <c r="C7090" t="s">
        <v>24</v>
      </c>
      <c r="D7090">
        <v>65.69</v>
      </c>
      <c r="E7090" s="156" t="s">
        <v>205</v>
      </c>
    </row>
    <row r="7091" spans="1:5" x14ac:dyDescent="0.2">
      <c r="A7091">
        <v>104847</v>
      </c>
      <c r="B7091" t="s">
        <v>10068</v>
      </c>
      <c r="C7091" t="s">
        <v>24</v>
      </c>
      <c r="D7091">
        <v>101.95</v>
      </c>
      <c r="E7091" s="156" t="s">
        <v>205</v>
      </c>
    </row>
    <row r="7092" spans="1:5" x14ac:dyDescent="0.2">
      <c r="A7092">
        <v>104855</v>
      </c>
      <c r="B7092" t="s">
        <v>10069</v>
      </c>
      <c r="C7092" t="s">
        <v>24</v>
      </c>
      <c r="D7092">
        <v>73.790000000000006</v>
      </c>
      <c r="E7092" s="156" t="s">
        <v>205</v>
      </c>
    </row>
    <row r="7093" spans="1:5" x14ac:dyDescent="0.2">
      <c r="A7093">
        <v>104891</v>
      </c>
      <c r="B7093" t="s">
        <v>10070</v>
      </c>
      <c r="C7093" t="s">
        <v>24</v>
      </c>
      <c r="D7093">
        <v>53.62</v>
      </c>
      <c r="E7093" s="156" t="s">
        <v>205</v>
      </c>
    </row>
    <row r="7094" spans="1:5" x14ac:dyDescent="0.2">
      <c r="A7094">
        <v>104892</v>
      </c>
      <c r="B7094" t="s">
        <v>10071</v>
      </c>
      <c r="C7094" t="s">
        <v>24</v>
      </c>
      <c r="D7094">
        <v>118.03</v>
      </c>
      <c r="E7094" s="156" t="s">
        <v>205</v>
      </c>
    </row>
    <row r="7095" spans="1:5" x14ac:dyDescent="0.2">
      <c r="A7095">
        <v>104848</v>
      </c>
      <c r="B7095" t="s">
        <v>10072</v>
      </c>
      <c r="C7095" t="s">
        <v>24</v>
      </c>
      <c r="D7095">
        <v>77.86</v>
      </c>
      <c r="E7095" s="156" t="s">
        <v>205</v>
      </c>
    </row>
    <row r="7096" spans="1:5" x14ac:dyDescent="0.2">
      <c r="A7096">
        <v>104886</v>
      </c>
      <c r="B7096" t="s">
        <v>10073</v>
      </c>
      <c r="C7096" t="s">
        <v>24</v>
      </c>
      <c r="D7096">
        <v>58.79</v>
      </c>
      <c r="E7096" s="156" t="s">
        <v>205</v>
      </c>
    </row>
    <row r="7097" spans="1:5" x14ac:dyDescent="0.2">
      <c r="A7097">
        <v>104843</v>
      </c>
      <c r="B7097" t="s">
        <v>10074</v>
      </c>
      <c r="C7097" t="s">
        <v>24</v>
      </c>
      <c r="D7097">
        <v>130.04</v>
      </c>
      <c r="E7097" s="156" t="s">
        <v>205</v>
      </c>
    </row>
    <row r="7098" spans="1:5" x14ac:dyDescent="0.2">
      <c r="A7098">
        <v>104851</v>
      </c>
      <c r="B7098" t="s">
        <v>10075</v>
      </c>
      <c r="C7098" t="s">
        <v>24</v>
      </c>
      <c r="D7098">
        <v>86.07</v>
      </c>
      <c r="E7098" s="156" t="s">
        <v>205</v>
      </c>
    </row>
    <row r="7099" spans="1:5" x14ac:dyDescent="0.2">
      <c r="A7099">
        <v>104845</v>
      </c>
      <c r="B7099" t="s">
        <v>10076</v>
      </c>
      <c r="C7099" t="s">
        <v>24</v>
      </c>
      <c r="D7099">
        <v>147.84</v>
      </c>
      <c r="E7099" s="156" t="s">
        <v>205</v>
      </c>
    </row>
    <row r="7100" spans="1:5" x14ac:dyDescent="0.2">
      <c r="A7100">
        <v>104880</v>
      </c>
      <c r="B7100" t="s">
        <v>10077</v>
      </c>
      <c r="C7100" t="s">
        <v>24</v>
      </c>
      <c r="D7100">
        <v>98.2</v>
      </c>
      <c r="E7100" s="156" t="s">
        <v>205</v>
      </c>
    </row>
    <row r="7101" spans="1:5" x14ac:dyDescent="0.2">
      <c r="A7101">
        <v>104889</v>
      </c>
      <c r="B7101" t="s">
        <v>10078</v>
      </c>
      <c r="C7101" t="s">
        <v>24</v>
      </c>
      <c r="D7101">
        <v>67.790000000000006</v>
      </c>
      <c r="E7101" s="156" t="s">
        <v>205</v>
      </c>
    </row>
    <row r="7102" spans="1:5" x14ac:dyDescent="0.2">
      <c r="A7102">
        <v>95108</v>
      </c>
      <c r="B7102" t="s">
        <v>10079</v>
      </c>
      <c r="C7102" t="s">
        <v>14</v>
      </c>
      <c r="D7102">
        <v>41.02</v>
      </c>
      <c r="E7102" s="156" t="s">
        <v>205</v>
      </c>
    </row>
    <row r="7103" spans="1:5" x14ac:dyDescent="0.2">
      <c r="A7103">
        <v>104857</v>
      </c>
      <c r="B7103" t="s">
        <v>10080</v>
      </c>
      <c r="C7103" t="s">
        <v>24</v>
      </c>
      <c r="D7103">
        <v>0</v>
      </c>
      <c r="E7103" s="156" t="s">
        <v>205</v>
      </c>
    </row>
    <row r="7104" spans="1:5" x14ac:dyDescent="0.2">
      <c r="A7104">
        <v>104859</v>
      </c>
      <c r="B7104" t="s">
        <v>10081</v>
      </c>
      <c r="C7104" t="s">
        <v>24</v>
      </c>
      <c r="D7104">
        <v>0</v>
      </c>
      <c r="E7104" s="156" t="s">
        <v>205</v>
      </c>
    </row>
    <row r="7105" spans="1:5" x14ac:dyDescent="0.2">
      <c r="A7105">
        <v>104861</v>
      </c>
      <c r="B7105" t="s">
        <v>10082</v>
      </c>
      <c r="C7105" t="s">
        <v>24</v>
      </c>
      <c r="D7105">
        <v>0</v>
      </c>
      <c r="E7105" s="156" t="s">
        <v>205</v>
      </c>
    </row>
    <row r="7106" spans="1:5" x14ac:dyDescent="0.2">
      <c r="A7106">
        <v>104856</v>
      </c>
      <c r="B7106" t="s">
        <v>10083</v>
      </c>
      <c r="C7106" t="s">
        <v>24</v>
      </c>
      <c r="D7106">
        <v>0</v>
      </c>
      <c r="E7106" s="156" t="s">
        <v>205</v>
      </c>
    </row>
    <row r="7107" spans="1:5" x14ac:dyDescent="0.2">
      <c r="A7107">
        <v>104858</v>
      </c>
      <c r="B7107" t="s">
        <v>10084</v>
      </c>
      <c r="C7107" t="s">
        <v>24</v>
      </c>
      <c r="D7107">
        <v>0</v>
      </c>
      <c r="E7107" s="156" t="s">
        <v>205</v>
      </c>
    </row>
    <row r="7108" spans="1:5" x14ac:dyDescent="0.2">
      <c r="A7108">
        <v>104860</v>
      </c>
      <c r="B7108" t="s">
        <v>10085</v>
      </c>
      <c r="C7108" t="s">
        <v>24</v>
      </c>
      <c r="D7108">
        <v>0</v>
      </c>
      <c r="E7108" s="156" t="s">
        <v>205</v>
      </c>
    </row>
    <row r="7109" spans="1:5" x14ac:dyDescent="0.2">
      <c r="A7109">
        <v>104871</v>
      </c>
      <c r="B7109" t="s">
        <v>10086</v>
      </c>
      <c r="C7109" t="s">
        <v>24</v>
      </c>
      <c r="D7109">
        <v>0</v>
      </c>
      <c r="E7109" s="156" t="s">
        <v>205</v>
      </c>
    </row>
    <row r="7110" spans="1:5" x14ac:dyDescent="0.2">
      <c r="A7110">
        <v>104883</v>
      </c>
      <c r="B7110" t="s">
        <v>10087</v>
      </c>
      <c r="C7110" t="s">
        <v>24</v>
      </c>
      <c r="D7110">
        <v>0</v>
      </c>
      <c r="E7110" s="156" t="s">
        <v>205</v>
      </c>
    </row>
    <row r="7111" spans="1:5" x14ac:dyDescent="0.2">
      <c r="A7111">
        <v>104865</v>
      </c>
      <c r="B7111" t="s">
        <v>10088</v>
      </c>
      <c r="C7111" t="s">
        <v>24</v>
      </c>
      <c r="D7111">
        <v>0</v>
      </c>
      <c r="E7111" s="156" t="s">
        <v>205</v>
      </c>
    </row>
    <row r="7112" spans="1:5" x14ac:dyDescent="0.2">
      <c r="A7112">
        <v>104872</v>
      </c>
      <c r="B7112" t="s">
        <v>10089</v>
      </c>
      <c r="C7112" t="s">
        <v>24</v>
      </c>
      <c r="D7112">
        <v>0</v>
      </c>
      <c r="E7112" s="156" t="s">
        <v>205</v>
      </c>
    </row>
    <row r="7113" spans="1:5" x14ac:dyDescent="0.2">
      <c r="A7113">
        <v>104884</v>
      </c>
      <c r="B7113" t="s">
        <v>10090</v>
      </c>
      <c r="C7113" t="s">
        <v>24</v>
      </c>
      <c r="D7113">
        <v>0</v>
      </c>
      <c r="E7113" s="156" t="s">
        <v>205</v>
      </c>
    </row>
    <row r="7114" spans="1:5" x14ac:dyDescent="0.2">
      <c r="A7114">
        <v>104866</v>
      </c>
      <c r="B7114" t="s">
        <v>10091</v>
      </c>
      <c r="C7114" t="s">
        <v>24</v>
      </c>
      <c r="D7114">
        <v>0</v>
      </c>
      <c r="E7114" s="156" t="s">
        <v>205</v>
      </c>
    </row>
    <row r="7115" spans="1:5" x14ac:dyDescent="0.2">
      <c r="A7115">
        <v>104873</v>
      </c>
      <c r="B7115" t="s">
        <v>10092</v>
      </c>
      <c r="C7115" t="s">
        <v>24</v>
      </c>
      <c r="D7115">
        <v>0</v>
      </c>
      <c r="E7115" s="156" t="s">
        <v>205</v>
      </c>
    </row>
    <row r="7116" spans="1:5" x14ac:dyDescent="0.2">
      <c r="A7116">
        <v>104885</v>
      </c>
      <c r="B7116" t="s">
        <v>10093</v>
      </c>
      <c r="C7116" t="s">
        <v>24</v>
      </c>
      <c r="D7116">
        <v>0</v>
      </c>
      <c r="E7116" s="156" t="s">
        <v>205</v>
      </c>
    </row>
    <row r="7117" spans="1:5" x14ac:dyDescent="0.2">
      <c r="A7117">
        <v>104867</v>
      </c>
      <c r="B7117" t="s">
        <v>10094</v>
      </c>
      <c r="C7117" t="s">
        <v>24</v>
      </c>
      <c r="D7117">
        <v>0</v>
      </c>
      <c r="E7117" s="156" t="s">
        <v>205</v>
      </c>
    </row>
    <row r="7118" spans="1:5" x14ac:dyDescent="0.2">
      <c r="A7118">
        <v>104868</v>
      </c>
      <c r="B7118" t="s">
        <v>10095</v>
      </c>
      <c r="C7118" t="s">
        <v>24</v>
      </c>
      <c r="D7118">
        <v>0</v>
      </c>
      <c r="E7118" s="156" t="s">
        <v>205</v>
      </c>
    </row>
    <row r="7119" spans="1:5" x14ac:dyDescent="0.2">
      <c r="A7119">
        <v>104874</v>
      </c>
      <c r="B7119" t="s">
        <v>10096</v>
      </c>
      <c r="C7119" t="s">
        <v>24</v>
      </c>
      <c r="D7119">
        <v>0</v>
      </c>
      <c r="E7119" s="156" t="s">
        <v>205</v>
      </c>
    </row>
    <row r="7120" spans="1:5" x14ac:dyDescent="0.2">
      <c r="A7120">
        <v>104862</v>
      </c>
      <c r="B7120" t="s">
        <v>10097</v>
      </c>
      <c r="C7120" t="s">
        <v>24</v>
      </c>
      <c r="D7120">
        <v>0</v>
      </c>
      <c r="E7120" s="156" t="s">
        <v>205</v>
      </c>
    </row>
    <row r="7121" spans="1:5" x14ac:dyDescent="0.2">
      <c r="A7121">
        <v>104869</v>
      </c>
      <c r="B7121" t="s">
        <v>10098</v>
      </c>
      <c r="C7121" t="s">
        <v>24</v>
      </c>
      <c r="D7121">
        <v>0</v>
      </c>
      <c r="E7121" s="156" t="s">
        <v>205</v>
      </c>
    </row>
    <row r="7122" spans="1:5" x14ac:dyDescent="0.2">
      <c r="A7122">
        <v>104881</v>
      </c>
      <c r="B7122" t="s">
        <v>10099</v>
      </c>
      <c r="C7122" t="s">
        <v>24</v>
      </c>
      <c r="D7122">
        <v>0</v>
      </c>
      <c r="E7122" s="156" t="s">
        <v>205</v>
      </c>
    </row>
    <row r="7123" spans="1:5" x14ac:dyDescent="0.2">
      <c r="A7123">
        <v>104863</v>
      </c>
      <c r="B7123" t="s">
        <v>10100</v>
      </c>
      <c r="C7123" t="s">
        <v>24</v>
      </c>
      <c r="D7123">
        <v>0</v>
      </c>
      <c r="E7123" s="156" t="s">
        <v>205</v>
      </c>
    </row>
    <row r="7124" spans="1:5" x14ac:dyDescent="0.2">
      <c r="A7124">
        <v>104870</v>
      </c>
      <c r="B7124" t="s">
        <v>10101</v>
      </c>
      <c r="C7124" t="s">
        <v>24</v>
      </c>
      <c r="D7124">
        <v>0</v>
      </c>
      <c r="E7124" s="156" t="s">
        <v>205</v>
      </c>
    </row>
    <row r="7125" spans="1:5" x14ac:dyDescent="0.2">
      <c r="A7125">
        <v>104882</v>
      </c>
      <c r="B7125" t="s">
        <v>10102</v>
      </c>
      <c r="C7125" t="s">
        <v>24</v>
      </c>
      <c r="D7125">
        <v>0</v>
      </c>
      <c r="E7125" s="156" t="s">
        <v>205</v>
      </c>
    </row>
    <row r="7126" spans="1:5" x14ac:dyDescent="0.2">
      <c r="A7126">
        <v>104864</v>
      </c>
      <c r="B7126" t="s">
        <v>10103</v>
      </c>
      <c r="C7126" t="s">
        <v>24</v>
      </c>
      <c r="D7126">
        <v>0</v>
      </c>
      <c r="E7126" s="156" t="s">
        <v>205</v>
      </c>
    </row>
    <row r="7127" spans="1:5" x14ac:dyDescent="0.2">
      <c r="A7127">
        <v>104876</v>
      </c>
      <c r="B7127" t="s">
        <v>10104</v>
      </c>
      <c r="C7127" t="s">
        <v>14</v>
      </c>
      <c r="D7127">
        <v>26.22</v>
      </c>
      <c r="E7127" s="156" t="s">
        <v>205</v>
      </c>
    </row>
    <row r="7128" spans="1:5" x14ac:dyDescent="0.2">
      <c r="A7128">
        <v>104875</v>
      </c>
      <c r="B7128" t="s">
        <v>10105</v>
      </c>
      <c r="C7128" t="s">
        <v>24</v>
      </c>
      <c r="D7128">
        <v>148.72999999999999</v>
      </c>
      <c r="E7128" s="156" t="s">
        <v>205</v>
      </c>
    </row>
    <row r="7129" spans="1:5" x14ac:dyDescent="0.2">
      <c r="A7129">
        <v>105942</v>
      </c>
      <c r="B7129" t="s">
        <v>10106</v>
      </c>
      <c r="C7129" t="s">
        <v>24</v>
      </c>
      <c r="D7129">
        <v>0</v>
      </c>
      <c r="E7129" s="156" t="s">
        <v>205</v>
      </c>
    </row>
    <row r="7130" spans="1:5" x14ac:dyDescent="0.2">
      <c r="A7130">
        <v>105943</v>
      </c>
      <c r="B7130" t="s">
        <v>10107</v>
      </c>
      <c r="C7130" t="s">
        <v>24</v>
      </c>
      <c r="D7130">
        <v>0</v>
      </c>
      <c r="E7130" s="156" t="s">
        <v>205</v>
      </c>
    </row>
    <row r="7131" spans="1:5" x14ac:dyDescent="0.2">
      <c r="A7131">
        <v>105941</v>
      </c>
      <c r="B7131" t="s">
        <v>10108</v>
      </c>
      <c r="C7131" t="s">
        <v>11</v>
      </c>
      <c r="D7131">
        <v>0</v>
      </c>
      <c r="E7131" s="156" t="s">
        <v>205</v>
      </c>
    </row>
    <row r="7132" spans="1:5" x14ac:dyDescent="0.2">
      <c r="A7132">
        <v>105940</v>
      </c>
      <c r="B7132" t="s">
        <v>10109</v>
      </c>
      <c r="C7132" t="s">
        <v>11</v>
      </c>
      <c r="D7132">
        <v>0</v>
      </c>
      <c r="E7132" s="156" t="s">
        <v>205</v>
      </c>
    </row>
    <row r="7133" spans="1:5" x14ac:dyDescent="0.2">
      <c r="A7133">
        <v>105938</v>
      </c>
      <c r="B7133" t="s">
        <v>10110</v>
      </c>
      <c r="C7133" t="s">
        <v>11</v>
      </c>
      <c r="D7133">
        <v>0</v>
      </c>
      <c r="E7133" s="156" t="s">
        <v>205</v>
      </c>
    </row>
    <row r="7134" spans="1:5" x14ac:dyDescent="0.2">
      <c r="A7134">
        <v>105939</v>
      </c>
      <c r="B7134" t="s">
        <v>10111</v>
      </c>
      <c r="C7134" t="s">
        <v>11</v>
      </c>
      <c r="D7134">
        <v>0</v>
      </c>
      <c r="E7134" s="156" t="s">
        <v>205</v>
      </c>
    </row>
    <row r="7135" spans="1:5" x14ac:dyDescent="0.2">
      <c r="A7135">
        <v>96120</v>
      </c>
      <c r="B7135" t="s">
        <v>10112</v>
      </c>
      <c r="C7135" t="s">
        <v>24</v>
      </c>
      <c r="D7135">
        <v>3.24</v>
      </c>
      <c r="E7135" s="156" t="s">
        <v>205</v>
      </c>
    </row>
    <row r="7136" spans="1:5" x14ac:dyDescent="0.2">
      <c r="A7136">
        <v>96123</v>
      </c>
      <c r="B7136" t="s">
        <v>10113</v>
      </c>
      <c r="C7136" t="s">
        <v>24</v>
      </c>
      <c r="D7136">
        <v>28.62</v>
      </c>
      <c r="E7136" s="156" t="s">
        <v>205</v>
      </c>
    </row>
    <row r="7137" spans="1:5" x14ac:dyDescent="0.2">
      <c r="A7137">
        <v>96122</v>
      </c>
      <c r="B7137" t="s">
        <v>10114</v>
      </c>
      <c r="C7137" t="s">
        <v>24</v>
      </c>
      <c r="D7137">
        <v>56.91</v>
      </c>
      <c r="E7137" s="156" t="s">
        <v>205</v>
      </c>
    </row>
    <row r="7138" spans="1:5" x14ac:dyDescent="0.2">
      <c r="A7138">
        <v>96121</v>
      </c>
      <c r="B7138" t="s">
        <v>10115</v>
      </c>
      <c r="C7138" t="s">
        <v>24</v>
      </c>
      <c r="D7138">
        <v>12.43</v>
      </c>
      <c r="E7138" s="156" t="s">
        <v>205</v>
      </c>
    </row>
    <row r="7139" spans="1:5" x14ac:dyDescent="0.2">
      <c r="A7139">
        <v>99054</v>
      </c>
      <c r="B7139" t="s">
        <v>10116</v>
      </c>
      <c r="C7139" t="s">
        <v>11</v>
      </c>
      <c r="D7139">
        <v>64.430000000000007</v>
      </c>
      <c r="E7139" s="156" t="s">
        <v>205</v>
      </c>
    </row>
    <row r="7140" spans="1:5" x14ac:dyDescent="0.2">
      <c r="A7140">
        <v>96110</v>
      </c>
      <c r="B7140" t="s">
        <v>10117</v>
      </c>
      <c r="C7140" t="s">
        <v>11</v>
      </c>
      <c r="D7140">
        <v>74.62</v>
      </c>
      <c r="E7140" s="156" t="s">
        <v>205</v>
      </c>
    </row>
    <row r="7141" spans="1:5" x14ac:dyDescent="0.2">
      <c r="A7141">
        <v>96114</v>
      </c>
      <c r="B7141" t="s">
        <v>10118</v>
      </c>
      <c r="C7141" t="s">
        <v>11</v>
      </c>
      <c r="D7141">
        <v>74.89</v>
      </c>
      <c r="E7141" s="156" t="s">
        <v>205</v>
      </c>
    </row>
    <row r="7142" spans="1:5" x14ac:dyDescent="0.2">
      <c r="A7142">
        <v>104757</v>
      </c>
      <c r="B7142" t="s">
        <v>10119</v>
      </c>
      <c r="C7142" t="s">
        <v>11</v>
      </c>
      <c r="D7142">
        <v>120.37</v>
      </c>
      <c r="E7142" s="156" t="s">
        <v>205</v>
      </c>
    </row>
    <row r="7143" spans="1:5" x14ac:dyDescent="0.2">
      <c r="A7143">
        <v>104756</v>
      </c>
      <c r="B7143" t="s">
        <v>10120</v>
      </c>
      <c r="C7143" t="s">
        <v>11</v>
      </c>
      <c r="D7143">
        <v>239.4</v>
      </c>
      <c r="E7143" s="156" t="s">
        <v>205</v>
      </c>
    </row>
    <row r="7144" spans="1:5" x14ac:dyDescent="0.2">
      <c r="A7144">
        <v>96112</v>
      </c>
      <c r="B7144" t="s">
        <v>10121</v>
      </c>
      <c r="C7144" t="s">
        <v>11</v>
      </c>
      <c r="D7144">
        <v>174.19</v>
      </c>
      <c r="E7144" s="156" t="s">
        <v>205</v>
      </c>
    </row>
    <row r="7145" spans="1:5" x14ac:dyDescent="0.2">
      <c r="A7145">
        <v>96113</v>
      </c>
      <c r="B7145" t="s">
        <v>10122</v>
      </c>
      <c r="C7145" t="s">
        <v>11</v>
      </c>
      <c r="D7145">
        <v>50.54</v>
      </c>
      <c r="E7145" s="156" t="s">
        <v>205</v>
      </c>
    </row>
    <row r="7146" spans="1:5" x14ac:dyDescent="0.2">
      <c r="A7146">
        <v>96109</v>
      </c>
      <c r="B7146" t="s">
        <v>10123</v>
      </c>
      <c r="C7146" t="s">
        <v>11</v>
      </c>
      <c r="D7146">
        <v>56.16</v>
      </c>
      <c r="E7146" s="156" t="s">
        <v>205</v>
      </c>
    </row>
    <row r="7147" spans="1:5" x14ac:dyDescent="0.2">
      <c r="A7147">
        <v>96116</v>
      </c>
      <c r="B7147" t="s">
        <v>10124</v>
      </c>
      <c r="C7147" t="s">
        <v>11</v>
      </c>
      <c r="D7147">
        <v>63.31</v>
      </c>
      <c r="E7147" s="156" t="s">
        <v>205</v>
      </c>
    </row>
    <row r="7148" spans="1:5" x14ac:dyDescent="0.2">
      <c r="A7148">
        <v>96111</v>
      </c>
      <c r="B7148" t="s">
        <v>10125</v>
      </c>
      <c r="C7148" t="s">
        <v>11</v>
      </c>
      <c r="D7148">
        <v>61.41</v>
      </c>
      <c r="E7148" s="156" t="s">
        <v>205</v>
      </c>
    </row>
    <row r="7149" spans="1:5" x14ac:dyDescent="0.2">
      <c r="A7149">
        <v>96486</v>
      </c>
      <c r="B7149" t="s">
        <v>10126</v>
      </c>
      <c r="C7149" t="s">
        <v>11</v>
      </c>
      <c r="D7149">
        <v>72.86</v>
      </c>
      <c r="E7149" s="156" t="s">
        <v>205</v>
      </c>
    </row>
    <row r="7150" spans="1:5" x14ac:dyDescent="0.2">
      <c r="A7150">
        <v>96485</v>
      </c>
      <c r="B7150" t="s">
        <v>10127</v>
      </c>
      <c r="C7150" t="s">
        <v>11</v>
      </c>
      <c r="D7150">
        <v>70.959999999999994</v>
      </c>
      <c r="E7150" s="156" t="s">
        <v>205</v>
      </c>
    </row>
    <row r="7151" spans="1:5" x14ac:dyDescent="0.2">
      <c r="A7151">
        <v>97557</v>
      </c>
      <c r="B7151" t="s">
        <v>10128</v>
      </c>
      <c r="C7151" t="s">
        <v>11</v>
      </c>
      <c r="D7151">
        <v>0</v>
      </c>
      <c r="E7151" s="156" t="s">
        <v>205</v>
      </c>
    </row>
    <row r="7152" spans="1:5" x14ac:dyDescent="0.2">
      <c r="A7152">
        <v>101807</v>
      </c>
      <c r="B7152" t="s">
        <v>10129</v>
      </c>
      <c r="C7152" t="s">
        <v>14</v>
      </c>
      <c r="D7152">
        <v>550.88</v>
      </c>
      <c r="E7152" s="156" t="s">
        <v>205</v>
      </c>
    </row>
    <row r="7153" spans="1:5" x14ac:dyDescent="0.2">
      <c r="A7153">
        <v>101806</v>
      </c>
      <c r="B7153" t="s">
        <v>10130</v>
      </c>
      <c r="C7153" t="s">
        <v>14</v>
      </c>
      <c r="D7153">
        <v>587.84</v>
      </c>
      <c r="E7153" s="156" t="s">
        <v>205</v>
      </c>
    </row>
    <row r="7154" spans="1:5" x14ac:dyDescent="0.2">
      <c r="A7154">
        <v>101808</v>
      </c>
      <c r="B7154" t="s">
        <v>10131</v>
      </c>
      <c r="C7154" t="s">
        <v>14</v>
      </c>
      <c r="D7154">
        <v>560.29</v>
      </c>
      <c r="E7154" s="156" t="s">
        <v>205</v>
      </c>
    </row>
    <row r="7155" spans="1:5" x14ac:dyDescent="0.2">
      <c r="A7155">
        <v>98058</v>
      </c>
      <c r="B7155" t="s">
        <v>10132</v>
      </c>
      <c r="C7155" t="s">
        <v>14</v>
      </c>
      <c r="D7155">
        <v>1839.81</v>
      </c>
      <c r="E7155" s="156" t="s">
        <v>205</v>
      </c>
    </row>
    <row r="7156" spans="1:5" x14ac:dyDescent="0.2">
      <c r="A7156">
        <v>98059</v>
      </c>
      <c r="B7156" t="s">
        <v>10133</v>
      </c>
      <c r="C7156" t="s">
        <v>14</v>
      </c>
      <c r="D7156">
        <v>3956.15</v>
      </c>
      <c r="E7156" s="156" t="s">
        <v>205</v>
      </c>
    </row>
    <row r="7157" spans="1:5" x14ac:dyDescent="0.2">
      <c r="A7157">
        <v>98060</v>
      </c>
      <c r="B7157" t="s">
        <v>10134</v>
      </c>
      <c r="C7157" t="s">
        <v>14</v>
      </c>
      <c r="D7157">
        <v>5542.52</v>
      </c>
      <c r="E7157" s="156" t="s">
        <v>205</v>
      </c>
    </row>
    <row r="7158" spans="1:5" x14ac:dyDescent="0.2">
      <c r="A7158">
        <v>98061</v>
      </c>
      <c r="B7158" t="s">
        <v>10135</v>
      </c>
      <c r="C7158" t="s">
        <v>14</v>
      </c>
      <c r="D7158">
        <v>7737.62</v>
      </c>
      <c r="E7158" s="156" t="s">
        <v>205</v>
      </c>
    </row>
    <row r="7159" spans="1:5" x14ac:dyDescent="0.2">
      <c r="A7159">
        <v>98088</v>
      </c>
      <c r="B7159" t="s">
        <v>10136</v>
      </c>
      <c r="C7159" t="s">
        <v>14</v>
      </c>
      <c r="D7159">
        <v>3464.13</v>
      </c>
      <c r="E7159" s="156" t="s">
        <v>205</v>
      </c>
    </row>
    <row r="7160" spans="1:5" x14ac:dyDescent="0.2">
      <c r="A7160">
        <v>98089</v>
      </c>
      <c r="B7160" t="s">
        <v>10137</v>
      </c>
      <c r="C7160" t="s">
        <v>14</v>
      </c>
      <c r="D7160">
        <v>5492.79</v>
      </c>
      <c r="E7160" s="156" t="s">
        <v>205</v>
      </c>
    </row>
    <row r="7161" spans="1:5" x14ac:dyDescent="0.2">
      <c r="A7161">
        <v>98090</v>
      </c>
      <c r="B7161" t="s">
        <v>10138</v>
      </c>
      <c r="C7161" t="s">
        <v>14</v>
      </c>
      <c r="D7161">
        <v>8652.52</v>
      </c>
      <c r="E7161" s="156" t="s">
        <v>205</v>
      </c>
    </row>
    <row r="7162" spans="1:5" x14ac:dyDescent="0.2">
      <c r="A7162">
        <v>98091</v>
      </c>
      <c r="B7162" t="s">
        <v>10139</v>
      </c>
      <c r="C7162" t="s">
        <v>14</v>
      </c>
      <c r="D7162">
        <v>11316.04</v>
      </c>
      <c r="E7162" s="156" t="s">
        <v>205</v>
      </c>
    </row>
    <row r="7163" spans="1:5" x14ac:dyDescent="0.2">
      <c r="A7163">
        <v>98092</v>
      </c>
      <c r="B7163" t="s">
        <v>10140</v>
      </c>
      <c r="C7163" t="s">
        <v>14</v>
      </c>
      <c r="D7163">
        <v>13155.94</v>
      </c>
      <c r="E7163" s="156" t="s">
        <v>205</v>
      </c>
    </row>
    <row r="7164" spans="1:5" x14ac:dyDescent="0.2">
      <c r="A7164">
        <v>98093</v>
      </c>
      <c r="B7164" t="s">
        <v>10141</v>
      </c>
      <c r="C7164" t="s">
        <v>14</v>
      </c>
      <c r="D7164">
        <v>15538.72</v>
      </c>
      <c r="E7164" s="156" t="s">
        <v>205</v>
      </c>
    </row>
    <row r="7165" spans="1:5" x14ac:dyDescent="0.2">
      <c r="A7165">
        <v>98072</v>
      </c>
      <c r="B7165" t="s">
        <v>10142</v>
      </c>
      <c r="C7165" t="s">
        <v>14</v>
      </c>
      <c r="D7165">
        <v>4115.6499999999996</v>
      </c>
      <c r="E7165" s="156" t="s">
        <v>205</v>
      </c>
    </row>
    <row r="7166" spans="1:5" x14ac:dyDescent="0.2">
      <c r="A7166">
        <v>98073</v>
      </c>
      <c r="B7166" t="s">
        <v>10143</v>
      </c>
      <c r="C7166" t="s">
        <v>14</v>
      </c>
      <c r="D7166">
        <v>6494.35</v>
      </c>
      <c r="E7166" s="156" t="s">
        <v>205</v>
      </c>
    </row>
    <row r="7167" spans="1:5" x14ac:dyDescent="0.2">
      <c r="A7167">
        <v>98074</v>
      </c>
      <c r="B7167" t="s">
        <v>10144</v>
      </c>
      <c r="C7167" t="s">
        <v>14</v>
      </c>
      <c r="D7167">
        <v>10162.64</v>
      </c>
      <c r="E7167" s="156" t="s">
        <v>205</v>
      </c>
    </row>
    <row r="7168" spans="1:5" x14ac:dyDescent="0.2">
      <c r="A7168">
        <v>98075</v>
      </c>
      <c r="B7168" t="s">
        <v>10145</v>
      </c>
      <c r="C7168" t="s">
        <v>14</v>
      </c>
      <c r="D7168">
        <v>13255.71</v>
      </c>
      <c r="E7168" s="156" t="s">
        <v>205</v>
      </c>
    </row>
    <row r="7169" spans="1:5" x14ac:dyDescent="0.2">
      <c r="A7169">
        <v>98076</v>
      </c>
      <c r="B7169" t="s">
        <v>10146</v>
      </c>
      <c r="C7169" t="s">
        <v>14</v>
      </c>
      <c r="D7169">
        <v>15324.96</v>
      </c>
      <c r="E7169" s="156" t="s">
        <v>205</v>
      </c>
    </row>
    <row r="7170" spans="1:5" x14ac:dyDescent="0.2">
      <c r="A7170">
        <v>98077</v>
      </c>
      <c r="B7170" t="s">
        <v>10147</v>
      </c>
      <c r="C7170" t="s">
        <v>14</v>
      </c>
      <c r="D7170">
        <v>18070.599999999999</v>
      </c>
      <c r="E7170" s="156" t="s">
        <v>205</v>
      </c>
    </row>
    <row r="7171" spans="1:5" x14ac:dyDescent="0.2">
      <c r="A7171">
        <v>98062</v>
      </c>
      <c r="B7171" t="s">
        <v>10148</v>
      </c>
      <c r="C7171" t="s">
        <v>14</v>
      </c>
      <c r="D7171">
        <v>3117.49</v>
      </c>
      <c r="E7171" s="156" t="s">
        <v>205</v>
      </c>
    </row>
    <row r="7172" spans="1:5" x14ac:dyDescent="0.2">
      <c r="A7172">
        <v>98063</v>
      </c>
      <c r="B7172" t="s">
        <v>10149</v>
      </c>
      <c r="C7172" t="s">
        <v>14</v>
      </c>
      <c r="D7172">
        <v>4761.99</v>
      </c>
      <c r="E7172" s="156" t="s">
        <v>205</v>
      </c>
    </row>
    <row r="7173" spans="1:5" x14ac:dyDescent="0.2">
      <c r="A7173">
        <v>98064</v>
      </c>
      <c r="B7173" t="s">
        <v>10150</v>
      </c>
      <c r="C7173" t="s">
        <v>14</v>
      </c>
      <c r="D7173">
        <v>5504.65</v>
      </c>
      <c r="E7173" s="156" t="s">
        <v>205</v>
      </c>
    </row>
    <row r="7174" spans="1:5" x14ac:dyDescent="0.2">
      <c r="A7174">
        <v>98065</v>
      </c>
      <c r="B7174" t="s">
        <v>10151</v>
      </c>
      <c r="C7174" t="s">
        <v>14</v>
      </c>
      <c r="D7174">
        <v>7645.69</v>
      </c>
      <c r="E7174" s="156" t="s">
        <v>205</v>
      </c>
    </row>
    <row r="7175" spans="1:5" x14ac:dyDescent="0.2">
      <c r="A7175">
        <v>98094</v>
      </c>
      <c r="B7175" t="s">
        <v>10152</v>
      </c>
      <c r="C7175" t="s">
        <v>14</v>
      </c>
      <c r="D7175">
        <v>2887.45</v>
      </c>
      <c r="E7175" s="156" t="s">
        <v>205</v>
      </c>
    </row>
    <row r="7176" spans="1:5" x14ac:dyDescent="0.2">
      <c r="A7176">
        <v>98099</v>
      </c>
      <c r="B7176" t="s">
        <v>10153</v>
      </c>
      <c r="C7176" t="s">
        <v>14</v>
      </c>
      <c r="D7176">
        <v>4946.45</v>
      </c>
      <c r="E7176" s="156" t="s">
        <v>205</v>
      </c>
    </row>
    <row r="7177" spans="1:5" x14ac:dyDescent="0.2">
      <c r="A7177">
        <v>98100</v>
      </c>
      <c r="B7177" t="s">
        <v>10154</v>
      </c>
      <c r="C7177" t="s">
        <v>14</v>
      </c>
      <c r="D7177">
        <v>6496.71</v>
      </c>
      <c r="E7177" s="156" t="s">
        <v>205</v>
      </c>
    </row>
    <row r="7178" spans="1:5" x14ac:dyDescent="0.2">
      <c r="A7178">
        <v>98101</v>
      </c>
      <c r="B7178" t="s">
        <v>10155</v>
      </c>
      <c r="C7178" t="s">
        <v>14</v>
      </c>
      <c r="D7178">
        <v>9617.91</v>
      </c>
      <c r="E7178" s="156" t="s">
        <v>205</v>
      </c>
    </row>
    <row r="7179" spans="1:5" x14ac:dyDescent="0.2">
      <c r="A7179">
        <v>98078</v>
      </c>
      <c r="B7179" t="s">
        <v>10156</v>
      </c>
      <c r="C7179" t="s">
        <v>14</v>
      </c>
      <c r="D7179">
        <v>4370.5</v>
      </c>
      <c r="E7179" s="156" t="s">
        <v>205</v>
      </c>
    </row>
    <row r="7180" spans="1:5" x14ac:dyDescent="0.2">
      <c r="A7180">
        <v>98079</v>
      </c>
      <c r="B7180" t="s">
        <v>10157</v>
      </c>
      <c r="C7180" t="s">
        <v>14</v>
      </c>
      <c r="D7180">
        <v>7688.69</v>
      </c>
      <c r="E7180" s="156" t="s">
        <v>205</v>
      </c>
    </row>
    <row r="7181" spans="1:5" x14ac:dyDescent="0.2">
      <c r="A7181">
        <v>98080</v>
      </c>
      <c r="B7181" t="s">
        <v>10158</v>
      </c>
      <c r="C7181" t="s">
        <v>14</v>
      </c>
      <c r="D7181">
        <v>9938.59</v>
      </c>
      <c r="E7181" s="156" t="s">
        <v>205</v>
      </c>
    </row>
    <row r="7182" spans="1:5" x14ac:dyDescent="0.2">
      <c r="A7182">
        <v>98081</v>
      </c>
      <c r="B7182" t="s">
        <v>10159</v>
      </c>
      <c r="C7182" t="s">
        <v>14</v>
      </c>
      <c r="D7182">
        <v>14763.9</v>
      </c>
      <c r="E7182" s="156" t="s">
        <v>205</v>
      </c>
    </row>
    <row r="7183" spans="1:5" x14ac:dyDescent="0.2">
      <c r="A7183">
        <v>98052</v>
      </c>
      <c r="B7183" t="s">
        <v>10160</v>
      </c>
      <c r="C7183" t="s">
        <v>14</v>
      </c>
      <c r="D7183">
        <v>2110.15</v>
      </c>
      <c r="E7183" s="156" t="s">
        <v>205</v>
      </c>
    </row>
    <row r="7184" spans="1:5" x14ac:dyDescent="0.2">
      <c r="A7184">
        <v>98053</v>
      </c>
      <c r="B7184" t="s">
        <v>10161</v>
      </c>
      <c r="C7184" t="s">
        <v>14</v>
      </c>
      <c r="D7184">
        <v>2902.52</v>
      </c>
      <c r="E7184" s="156" t="s">
        <v>205</v>
      </c>
    </row>
    <row r="7185" spans="1:5" x14ac:dyDescent="0.2">
      <c r="A7185">
        <v>98054</v>
      </c>
      <c r="B7185" t="s">
        <v>10162</v>
      </c>
      <c r="C7185" t="s">
        <v>14</v>
      </c>
      <c r="D7185">
        <v>4693.93</v>
      </c>
      <c r="E7185" s="156" t="s">
        <v>205</v>
      </c>
    </row>
    <row r="7186" spans="1:5" x14ac:dyDescent="0.2">
      <c r="A7186">
        <v>98055</v>
      </c>
      <c r="B7186" t="s">
        <v>10163</v>
      </c>
      <c r="C7186" t="s">
        <v>14</v>
      </c>
      <c r="D7186">
        <v>6382.78</v>
      </c>
      <c r="E7186" s="156" t="s">
        <v>205</v>
      </c>
    </row>
    <row r="7187" spans="1:5" x14ac:dyDescent="0.2">
      <c r="A7187">
        <v>98056</v>
      </c>
      <c r="B7187" t="s">
        <v>10164</v>
      </c>
      <c r="C7187" t="s">
        <v>14</v>
      </c>
      <c r="D7187">
        <v>7448.51</v>
      </c>
      <c r="E7187" s="156" t="s">
        <v>205</v>
      </c>
    </row>
    <row r="7188" spans="1:5" x14ac:dyDescent="0.2">
      <c r="A7188">
        <v>98057</v>
      </c>
      <c r="B7188" t="s">
        <v>10165</v>
      </c>
      <c r="C7188" t="s">
        <v>14</v>
      </c>
      <c r="D7188">
        <v>8866.5400000000009</v>
      </c>
      <c r="E7188" s="156" t="s">
        <v>205</v>
      </c>
    </row>
    <row r="7189" spans="1:5" x14ac:dyDescent="0.2">
      <c r="A7189">
        <v>98082</v>
      </c>
      <c r="B7189" t="s">
        <v>10166</v>
      </c>
      <c r="C7189" t="s">
        <v>14</v>
      </c>
      <c r="D7189">
        <v>3998.27</v>
      </c>
      <c r="E7189" s="156" t="s">
        <v>205</v>
      </c>
    </row>
    <row r="7190" spans="1:5" x14ac:dyDescent="0.2">
      <c r="A7190">
        <v>98083</v>
      </c>
      <c r="B7190" t="s">
        <v>10167</v>
      </c>
      <c r="C7190" t="s">
        <v>14</v>
      </c>
      <c r="D7190">
        <v>5272.1</v>
      </c>
      <c r="E7190" s="156" t="s">
        <v>205</v>
      </c>
    </row>
    <row r="7191" spans="1:5" x14ac:dyDescent="0.2">
      <c r="A7191">
        <v>98084</v>
      </c>
      <c r="B7191" t="s">
        <v>10168</v>
      </c>
      <c r="C7191" t="s">
        <v>14</v>
      </c>
      <c r="D7191">
        <v>7391.22</v>
      </c>
      <c r="E7191" s="156" t="s">
        <v>205</v>
      </c>
    </row>
    <row r="7192" spans="1:5" x14ac:dyDescent="0.2">
      <c r="A7192">
        <v>98085</v>
      </c>
      <c r="B7192" t="s">
        <v>10169</v>
      </c>
      <c r="C7192" t="s">
        <v>14</v>
      </c>
      <c r="D7192">
        <v>10021.77</v>
      </c>
      <c r="E7192" s="156" t="s">
        <v>205</v>
      </c>
    </row>
    <row r="7193" spans="1:5" x14ac:dyDescent="0.2">
      <c r="A7193">
        <v>98087</v>
      </c>
      <c r="B7193" t="s">
        <v>10170</v>
      </c>
      <c r="C7193" t="s">
        <v>14</v>
      </c>
      <c r="D7193">
        <v>12070.08</v>
      </c>
      <c r="E7193" s="156" t="s">
        <v>205</v>
      </c>
    </row>
    <row r="7194" spans="1:5" x14ac:dyDescent="0.2">
      <c r="A7194">
        <v>98086</v>
      </c>
      <c r="B7194" t="s">
        <v>10171</v>
      </c>
      <c r="C7194" t="s">
        <v>14</v>
      </c>
      <c r="D7194">
        <v>11311.19</v>
      </c>
      <c r="E7194" s="156" t="s">
        <v>205</v>
      </c>
    </row>
    <row r="7195" spans="1:5" x14ac:dyDescent="0.2">
      <c r="A7195">
        <v>98066</v>
      </c>
      <c r="B7195" t="s">
        <v>10172</v>
      </c>
      <c r="C7195" t="s">
        <v>14</v>
      </c>
      <c r="D7195">
        <v>4870.8599999999997</v>
      </c>
      <c r="E7195" s="156" t="s">
        <v>205</v>
      </c>
    </row>
    <row r="7196" spans="1:5" x14ac:dyDescent="0.2">
      <c r="A7196">
        <v>98067</v>
      </c>
      <c r="B7196" t="s">
        <v>10173</v>
      </c>
      <c r="C7196" t="s">
        <v>14</v>
      </c>
      <c r="D7196">
        <v>6489.27</v>
      </c>
      <c r="E7196" s="156" t="s">
        <v>205</v>
      </c>
    </row>
    <row r="7197" spans="1:5" x14ac:dyDescent="0.2">
      <c r="A7197">
        <v>98068</v>
      </c>
      <c r="B7197" t="s">
        <v>10174</v>
      </c>
      <c r="C7197" t="s">
        <v>14</v>
      </c>
      <c r="D7197">
        <v>9167.1200000000008</v>
      </c>
      <c r="E7197" s="156" t="s">
        <v>205</v>
      </c>
    </row>
    <row r="7198" spans="1:5" x14ac:dyDescent="0.2">
      <c r="A7198">
        <v>98069</v>
      </c>
      <c r="B7198" t="s">
        <v>10175</v>
      </c>
      <c r="C7198" t="s">
        <v>14</v>
      </c>
      <c r="D7198">
        <v>12351.68</v>
      </c>
      <c r="E7198" s="156" t="s">
        <v>205</v>
      </c>
    </row>
    <row r="7199" spans="1:5" x14ac:dyDescent="0.2">
      <c r="A7199">
        <v>98071</v>
      </c>
      <c r="B7199" t="s">
        <v>10176</v>
      </c>
      <c r="C7199" t="s">
        <v>14</v>
      </c>
      <c r="D7199">
        <v>15328.6</v>
      </c>
      <c r="E7199" s="156" t="s">
        <v>205</v>
      </c>
    </row>
    <row r="7200" spans="1:5" x14ac:dyDescent="0.2">
      <c r="A7200">
        <v>98070</v>
      </c>
      <c r="B7200" t="s">
        <v>10177</v>
      </c>
      <c r="C7200" t="s">
        <v>14</v>
      </c>
      <c r="D7200">
        <v>14091.76</v>
      </c>
      <c r="E7200" s="156" t="s">
        <v>205</v>
      </c>
    </row>
    <row r="7201" spans="1:5" x14ac:dyDescent="0.2">
      <c r="A7201">
        <v>104915</v>
      </c>
      <c r="B7201" t="s">
        <v>10178</v>
      </c>
      <c r="C7201" t="s">
        <v>6478</v>
      </c>
      <c r="D7201">
        <v>9.7100000000000009</v>
      </c>
      <c r="E7201" s="156" t="s">
        <v>205</v>
      </c>
    </row>
    <row r="7202" spans="1:5" x14ac:dyDescent="0.2">
      <c r="A7202">
        <v>96546</v>
      </c>
      <c r="B7202" t="s">
        <v>10179</v>
      </c>
      <c r="C7202" t="s">
        <v>6478</v>
      </c>
      <c r="D7202">
        <v>14.06</v>
      </c>
      <c r="E7202" s="156" t="s">
        <v>205</v>
      </c>
    </row>
    <row r="7203" spans="1:5" x14ac:dyDescent="0.2">
      <c r="A7203">
        <v>96544</v>
      </c>
      <c r="B7203" t="s">
        <v>10180</v>
      </c>
      <c r="C7203" t="s">
        <v>6478</v>
      </c>
      <c r="D7203">
        <v>18.3</v>
      </c>
      <c r="E7203" s="156" t="s">
        <v>205</v>
      </c>
    </row>
    <row r="7204" spans="1:5" x14ac:dyDescent="0.2">
      <c r="A7204">
        <v>96545</v>
      </c>
      <c r="B7204" t="s">
        <v>10181</v>
      </c>
      <c r="C7204" t="s">
        <v>6478</v>
      </c>
      <c r="D7204">
        <v>16.239999999999998</v>
      </c>
      <c r="E7204" s="156" t="s">
        <v>205</v>
      </c>
    </row>
    <row r="7205" spans="1:5" x14ac:dyDescent="0.2">
      <c r="A7205">
        <v>96543</v>
      </c>
      <c r="B7205" t="s">
        <v>10182</v>
      </c>
      <c r="C7205" t="s">
        <v>6478</v>
      </c>
      <c r="D7205">
        <v>20.7</v>
      </c>
      <c r="E7205" s="156" t="s">
        <v>205</v>
      </c>
    </row>
    <row r="7206" spans="1:5" x14ac:dyDescent="0.2">
      <c r="A7206">
        <v>104922</v>
      </c>
      <c r="B7206" t="s">
        <v>10183</v>
      </c>
      <c r="C7206" t="s">
        <v>6478</v>
      </c>
      <c r="D7206">
        <v>10.83</v>
      </c>
      <c r="E7206" s="156" t="s">
        <v>205</v>
      </c>
    </row>
    <row r="7207" spans="1:5" x14ac:dyDescent="0.2">
      <c r="A7207">
        <v>104920</v>
      </c>
      <c r="B7207" t="s">
        <v>10184</v>
      </c>
      <c r="C7207" t="s">
        <v>6478</v>
      </c>
      <c r="D7207">
        <v>10.65</v>
      </c>
      <c r="E7207" s="156" t="s">
        <v>205</v>
      </c>
    </row>
    <row r="7208" spans="1:5" x14ac:dyDescent="0.2">
      <c r="A7208">
        <v>104921</v>
      </c>
      <c r="B7208" t="s">
        <v>10185</v>
      </c>
      <c r="C7208" t="s">
        <v>6478</v>
      </c>
      <c r="D7208">
        <v>9.93</v>
      </c>
      <c r="E7208" s="156" t="s">
        <v>205</v>
      </c>
    </row>
    <row r="7209" spans="1:5" x14ac:dyDescent="0.2">
      <c r="A7209">
        <v>104919</v>
      </c>
      <c r="B7209" t="s">
        <v>10186</v>
      </c>
      <c r="C7209" t="s">
        <v>6478</v>
      </c>
      <c r="D7209">
        <v>12.62</v>
      </c>
      <c r="E7209" s="156" t="s">
        <v>205</v>
      </c>
    </row>
    <row r="7210" spans="1:5" x14ac:dyDescent="0.2">
      <c r="A7210">
        <v>104917</v>
      </c>
      <c r="B7210" t="s">
        <v>10187</v>
      </c>
      <c r="C7210" t="s">
        <v>6478</v>
      </c>
      <c r="D7210">
        <v>15.62</v>
      </c>
      <c r="E7210" s="156" t="s">
        <v>205</v>
      </c>
    </row>
    <row r="7211" spans="1:5" x14ac:dyDescent="0.2">
      <c r="A7211">
        <v>104918</v>
      </c>
      <c r="B7211" t="s">
        <v>10188</v>
      </c>
      <c r="C7211" t="s">
        <v>6478</v>
      </c>
      <c r="D7211">
        <v>14.27</v>
      </c>
      <c r="E7211" s="156" t="s">
        <v>205</v>
      </c>
    </row>
    <row r="7212" spans="1:5" x14ac:dyDescent="0.2">
      <c r="A7212">
        <v>104916</v>
      </c>
      <c r="B7212" t="s">
        <v>10189</v>
      </c>
      <c r="C7212" t="s">
        <v>6478</v>
      </c>
      <c r="D7212">
        <v>17.149999999999999</v>
      </c>
      <c r="E7212" s="156" t="s">
        <v>205</v>
      </c>
    </row>
    <row r="7213" spans="1:5" x14ac:dyDescent="0.2">
      <c r="A7213">
        <v>96557</v>
      </c>
      <c r="B7213" t="s">
        <v>10190</v>
      </c>
      <c r="C7213" t="s">
        <v>20</v>
      </c>
      <c r="D7213">
        <v>756.27</v>
      </c>
      <c r="E7213" s="156" t="s">
        <v>205</v>
      </c>
    </row>
    <row r="7214" spans="1:5" x14ac:dyDescent="0.2">
      <c r="A7214">
        <v>96555</v>
      </c>
      <c r="B7214" t="s">
        <v>10191</v>
      </c>
      <c r="C7214" t="s">
        <v>20</v>
      </c>
      <c r="D7214">
        <v>809.08</v>
      </c>
      <c r="E7214" s="156" t="s">
        <v>205</v>
      </c>
    </row>
    <row r="7215" spans="1:5" x14ac:dyDescent="0.2">
      <c r="A7215">
        <v>104924</v>
      </c>
      <c r="B7215" t="s">
        <v>10192</v>
      </c>
      <c r="C7215" t="s">
        <v>20</v>
      </c>
      <c r="D7215">
        <v>781.15</v>
      </c>
      <c r="E7215" s="156" t="s">
        <v>205</v>
      </c>
    </row>
    <row r="7216" spans="1:5" x14ac:dyDescent="0.2">
      <c r="A7216">
        <v>104923</v>
      </c>
      <c r="B7216" t="s">
        <v>10193</v>
      </c>
      <c r="C7216" t="s">
        <v>20</v>
      </c>
      <c r="D7216">
        <v>869.39</v>
      </c>
      <c r="E7216" s="156" t="s">
        <v>205</v>
      </c>
    </row>
    <row r="7217" spans="1:5" x14ac:dyDescent="0.2">
      <c r="A7217">
        <v>96558</v>
      </c>
      <c r="B7217" t="s">
        <v>10194</v>
      </c>
      <c r="C7217" t="s">
        <v>20</v>
      </c>
      <c r="D7217">
        <v>790.82</v>
      </c>
      <c r="E7217" s="156" t="s">
        <v>205</v>
      </c>
    </row>
    <row r="7218" spans="1:5" x14ac:dyDescent="0.2">
      <c r="A7218">
        <v>96556</v>
      </c>
      <c r="B7218" t="s">
        <v>10195</v>
      </c>
      <c r="C7218" t="s">
        <v>20</v>
      </c>
      <c r="D7218">
        <v>975.78</v>
      </c>
      <c r="E7218" s="156" t="s">
        <v>205</v>
      </c>
    </row>
    <row r="7219" spans="1:5" x14ac:dyDescent="0.2">
      <c r="A7219">
        <v>96523</v>
      </c>
      <c r="B7219" t="s">
        <v>10196</v>
      </c>
      <c r="C7219" t="s">
        <v>20</v>
      </c>
      <c r="D7219">
        <v>100.91</v>
      </c>
      <c r="E7219" s="156" t="s">
        <v>205</v>
      </c>
    </row>
    <row r="7220" spans="1:5" x14ac:dyDescent="0.2">
      <c r="A7220">
        <v>96522</v>
      </c>
      <c r="B7220" t="s">
        <v>10197</v>
      </c>
      <c r="C7220" t="s">
        <v>20</v>
      </c>
      <c r="D7220">
        <v>153.06</v>
      </c>
      <c r="E7220" s="156" t="s">
        <v>205</v>
      </c>
    </row>
    <row r="7221" spans="1:5" x14ac:dyDescent="0.2">
      <c r="A7221">
        <v>96527</v>
      </c>
      <c r="B7221" t="s">
        <v>10198</v>
      </c>
      <c r="C7221" t="s">
        <v>20</v>
      </c>
      <c r="D7221">
        <v>110.9</v>
      </c>
      <c r="E7221" s="156" t="s">
        <v>205</v>
      </c>
    </row>
    <row r="7222" spans="1:5" x14ac:dyDescent="0.2">
      <c r="A7222">
        <v>96526</v>
      </c>
      <c r="B7222" t="s">
        <v>10199</v>
      </c>
      <c r="C7222" t="s">
        <v>20</v>
      </c>
      <c r="D7222">
        <v>219.61</v>
      </c>
      <c r="E7222" s="156" t="s">
        <v>205</v>
      </c>
    </row>
    <row r="7223" spans="1:5" x14ac:dyDescent="0.2">
      <c r="A7223">
        <v>96521</v>
      </c>
      <c r="B7223" t="s">
        <v>10200</v>
      </c>
      <c r="C7223" t="s">
        <v>20</v>
      </c>
      <c r="D7223">
        <v>44.82</v>
      </c>
      <c r="E7223" s="156" t="s">
        <v>205</v>
      </c>
    </row>
    <row r="7224" spans="1:5" x14ac:dyDescent="0.2">
      <c r="A7224">
        <v>96520</v>
      </c>
      <c r="B7224" t="s">
        <v>10201</v>
      </c>
      <c r="C7224" t="s">
        <v>20</v>
      </c>
      <c r="D7224">
        <v>98.83</v>
      </c>
      <c r="E7224" s="156" t="s">
        <v>205</v>
      </c>
    </row>
    <row r="7225" spans="1:5" x14ac:dyDescent="0.2">
      <c r="A7225">
        <v>96525</v>
      </c>
      <c r="B7225" t="s">
        <v>10202</v>
      </c>
      <c r="C7225" t="s">
        <v>20</v>
      </c>
      <c r="D7225">
        <v>57.84</v>
      </c>
      <c r="E7225" s="156" t="s">
        <v>205</v>
      </c>
    </row>
    <row r="7226" spans="1:5" x14ac:dyDescent="0.2">
      <c r="A7226">
        <v>96524</v>
      </c>
      <c r="B7226" t="s">
        <v>10203</v>
      </c>
      <c r="C7226" t="s">
        <v>20</v>
      </c>
      <c r="D7226">
        <v>162.07</v>
      </c>
      <c r="E7226" s="156" t="s">
        <v>205</v>
      </c>
    </row>
    <row r="7227" spans="1:5" x14ac:dyDescent="0.2">
      <c r="A7227">
        <v>96537</v>
      </c>
      <c r="B7227" t="s">
        <v>10204</v>
      </c>
      <c r="C7227" t="s">
        <v>11</v>
      </c>
      <c r="D7227">
        <v>191.42</v>
      </c>
      <c r="E7227" s="156" t="s">
        <v>205</v>
      </c>
    </row>
    <row r="7228" spans="1:5" x14ac:dyDescent="0.2">
      <c r="A7228">
        <v>96540</v>
      </c>
      <c r="B7228" t="s">
        <v>10205</v>
      </c>
      <c r="C7228" t="s">
        <v>11</v>
      </c>
      <c r="D7228">
        <v>136.47999999999999</v>
      </c>
      <c r="E7228" s="156" t="s">
        <v>205</v>
      </c>
    </row>
    <row r="7229" spans="1:5" x14ac:dyDescent="0.2">
      <c r="A7229">
        <v>96528</v>
      </c>
      <c r="B7229" t="s">
        <v>10206</v>
      </c>
      <c r="C7229" t="s">
        <v>11</v>
      </c>
      <c r="D7229">
        <v>159.91999999999999</v>
      </c>
      <c r="E7229" s="156" t="s">
        <v>205</v>
      </c>
    </row>
    <row r="7230" spans="1:5" x14ac:dyDescent="0.2">
      <c r="A7230">
        <v>96531</v>
      </c>
      <c r="B7230" t="s">
        <v>10207</v>
      </c>
      <c r="C7230" t="s">
        <v>11</v>
      </c>
      <c r="D7230">
        <v>108.42</v>
      </c>
      <c r="E7230" s="156" t="s">
        <v>205</v>
      </c>
    </row>
    <row r="7231" spans="1:5" x14ac:dyDescent="0.2">
      <c r="A7231">
        <v>96534</v>
      </c>
      <c r="B7231" t="s">
        <v>10208</v>
      </c>
      <c r="C7231" t="s">
        <v>11</v>
      </c>
      <c r="D7231">
        <v>81.61</v>
      </c>
      <c r="E7231" s="156" t="s">
        <v>205</v>
      </c>
    </row>
    <row r="7232" spans="1:5" x14ac:dyDescent="0.2">
      <c r="A7232">
        <v>104928</v>
      </c>
      <c r="B7232" t="s">
        <v>10209</v>
      </c>
      <c r="C7232" t="s">
        <v>11</v>
      </c>
      <c r="D7232">
        <v>156.68</v>
      </c>
      <c r="E7232" s="156" t="s">
        <v>205</v>
      </c>
    </row>
    <row r="7233" spans="1:5" x14ac:dyDescent="0.2">
      <c r="A7233">
        <v>104929</v>
      </c>
      <c r="B7233" t="s">
        <v>10210</v>
      </c>
      <c r="C7233" t="s">
        <v>11</v>
      </c>
      <c r="D7233">
        <v>96.47</v>
      </c>
      <c r="E7233" s="156" t="s">
        <v>205</v>
      </c>
    </row>
    <row r="7234" spans="1:5" x14ac:dyDescent="0.2">
      <c r="A7234">
        <v>104925</v>
      </c>
      <c r="B7234" t="s">
        <v>10211</v>
      </c>
      <c r="C7234" t="s">
        <v>11</v>
      </c>
      <c r="D7234">
        <v>164.31</v>
      </c>
      <c r="E7234" s="156" t="s">
        <v>205</v>
      </c>
    </row>
    <row r="7235" spans="1:5" x14ac:dyDescent="0.2">
      <c r="A7235">
        <v>104926</v>
      </c>
      <c r="B7235" t="s">
        <v>10212</v>
      </c>
      <c r="C7235" t="s">
        <v>11</v>
      </c>
      <c r="D7235">
        <v>106.22</v>
      </c>
      <c r="E7235" s="156" t="s">
        <v>205</v>
      </c>
    </row>
    <row r="7236" spans="1:5" x14ac:dyDescent="0.2">
      <c r="A7236">
        <v>104927</v>
      </c>
      <c r="B7236" t="s">
        <v>10213</v>
      </c>
      <c r="C7236" t="s">
        <v>11</v>
      </c>
      <c r="D7236">
        <v>76.040000000000006</v>
      </c>
      <c r="E7236" s="156" t="s">
        <v>205</v>
      </c>
    </row>
    <row r="7237" spans="1:5" x14ac:dyDescent="0.2">
      <c r="A7237">
        <v>96538</v>
      </c>
      <c r="B7237" t="s">
        <v>10214</v>
      </c>
      <c r="C7237" t="s">
        <v>11</v>
      </c>
      <c r="D7237">
        <v>260.94</v>
      </c>
      <c r="E7237" s="156" t="s">
        <v>205</v>
      </c>
    </row>
    <row r="7238" spans="1:5" x14ac:dyDescent="0.2">
      <c r="A7238">
        <v>96541</v>
      </c>
      <c r="B7238" t="s">
        <v>10215</v>
      </c>
      <c r="C7238" t="s">
        <v>11</v>
      </c>
      <c r="D7238">
        <v>192.61</v>
      </c>
      <c r="E7238" s="156" t="s">
        <v>205</v>
      </c>
    </row>
    <row r="7239" spans="1:5" x14ac:dyDescent="0.2">
      <c r="A7239">
        <v>96529</v>
      </c>
      <c r="B7239" t="s">
        <v>10216</v>
      </c>
      <c r="C7239" t="s">
        <v>11</v>
      </c>
      <c r="D7239">
        <v>276.14999999999998</v>
      </c>
      <c r="E7239" s="156" t="s">
        <v>205</v>
      </c>
    </row>
    <row r="7240" spans="1:5" x14ac:dyDescent="0.2">
      <c r="A7240">
        <v>96532</v>
      </c>
      <c r="B7240" t="s">
        <v>10217</v>
      </c>
      <c r="C7240" t="s">
        <v>11</v>
      </c>
      <c r="D7240">
        <v>187.79</v>
      </c>
      <c r="E7240" s="156" t="s">
        <v>205</v>
      </c>
    </row>
    <row r="7241" spans="1:5" x14ac:dyDescent="0.2">
      <c r="A7241">
        <v>96535</v>
      </c>
      <c r="B7241" t="s">
        <v>10218</v>
      </c>
      <c r="C7241" t="s">
        <v>11</v>
      </c>
      <c r="D7241">
        <v>141.82</v>
      </c>
      <c r="E7241" s="156" t="s">
        <v>205</v>
      </c>
    </row>
    <row r="7242" spans="1:5" x14ac:dyDescent="0.2">
      <c r="A7242">
        <v>96539</v>
      </c>
      <c r="B7242" t="s">
        <v>10219</v>
      </c>
      <c r="C7242" t="s">
        <v>11</v>
      </c>
      <c r="D7242">
        <v>136.65</v>
      </c>
      <c r="E7242" s="156" t="s">
        <v>205</v>
      </c>
    </row>
    <row r="7243" spans="1:5" x14ac:dyDescent="0.2">
      <c r="A7243">
        <v>96542</v>
      </c>
      <c r="B7243" t="s">
        <v>10220</v>
      </c>
      <c r="C7243" t="s">
        <v>11</v>
      </c>
      <c r="D7243">
        <v>102.34</v>
      </c>
      <c r="E7243" s="156" t="s">
        <v>205</v>
      </c>
    </row>
    <row r="7244" spans="1:5" x14ac:dyDescent="0.2">
      <c r="A7244">
        <v>96530</v>
      </c>
      <c r="B7244" t="s">
        <v>10221</v>
      </c>
      <c r="C7244" t="s">
        <v>11</v>
      </c>
      <c r="D7244">
        <v>146.07</v>
      </c>
      <c r="E7244" s="156" t="s">
        <v>205</v>
      </c>
    </row>
    <row r="7245" spans="1:5" x14ac:dyDescent="0.2">
      <c r="A7245">
        <v>96533</v>
      </c>
      <c r="B7245" t="s">
        <v>10222</v>
      </c>
      <c r="C7245" t="s">
        <v>11</v>
      </c>
      <c r="D7245">
        <v>96.46</v>
      </c>
      <c r="E7245" s="156" t="s">
        <v>205</v>
      </c>
    </row>
    <row r="7246" spans="1:5" x14ac:dyDescent="0.2">
      <c r="A7246">
        <v>96536</v>
      </c>
      <c r="B7246" t="s">
        <v>10223</v>
      </c>
      <c r="C7246" t="s">
        <v>11</v>
      </c>
      <c r="D7246">
        <v>70.62</v>
      </c>
      <c r="E7246" s="156" t="s">
        <v>205</v>
      </c>
    </row>
    <row r="7247" spans="1:5" x14ac:dyDescent="0.2">
      <c r="A7247">
        <v>105518</v>
      </c>
      <c r="B7247" t="s">
        <v>10224</v>
      </c>
      <c r="C7247" t="s">
        <v>11</v>
      </c>
      <c r="D7247">
        <v>0</v>
      </c>
      <c r="E7247" s="156" t="s">
        <v>205</v>
      </c>
    </row>
    <row r="7248" spans="1:5" x14ac:dyDescent="0.2">
      <c r="A7248">
        <v>105517</v>
      </c>
      <c r="B7248" t="s">
        <v>10225</v>
      </c>
      <c r="C7248" t="s">
        <v>11</v>
      </c>
      <c r="D7248">
        <v>0</v>
      </c>
      <c r="E7248" s="156" t="s">
        <v>205</v>
      </c>
    </row>
    <row r="7249" spans="1:5" x14ac:dyDescent="0.2">
      <c r="A7249">
        <v>105520</v>
      </c>
      <c r="B7249" t="s">
        <v>10226</v>
      </c>
      <c r="C7249" t="s">
        <v>11</v>
      </c>
      <c r="D7249">
        <v>0</v>
      </c>
      <c r="E7249" s="156" t="s">
        <v>205</v>
      </c>
    </row>
    <row r="7250" spans="1:5" x14ac:dyDescent="0.2">
      <c r="A7250">
        <v>105519</v>
      </c>
      <c r="B7250" t="s">
        <v>10227</v>
      </c>
      <c r="C7250" t="s">
        <v>11</v>
      </c>
      <c r="D7250">
        <v>0</v>
      </c>
      <c r="E7250" s="156" t="s">
        <v>205</v>
      </c>
    </row>
    <row r="7251" spans="1:5" x14ac:dyDescent="0.2">
      <c r="A7251">
        <v>101793</v>
      </c>
      <c r="B7251" t="s">
        <v>10228</v>
      </c>
      <c r="C7251" t="s">
        <v>20</v>
      </c>
      <c r="D7251">
        <v>27.01</v>
      </c>
      <c r="E7251" s="156" t="s">
        <v>205</v>
      </c>
    </row>
    <row r="7252" spans="1:5" x14ac:dyDescent="0.2">
      <c r="A7252">
        <v>101792</v>
      </c>
      <c r="B7252" t="s">
        <v>10229</v>
      </c>
      <c r="C7252" t="s">
        <v>20</v>
      </c>
      <c r="D7252">
        <v>18.399999999999999</v>
      </c>
      <c r="E7252" s="156" t="s">
        <v>205</v>
      </c>
    </row>
    <row r="7253" spans="1:5" x14ac:dyDescent="0.2">
      <c r="A7253">
        <v>92272</v>
      </c>
      <c r="B7253" t="s">
        <v>10230</v>
      </c>
      <c r="C7253" t="s">
        <v>24</v>
      </c>
      <c r="D7253">
        <v>38.229999999999997</v>
      </c>
      <c r="E7253" s="156" t="s">
        <v>205</v>
      </c>
    </row>
    <row r="7254" spans="1:5" x14ac:dyDescent="0.2">
      <c r="A7254">
        <v>101791</v>
      </c>
      <c r="B7254" t="s">
        <v>10231</v>
      </c>
      <c r="C7254" t="s">
        <v>24</v>
      </c>
      <c r="D7254">
        <v>25.4</v>
      </c>
      <c r="E7254" s="156" t="s">
        <v>205</v>
      </c>
    </row>
    <row r="7255" spans="1:5" x14ac:dyDescent="0.2">
      <c r="A7255">
        <v>92273</v>
      </c>
      <c r="B7255" t="s">
        <v>10232</v>
      </c>
      <c r="C7255" t="s">
        <v>24</v>
      </c>
      <c r="D7255">
        <v>15.44</v>
      </c>
      <c r="E7255" s="156" t="s">
        <v>205</v>
      </c>
    </row>
    <row r="7256" spans="1:5" x14ac:dyDescent="0.2">
      <c r="A7256">
        <v>92268</v>
      </c>
      <c r="B7256" t="s">
        <v>10233</v>
      </c>
      <c r="C7256" t="s">
        <v>11</v>
      </c>
      <c r="D7256">
        <v>94.01</v>
      </c>
      <c r="E7256" s="156" t="s">
        <v>205</v>
      </c>
    </row>
    <row r="7257" spans="1:5" x14ac:dyDescent="0.2">
      <c r="A7257">
        <v>92267</v>
      </c>
      <c r="B7257" t="s">
        <v>10234</v>
      </c>
      <c r="C7257" t="s">
        <v>11</v>
      </c>
      <c r="D7257">
        <v>56.04</v>
      </c>
      <c r="E7257" s="156" t="s">
        <v>205</v>
      </c>
    </row>
    <row r="7258" spans="1:5" x14ac:dyDescent="0.2">
      <c r="A7258">
        <v>92271</v>
      </c>
      <c r="B7258" t="s">
        <v>10235</v>
      </c>
      <c r="C7258" t="s">
        <v>11</v>
      </c>
      <c r="D7258">
        <v>143.75</v>
      </c>
      <c r="E7258" s="156" t="s">
        <v>205</v>
      </c>
    </row>
    <row r="7259" spans="1:5" x14ac:dyDescent="0.2">
      <c r="A7259">
        <v>92264</v>
      </c>
      <c r="B7259" t="s">
        <v>10236</v>
      </c>
      <c r="C7259" t="s">
        <v>11</v>
      </c>
      <c r="D7259">
        <v>219.93</v>
      </c>
      <c r="E7259" s="156" t="s">
        <v>205</v>
      </c>
    </row>
    <row r="7260" spans="1:5" x14ac:dyDescent="0.2">
      <c r="A7260">
        <v>92263</v>
      </c>
      <c r="B7260" t="s">
        <v>10237</v>
      </c>
      <c r="C7260" t="s">
        <v>11</v>
      </c>
      <c r="D7260">
        <v>171.62</v>
      </c>
      <c r="E7260" s="156" t="s">
        <v>205</v>
      </c>
    </row>
    <row r="7261" spans="1:5" x14ac:dyDescent="0.2">
      <c r="A7261">
        <v>92269</v>
      </c>
      <c r="B7261" t="s">
        <v>10238</v>
      </c>
      <c r="C7261" t="s">
        <v>11</v>
      </c>
      <c r="D7261">
        <v>130.91999999999999</v>
      </c>
      <c r="E7261" s="156" t="s">
        <v>205</v>
      </c>
    </row>
    <row r="7262" spans="1:5" x14ac:dyDescent="0.2">
      <c r="A7262">
        <v>92270</v>
      </c>
      <c r="B7262" t="s">
        <v>10239</v>
      </c>
      <c r="C7262" t="s">
        <v>11</v>
      </c>
      <c r="D7262">
        <v>218.55</v>
      </c>
      <c r="E7262" s="156" t="s">
        <v>205</v>
      </c>
    </row>
    <row r="7263" spans="1:5" x14ac:dyDescent="0.2">
      <c r="A7263">
        <v>92266</v>
      </c>
      <c r="B7263" t="s">
        <v>10240</v>
      </c>
      <c r="C7263" t="s">
        <v>11</v>
      </c>
      <c r="D7263">
        <v>168.45</v>
      </c>
      <c r="E7263" s="156" t="s">
        <v>205</v>
      </c>
    </row>
    <row r="7264" spans="1:5" x14ac:dyDescent="0.2">
      <c r="A7264">
        <v>92265</v>
      </c>
      <c r="B7264" t="s">
        <v>10241</v>
      </c>
      <c r="C7264" t="s">
        <v>11</v>
      </c>
      <c r="D7264">
        <v>127.01</v>
      </c>
      <c r="E7264" s="156" t="s">
        <v>205</v>
      </c>
    </row>
    <row r="7265" spans="1:5" x14ac:dyDescent="0.2">
      <c r="A7265">
        <v>92524</v>
      </c>
      <c r="B7265" t="s">
        <v>10242</v>
      </c>
      <c r="C7265" t="s">
        <v>11</v>
      </c>
      <c r="D7265">
        <v>75.989999999999995</v>
      </c>
      <c r="E7265" s="156" t="s">
        <v>205</v>
      </c>
    </row>
    <row r="7266" spans="1:5" x14ac:dyDescent="0.2">
      <c r="A7266">
        <v>92528</v>
      </c>
      <c r="B7266" t="s">
        <v>10243</v>
      </c>
      <c r="C7266" t="s">
        <v>11</v>
      </c>
      <c r="D7266">
        <v>72.34</v>
      </c>
      <c r="E7266" s="156" t="s">
        <v>205</v>
      </c>
    </row>
    <row r="7267" spans="1:5" x14ac:dyDescent="0.2">
      <c r="A7267">
        <v>92532</v>
      </c>
      <c r="B7267" t="s">
        <v>10244</v>
      </c>
      <c r="C7267" t="s">
        <v>11</v>
      </c>
      <c r="D7267">
        <v>69.180000000000007</v>
      </c>
      <c r="E7267" s="156" t="s">
        <v>205</v>
      </c>
    </row>
    <row r="7268" spans="1:5" x14ac:dyDescent="0.2">
      <c r="A7268">
        <v>92536</v>
      </c>
      <c r="B7268" t="s">
        <v>10245</v>
      </c>
      <c r="C7268" t="s">
        <v>11</v>
      </c>
      <c r="D7268">
        <v>63.11</v>
      </c>
      <c r="E7268" s="156" t="s">
        <v>205</v>
      </c>
    </row>
    <row r="7269" spans="1:5" x14ac:dyDescent="0.2">
      <c r="A7269">
        <v>92508</v>
      </c>
      <c r="B7269" t="s">
        <v>10246</v>
      </c>
      <c r="C7269" t="s">
        <v>11</v>
      </c>
      <c r="D7269">
        <v>106.88</v>
      </c>
      <c r="E7269" s="156" t="s">
        <v>205</v>
      </c>
    </row>
    <row r="7270" spans="1:5" x14ac:dyDescent="0.2">
      <c r="A7270">
        <v>92512</v>
      </c>
      <c r="B7270" t="s">
        <v>10247</v>
      </c>
      <c r="C7270" t="s">
        <v>11</v>
      </c>
      <c r="D7270">
        <v>90.49</v>
      </c>
      <c r="E7270" s="156" t="s">
        <v>205</v>
      </c>
    </row>
    <row r="7271" spans="1:5" x14ac:dyDescent="0.2">
      <c r="A7271">
        <v>92515</v>
      </c>
      <c r="B7271" t="s">
        <v>10248</v>
      </c>
      <c r="C7271" t="s">
        <v>11</v>
      </c>
      <c r="D7271">
        <v>82.19</v>
      </c>
      <c r="E7271" s="156" t="s">
        <v>205</v>
      </c>
    </row>
    <row r="7272" spans="1:5" x14ac:dyDescent="0.2">
      <c r="A7272">
        <v>92520</v>
      </c>
      <c r="B7272" t="s">
        <v>10249</v>
      </c>
      <c r="C7272" t="s">
        <v>11</v>
      </c>
      <c r="D7272">
        <v>76.67</v>
      </c>
      <c r="E7272" s="156" t="s">
        <v>205</v>
      </c>
    </row>
    <row r="7273" spans="1:5" x14ac:dyDescent="0.2">
      <c r="A7273">
        <v>92526</v>
      </c>
      <c r="B7273" t="s">
        <v>10250</v>
      </c>
      <c r="C7273" t="s">
        <v>11</v>
      </c>
      <c r="D7273">
        <v>43.3</v>
      </c>
      <c r="E7273" s="156" t="s">
        <v>205</v>
      </c>
    </row>
    <row r="7274" spans="1:5" x14ac:dyDescent="0.2">
      <c r="A7274">
        <v>92530</v>
      </c>
      <c r="B7274" t="s">
        <v>10251</v>
      </c>
      <c r="C7274" t="s">
        <v>11</v>
      </c>
      <c r="D7274">
        <v>40.64</v>
      </c>
      <c r="E7274" s="156" t="s">
        <v>205</v>
      </c>
    </row>
    <row r="7275" spans="1:5" x14ac:dyDescent="0.2">
      <c r="A7275">
        <v>92534</v>
      </c>
      <c r="B7275" t="s">
        <v>10252</v>
      </c>
      <c r="C7275" t="s">
        <v>11</v>
      </c>
      <c r="D7275">
        <v>38.39</v>
      </c>
      <c r="E7275" s="156" t="s">
        <v>205</v>
      </c>
    </row>
    <row r="7276" spans="1:5" x14ac:dyDescent="0.2">
      <c r="A7276">
        <v>92538</v>
      </c>
      <c r="B7276" t="s">
        <v>10253</v>
      </c>
      <c r="C7276" t="s">
        <v>11</v>
      </c>
      <c r="D7276">
        <v>33.89</v>
      </c>
      <c r="E7276" s="156" t="s">
        <v>205</v>
      </c>
    </row>
    <row r="7277" spans="1:5" x14ac:dyDescent="0.2">
      <c r="A7277">
        <v>103760</v>
      </c>
      <c r="B7277" t="s">
        <v>10254</v>
      </c>
      <c r="C7277" t="s">
        <v>11</v>
      </c>
      <c r="D7277">
        <v>134.97999999999999</v>
      </c>
      <c r="E7277" s="156" t="s">
        <v>205</v>
      </c>
    </row>
    <row r="7278" spans="1:5" x14ac:dyDescent="0.2">
      <c r="A7278">
        <v>103761</v>
      </c>
      <c r="B7278" t="s">
        <v>10255</v>
      </c>
      <c r="C7278" t="s">
        <v>11</v>
      </c>
      <c r="D7278">
        <v>89.39</v>
      </c>
      <c r="E7278" s="156" t="s">
        <v>205</v>
      </c>
    </row>
    <row r="7279" spans="1:5" x14ac:dyDescent="0.2">
      <c r="A7279">
        <v>103762</v>
      </c>
      <c r="B7279" t="s">
        <v>10256</v>
      </c>
      <c r="C7279" t="s">
        <v>11</v>
      </c>
      <c r="D7279">
        <v>76.290000000000006</v>
      </c>
      <c r="E7279" s="156" t="s">
        <v>205</v>
      </c>
    </row>
    <row r="7280" spans="1:5" x14ac:dyDescent="0.2">
      <c r="A7280">
        <v>103763</v>
      </c>
      <c r="B7280" t="s">
        <v>10257</v>
      </c>
      <c r="C7280" t="s">
        <v>11</v>
      </c>
      <c r="D7280">
        <v>66.930000000000007</v>
      </c>
      <c r="E7280" s="156" t="s">
        <v>205</v>
      </c>
    </row>
    <row r="7281" spans="1:5" x14ac:dyDescent="0.2">
      <c r="A7281">
        <v>92510</v>
      </c>
      <c r="B7281" t="s">
        <v>10258</v>
      </c>
      <c r="C7281" t="s">
        <v>11</v>
      </c>
      <c r="D7281">
        <v>69.430000000000007</v>
      </c>
      <c r="E7281" s="156" t="s">
        <v>205</v>
      </c>
    </row>
    <row r="7282" spans="1:5" x14ac:dyDescent="0.2">
      <c r="A7282">
        <v>92514</v>
      </c>
      <c r="B7282" t="s">
        <v>10259</v>
      </c>
      <c r="C7282" t="s">
        <v>11</v>
      </c>
      <c r="D7282">
        <v>54.35</v>
      </c>
      <c r="E7282" s="156" t="s">
        <v>205</v>
      </c>
    </row>
    <row r="7283" spans="1:5" x14ac:dyDescent="0.2">
      <c r="A7283">
        <v>92518</v>
      </c>
      <c r="B7283" t="s">
        <v>10260</v>
      </c>
      <c r="C7283" t="s">
        <v>11</v>
      </c>
      <c r="D7283">
        <v>47.3</v>
      </c>
      <c r="E7283" s="156" t="s">
        <v>205</v>
      </c>
    </row>
    <row r="7284" spans="1:5" x14ac:dyDescent="0.2">
      <c r="A7284">
        <v>92522</v>
      </c>
      <c r="B7284" t="s">
        <v>10261</v>
      </c>
      <c r="C7284" t="s">
        <v>11</v>
      </c>
      <c r="D7284">
        <v>42.92</v>
      </c>
      <c r="E7284" s="156" t="s">
        <v>205</v>
      </c>
    </row>
    <row r="7285" spans="1:5" x14ac:dyDescent="0.2">
      <c r="A7285">
        <v>92482</v>
      </c>
      <c r="B7285" t="s">
        <v>10262</v>
      </c>
      <c r="C7285" t="s">
        <v>11</v>
      </c>
      <c r="D7285">
        <v>407.05</v>
      </c>
      <c r="E7285" s="156" t="s">
        <v>205</v>
      </c>
    </row>
    <row r="7286" spans="1:5" x14ac:dyDescent="0.2">
      <c r="A7286">
        <v>92484</v>
      </c>
      <c r="B7286" t="s">
        <v>10263</v>
      </c>
      <c r="C7286" t="s">
        <v>11</v>
      </c>
      <c r="D7286">
        <v>275.89</v>
      </c>
      <c r="E7286" s="156" t="s">
        <v>205</v>
      </c>
    </row>
    <row r="7287" spans="1:5" x14ac:dyDescent="0.2">
      <c r="A7287">
        <v>92486</v>
      </c>
      <c r="B7287" t="s">
        <v>10264</v>
      </c>
      <c r="C7287" t="s">
        <v>11</v>
      </c>
      <c r="D7287">
        <v>193.34</v>
      </c>
      <c r="E7287" s="156" t="s">
        <v>205</v>
      </c>
    </row>
    <row r="7288" spans="1:5" x14ac:dyDescent="0.2">
      <c r="A7288">
        <v>92492</v>
      </c>
      <c r="B7288" t="s">
        <v>10265</v>
      </c>
      <c r="C7288" t="s">
        <v>11</v>
      </c>
      <c r="D7288">
        <v>101.98</v>
      </c>
      <c r="E7288" s="156" t="s">
        <v>205</v>
      </c>
    </row>
    <row r="7289" spans="1:5" x14ac:dyDescent="0.2">
      <c r="A7289">
        <v>92496</v>
      </c>
      <c r="B7289" t="s">
        <v>10266</v>
      </c>
      <c r="C7289" t="s">
        <v>11</v>
      </c>
      <c r="D7289">
        <v>96.82</v>
      </c>
      <c r="E7289" s="156" t="s">
        <v>205</v>
      </c>
    </row>
    <row r="7290" spans="1:5" x14ac:dyDescent="0.2">
      <c r="A7290">
        <v>92500</v>
      </c>
      <c r="B7290" t="s">
        <v>10267</v>
      </c>
      <c r="C7290" t="s">
        <v>11</v>
      </c>
      <c r="D7290">
        <v>92.67</v>
      </c>
      <c r="E7290" s="156" t="s">
        <v>205</v>
      </c>
    </row>
    <row r="7291" spans="1:5" x14ac:dyDescent="0.2">
      <c r="A7291">
        <v>92504</v>
      </c>
      <c r="B7291" t="s">
        <v>10268</v>
      </c>
      <c r="C7291" t="s">
        <v>11</v>
      </c>
      <c r="D7291">
        <v>85.08</v>
      </c>
      <c r="E7291" s="156" t="s">
        <v>205</v>
      </c>
    </row>
    <row r="7292" spans="1:5" x14ac:dyDescent="0.2">
      <c r="A7292">
        <v>92488</v>
      </c>
      <c r="B7292" t="s">
        <v>10269</v>
      </c>
      <c r="C7292" t="s">
        <v>11</v>
      </c>
      <c r="D7292">
        <v>108.15</v>
      </c>
      <c r="E7292" s="156" t="s">
        <v>205</v>
      </c>
    </row>
    <row r="7293" spans="1:5" x14ac:dyDescent="0.2">
      <c r="A7293">
        <v>92494</v>
      </c>
      <c r="B7293" t="s">
        <v>10270</v>
      </c>
      <c r="C7293" t="s">
        <v>11</v>
      </c>
      <c r="D7293">
        <v>67.87</v>
      </c>
      <c r="E7293" s="156" t="s">
        <v>205</v>
      </c>
    </row>
    <row r="7294" spans="1:5" x14ac:dyDescent="0.2">
      <c r="A7294">
        <v>92498</v>
      </c>
      <c r="B7294" t="s">
        <v>10271</v>
      </c>
      <c r="C7294" t="s">
        <v>11</v>
      </c>
      <c r="D7294">
        <v>63.75</v>
      </c>
      <c r="E7294" s="156" t="s">
        <v>205</v>
      </c>
    </row>
    <row r="7295" spans="1:5" x14ac:dyDescent="0.2">
      <c r="A7295">
        <v>92502</v>
      </c>
      <c r="B7295" t="s">
        <v>10272</v>
      </c>
      <c r="C7295" t="s">
        <v>11</v>
      </c>
      <c r="D7295">
        <v>60.62</v>
      </c>
      <c r="E7295" s="156" t="s">
        <v>205</v>
      </c>
    </row>
    <row r="7296" spans="1:5" x14ac:dyDescent="0.2">
      <c r="A7296">
        <v>92506</v>
      </c>
      <c r="B7296" t="s">
        <v>10273</v>
      </c>
      <c r="C7296" t="s">
        <v>11</v>
      </c>
      <c r="D7296">
        <v>54.78</v>
      </c>
      <c r="E7296" s="156" t="s">
        <v>205</v>
      </c>
    </row>
    <row r="7297" spans="1:5" x14ac:dyDescent="0.2">
      <c r="A7297">
        <v>92490</v>
      </c>
      <c r="B7297" t="s">
        <v>10274</v>
      </c>
      <c r="C7297" t="s">
        <v>11</v>
      </c>
      <c r="D7297">
        <v>72.81</v>
      </c>
      <c r="E7297" s="156" t="s">
        <v>205</v>
      </c>
    </row>
    <row r="7298" spans="1:5" x14ac:dyDescent="0.2">
      <c r="A7298">
        <v>92433</v>
      </c>
      <c r="B7298" t="s">
        <v>10275</v>
      </c>
      <c r="C7298" t="s">
        <v>11</v>
      </c>
      <c r="D7298">
        <v>77.19</v>
      </c>
      <c r="E7298" s="156" t="s">
        <v>205</v>
      </c>
    </row>
    <row r="7299" spans="1:5" x14ac:dyDescent="0.2">
      <c r="A7299">
        <v>92437</v>
      </c>
      <c r="B7299" t="s">
        <v>10276</v>
      </c>
      <c r="C7299" t="s">
        <v>11</v>
      </c>
      <c r="D7299">
        <v>73.45</v>
      </c>
      <c r="E7299" s="156" t="s">
        <v>205</v>
      </c>
    </row>
    <row r="7300" spans="1:5" x14ac:dyDescent="0.2">
      <c r="A7300">
        <v>92441</v>
      </c>
      <c r="B7300" t="s">
        <v>10277</v>
      </c>
      <c r="C7300" t="s">
        <v>11</v>
      </c>
      <c r="D7300">
        <v>70.77</v>
      </c>
      <c r="E7300" s="156" t="s">
        <v>205</v>
      </c>
    </row>
    <row r="7301" spans="1:5" x14ac:dyDescent="0.2">
      <c r="A7301">
        <v>92445</v>
      </c>
      <c r="B7301" t="s">
        <v>10278</v>
      </c>
      <c r="C7301" t="s">
        <v>11</v>
      </c>
      <c r="D7301">
        <v>65.31</v>
      </c>
      <c r="E7301" s="156" t="s">
        <v>205</v>
      </c>
    </row>
    <row r="7302" spans="1:5" x14ac:dyDescent="0.2">
      <c r="A7302">
        <v>92417</v>
      </c>
      <c r="B7302" t="s">
        <v>10279</v>
      </c>
      <c r="C7302" t="s">
        <v>11</v>
      </c>
      <c r="D7302">
        <v>171.23</v>
      </c>
      <c r="E7302" s="156" t="s">
        <v>205</v>
      </c>
    </row>
    <row r="7303" spans="1:5" x14ac:dyDescent="0.2">
      <c r="A7303">
        <v>92421</v>
      </c>
      <c r="B7303" t="s">
        <v>10280</v>
      </c>
      <c r="C7303" t="s">
        <v>11</v>
      </c>
      <c r="D7303">
        <v>111.14</v>
      </c>
      <c r="E7303" s="156" t="s">
        <v>205</v>
      </c>
    </row>
    <row r="7304" spans="1:5" x14ac:dyDescent="0.2">
      <c r="A7304">
        <v>92425</v>
      </c>
      <c r="B7304" t="s">
        <v>10281</v>
      </c>
      <c r="C7304" t="s">
        <v>11</v>
      </c>
      <c r="D7304">
        <v>91.68</v>
      </c>
      <c r="E7304" s="156" t="s">
        <v>205</v>
      </c>
    </row>
    <row r="7305" spans="1:5" x14ac:dyDescent="0.2">
      <c r="A7305">
        <v>92429</v>
      </c>
      <c r="B7305" t="s">
        <v>10282</v>
      </c>
      <c r="C7305" t="s">
        <v>11</v>
      </c>
      <c r="D7305">
        <v>81.87</v>
      </c>
      <c r="E7305" s="156" t="s">
        <v>205</v>
      </c>
    </row>
    <row r="7306" spans="1:5" x14ac:dyDescent="0.2">
      <c r="A7306">
        <v>92431</v>
      </c>
      <c r="B7306" t="s">
        <v>10283</v>
      </c>
      <c r="C7306" t="s">
        <v>11</v>
      </c>
      <c r="D7306">
        <v>62.12</v>
      </c>
      <c r="E7306" s="156" t="s">
        <v>205</v>
      </c>
    </row>
    <row r="7307" spans="1:5" x14ac:dyDescent="0.2">
      <c r="A7307">
        <v>92435</v>
      </c>
      <c r="B7307" t="s">
        <v>10284</v>
      </c>
      <c r="C7307" t="s">
        <v>11</v>
      </c>
      <c r="D7307">
        <v>58.89</v>
      </c>
      <c r="E7307" s="156" t="s">
        <v>205</v>
      </c>
    </row>
    <row r="7308" spans="1:5" x14ac:dyDescent="0.2">
      <c r="A7308">
        <v>92439</v>
      </c>
      <c r="B7308" t="s">
        <v>10285</v>
      </c>
      <c r="C7308" t="s">
        <v>11</v>
      </c>
      <c r="D7308">
        <v>56.57</v>
      </c>
      <c r="E7308" s="156" t="s">
        <v>205</v>
      </c>
    </row>
    <row r="7309" spans="1:5" x14ac:dyDescent="0.2">
      <c r="A7309">
        <v>92443</v>
      </c>
      <c r="B7309" t="s">
        <v>10286</v>
      </c>
      <c r="C7309" t="s">
        <v>11</v>
      </c>
      <c r="D7309">
        <v>51.62</v>
      </c>
      <c r="E7309" s="156" t="s">
        <v>205</v>
      </c>
    </row>
    <row r="7310" spans="1:5" x14ac:dyDescent="0.2">
      <c r="A7310">
        <v>92415</v>
      </c>
      <c r="B7310" t="s">
        <v>10287</v>
      </c>
      <c r="C7310" t="s">
        <v>11</v>
      </c>
      <c r="D7310">
        <v>145.55000000000001</v>
      </c>
      <c r="E7310" s="156" t="s">
        <v>205</v>
      </c>
    </row>
    <row r="7311" spans="1:5" x14ac:dyDescent="0.2">
      <c r="A7311">
        <v>92419</v>
      </c>
      <c r="B7311" t="s">
        <v>10288</v>
      </c>
      <c r="C7311" t="s">
        <v>11</v>
      </c>
      <c r="D7311">
        <v>91.45</v>
      </c>
      <c r="E7311" s="156" t="s">
        <v>205</v>
      </c>
    </row>
    <row r="7312" spans="1:5" x14ac:dyDescent="0.2">
      <c r="A7312">
        <v>92423</v>
      </c>
      <c r="B7312" t="s">
        <v>10289</v>
      </c>
      <c r="C7312" t="s">
        <v>11</v>
      </c>
      <c r="D7312">
        <v>74.55</v>
      </c>
      <c r="E7312" s="156" t="s">
        <v>205</v>
      </c>
    </row>
    <row r="7313" spans="1:5" x14ac:dyDescent="0.2">
      <c r="A7313">
        <v>92427</v>
      </c>
      <c r="B7313" t="s">
        <v>10290</v>
      </c>
      <c r="C7313" t="s">
        <v>11</v>
      </c>
      <c r="D7313">
        <v>66.010000000000005</v>
      </c>
      <c r="E7313" s="156" t="s">
        <v>205</v>
      </c>
    </row>
    <row r="7314" spans="1:5" x14ac:dyDescent="0.2">
      <c r="A7314">
        <v>92409</v>
      </c>
      <c r="B7314" t="s">
        <v>10291</v>
      </c>
      <c r="C7314" t="s">
        <v>11</v>
      </c>
      <c r="D7314">
        <v>240.92</v>
      </c>
      <c r="E7314" s="156" t="s">
        <v>205</v>
      </c>
    </row>
    <row r="7315" spans="1:5" x14ac:dyDescent="0.2">
      <c r="A7315">
        <v>92411</v>
      </c>
      <c r="B7315" t="s">
        <v>10292</v>
      </c>
      <c r="C7315" t="s">
        <v>11</v>
      </c>
      <c r="D7315">
        <v>164.25</v>
      </c>
      <c r="E7315" s="156" t="s">
        <v>205</v>
      </c>
    </row>
    <row r="7316" spans="1:5" x14ac:dyDescent="0.2">
      <c r="A7316">
        <v>92413</v>
      </c>
      <c r="B7316" t="s">
        <v>10293</v>
      </c>
      <c r="C7316" t="s">
        <v>11</v>
      </c>
      <c r="D7316">
        <v>109.11</v>
      </c>
      <c r="E7316" s="156" t="s">
        <v>205</v>
      </c>
    </row>
    <row r="7317" spans="1:5" x14ac:dyDescent="0.2">
      <c r="A7317">
        <v>92465</v>
      </c>
      <c r="B7317" t="s">
        <v>10294</v>
      </c>
      <c r="C7317" t="s">
        <v>11</v>
      </c>
      <c r="D7317">
        <v>163.19</v>
      </c>
      <c r="E7317" s="156" t="s">
        <v>205</v>
      </c>
    </row>
    <row r="7318" spans="1:5" x14ac:dyDescent="0.2">
      <c r="A7318">
        <v>92469</v>
      </c>
      <c r="B7318" t="s">
        <v>10295</v>
      </c>
      <c r="C7318" t="s">
        <v>11</v>
      </c>
      <c r="D7318">
        <v>148.9</v>
      </c>
      <c r="E7318" s="156" t="s">
        <v>205</v>
      </c>
    </row>
    <row r="7319" spans="1:5" x14ac:dyDescent="0.2">
      <c r="A7319">
        <v>92473</v>
      </c>
      <c r="B7319" t="s">
        <v>10296</v>
      </c>
      <c r="C7319" t="s">
        <v>11</v>
      </c>
      <c r="D7319">
        <v>137.32</v>
      </c>
      <c r="E7319" s="156" t="s">
        <v>205</v>
      </c>
    </row>
    <row r="7320" spans="1:5" x14ac:dyDescent="0.2">
      <c r="A7320">
        <v>92477</v>
      </c>
      <c r="B7320" t="s">
        <v>10297</v>
      </c>
      <c r="C7320" t="s">
        <v>11</v>
      </c>
      <c r="D7320">
        <v>112.6</v>
      </c>
      <c r="E7320" s="156" t="s">
        <v>205</v>
      </c>
    </row>
    <row r="7321" spans="1:5" x14ac:dyDescent="0.2">
      <c r="A7321">
        <v>92449</v>
      </c>
      <c r="B7321" t="s">
        <v>10298</v>
      </c>
      <c r="C7321" t="s">
        <v>11</v>
      </c>
      <c r="D7321">
        <v>295.70999999999998</v>
      </c>
      <c r="E7321" s="156" t="s">
        <v>205</v>
      </c>
    </row>
    <row r="7322" spans="1:5" x14ac:dyDescent="0.2">
      <c r="A7322">
        <v>92453</v>
      </c>
      <c r="B7322" t="s">
        <v>10299</v>
      </c>
      <c r="C7322" t="s">
        <v>11</v>
      </c>
      <c r="D7322">
        <v>252.26</v>
      </c>
      <c r="E7322" s="156" t="s">
        <v>205</v>
      </c>
    </row>
    <row r="7323" spans="1:5" x14ac:dyDescent="0.2">
      <c r="A7323">
        <v>92457</v>
      </c>
      <c r="B7323" t="s">
        <v>10300</v>
      </c>
      <c r="C7323" t="s">
        <v>11</v>
      </c>
      <c r="D7323">
        <v>219.68</v>
      </c>
      <c r="E7323" s="156" t="s">
        <v>205</v>
      </c>
    </row>
    <row r="7324" spans="1:5" x14ac:dyDescent="0.2">
      <c r="A7324">
        <v>92461</v>
      </c>
      <c r="B7324" t="s">
        <v>10301</v>
      </c>
      <c r="C7324" t="s">
        <v>11</v>
      </c>
      <c r="D7324">
        <v>202.9</v>
      </c>
      <c r="E7324" s="156" t="s">
        <v>205</v>
      </c>
    </row>
    <row r="7325" spans="1:5" x14ac:dyDescent="0.2">
      <c r="A7325">
        <v>92467</v>
      </c>
      <c r="B7325" t="s">
        <v>10302</v>
      </c>
      <c r="C7325" t="s">
        <v>11</v>
      </c>
      <c r="D7325">
        <v>105.72</v>
      </c>
      <c r="E7325" s="156" t="s">
        <v>205</v>
      </c>
    </row>
    <row r="7326" spans="1:5" x14ac:dyDescent="0.2">
      <c r="A7326">
        <v>92471</v>
      </c>
      <c r="B7326" t="s">
        <v>10303</v>
      </c>
      <c r="C7326" t="s">
        <v>11</v>
      </c>
      <c r="D7326">
        <v>96.59</v>
      </c>
      <c r="E7326" s="156" t="s">
        <v>205</v>
      </c>
    </row>
    <row r="7327" spans="1:5" x14ac:dyDescent="0.2">
      <c r="A7327">
        <v>92475</v>
      </c>
      <c r="B7327" t="s">
        <v>10304</v>
      </c>
      <c r="C7327" t="s">
        <v>11</v>
      </c>
      <c r="D7327">
        <v>89.17</v>
      </c>
      <c r="E7327" s="156" t="s">
        <v>205</v>
      </c>
    </row>
    <row r="7328" spans="1:5" x14ac:dyDescent="0.2">
      <c r="A7328">
        <v>92479</v>
      </c>
      <c r="B7328" t="s">
        <v>10305</v>
      </c>
      <c r="C7328" t="s">
        <v>11</v>
      </c>
      <c r="D7328">
        <v>73.3</v>
      </c>
      <c r="E7328" s="156" t="s">
        <v>205</v>
      </c>
    </row>
    <row r="7329" spans="1:5" x14ac:dyDescent="0.2">
      <c r="A7329">
        <v>92451</v>
      </c>
      <c r="B7329" t="s">
        <v>10306</v>
      </c>
      <c r="C7329" t="s">
        <v>11</v>
      </c>
      <c r="D7329">
        <v>201.61</v>
      </c>
      <c r="E7329" s="156" t="s">
        <v>205</v>
      </c>
    </row>
    <row r="7330" spans="1:5" x14ac:dyDescent="0.2">
      <c r="A7330">
        <v>92455</v>
      </c>
      <c r="B7330" t="s">
        <v>10307</v>
      </c>
      <c r="C7330" t="s">
        <v>11</v>
      </c>
      <c r="D7330">
        <v>164.66</v>
      </c>
      <c r="E7330" s="156" t="s">
        <v>205</v>
      </c>
    </row>
    <row r="7331" spans="1:5" x14ac:dyDescent="0.2">
      <c r="A7331">
        <v>92459</v>
      </c>
      <c r="B7331" t="s">
        <v>10308</v>
      </c>
      <c r="C7331" t="s">
        <v>11</v>
      </c>
      <c r="D7331">
        <v>140.22</v>
      </c>
      <c r="E7331" s="156" t="s">
        <v>205</v>
      </c>
    </row>
    <row r="7332" spans="1:5" x14ac:dyDescent="0.2">
      <c r="A7332">
        <v>92463</v>
      </c>
      <c r="B7332" t="s">
        <v>10309</v>
      </c>
      <c r="C7332" t="s">
        <v>11</v>
      </c>
      <c r="D7332">
        <v>127.27</v>
      </c>
      <c r="E7332" s="156" t="s">
        <v>205</v>
      </c>
    </row>
    <row r="7333" spans="1:5" x14ac:dyDescent="0.2">
      <c r="A7333">
        <v>92446</v>
      </c>
      <c r="B7333" t="s">
        <v>10310</v>
      </c>
      <c r="C7333" t="s">
        <v>11</v>
      </c>
      <c r="D7333">
        <v>361.2</v>
      </c>
      <c r="E7333" s="156" t="s">
        <v>205</v>
      </c>
    </row>
    <row r="7334" spans="1:5" x14ac:dyDescent="0.2">
      <c r="A7334">
        <v>92447</v>
      </c>
      <c r="B7334" t="s">
        <v>10311</v>
      </c>
      <c r="C7334" t="s">
        <v>11</v>
      </c>
      <c r="D7334">
        <v>247.5</v>
      </c>
      <c r="E7334" s="156" t="s">
        <v>205</v>
      </c>
    </row>
    <row r="7335" spans="1:5" x14ac:dyDescent="0.2">
      <c r="A7335">
        <v>92448</v>
      </c>
      <c r="B7335" t="s">
        <v>10312</v>
      </c>
      <c r="C7335" t="s">
        <v>11</v>
      </c>
      <c r="D7335">
        <v>189.95</v>
      </c>
      <c r="E7335" s="156" t="s">
        <v>205</v>
      </c>
    </row>
    <row r="7336" spans="1:5" x14ac:dyDescent="0.2">
      <c r="A7336">
        <v>92466</v>
      </c>
      <c r="B7336" t="s">
        <v>10313</v>
      </c>
      <c r="C7336" t="s">
        <v>11</v>
      </c>
      <c r="D7336">
        <v>231.83</v>
      </c>
      <c r="E7336" s="156" t="s">
        <v>205</v>
      </c>
    </row>
    <row r="7337" spans="1:5" x14ac:dyDescent="0.2">
      <c r="A7337">
        <v>92470</v>
      </c>
      <c r="B7337" t="s">
        <v>10314</v>
      </c>
      <c r="C7337" t="s">
        <v>11</v>
      </c>
      <c r="D7337">
        <v>224.37</v>
      </c>
      <c r="E7337" s="156" t="s">
        <v>205</v>
      </c>
    </row>
    <row r="7338" spans="1:5" x14ac:dyDescent="0.2">
      <c r="A7338">
        <v>92474</v>
      </c>
      <c r="B7338" t="s">
        <v>10315</v>
      </c>
      <c r="C7338" t="s">
        <v>11</v>
      </c>
      <c r="D7338">
        <v>217.94</v>
      </c>
      <c r="E7338" s="156" t="s">
        <v>205</v>
      </c>
    </row>
    <row r="7339" spans="1:5" x14ac:dyDescent="0.2">
      <c r="A7339">
        <v>92478</v>
      </c>
      <c r="B7339" t="s">
        <v>10316</v>
      </c>
      <c r="C7339" t="s">
        <v>11</v>
      </c>
      <c r="D7339">
        <v>205.28</v>
      </c>
      <c r="E7339" s="156" t="s">
        <v>205</v>
      </c>
    </row>
    <row r="7340" spans="1:5" x14ac:dyDescent="0.2">
      <c r="A7340">
        <v>92450</v>
      </c>
      <c r="B7340" t="s">
        <v>10317</v>
      </c>
      <c r="C7340" t="s">
        <v>11</v>
      </c>
      <c r="D7340">
        <v>306.04000000000002</v>
      </c>
      <c r="E7340" s="156" t="s">
        <v>205</v>
      </c>
    </row>
    <row r="7341" spans="1:5" x14ac:dyDescent="0.2">
      <c r="A7341">
        <v>92454</v>
      </c>
      <c r="B7341" t="s">
        <v>10318</v>
      </c>
      <c r="C7341" t="s">
        <v>11</v>
      </c>
      <c r="D7341">
        <v>272.86</v>
      </c>
      <c r="E7341" s="156" t="s">
        <v>205</v>
      </c>
    </row>
    <row r="7342" spans="1:5" x14ac:dyDescent="0.2">
      <c r="A7342">
        <v>92458</v>
      </c>
      <c r="B7342" t="s">
        <v>10319</v>
      </c>
      <c r="C7342" t="s">
        <v>11</v>
      </c>
      <c r="D7342">
        <v>252.15</v>
      </c>
      <c r="E7342" s="156" t="s">
        <v>205</v>
      </c>
    </row>
    <row r="7343" spans="1:5" x14ac:dyDescent="0.2">
      <c r="A7343">
        <v>92462</v>
      </c>
      <c r="B7343" t="s">
        <v>10320</v>
      </c>
      <c r="C7343" t="s">
        <v>11</v>
      </c>
      <c r="D7343">
        <v>239</v>
      </c>
      <c r="E7343" s="156" t="s">
        <v>205</v>
      </c>
    </row>
    <row r="7344" spans="1:5" x14ac:dyDescent="0.2">
      <c r="A7344">
        <v>92468</v>
      </c>
      <c r="B7344" t="s">
        <v>10321</v>
      </c>
      <c r="C7344" t="s">
        <v>11</v>
      </c>
      <c r="D7344">
        <v>115.19</v>
      </c>
      <c r="E7344" s="156" t="s">
        <v>205</v>
      </c>
    </row>
    <row r="7345" spans="1:5" x14ac:dyDescent="0.2">
      <c r="A7345">
        <v>92472</v>
      </c>
      <c r="B7345" t="s">
        <v>10322</v>
      </c>
      <c r="C7345" t="s">
        <v>11</v>
      </c>
      <c r="D7345">
        <v>108.71</v>
      </c>
      <c r="E7345" s="156" t="s">
        <v>205</v>
      </c>
    </row>
    <row r="7346" spans="1:5" x14ac:dyDescent="0.2">
      <c r="A7346">
        <v>92476</v>
      </c>
      <c r="B7346" t="s">
        <v>10323</v>
      </c>
      <c r="C7346" t="s">
        <v>11</v>
      </c>
      <c r="D7346">
        <v>103.19</v>
      </c>
      <c r="E7346" s="156" t="s">
        <v>205</v>
      </c>
    </row>
    <row r="7347" spans="1:5" x14ac:dyDescent="0.2">
      <c r="A7347">
        <v>92480</v>
      </c>
      <c r="B7347" t="s">
        <v>10324</v>
      </c>
      <c r="C7347" t="s">
        <v>11</v>
      </c>
      <c r="D7347">
        <v>92.17</v>
      </c>
      <c r="E7347" s="156" t="s">
        <v>205</v>
      </c>
    </row>
    <row r="7348" spans="1:5" x14ac:dyDescent="0.2">
      <c r="A7348">
        <v>92452</v>
      </c>
      <c r="B7348" t="s">
        <v>10325</v>
      </c>
      <c r="C7348" t="s">
        <v>11</v>
      </c>
      <c r="D7348">
        <v>187.9</v>
      </c>
      <c r="E7348" s="156" t="s">
        <v>205</v>
      </c>
    </row>
    <row r="7349" spans="1:5" x14ac:dyDescent="0.2">
      <c r="A7349">
        <v>92456</v>
      </c>
      <c r="B7349" t="s">
        <v>10326</v>
      </c>
      <c r="C7349" t="s">
        <v>11</v>
      </c>
      <c r="D7349">
        <v>154.62</v>
      </c>
      <c r="E7349" s="156" t="s">
        <v>205</v>
      </c>
    </row>
    <row r="7350" spans="1:5" x14ac:dyDescent="0.2">
      <c r="A7350">
        <v>92460</v>
      </c>
      <c r="B7350" t="s">
        <v>10327</v>
      </c>
      <c r="C7350" t="s">
        <v>11</v>
      </c>
      <c r="D7350">
        <v>129.56</v>
      </c>
      <c r="E7350" s="156" t="s">
        <v>205</v>
      </c>
    </row>
    <row r="7351" spans="1:5" x14ac:dyDescent="0.2">
      <c r="A7351">
        <v>92464</v>
      </c>
      <c r="B7351" t="s">
        <v>10328</v>
      </c>
      <c r="C7351" t="s">
        <v>11</v>
      </c>
      <c r="D7351">
        <v>121.85</v>
      </c>
      <c r="E7351" s="156" t="s">
        <v>205</v>
      </c>
    </row>
    <row r="7352" spans="1:5" x14ac:dyDescent="0.2">
      <c r="A7352">
        <v>105403</v>
      </c>
      <c r="B7352" t="s">
        <v>10329</v>
      </c>
      <c r="C7352" t="s">
        <v>11</v>
      </c>
      <c r="D7352">
        <v>191.61</v>
      </c>
      <c r="E7352" s="156" t="s">
        <v>205</v>
      </c>
    </row>
    <row r="7353" spans="1:5" x14ac:dyDescent="0.2">
      <c r="A7353">
        <v>96252</v>
      </c>
      <c r="B7353" t="s">
        <v>10330</v>
      </c>
      <c r="C7353" t="s">
        <v>11</v>
      </c>
      <c r="D7353">
        <v>157.84</v>
      </c>
      <c r="E7353" s="156" t="s">
        <v>205</v>
      </c>
    </row>
    <row r="7354" spans="1:5" x14ac:dyDescent="0.2">
      <c r="A7354">
        <v>96254</v>
      </c>
      <c r="B7354" t="s">
        <v>10331</v>
      </c>
      <c r="C7354" t="s">
        <v>24</v>
      </c>
      <c r="D7354">
        <v>0</v>
      </c>
      <c r="E7354" s="156" t="s">
        <v>205</v>
      </c>
    </row>
    <row r="7355" spans="1:5" x14ac:dyDescent="0.2">
      <c r="A7355">
        <v>96253</v>
      </c>
      <c r="B7355" t="s">
        <v>10332</v>
      </c>
      <c r="C7355" t="s">
        <v>24</v>
      </c>
      <c r="D7355">
        <v>0</v>
      </c>
      <c r="E7355" s="156" t="s">
        <v>205</v>
      </c>
    </row>
    <row r="7356" spans="1:5" x14ac:dyDescent="0.2">
      <c r="A7356">
        <v>105406</v>
      </c>
      <c r="B7356" t="s">
        <v>10333</v>
      </c>
      <c r="C7356" t="s">
        <v>11</v>
      </c>
      <c r="D7356">
        <v>204.16</v>
      </c>
      <c r="E7356" s="156" t="s">
        <v>205</v>
      </c>
    </row>
    <row r="7357" spans="1:5" x14ac:dyDescent="0.2">
      <c r="A7357">
        <v>96264</v>
      </c>
      <c r="B7357" t="s">
        <v>10334</v>
      </c>
      <c r="C7357" t="s">
        <v>11</v>
      </c>
      <c r="D7357">
        <v>0</v>
      </c>
      <c r="E7357" s="156" t="s">
        <v>205</v>
      </c>
    </row>
    <row r="7358" spans="1:5" x14ac:dyDescent="0.2">
      <c r="A7358">
        <v>105405</v>
      </c>
      <c r="B7358" t="s">
        <v>10335</v>
      </c>
      <c r="C7358" t="s">
        <v>11</v>
      </c>
      <c r="D7358">
        <v>0</v>
      </c>
      <c r="E7358" s="156" t="s">
        <v>205</v>
      </c>
    </row>
    <row r="7359" spans="1:5" x14ac:dyDescent="0.2">
      <c r="A7359">
        <v>96258</v>
      </c>
      <c r="B7359" t="s">
        <v>10336</v>
      </c>
      <c r="C7359" t="s">
        <v>11</v>
      </c>
      <c r="D7359">
        <v>149.33000000000001</v>
      </c>
      <c r="E7359" s="156" t="s">
        <v>205</v>
      </c>
    </row>
    <row r="7360" spans="1:5" x14ac:dyDescent="0.2">
      <c r="A7360">
        <v>96262</v>
      </c>
      <c r="B7360" t="s">
        <v>10337</v>
      </c>
      <c r="C7360" t="s">
        <v>11</v>
      </c>
      <c r="D7360">
        <v>0</v>
      </c>
      <c r="E7360" s="156" t="s">
        <v>205</v>
      </c>
    </row>
    <row r="7361" spans="1:5" x14ac:dyDescent="0.2">
      <c r="A7361">
        <v>105404</v>
      </c>
      <c r="B7361" t="s">
        <v>10338</v>
      </c>
      <c r="C7361" t="s">
        <v>11</v>
      </c>
      <c r="D7361">
        <v>0</v>
      </c>
      <c r="E7361" s="156" t="s">
        <v>205</v>
      </c>
    </row>
    <row r="7362" spans="1:5" x14ac:dyDescent="0.2">
      <c r="A7362">
        <v>92751</v>
      </c>
      <c r="B7362" t="s">
        <v>10339</v>
      </c>
      <c r="C7362" t="s">
        <v>20</v>
      </c>
      <c r="D7362">
        <v>1872.89</v>
      </c>
      <c r="E7362" s="156" t="s">
        <v>205</v>
      </c>
    </row>
    <row r="7363" spans="1:5" x14ac:dyDescent="0.2">
      <c r="A7363">
        <v>92752</v>
      </c>
      <c r="B7363" t="s">
        <v>10340</v>
      </c>
      <c r="C7363" t="s">
        <v>20</v>
      </c>
      <c r="D7363">
        <v>2212.04</v>
      </c>
      <c r="E7363" s="156" t="s">
        <v>205</v>
      </c>
    </row>
    <row r="7364" spans="1:5" x14ac:dyDescent="0.2">
      <c r="A7364">
        <v>92750</v>
      </c>
      <c r="B7364" t="s">
        <v>10341</v>
      </c>
      <c r="C7364" t="s">
        <v>20</v>
      </c>
      <c r="D7364">
        <v>1531.15</v>
      </c>
      <c r="E7364" s="156" t="s">
        <v>205</v>
      </c>
    </row>
    <row r="7365" spans="1:5" x14ac:dyDescent="0.2">
      <c r="A7365">
        <v>92749</v>
      </c>
      <c r="B7365" t="s">
        <v>10342</v>
      </c>
      <c r="C7365" t="s">
        <v>20</v>
      </c>
      <c r="D7365">
        <v>946.08</v>
      </c>
      <c r="E7365" s="156" t="s">
        <v>205</v>
      </c>
    </row>
    <row r="7366" spans="1:5" x14ac:dyDescent="0.2">
      <c r="A7366">
        <v>92745</v>
      </c>
      <c r="B7366" t="s">
        <v>10343</v>
      </c>
      <c r="C7366" t="s">
        <v>20</v>
      </c>
      <c r="D7366">
        <v>816.51</v>
      </c>
      <c r="E7366" s="156" t="s">
        <v>205</v>
      </c>
    </row>
    <row r="7367" spans="1:5" x14ac:dyDescent="0.2">
      <c r="A7367">
        <v>92747</v>
      </c>
      <c r="B7367" t="s">
        <v>10344</v>
      </c>
      <c r="C7367" t="s">
        <v>20</v>
      </c>
      <c r="D7367">
        <v>900.05</v>
      </c>
      <c r="E7367" s="156" t="s">
        <v>205</v>
      </c>
    </row>
    <row r="7368" spans="1:5" x14ac:dyDescent="0.2">
      <c r="A7368">
        <v>92743</v>
      </c>
      <c r="B7368" t="s">
        <v>10345</v>
      </c>
      <c r="C7368" t="s">
        <v>20</v>
      </c>
      <c r="D7368">
        <v>683.19</v>
      </c>
      <c r="E7368" s="156" t="s">
        <v>205</v>
      </c>
    </row>
    <row r="7369" spans="1:5" x14ac:dyDescent="0.2">
      <c r="A7369">
        <v>92746</v>
      </c>
      <c r="B7369" t="s">
        <v>10346</v>
      </c>
      <c r="C7369" t="s">
        <v>20</v>
      </c>
      <c r="D7369">
        <v>735.25</v>
      </c>
      <c r="E7369" s="156" t="s">
        <v>205</v>
      </c>
    </row>
    <row r="7370" spans="1:5" x14ac:dyDescent="0.2">
      <c r="A7370">
        <v>92748</v>
      </c>
      <c r="B7370" t="s">
        <v>10347</v>
      </c>
      <c r="C7370" t="s">
        <v>20</v>
      </c>
      <c r="D7370">
        <v>801.75</v>
      </c>
      <c r="E7370" s="156" t="s">
        <v>205</v>
      </c>
    </row>
    <row r="7371" spans="1:5" x14ac:dyDescent="0.2">
      <c r="A7371">
        <v>92744</v>
      </c>
      <c r="B7371" t="s">
        <v>10348</v>
      </c>
      <c r="C7371" t="s">
        <v>20</v>
      </c>
      <c r="D7371">
        <v>625.21</v>
      </c>
      <c r="E7371" s="156" t="s">
        <v>205</v>
      </c>
    </row>
    <row r="7372" spans="1:5" x14ac:dyDescent="0.2">
      <c r="A7372">
        <v>92754</v>
      </c>
      <c r="B7372" t="s">
        <v>10349</v>
      </c>
      <c r="C7372" t="s">
        <v>20</v>
      </c>
      <c r="D7372">
        <v>603.91</v>
      </c>
      <c r="E7372" s="156" t="s">
        <v>205</v>
      </c>
    </row>
    <row r="7373" spans="1:5" x14ac:dyDescent="0.2">
      <c r="A7373">
        <v>92753</v>
      </c>
      <c r="B7373" t="s">
        <v>10350</v>
      </c>
      <c r="C7373" t="s">
        <v>20</v>
      </c>
      <c r="D7373">
        <v>615.42999999999995</v>
      </c>
      <c r="E7373" s="156" t="s">
        <v>205</v>
      </c>
    </row>
    <row r="7374" spans="1:5" x14ac:dyDescent="0.2">
      <c r="A7374">
        <v>92755</v>
      </c>
      <c r="B7374" t="s">
        <v>10351</v>
      </c>
      <c r="C7374" t="s">
        <v>11</v>
      </c>
      <c r="D7374">
        <v>240.42</v>
      </c>
      <c r="E7374" s="156" t="s">
        <v>205</v>
      </c>
    </row>
    <row r="7375" spans="1:5" x14ac:dyDescent="0.2">
      <c r="A7375">
        <v>92756</v>
      </c>
      <c r="B7375" t="s">
        <v>10352</v>
      </c>
      <c r="C7375" t="s">
        <v>11</v>
      </c>
      <c r="D7375">
        <v>278.08999999999997</v>
      </c>
      <c r="E7375" s="156" t="s">
        <v>205</v>
      </c>
    </row>
    <row r="7376" spans="1:5" x14ac:dyDescent="0.2">
      <c r="A7376">
        <v>92757</v>
      </c>
      <c r="B7376" t="s">
        <v>10353</v>
      </c>
      <c r="C7376" t="s">
        <v>11</v>
      </c>
      <c r="D7376">
        <v>323.07</v>
      </c>
      <c r="E7376" s="156" t="s">
        <v>205</v>
      </c>
    </row>
    <row r="7377" spans="1:5" x14ac:dyDescent="0.2">
      <c r="A7377">
        <v>92758</v>
      </c>
      <c r="B7377" t="s">
        <v>10354</v>
      </c>
      <c r="C7377" t="s">
        <v>20</v>
      </c>
      <c r="D7377">
        <v>676.05</v>
      </c>
      <c r="E7377" s="156" t="s">
        <v>205</v>
      </c>
    </row>
    <row r="7378" spans="1:5" x14ac:dyDescent="0.2">
      <c r="A7378">
        <v>104500</v>
      </c>
      <c r="B7378" t="s">
        <v>10355</v>
      </c>
      <c r="C7378" t="s">
        <v>24</v>
      </c>
      <c r="D7378">
        <v>0</v>
      </c>
      <c r="E7378" s="156" t="s">
        <v>205</v>
      </c>
    </row>
    <row r="7379" spans="1:5" x14ac:dyDescent="0.2">
      <c r="A7379">
        <v>104503</v>
      </c>
      <c r="B7379" t="s">
        <v>10356</v>
      </c>
      <c r="C7379" t="s">
        <v>24</v>
      </c>
      <c r="D7379">
        <v>0</v>
      </c>
      <c r="E7379" s="156" t="s">
        <v>205</v>
      </c>
    </row>
    <row r="7380" spans="1:5" x14ac:dyDescent="0.2">
      <c r="A7380">
        <v>104504</v>
      </c>
      <c r="B7380" t="s">
        <v>10357</v>
      </c>
      <c r="C7380" t="s">
        <v>24</v>
      </c>
      <c r="D7380">
        <v>0</v>
      </c>
      <c r="E7380" s="156" t="s">
        <v>205</v>
      </c>
    </row>
    <row r="7381" spans="1:5" x14ac:dyDescent="0.2">
      <c r="A7381">
        <v>104507</v>
      </c>
      <c r="B7381" t="s">
        <v>10358</v>
      </c>
      <c r="C7381" t="s">
        <v>24</v>
      </c>
      <c r="D7381">
        <v>0</v>
      </c>
      <c r="E7381" s="156" t="s">
        <v>205</v>
      </c>
    </row>
    <row r="7382" spans="1:5" x14ac:dyDescent="0.2">
      <c r="A7382">
        <v>104508</v>
      </c>
      <c r="B7382" t="s">
        <v>10359</v>
      </c>
      <c r="C7382" t="s">
        <v>24</v>
      </c>
      <c r="D7382">
        <v>0</v>
      </c>
      <c r="E7382" s="156" t="s">
        <v>205</v>
      </c>
    </row>
    <row r="7383" spans="1:5" x14ac:dyDescent="0.2">
      <c r="A7383">
        <v>104509</v>
      </c>
      <c r="B7383" t="s">
        <v>10360</v>
      </c>
      <c r="C7383" t="s">
        <v>24</v>
      </c>
      <c r="D7383">
        <v>0</v>
      </c>
      <c r="E7383" s="156" t="s">
        <v>205</v>
      </c>
    </row>
    <row r="7384" spans="1:5" x14ac:dyDescent="0.2">
      <c r="A7384">
        <v>104512</v>
      </c>
      <c r="B7384" t="s">
        <v>10361</v>
      </c>
      <c r="C7384" t="s">
        <v>24</v>
      </c>
      <c r="D7384">
        <v>0</v>
      </c>
      <c r="E7384" s="156" t="s">
        <v>205</v>
      </c>
    </row>
    <row r="7385" spans="1:5" x14ac:dyDescent="0.2">
      <c r="A7385">
        <v>104513</v>
      </c>
      <c r="B7385" t="s">
        <v>10362</v>
      </c>
      <c r="C7385" t="s">
        <v>24</v>
      </c>
      <c r="D7385">
        <v>0</v>
      </c>
      <c r="E7385" s="156" t="s">
        <v>205</v>
      </c>
    </row>
    <row r="7386" spans="1:5" x14ac:dyDescent="0.2">
      <c r="A7386">
        <v>104514</v>
      </c>
      <c r="B7386" t="s">
        <v>10363</v>
      </c>
      <c r="C7386" t="s">
        <v>24</v>
      </c>
      <c r="D7386">
        <v>0</v>
      </c>
      <c r="E7386" s="156" t="s">
        <v>205</v>
      </c>
    </row>
    <row r="7387" spans="1:5" x14ac:dyDescent="0.2">
      <c r="A7387">
        <v>104501</v>
      </c>
      <c r="B7387" t="s">
        <v>10364</v>
      </c>
      <c r="C7387" t="s">
        <v>24</v>
      </c>
      <c r="D7387">
        <v>0</v>
      </c>
      <c r="E7387" s="156" t="s">
        <v>205</v>
      </c>
    </row>
    <row r="7388" spans="1:5" x14ac:dyDescent="0.2">
      <c r="A7388">
        <v>104502</v>
      </c>
      <c r="B7388" t="s">
        <v>10365</v>
      </c>
      <c r="C7388" t="s">
        <v>24</v>
      </c>
      <c r="D7388">
        <v>0</v>
      </c>
      <c r="E7388" s="156" t="s">
        <v>205</v>
      </c>
    </row>
    <row r="7389" spans="1:5" x14ac:dyDescent="0.2">
      <c r="A7389">
        <v>104505</v>
      </c>
      <c r="B7389" t="s">
        <v>10366</v>
      </c>
      <c r="C7389" t="s">
        <v>24</v>
      </c>
      <c r="D7389">
        <v>0</v>
      </c>
      <c r="E7389" s="156" t="s">
        <v>205</v>
      </c>
    </row>
    <row r="7390" spans="1:5" x14ac:dyDescent="0.2">
      <c r="A7390">
        <v>104506</v>
      </c>
      <c r="B7390" t="s">
        <v>10367</v>
      </c>
      <c r="C7390" t="s">
        <v>24</v>
      </c>
      <c r="D7390">
        <v>0</v>
      </c>
      <c r="E7390" s="156" t="s">
        <v>205</v>
      </c>
    </row>
    <row r="7391" spans="1:5" x14ac:dyDescent="0.2">
      <c r="A7391">
        <v>104510</v>
      </c>
      <c r="B7391" t="s">
        <v>10368</v>
      </c>
      <c r="C7391" t="s">
        <v>24</v>
      </c>
      <c r="D7391">
        <v>0</v>
      </c>
      <c r="E7391" s="156" t="s">
        <v>205</v>
      </c>
    </row>
    <row r="7392" spans="1:5" x14ac:dyDescent="0.2">
      <c r="A7392">
        <v>104511</v>
      </c>
      <c r="B7392" t="s">
        <v>10369</v>
      </c>
      <c r="C7392" t="s">
        <v>24</v>
      </c>
      <c r="D7392">
        <v>0</v>
      </c>
      <c r="E7392" s="156" t="s">
        <v>205</v>
      </c>
    </row>
    <row r="7393" spans="1:5" x14ac:dyDescent="0.2">
      <c r="A7393">
        <v>104491</v>
      </c>
      <c r="B7393" t="s">
        <v>10370</v>
      </c>
      <c r="C7393" t="s">
        <v>24</v>
      </c>
      <c r="D7393">
        <v>4040.37</v>
      </c>
      <c r="E7393" s="156" t="s">
        <v>205</v>
      </c>
    </row>
    <row r="7394" spans="1:5" x14ac:dyDescent="0.2">
      <c r="A7394">
        <v>104492</v>
      </c>
      <c r="B7394" t="s">
        <v>10371</v>
      </c>
      <c r="C7394" t="s">
        <v>24</v>
      </c>
      <c r="D7394">
        <v>5051.93</v>
      </c>
      <c r="E7394" s="156" t="s">
        <v>205</v>
      </c>
    </row>
    <row r="7395" spans="1:5" x14ac:dyDescent="0.2">
      <c r="A7395">
        <v>104493</v>
      </c>
      <c r="B7395" t="s">
        <v>10372</v>
      </c>
      <c r="C7395" t="s">
        <v>24</v>
      </c>
      <c r="D7395">
        <v>0</v>
      </c>
      <c r="E7395" s="156" t="s">
        <v>205</v>
      </c>
    </row>
    <row r="7396" spans="1:5" x14ac:dyDescent="0.2">
      <c r="A7396">
        <v>104494</v>
      </c>
      <c r="B7396" t="s">
        <v>10373</v>
      </c>
      <c r="C7396" t="s">
        <v>24</v>
      </c>
      <c r="D7396">
        <v>6822.77</v>
      </c>
      <c r="E7396" s="156" t="s">
        <v>205</v>
      </c>
    </row>
    <row r="7397" spans="1:5" x14ac:dyDescent="0.2">
      <c r="A7397">
        <v>104495</v>
      </c>
      <c r="B7397" t="s">
        <v>10374</v>
      </c>
      <c r="C7397" t="s">
        <v>24</v>
      </c>
      <c r="D7397">
        <v>0</v>
      </c>
      <c r="E7397" s="156" t="s">
        <v>205</v>
      </c>
    </row>
    <row r="7398" spans="1:5" x14ac:dyDescent="0.2">
      <c r="A7398">
        <v>104496</v>
      </c>
      <c r="B7398" t="s">
        <v>10375</v>
      </c>
      <c r="C7398" t="s">
        <v>24</v>
      </c>
      <c r="D7398">
        <v>0</v>
      </c>
      <c r="E7398" s="156" t="s">
        <v>205</v>
      </c>
    </row>
    <row r="7399" spans="1:5" x14ac:dyDescent="0.2">
      <c r="A7399">
        <v>104497</v>
      </c>
      <c r="B7399" t="s">
        <v>10376</v>
      </c>
      <c r="C7399" t="s">
        <v>24</v>
      </c>
      <c r="D7399">
        <v>8185</v>
      </c>
      <c r="E7399" s="156" t="s">
        <v>205</v>
      </c>
    </row>
    <row r="7400" spans="1:5" x14ac:dyDescent="0.2">
      <c r="A7400">
        <v>104498</v>
      </c>
      <c r="B7400" t="s">
        <v>10377</v>
      </c>
      <c r="C7400" t="s">
        <v>24</v>
      </c>
      <c r="D7400">
        <v>0</v>
      </c>
      <c r="E7400" s="156" t="s">
        <v>205</v>
      </c>
    </row>
    <row r="7401" spans="1:5" x14ac:dyDescent="0.2">
      <c r="A7401">
        <v>104499</v>
      </c>
      <c r="B7401" t="s">
        <v>10378</v>
      </c>
      <c r="C7401" t="s">
        <v>24</v>
      </c>
      <c r="D7401">
        <v>0</v>
      </c>
      <c r="E7401" s="156" t="s">
        <v>205</v>
      </c>
    </row>
    <row r="7402" spans="1:5" x14ac:dyDescent="0.2">
      <c r="A7402">
        <v>104515</v>
      </c>
      <c r="B7402" t="s">
        <v>10379</v>
      </c>
      <c r="C7402" t="s">
        <v>11</v>
      </c>
      <c r="D7402">
        <v>23.49</v>
      </c>
      <c r="E7402" s="156" t="s">
        <v>205</v>
      </c>
    </row>
    <row r="7403" spans="1:5" x14ac:dyDescent="0.2">
      <c r="A7403">
        <v>87430</v>
      </c>
      <c r="B7403" t="s">
        <v>10380</v>
      </c>
      <c r="C7403" t="s">
        <v>11</v>
      </c>
      <c r="D7403">
        <v>20.93</v>
      </c>
      <c r="E7403" s="156" t="s">
        <v>205</v>
      </c>
    </row>
    <row r="7404" spans="1:5" x14ac:dyDescent="0.2">
      <c r="A7404">
        <v>87433</v>
      </c>
      <c r="B7404" t="s">
        <v>10381</v>
      </c>
      <c r="C7404" t="s">
        <v>11</v>
      </c>
      <c r="D7404">
        <v>30.16</v>
      </c>
      <c r="E7404" s="156" t="s">
        <v>205</v>
      </c>
    </row>
    <row r="7405" spans="1:5" x14ac:dyDescent="0.2">
      <c r="A7405">
        <v>87436</v>
      </c>
      <c r="B7405" t="s">
        <v>10382</v>
      </c>
      <c r="C7405" t="s">
        <v>11</v>
      </c>
      <c r="D7405">
        <v>34.380000000000003</v>
      </c>
      <c r="E7405" s="156" t="s">
        <v>205</v>
      </c>
    </row>
    <row r="7406" spans="1:5" x14ac:dyDescent="0.2">
      <c r="A7406">
        <v>87439</v>
      </c>
      <c r="B7406" t="s">
        <v>10383</v>
      </c>
      <c r="C7406" t="s">
        <v>11</v>
      </c>
      <c r="D7406">
        <v>42.06</v>
      </c>
      <c r="E7406" s="156" t="s">
        <v>205</v>
      </c>
    </row>
    <row r="7407" spans="1:5" x14ac:dyDescent="0.2">
      <c r="A7407">
        <v>104633</v>
      </c>
      <c r="B7407" t="s">
        <v>10384</v>
      </c>
      <c r="C7407" t="s">
        <v>11</v>
      </c>
      <c r="D7407">
        <v>28.93</v>
      </c>
      <c r="E7407" s="156" t="s">
        <v>205</v>
      </c>
    </row>
    <row r="7408" spans="1:5" x14ac:dyDescent="0.2">
      <c r="A7408">
        <v>104634</v>
      </c>
      <c r="B7408" t="s">
        <v>10385</v>
      </c>
      <c r="C7408" t="s">
        <v>11</v>
      </c>
      <c r="D7408">
        <v>42.48</v>
      </c>
      <c r="E7408" s="156" t="s">
        <v>205</v>
      </c>
    </row>
    <row r="7409" spans="1:5" x14ac:dyDescent="0.2">
      <c r="A7409">
        <v>87418</v>
      </c>
      <c r="B7409" t="s">
        <v>10386</v>
      </c>
      <c r="C7409" t="s">
        <v>11</v>
      </c>
      <c r="D7409">
        <v>20.83</v>
      </c>
      <c r="E7409" s="156" t="s">
        <v>205</v>
      </c>
    </row>
    <row r="7410" spans="1:5" x14ac:dyDescent="0.2">
      <c r="A7410">
        <v>87421</v>
      </c>
      <c r="B7410" t="s">
        <v>10387</v>
      </c>
      <c r="C7410" t="s">
        <v>11</v>
      </c>
      <c r="D7410">
        <v>31.69</v>
      </c>
      <c r="E7410" s="156" t="s">
        <v>205</v>
      </c>
    </row>
    <row r="7411" spans="1:5" x14ac:dyDescent="0.2">
      <c r="A7411">
        <v>104628</v>
      </c>
      <c r="B7411" t="s">
        <v>10388</v>
      </c>
      <c r="C7411" t="s">
        <v>11</v>
      </c>
      <c r="D7411">
        <v>32.9</v>
      </c>
      <c r="E7411" s="156" t="s">
        <v>205</v>
      </c>
    </row>
    <row r="7412" spans="1:5" x14ac:dyDescent="0.2">
      <c r="A7412">
        <v>104631</v>
      </c>
      <c r="B7412" t="s">
        <v>10389</v>
      </c>
      <c r="C7412" t="s">
        <v>11</v>
      </c>
      <c r="D7412">
        <v>44.61</v>
      </c>
      <c r="E7412" s="156" t="s">
        <v>205</v>
      </c>
    </row>
    <row r="7413" spans="1:5" x14ac:dyDescent="0.2">
      <c r="A7413">
        <v>104627</v>
      </c>
      <c r="B7413" t="s">
        <v>10390</v>
      </c>
      <c r="C7413" t="s">
        <v>11</v>
      </c>
      <c r="D7413">
        <v>20.82</v>
      </c>
      <c r="E7413" s="156" t="s">
        <v>205</v>
      </c>
    </row>
    <row r="7414" spans="1:5" x14ac:dyDescent="0.2">
      <c r="A7414">
        <v>104630</v>
      </c>
      <c r="B7414" t="s">
        <v>10391</v>
      </c>
      <c r="C7414" t="s">
        <v>11</v>
      </c>
      <c r="D7414">
        <v>32.520000000000003</v>
      </c>
      <c r="E7414" s="156" t="s">
        <v>205</v>
      </c>
    </row>
    <row r="7415" spans="1:5" x14ac:dyDescent="0.2">
      <c r="A7415">
        <v>104629</v>
      </c>
      <c r="B7415" t="s">
        <v>10392</v>
      </c>
      <c r="C7415" t="s">
        <v>11</v>
      </c>
      <c r="D7415">
        <v>39.85</v>
      </c>
      <c r="E7415" s="156" t="s">
        <v>205</v>
      </c>
    </row>
    <row r="7416" spans="1:5" x14ac:dyDescent="0.2">
      <c r="A7416">
        <v>104632</v>
      </c>
      <c r="B7416" t="s">
        <v>10393</v>
      </c>
      <c r="C7416" t="s">
        <v>11</v>
      </c>
      <c r="D7416">
        <v>51.55</v>
      </c>
      <c r="E7416" s="156" t="s">
        <v>205</v>
      </c>
    </row>
    <row r="7417" spans="1:5" x14ac:dyDescent="0.2">
      <c r="A7417">
        <v>87412</v>
      </c>
      <c r="B7417" t="s">
        <v>10394</v>
      </c>
      <c r="C7417" t="s">
        <v>11</v>
      </c>
      <c r="D7417">
        <v>27.19</v>
      </c>
      <c r="E7417" s="156" t="s">
        <v>205</v>
      </c>
    </row>
    <row r="7418" spans="1:5" x14ac:dyDescent="0.2">
      <c r="A7418">
        <v>87415</v>
      </c>
      <c r="B7418" t="s">
        <v>10395</v>
      </c>
      <c r="C7418" t="s">
        <v>11</v>
      </c>
      <c r="D7418">
        <v>37.619999999999997</v>
      </c>
      <c r="E7418" s="156" t="s">
        <v>205</v>
      </c>
    </row>
    <row r="7419" spans="1:5" x14ac:dyDescent="0.2">
      <c r="A7419">
        <v>87411</v>
      </c>
      <c r="B7419" t="s">
        <v>10396</v>
      </c>
      <c r="C7419" t="s">
        <v>11</v>
      </c>
      <c r="D7419">
        <v>17.88</v>
      </c>
      <c r="E7419" s="156" t="s">
        <v>205</v>
      </c>
    </row>
    <row r="7420" spans="1:5" x14ac:dyDescent="0.2">
      <c r="A7420">
        <v>87414</v>
      </c>
      <c r="B7420" t="s">
        <v>10397</v>
      </c>
      <c r="C7420" t="s">
        <v>11</v>
      </c>
      <c r="D7420">
        <v>28.32</v>
      </c>
      <c r="E7420" s="156" t="s">
        <v>205</v>
      </c>
    </row>
    <row r="7421" spans="1:5" x14ac:dyDescent="0.2">
      <c r="A7421">
        <v>87413</v>
      </c>
      <c r="B7421" t="s">
        <v>10398</v>
      </c>
      <c r="C7421" t="s">
        <v>11</v>
      </c>
      <c r="D7421">
        <v>32.54</v>
      </c>
      <c r="E7421" s="156" t="s">
        <v>205</v>
      </c>
    </row>
    <row r="7422" spans="1:5" x14ac:dyDescent="0.2">
      <c r="A7422">
        <v>87416</v>
      </c>
      <c r="B7422" t="s">
        <v>10399</v>
      </c>
      <c r="C7422" t="s">
        <v>11</v>
      </c>
      <c r="D7422">
        <v>42.98</v>
      </c>
      <c r="E7422" s="156" t="s">
        <v>205</v>
      </c>
    </row>
    <row r="7423" spans="1:5" x14ac:dyDescent="0.2">
      <c r="A7423">
        <v>104635</v>
      </c>
      <c r="B7423" t="s">
        <v>10400</v>
      </c>
      <c r="C7423" t="s">
        <v>11</v>
      </c>
      <c r="D7423">
        <v>59.3</v>
      </c>
      <c r="E7423" s="156" t="s">
        <v>205</v>
      </c>
    </row>
    <row r="7424" spans="1:5" x14ac:dyDescent="0.2">
      <c r="A7424">
        <v>104636</v>
      </c>
      <c r="B7424" t="s">
        <v>10401</v>
      </c>
      <c r="C7424" t="s">
        <v>11</v>
      </c>
      <c r="D7424">
        <v>68.73</v>
      </c>
      <c r="E7424" s="156" t="s">
        <v>205</v>
      </c>
    </row>
    <row r="7425" spans="1:5" x14ac:dyDescent="0.2">
      <c r="A7425">
        <v>87424</v>
      </c>
      <c r="B7425" t="s">
        <v>10402</v>
      </c>
      <c r="C7425" t="s">
        <v>11</v>
      </c>
      <c r="D7425">
        <v>42.1</v>
      </c>
      <c r="E7425" s="156" t="s">
        <v>205</v>
      </c>
    </row>
    <row r="7426" spans="1:5" x14ac:dyDescent="0.2">
      <c r="A7426">
        <v>87427</v>
      </c>
      <c r="B7426" t="s">
        <v>10403</v>
      </c>
      <c r="C7426" t="s">
        <v>11</v>
      </c>
      <c r="D7426">
        <v>49.65</v>
      </c>
      <c r="E7426" s="156" t="s">
        <v>205</v>
      </c>
    </row>
    <row r="7427" spans="1:5" x14ac:dyDescent="0.2">
      <c r="A7427">
        <v>89998</v>
      </c>
      <c r="B7427" t="s">
        <v>10404</v>
      </c>
      <c r="C7427" t="s">
        <v>6478</v>
      </c>
      <c r="D7427">
        <v>9.9600000000000009</v>
      </c>
      <c r="E7427" s="156" t="s">
        <v>205</v>
      </c>
    </row>
    <row r="7428" spans="1:5" x14ac:dyDescent="0.2">
      <c r="A7428">
        <v>102920</v>
      </c>
      <c r="B7428" t="s">
        <v>10405</v>
      </c>
      <c r="C7428" t="s">
        <v>6478</v>
      </c>
      <c r="D7428">
        <v>8.1</v>
      </c>
      <c r="E7428" s="156" t="s">
        <v>205</v>
      </c>
    </row>
    <row r="7429" spans="1:5" x14ac:dyDescent="0.2">
      <c r="A7429">
        <v>102923</v>
      </c>
      <c r="B7429" t="s">
        <v>10406</v>
      </c>
      <c r="C7429" t="s">
        <v>6478</v>
      </c>
      <c r="D7429">
        <v>7.52</v>
      </c>
      <c r="E7429" s="156" t="s">
        <v>205</v>
      </c>
    </row>
    <row r="7430" spans="1:5" x14ac:dyDescent="0.2">
      <c r="A7430">
        <v>90000</v>
      </c>
      <c r="B7430" t="s">
        <v>10407</v>
      </c>
      <c r="C7430" t="s">
        <v>6478</v>
      </c>
      <c r="D7430">
        <v>13.1</v>
      </c>
      <c r="E7430" s="156" t="s">
        <v>205</v>
      </c>
    </row>
    <row r="7431" spans="1:5" x14ac:dyDescent="0.2">
      <c r="A7431">
        <v>103088</v>
      </c>
      <c r="B7431" t="s">
        <v>10408</v>
      </c>
      <c r="C7431" t="s">
        <v>6478</v>
      </c>
      <c r="D7431">
        <v>10.11</v>
      </c>
      <c r="E7431" s="156" t="s">
        <v>205</v>
      </c>
    </row>
    <row r="7432" spans="1:5" x14ac:dyDescent="0.2">
      <c r="A7432">
        <v>102922</v>
      </c>
      <c r="B7432" t="s">
        <v>10409</v>
      </c>
      <c r="C7432" t="s">
        <v>6478</v>
      </c>
      <c r="D7432">
        <v>8.75</v>
      </c>
      <c r="E7432" s="156" t="s">
        <v>205</v>
      </c>
    </row>
    <row r="7433" spans="1:5" x14ac:dyDescent="0.2">
      <c r="A7433">
        <v>89999</v>
      </c>
      <c r="B7433" t="s">
        <v>10410</v>
      </c>
      <c r="C7433" t="s">
        <v>6478</v>
      </c>
      <c r="D7433">
        <v>16.63</v>
      </c>
      <c r="E7433" s="156" t="s">
        <v>205</v>
      </c>
    </row>
    <row r="7434" spans="1:5" x14ac:dyDescent="0.2">
      <c r="A7434">
        <v>89996</v>
      </c>
      <c r="B7434" t="s">
        <v>10411</v>
      </c>
      <c r="C7434" t="s">
        <v>6478</v>
      </c>
      <c r="D7434">
        <v>10.56</v>
      </c>
      <c r="E7434" s="156" t="s">
        <v>205</v>
      </c>
    </row>
    <row r="7435" spans="1:5" x14ac:dyDescent="0.2">
      <c r="A7435">
        <v>89997</v>
      </c>
      <c r="B7435" t="s">
        <v>10412</v>
      </c>
      <c r="C7435" t="s">
        <v>6478</v>
      </c>
      <c r="D7435">
        <v>8.49</v>
      </c>
      <c r="E7435" s="156" t="s">
        <v>205</v>
      </c>
    </row>
    <row r="7436" spans="1:5" x14ac:dyDescent="0.2">
      <c r="A7436">
        <v>102921</v>
      </c>
      <c r="B7436" t="s">
        <v>10413</v>
      </c>
      <c r="C7436" t="s">
        <v>6478</v>
      </c>
      <c r="D7436">
        <v>7.76</v>
      </c>
      <c r="E7436" s="156" t="s">
        <v>205</v>
      </c>
    </row>
    <row r="7437" spans="1:5" x14ac:dyDescent="0.2">
      <c r="A7437">
        <v>90278</v>
      </c>
      <c r="B7437" t="s">
        <v>10414</v>
      </c>
      <c r="C7437" t="s">
        <v>20</v>
      </c>
      <c r="D7437">
        <v>583.09</v>
      </c>
      <c r="E7437" s="156" t="s">
        <v>205</v>
      </c>
    </row>
    <row r="7438" spans="1:5" x14ac:dyDescent="0.2">
      <c r="A7438">
        <v>90282</v>
      </c>
      <c r="B7438" t="s">
        <v>10415</v>
      </c>
      <c r="C7438" t="s">
        <v>20</v>
      </c>
      <c r="D7438">
        <v>569.92999999999995</v>
      </c>
      <c r="E7438" s="156" t="s">
        <v>205</v>
      </c>
    </row>
    <row r="7439" spans="1:5" x14ac:dyDescent="0.2">
      <c r="A7439">
        <v>90279</v>
      </c>
      <c r="B7439" t="s">
        <v>10416</v>
      </c>
      <c r="C7439" t="s">
        <v>20</v>
      </c>
      <c r="D7439">
        <v>635.29999999999995</v>
      </c>
      <c r="E7439" s="156" t="s">
        <v>205</v>
      </c>
    </row>
    <row r="7440" spans="1:5" x14ac:dyDescent="0.2">
      <c r="A7440">
        <v>90283</v>
      </c>
      <c r="B7440" t="s">
        <v>10417</v>
      </c>
      <c r="C7440" t="s">
        <v>20</v>
      </c>
      <c r="D7440">
        <v>621.63</v>
      </c>
      <c r="E7440" s="156" t="s">
        <v>205</v>
      </c>
    </row>
    <row r="7441" spans="1:5" x14ac:dyDescent="0.2">
      <c r="A7441">
        <v>90280</v>
      </c>
      <c r="B7441" t="s">
        <v>10418</v>
      </c>
      <c r="C7441" t="s">
        <v>20</v>
      </c>
      <c r="D7441">
        <v>692.87</v>
      </c>
      <c r="E7441" s="156" t="s">
        <v>205</v>
      </c>
    </row>
    <row r="7442" spans="1:5" x14ac:dyDescent="0.2">
      <c r="A7442">
        <v>90284</v>
      </c>
      <c r="B7442" t="s">
        <v>10419</v>
      </c>
      <c r="C7442" t="s">
        <v>20</v>
      </c>
      <c r="D7442">
        <v>683.52</v>
      </c>
      <c r="E7442" s="156" t="s">
        <v>205</v>
      </c>
    </row>
    <row r="7443" spans="1:5" x14ac:dyDescent="0.2">
      <c r="A7443">
        <v>90281</v>
      </c>
      <c r="B7443" t="s">
        <v>10420</v>
      </c>
      <c r="C7443" t="s">
        <v>20</v>
      </c>
      <c r="D7443">
        <v>789.43</v>
      </c>
      <c r="E7443" s="156" t="s">
        <v>205</v>
      </c>
    </row>
    <row r="7444" spans="1:5" x14ac:dyDescent="0.2">
      <c r="A7444">
        <v>90285</v>
      </c>
      <c r="B7444" t="s">
        <v>10421</v>
      </c>
      <c r="C7444" t="s">
        <v>20</v>
      </c>
      <c r="D7444">
        <v>784.9</v>
      </c>
      <c r="E7444" s="156" t="s">
        <v>205</v>
      </c>
    </row>
    <row r="7445" spans="1:5" x14ac:dyDescent="0.2">
      <c r="A7445">
        <v>89994</v>
      </c>
      <c r="B7445" t="s">
        <v>10422</v>
      </c>
      <c r="C7445" t="s">
        <v>20</v>
      </c>
      <c r="D7445">
        <v>988.68</v>
      </c>
      <c r="E7445" s="156" t="s">
        <v>205</v>
      </c>
    </row>
    <row r="7446" spans="1:5" x14ac:dyDescent="0.2">
      <c r="A7446">
        <v>89995</v>
      </c>
      <c r="B7446" t="s">
        <v>10423</v>
      </c>
      <c r="C7446" t="s">
        <v>20</v>
      </c>
      <c r="D7446">
        <v>1107.58</v>
      </c>
      <c r="E7446" s="156" t="s">
        <v>205</v>
      </c>
    </row>
    <row r="7447" spans="1:5" x14ac:dyDescent="0.2">
      <c r="A7447">
        <v>89993</v>
      </c>
      <c r="B7447" t="s">
        <v>10424</v>
      </c>
      <c r="C7447" t="s">
        <v>20</v>
      </c>
      <c r="D7447">
        <v>1148.44</v>
      </c>
      <c r="E7447" s="156" t="s">
        <v>205</v>
      </c>
    </row>
    <row r="7448" spans="1:5" x14ac:dyDescent="0.2">
      <c r="A7448">
        <v>99860</v>
      </c>
      <c r="B7448" t="s">
        <v>10425</v>
      </c>
      <c r="C7448" t="s">
        <v>24</v>
      </c>
      <c r="D7448">
        <v>0</v>
      </c>
      <c r="E7448" s="156" t="s">
        <v>205</v>
      </c>
    </row>
    <row r="7449" spans="1:5" x14ac:dyDescent="0.2">
      <c r="A7449">
        <v>99858</v>
      </c>
      <c r="B7449" t="s">
        <v>10426</v>
      </c>
      <c r="C7449" t="s">
        <v>24</v>
      </c>
      <c r="D7449">
        <v>0</v>
      </c>
      <c r="E7449" s="156" t="s">
        <v>205</v>
      </c>
    </row>
    <row r="7450" spans="1:5" x14ac:dyDescent="0.2">
      <c r="A7450">
        <v>99859</v>
      </c>
      <c r="B7450" t="s">
        <v>10427</v>
      </c>
      <c r="C7450" t="s">
        <v>24</v>
      </c>
      <c r="D7450">
        <v>0</v>
      </c>
      <c r="E7450" s="156" t="s">
        <v>205</v>
      </c>
    </row>
    <row r="7451" spans="1:5" x14ac:dyDescent="0.2">
      <c r="A7451">
        <v>99857</v>
      </c>
      <c r="B7451" t="s">
        <v>10428</v>
      </c>
      <c r="C7451" t="s">
        <v>24</v>
      </c>
      <c r="D7451">
        <v>109.85</v>
      </c>
      <c r="E7451" s="156" t="s">
        <v>205</v>
      </c>
    </row>
    <row r="7452" spans="1:5" x14ac:dyDescent="0.2">
      <c r="A7452">
        <v>99855</v>
      </c>
      <c r="B7452" t="s">
        <v>10429</v>
      </c>
      <c r="C7452" t="s">
        <v>24</v>
      </c>
      <c r="D7452">
        <v>134.12</v>
      </c>
      <c r="E7452" s="156" t="s">
        <v>205</v>
      </c>
    </row>
    <row r="7453" spans="1:5" x14ac:dyDescent="0.2">
      <c r="A7453">
        <v>99856</v>
      </c>
      <c r="B7453" t="s">
        <v>10430</v>
      </c>
      <c r="C7453" t="s">
        <v>24</v>
      </c>
      <c r="D7453">
        <v>0</v>
      </c>
      <c r="E7453" s="156" t="s">
        <v>205</v>
      </c>
    </row>
    <row r="7454" spans="1:5" x14ac:dyDescent="0.2">
      <c r="A7454">
        <v>99862</v>
      </c>
      <c r="B7454" t="s">
        <v>10431</v>
      </c>
      <c r="C7454" t="s">
        <v>11</v>
      </c>
      <c r="D7454">
        <v>755.99</v>
      </c>
      <c r="E7454" s="156" t="s">
        <v>205</v>
      </c>
    </row>
    <row r="7455" spans="1:5" x14ac:dyDescent="0.2">
      <c r="A7455">
        <v>99861</v>
      </c>
      <c r="B7455" t="s">
        <v>10432</v>
      </c>
      <c r="C7455" t="s">
        <v>11</v>
      </c>
      <c r="D7455">
        <v>583.16999999999996</v>
      </c>
      <c r="E7455" s="156" t="s">
        <v>205</v>
      </c>
    </row>
    <row r="7456" spans="1:5" x14ac:dyDescent="0.2">
      <c r="A7456">
        <v>99839</v>
      </c>
      <c r="B7456" t="s">
        <v>10433</v>
      </c>
      <c r="C7456" t="s">
        <v>24</v>
      </c>
      <c r="D7456">
        <v>562.82000000000005</v>
      </c>
      <c r="E7456" s="156" t="s">
        <v>205</v>
      </c>
    </row>
    <row r="7457" spans="1:5" x14ac:dyDescent="0.2">
      <c r="A7457">
        <v>99849</v>
      </c>
      <c r="B7457" t="s">
        <v>10434</v>
      </c>
      <c r="C7457" t="s">
        <v>24</v>
      </c>
      <c r="D7457">
        <v>0</v>
      </c>
      <c r="E7457" s="156" t="s">
        <v>205</v>
      </c>
    </row>
    <row r="7458" spans="1:5" x14ac:dyDescent="0.2">
      <c r="A7458">
        <v>99853</v>
      </c>
      <c r="B7458" t="s">
        <v>10435</v>
      </c>
      <c r="C7458" t="s">
        <v>24</v>
      </c>
      <c r="D7458">
        <v>0</v>
      </c>
      <c r="E7458" s="156" t="s">
        <v>205</v>
      </c>
    </row>
    <row r="7459" spans="1:5" x14ac:dyDescent="0.2">
      <c r="A7459">
        <v>99847</v>
      </c>
      <c r="B7459" t="s">
        <v>10436</v>
      </c>
      <c r="C7459" t="s">
        <v>24</v>
      </c>
      <c r="D7459">
        <v>0</v>
      </c>
      <c r="E7459" s="156" t="s">
        <v>205</v>
      </c>
    </row>
    <row r="7460" spans="1:5" x14ac:dyDescent="0.2">
      <c r="A7460">
        <v>99851</v>
      </c>
      <c r="B7460" t="s">
        <v>10437</v>
      </c>
      <c r="C7460" t="s">
        <v>24</v>
      </c>
      <c r="D7460">
        <v>0</v>
      </c>
      <c r="E7460" s="156" t="s">
        <v>205</v>
      </c>
    </row>
    <row r="7461" spans="1:5" x14ac:dyDescent="0.2">
      <c r="A7461">
        <v>99850</v>
      </c>
      <c r="B7461" t="s">
        <v>10438</v>
      </c>
      <c r="C7461" t="s">
        <v>24</v>
      </c>
      <c r="D7461">
        <v>0</v>
      </c>
      <c r="E7461" s="156" t="s">
        <v>205</v>
      </c>
    </row>
    <row r="7462" spans="1:5" x14ac:dyDescent="0.2">
      <c r="A7462">
        <v>99854</v>
      </c>
      <c r="B7462" t="s">
        <v>10439</v>
      </c>
      <c r="C7462" t="s">
        <v>24</v>
      </c>
      <c r="D7462">
        <v>0</v>
      </c>
      <c r="E7462" s="156" t="s">
        <v>205</v>
      </c>
    </row>
    <row r="7463" spans="1:5" x14ac:dyDescent="0.2">
      <c r="A7463">
        <v>99848</v>
      </c>
      <c r="B7463" t="s">
        <v>10440</v>
      </c>
      <c r="C7463" t="s">
        <v>24</v>
      </c>
      <c r="D7463">
        <v>0</v>
      </c>
      <c r="E7463" s="156" t="s">
        <v>205</v>
      </c>
    </row>
    <row r="7464" spans="1:5" x14ac:dyDescent="0.2">
      <c r="A7464">
        <v>99852</v>
      </c>
      <c r="B7464" t="s">
        <v>10441</v>
      </c>
      <c r="C7464" t="s">
        <v>24</v>
      </c>
      <c r="D7464">
        <v>0</v>
      </c>
      <c r="E7464" s="156" t="s">
        <v>205</v>
      </c>
    </row>
    <row r="7465" spans="1:5" x14ac:dyDescent="0.2">
      <c r="A7465">
        <v>99844</v>
      </c>
      <c r="B7465" t="s">
        <v>10442</v>
      </c>
      <c r="C7465" t="s">
        <v>24</v>
      </c>
      <c r="D7465">
        <v>0</v>
      </c>
      <c r="E7465" s="156" t="s">
        <v>205</v>
      </c>
    </row>
    <row r="7466" spans="1:5" x14ac:dyDescent="0.2">
      <c r="A7466">
        <v>99842</v>
      </c>
      <c r="B7466" t="s">
        <v>10443</v>
      </c>
      <c r="C7466" t="s">
        <v>24</v>
      </c>
      <c r="D7466">
        <v>0</v>
      </c>
      <c r="E7466" s="156" t="s">
        <v>205</v>
      </c>
    </row>
    <row r="7467" spans="1:5" x14ac:dyDescent="0.2">
      <c r="A7467">
        <v>99837</v>
      </c>
      <c r="B7467" t="s">
        <v>10444</v>
      </c>
      <c r="C7467" t="s">
        <v>24</v>
      </c>
      <c r="D7467">
        <v>746.4</v>
      </c>
      <c r="E7467" s="156" t="s">
        <v>205</v>
      </c>
    </row>
    <row r="7468" spans="1:5" x14ac:dyDescent="0.2">
      <c r="A7468">
        <v>99840</v>
      </c>
      <c r="B7468" t="s">
        <v>10445</v>
      </c>
      <c r="C7468" t="s">
        <v>24</v>
      </c>
      <c r="D7468">
        <v>0</v>
      </c>
      <c r="E7468" s="156" t="s">
        <v>205</v>
      </c>
    </row>
    <row r="7469" spans="1:5" x14ac:dyDescent="0.2">
      <c r="A7469">
        <v>99845</v>
      </c>
      <c r="B7469" t="s">
        <v>10446</v>
      </c>
      <c r="C7469" t="s">
        <v>24</v>
      </c>
      <c r="D7469">
        <v>0</v>
      </c>
      <c r="E7469" s="156" t="s">
        <v>205</v>
      </c>
    </row>
    <row r="7470" spans="1:5" x14ac:dyDescent="0.2">
      <c r="A7470">
        <v>99843</v>
      </c>
      <c r="B7470" t="s">
        <v>10447</v>
      </c>
      <c r="C7470" t="s">
        <v>24</v>
      </c>
      <c r="D7470">
        <v>0</v>
      </c>
      <c r="E7470" s="156" t="s">
        <v>205</v>
      </c>
    </row>
    <row r="7471" spans="1:5" x14ac:dyDescent="0.2">
      <c r="A7471">
        <v>99838</v>
      </c>
      <c r="B7471" t="s">
        <v>10448</v>
      </c>
      <c r="C7471" t="s">
        <v>24</v>
      </c>
      <c r="D7471">
        <v>0</v>
      </c>
      <c r="E7471" s="156" t="s">
        <v>205</v>
      </c>
    </row>
    <row r="7472" spans="1:5" x14ac:dyDescent="0.2">
      <c r="A7472">
        <v>99846</v>
      </c>
      <c r="B7472" t="s">
        <v>10449</v>
      </c>
      <c r="C7472" t="s">
        <v>24</v>
      </c>
      <c r="D7472">
        <v>0</v>
      </c>
      <c r="E7472" s="156" t="s">
        <v>205</v>
      </c>
    </row>
    <row r="7473" spans="1:5" x14ac:dyDescent="0.2">
      <c r="A7473">
        <v>99841</v>
      </c>
      <c r="B7473" t="s">
        <v>10450</v>
      </c>
      <c r="C7473" t="s">
        <v>24</v>
      </c>
      <c r="D7473">
        <v>1031.92</v>
      </c>
      <c r="E7473" s="156" t="s">
        <v>205</v>
      </c>
    </row>
    <row r="7474" spans="1:5" x14ac:dyDescent="0.2">
      <c r="A7474">
        <v>94276</v>
      </c>
      <c r="B7474" t="s">
        <v>10451</v>
      </c>
      <c r="C7474" t="s">
        <v>24</v>
      </c>
      <c r="D7474">
        <v>64.11</v>
      </c>
      <c r="E7474" s="156" t="s">
        <v>205</v>
      </c>
    </row>
    <row r="7475" spans="1:5" x14ac:dyDescent="0.2">
      <c r="A7475">
        <v>94274</v>
      </c>
      <c r="B7475" t="s">
        <v>10452</v>
      </c>
      <c r="C7475" t="s">
        <v>24</v>
      </c>
      <c r="D7475">
        <v>70.3</v>
      </c>
      <c r="E7475" s="156" t="s">
        <v>205</v>
      </c>
    </row>
    <row r="7476" spans="1:5" x14ac:dyDescent="0.2">
      <c r="A7476">
        <v>94280</v>
      </c>
      <c r="B7476" t="s">
        <v>10453</v>
      </c>
      <c r="C7476" t="s">
        <v>24</v>
      </c>
      <c r="D7476">
        <v>68.78</v>
      </c>
      <c r="E7476" s="156" t="s">
        <v>205</v>
      </c>
    </row>
    <row r="7477" spans="1:5" x14ac:dyDescent="0.2">
      <c r="A7477">
        <v>94278</v>
      </c>
      <c r="B7477" t="s">
        <v>10454</v>
      </c>
      <c r="C7477" t="s">
        <v>24</v>
      </c>
      <c r="D7477">
        <v>56.5</v>
      </c>
      <c r="E7477" s="156" t="s">
        <v>205</v>
      </c>
    </row>
    <row r="7478" spans="1:5" x14ac:dyDescent="0.2">
      <c r="A7478">
        <v>94275</v>
      </c>
      <c r="B7478" t="s">
        <v>10455</v>
      </c>
      <c r="C7478" t="s">
        <v>24</v>
      </c>
      <c r="D7478">
        <v>61.07</v>
      </c>
      <c r="E7478" s="156" t="s">
        <v>205</v>
      </c>
    </row>
    <row r="7479" spans="1:5" x14ac:dyDescent="0.2">
      <c r="A7479">
        <v>94273</v>
      </c>
      <c r="B7479" t="s">
        <v>10456</v>
      </c>
      <c r="C7479" t="s">
        <v>24</v>
      </c>
      <c r="D7479">
        <v>67.260000000000005</v>
      </c>
      <c r="E7479" s="156" t="s">
        <v>205</v>
      </c>
    </row>
    <row r="7480" spans="1:5" x14ac:dyDescent="0.2">
      <c r="A7480">
        <v>94279</v>
      </c>
      <c r="B7480" t="s">
        <v>10457</v>
      </c>
      <c r="C7480" t="s">
        <v>24</v>
      </c>
      <c r="D7480">
        <v>65.75</v>
      </c>
      <c r="E7480" s="156" t="s">
        <v>205</v>
      </c>
    </row>
    <row r="7481" spans="1:5" x14ac:dyDescent="0.2">
      <c r="A7481">
        <v>94277</v>
      </c>
      <c r="B7481" t="s">
        <v>10458</v>
      </c>
      <c r="C7481" t="s">
        <v>24</v>
      </c>
      <c r="D7481">
        <v>53.46</v>
      </c>
      <c r="E7481" s="156" t="s">
        <v>205</v>
      </c>
    </row>
    <row r="7482" spans="1:5" x14ac:dyDescent="0.2">
      <c r="A7482">
        <v>104930</v>
      </c>
      <c r="B7482" t="s">
        <v>10459</v>
      </c>
      <c r="C7482" t="s">
        <v>24</v>
      </c>
      <c r="D7482">
        <v>0</v>
      </c>
      <c r="E7482" s="156" t="s">
        <v>205</v>
      </c>
    </row>
    <row r="7483" spans="1:5" x14ac:dyDescent="0.2">
      <c r="A7483">
        <v>104931</v>
      </c>
      <c r="B7483" t="s">
        <v>10460</v>
      </c>
      <c r="C7483" t="s">
        <v>24</v>
      </c>
      <c r="D7483">
        <v>0</v>
      </c>
      <c r="E7483" s="156" t="s">
        <v>205</v>
      </c>
    </row>
    <row r="7484" spans="1:5" x14ac:dyDescent="0.2">
      <c r="A7484">
        <v>94294</v>
      </c>
      <c r="B7484" t="s">
        <v>10461</v>
      </c>
      <c r="C7484" t="s">
        <v>24</v>
      </c>
      <c r="D7484">
        <v>9.1999999999999993</v>
      </c>
      <c r="E7484" s="156" t="s">
        <v>205</v>
      </c>
    </row>
    <row r="7485" spans="1:5" x14ac:dyDescent="0.2">
      <c r="A7485">
        <v>94288</v>
      </c>
      <c r="B7485" t="s">
        <v>10462</v>
      </c>
      <c r="C7485" t="s">
        <v>24</v>
      </c>
      <c r="D7485">
        <v>42.46</v>
      </c>
      <c r="E7485" s="156" t="s">
        <v>205</v>
      </c>
    </row>
    <row r="7486" spans="1:5" x14ac:dyDescent="0.2">
      <c r="A7486">
        <v>94282</v>
      </c>
      <c r="B7486" t="s">
        <v>10463</v>
      </c>
      <c r="C7486" t="s">
        <v>24</v>
      </c>
      <c r="D7486">
        <v>54.56</v>
      </c>
      <c r="E7486" s="156" t="s">
        <v>205</v>
      </c>
    </row>
    <row r="7487" spans="1:5" x14ac:dyDescent="0.2">
      <c r="A7487">
        <v>94290</v>
      </c>
      <c r="B7487" t="s">
        <v>10464</v>
      </c>
      <c r="C7487" t="s">
        <v>24</v>
      </c>
      <c r="D7487">
        <v>53.29</v>
      </c>
      <c r="E7487" s="156" t="s">
        <v>205</v>
      </c>
    </row>
    <row r="7488" spans="1:5" x14ac:dyDescent="0.2">
      <c r="A7488">
        <v>94284</v>
      </c>
      <c r="B7488" t="s">
        <v>10465</v>
      </c>
      <c r="C7488" t="s">
        <v>24</v>
      </c>
      <c r="D7488">
        <v>71.53</v>
      </c>
      <c r="E7488" s="156" t="s">
        <v>205</v>
      </c>
    </row>
    <row r="7489" spans="1:5" x14ac:dyDescent="0.2">
      <c r="A7489">
        <v>94292</v>
      </c>
      <c r="B7489" t="s">
        <v>10466</v>
      </c>
      <c r="C7489" t="s">
        <v>24</v>
      </c>
      <c r="D7489">
        <v>64.66</v>
      </c>
      <c r="E7489" s="156" t="s">
        <v>205</v>
      </c>
    </row>
    <row r="7490" spans="1:5" x14ac:dyDescent="0.2">
      <c r="A7490">
        <v>94286</v>
      </c>
      <c r="B7490" t="s">
        <v>10467</v>
      </c>
      <c r="C7490" t="s">
        <v>24</v>
      </c>
      <c r="D7490">
        <v>90.99</v>
      </c>
      <c r="E7490" s="156" t="s">
        <v>205</v>
      </c>
    </row>
    <row r="7491" spans="1:5" x14ac:dyDescent="0.2">
      <c r="A7491">
        <v>94287</v>
      </c>
      <c r="B7491" t="s">
        <v>112</v>
      </c>
      <c r="C7491" t="s">
        <v>24</v>
      </c>
      <c r="D7491">
        <v>35.32</v>
      </c>
      <c r="E7491" s="156" t="s">
        <v>205</v>
      </c>
    </row>
    <row r="7492" spans="1:5" x14ac:dyDescent="0.2">
      <c r="A7492">
        <v>94281</v>
      </c>
      <c r="B7492" t="s">
        <v>10468</v>
      </c>
      <c r="C7492" t="s">
        <v>24</v>
      </c>
      <c r="D7492">
        <v>46.54</v>
      </c>
      <c r="E7492" s="156" t="s">
        <v>205</v>
      </c>
    </row>
    <row r="7493" spans="1:5" x14ac:dyDescent="0.2">
      <c r="A7493">
        <v>94289</v>
      </c>
      <c r="B7493" t="s">
        <v>10469</v>
      </c>
      <c r="C7493" t="s">
        <v>24</v>
      </c>
      <c r="D7493">
        <v>46.15</v>
      </c>
      <c r="E7493" s="156" t="s">
        <v>205</v>
      </c>
    </row>
    <row r="7494" spans="1:5" x14ac:dyDescent="0.2">
      <c r="A7494">
        <v>94283</v>
      </c>
      <c r="B7494" t="s">
        <v>10470</v>
      </c>
      <c r="C7494" t="s">
        <v>24</v>
      </c>
      <c r="D7494">
        <v>63.51</v>
      </c>
      <c r="E7494" s="156" t="s">
        <v>205</v>
      </c>
    </row>
    <row r="7495" spans="1:5" x14ac:dyDescent="0.2">
      <c r="A7495">
        <v>94291</v>
      </c>
      <c r="B7495" t="s">
        <v>10471</v>
      </c>
      <c r="C7495" t="s">
        <v>24</v>
      </c>
      <c r="D7495">
        <v>57.53</v>
      </c>
      <c r="E7495" s="156" t="s">
        <v>205</v>
      </c>
    </row>
    <row r="7496" spans="1:5" x14ac:dyDescent="0.2">
      <c r="A7496">
        <v>94285</v>
      </c>
      <c r="B7496" t="s">
        <v>10472</v>
      </c>
      <c r="C7496" t="s">
        <v>24</v>
      </c>
      <c r="D7496">
        <v>82.96</v>
      </c>
      <c r="E7496" s="156" t="s">
        <v>205</v>
      </c>
    </row>
    <row r="7497" spans="1:5" x14ac:dyDescent="0.2">
      <c r="A7497">
        <v>94293</v>
      </c>
      <c r="B7497" t="s">
        <v>10473</v>
      </c>
      <c r="C7497" t="s">
        <v>24</v>
      </c>
      <c r="D7497">
        <v>184.94</v>
      </c>
      <c r="E7497" s="156" t="s">
        <v>205</v>
      </c>
    </row>
    <row r="7498" spans="1:5" x14ac:dyDescent="0.2">
      <c r="A7498">
        <v>94264</v>
      </c>
      <c r="B7498" t="s">
        <v>10474</v>
      </c>
      <c r="C7498" t="s">
        <v>24</v>
      </c>
      <c r="D7498">
        <v>41.97</v>
      </c>
      <c r="E7498" s="156" t="s">
        <v>205</v>
      </c>
    </row>
    <row r="7499" spans="1:5" x14ac:dyDescent="0.2">
      <c r="A7499">
        <v>94266</v>
      </c>
      <c r="B7499" t="s">
        <v>10475</v>
      </c>
      <c r="C7499" t="s">
        <v>24</v>
      </c>
      <c r="D7499">
        <v>55.88</v>
      </c>
      <c r="E7499" s="156" t="s">
        <v>205</v>
      </c>
    </row>
    <row r="7500" spans="1:5" x14ac:dyDescent="0.2">
      <c r="A7500">
        <v>94263</v>
      </c>
      <c r="B7500" t="s">
        <v>10476</v>
      </c>
      <c r="C7500" t="s">
        <v>24</v>
      </c>
      <c r="D7500">
        <v>37</v>
      </c>
      <c r="E7500" s="156" t="s">
        <v>205</v>
      </c>
    </row>
    <row r="7501" spans="1:5" x14ac:dyDescent="0.2">
      <c r="A7501">
        <v>94265</v>
      </c>
      <c r="B7501" t="s">
        <v>10477</v>
      </c>
      <c r="C7501" t="s">
        <v>24</v>
      </c>
      <c r="D7501">
        <v>50.18</v>
      </c>
      <c r="E7501" s="156" t="s">
        <v>205</v>
      </c>
    </row>
    <row r="7502" spans="1:5" x14ac:dyDescent="0.2">
      <c r="A7502">
        <v>94268</v>
      </c>
      <c r="B7502" t="s">
        <v>10478</v>
      </c>
      <c r="C7502" t="s">
        <v>24</v>
      </c>
      <c r="D7502">
        <v>66.959999999999994</v>
      </c>
      <c r="E7502" s="156" t="s">
        <v>205</v>
      </c>
    </row>
    <row r="7503" spans="1:5" x14ac:dyDescent="0.2">
      <c r="A7503">
        <v>94270</v>
      </c>
      <c r="B7503" t="s">
        <v>10479</v>
      </c>
      <c r="C7503" t="s">
        <v>24</v>
      </c>
      <c r="D7503">
        <v>95.76</v>
      </c>
      <c r="E7503" s="156" t="s">
        <v>205</v>
      </c>
    </row>
    <row r="7504" spans="1:5" x14ac:dyDescent="0.2">
      <c r="A7504">
        <v>94272</v>
      </c>
      <c r="B7504" t="s">
        <v>10480</v>
      </c>
      <c r="C7504" t="s">
        <v>24</v>
      </c>
      <c r="D7504">
        <v>117.85</v>
      </c>
      <c r="E7504" s="156" t="s">
        <v>205</v>
      </c>
    </row>
    <row r="7505" spans="1:5" x14ac:dyDescent="0.2">
      <c r="A7505">
        <v>94267</v>
      </c>
      <c r="B7505" t="s">
        <v>10481</v>
      </c>
      <c r="C7505" t="s">
        <v>24</v>
      </c>
      <c r="D7505">
        <v>60.69</v>
      </c>
      <c r="E7505" s="156" t="s">
        <v>205</v>
      </c>
    </row>
    <row r="7506" spans="1:5" x14ac:dyDescent="0.2">
      <c r="A7506">
        <v>94269</v>
      </c>
      <c r="B7506" t="s">
        <v>10482</v>
      </c>
      <c r="C7506" t="s">
        <v>24</v>
      </c>
      <c r="D7506">
        <v>87.05</v>
      </c>
      <c r="E7506" s="156" t="s">
        <v>205</v>
      </c>
    </row>
    <row r="7507" spans="1:5" x14ac:dyDescent="0.2">
      <c r="A7507">
        <v>94271</v>
      </c>
      <c r="B7507" t="s">
        <v>10483</v>
      </c>
      <c r="C7507" t="s">
        <v>24</v>
      </c>
      <c r="D7507">
        <v>106.19</v>
      </c>
      <c r="E7507" s="156" t="s">
        <v>205</v>
      </c>
    </row>
    <row r="7508" spans="1:5" x14ac:dyDescent="0.2">
      <c r="A7508">
        <v>105555</v>
      </c>
      <c r="B7508" t="s">
        <v>10484</v>
      </c>
      <c r="C7508" t="s">
        <v>14</v>
      </c>
      <c r="D7508">
        <v>0</v>
      </c>
      <c r="E7508" s="156" t="s">
        <v>205</v>
      </c>
    </row>
    <row r="7509" spans="1:5" x14ac:dyDescent="0.2">
      <c r="A7509">
        <v>97603</v>
      </c>
      <c r="B7509" t="s">
        <v>10485</v>
      </c>
      <c r="C7509" t="s">
        <v>14</v>
      </c>
      <c r="D7509">
        <v>0</v>
      </c>
      <c r="E7509" s="156" t="s">
        <v>205</v>
      </c>
    </row>
    <row r="7510" spans="1:5" x14ac:dyDescent="0.2">
      <c r="A7510">
        <v>97602</v>
      </c>
      <c r="B7510" t="s">
        <v>10486</v>
      </c>
      <c r="C7510" t="s">
        <v>14</v>
      </c>
      <c r="D7510">
        <v>0</v>
      </c>
      <c r="E7510" s="156" t="s">
        <v>205</v>
      </c>
    </row>
    <row r="7511" spans="1:5" x14ac:dyDescent="0.2">
      <c r="A7511">
        <v>97604</v>
      </c>
      <c r="B7511" t="s">
        <v>10487</v>
      </c>
      <c r="C7511" t="s">
        <v>14</v>
      </c>
      <c r="D7511">
        <v>0</v>
      </c>
      <c r="E7511" s="156" t="s">
        <v>205</v>
      </c>
    </row>
    <row r="7512" spans="1:5" x14ac:dyDescent="0.2">
      <c r="A7512">
        <v>105553</v>
      </c>
      <c r="B7512" t="s">
        <v>10488</v>
      </c>
      <c r="C7512" t="s">
        <v>14</v>
      </c>
      <c r="D7512">
        <v>0</v>
      </c>
      <c r="E7512" s="156" t="s">
        <v>205</v>
      </c>
    </row>
    <row r="7513" spans="1:5" x14ac:dyDescent="0.2">
      <c r="A7513">
        <v>105552</v>
      </c>
      <c r="B7513" t="s">
        <v>10489</v>
      </c>
      <c r="C7513" t="s">
        <v>14</v>
      </c>
      <c r="D7513">
        <v>0</v>
      </c>
      <c r="E7513" s="156" t="s">
        <v>205</v>
      </c>
    </row>
    <row r="7514" spans="1:5" x14ac:dyDescent="0.2">
      <c r="A7514">
        <v>105550</v>
      </c>
      <c r="B7514" t="s">
        <v>10490</v>
      </c>
      <c r="C7514" t="s">
        <v>14</v>
      </c>
      <c r="D7514">
        <v>0</v>
      </c>
      <c r="E7514" s="156" t="s">
        <v>205</v>
      </c>
    </row>
    <row r="7515" spans="1:5" x14ac:dyDescent="0.2">
      <c r="A7515">
        <v>105551</v>
      </c>
      <c r="B7515" t="s">
        <v>10491</v>
      </c>
      <c r="C7515" t="s">
        <v>14</v>
      </c>
      <c r="D7515">
        <v>0</v>
      </c>
      <c r="E7515" s="156" t="s">
        <v>205</v>
      </c>
    </row>
    <row r="7516" spans="1:5" x14ac:dyDescent="0.2">
      <c r="A7516">
        <v>105549</v>
      </c>
      <c r="B7516" t="s">
        <v>10492</v>
      </c>
      <c r="C7516" t="s">
        <v>14</v>
      </c>
      <c r="D7516">
        <v>0</v>
      </c>
      <c r="E7516" s="156" t="s">
        <v>205</v>
      </c>
    </row>
    <row r="7517" spans="1:5" x14ac:dyDescent="0.2">
      <c r="A7517">
        <v>105547</v>
      </c>
      <c r="B7517" t="s">
        <v>10493</v>
      </c>
      <c r="C7517" t="s">
        <v>24</v>
      </c>
      <c r="D7517">
        <v>0</v>
      </c>
      <c r="E7517" s="156" t="s">
        <v>205</v>
      </c>
    </row>
    <row r="7518" spans="1:5" x14ac:dyDescent="0.2">
      <c r="A7518">
        <v>97605</v>
      </c>
      <c r="B7518" t="s">
        <v>10494</v>
      </c>
      <c r="C7518" t="s">
        <v>14</v>
      </c>
      <c r="D7518">
        <v>79.28</v>
      </c>
      <c r="E7518" s="156" t="s">
        <v>205</v>
      </c>
    </row>
    <row r="7519" spans="1:5" x14ac:dyDescent="0.2">
      <c r="A7519">
        <v>97607</v>
      </c>
      <c r="B7519" t="s">
        <v>10495</v>
      </c>
      <c r="C7519" t="s">
        <v>14</v>
      </c>
      <c r="D7519">
        <v>101.15</v>
      </c>
      <c r="E7519" s="156" t="s">
        <v>205</v>
      </c>
    </row>
    <row r="7520" spans="1:5" x14ac:dyDescent="0.2">
      <c r="A7520">
        <v>97599</v>
      </c>
      <c r="B7520" t="s">
        <v>10496</v>
      </c>
      <c r="C7520" t="s">
        <v>14</v>
      </c>
      <c r="D7520">
        <v>19.54</v>
      </c>
      <c r="E7520" s="156" t="s">
        <v>205</v>
      </c>
    </row>
    <row r="7521" spans="1:5" x14ac:dyDescent="0.2">
      <c r="A7521">
        <v>105542</v>
      </c>
      <c r="B7521" t="s">
        <v>10497</v>
      </c>
      <c r="C7521" t="s">
        <v>14</v>
      </c>
      <c r="D7521">
        <v>0</v>
      </c>
      <c r="E7521" s="156" t="s">
        <v>205</v>
      </c>
    </row>
    <row r="7522" spans="1:5" x14ac:dyDescent="0.2">
      <c r="A7522">
        <v>105543</v>
      </c>
      <c r="B7522" t="s">
        <v>10498</v>
      </c>
      <c r="C7522" t="s">
        <v>14</v>
      </c>
      <c r="D7522">
        <v>0</v>
      </c>
      <c r="E7522" s="156" t="s">
        <v>205</v>
      </c>
    </row>
    <row r="7523" spans="1:5" x14ac:dyDescent="0.2">
      <c r="A7523">
        <v>105544</v>
      </c>
      <c r="B7523" t="s">
        <v>10499</v>
      </c>
      <c r="C7523" t="s">
        <v>14</v>
      </c>
      <c r="D7523">
        <v>0</v>
      </c>
      <c r="E7523" s="156" t="s">
        <v>205</v>
      </c>
    </row>
    <row r="7524" spans="1:5" x14ac:dyDescent="0.2">
      <c r="A7524">
        <v>100913</v>
      </c>
      <c r="B7524" t="s">
        <v>10500</v>
      </c>
      <c r="C7524" t="s">
        <v>14</v>
      </c>
      <c r="D7524">
        <v>0</v>
      </c>
      <c r="E7524" s="156" t="s">
        <v>205</v>
      </c>
    </row>
    <row r="7525" spans="1:5" x14ac:dyDescent="0.2">
      <c r="A7525">
        <v>100916</v>
      </c>
      <c r="B7525" t="s">
        <v>10501</v>
      </c>
      <c r="C7525" t="s">
        <v>14</v>
      </c>
      <c r="D7525">
        <v>0</v>
      </c>
      <c r="E7525" s="156" t="s">
        <v>205</v>
      </c>
    </row>
    <row r="7526" spans="1:5" x14ac:dyDescent="0.2">
      <c r="A7526">
        <v>100918</v>
      </c>
      <c r="B7526" t="s">
        <v>10502</v>
      </c>
      <c r="C7526" t="s">
        <v>14</v>
      </c>
      <c r="D7526">
        <v>0</v>
      </c>
      <c r="E7526" s="156" t="s">
        <v>205</v>
      </c>
    </row>
    <row r="7527" spans="1:5" x14ac:dyDescent="0.2">
      <c r="A7527">
        <v>100914</v>
      </c>
      <c r="B7527" t="s">
        <v>10503</v>
      </c>
      <c r="C7527" t="s">
        <v>14</v>
      </c>
      <c r="D7527">
        <v>0</v>
      </c>
      <c r="E7527" s="156" t="s">
        <v>205</v>
      </c>
    </row>
    <row r="7528" spans="1:5" x14ac:dyDescent="0.2">
      <c r="A7528">
        <v>100917</v>
      </c>
      <c r="B7528" t="s">
        <v>10504</v>
      </c>
      <c r="C7528" t="s">
        <v>14</v>
      </c>
      <c r="D7528">
        <v>0</v>
      </c>
      <c r="E7528" s="156" t="s">
        <v>205</v>
      </c>
    </row>
    <row r="7529" spans="1:5" x14ac:dyDescent="0.2">
      <c r="A7529">
        <v>100907</v>
      </c>
      <c r="B7529" t="s">
        <v>10505</v>
      </c>
      <c r="C7529" t="s">
        <v>14</v>
      </c>
      <c r="D7529">
        <v>0</v>
      </c>
      <c r="E7529" s="156" t="s">
        <v>205</v>
      </c>
    </row>
    <row r="7530" spans="1:5" x14ac:dyDescent="0.2">
      <c r="A7530">
        <v>102467</v>
      </c>
      <c r="B7530" t="s">
        <v>10506</v>
      </c>
      <c r="C7530" t="s">
        <v>14</v>
      </c>
      <c r="D7530">
        <v>0</v>
      </c>
      <c r="E7530" s="156" t="s">
        <v>205</v>
      </c>
    </row>
    <row r="7531" spans="1:5" x14ac:dyDescent="0.2">
      <c r="A7531">
        <v>100910</v>
      </c>
      <c r="B7531" t="s">
        <v>10507</v>
      </c>
      <c r="C7531" t="s">
        <v>14</v>
      </c>
      <c r="D7531">
        <v>0</v>
      </c>
      <c r="E7531" s="156" t="s">
        <v>205</v>
      </c>
    </row>
    <row r="7532" spans="1:5" x14ac:dyDescent="0.2">
      <c r="A7532">
        <v>105541</v>
      </c>
      <c r="B7532" t="s">
        <v>10508</v>
      </c>
      <c r="C7532" t="s">
        <v>14</v>
      </c>
      <c r="D7532">
        <v>0</v>
      </c>
      <c r="E7532" s="156" t="s">
        <v>205</v>
      </c>
    </row>
    <row r="7533" spans="1:5" x14ac:dyDescent="0.2">
      <c r="A7533">
        <v>100908</v>
      </c>
      <c r="B7533" t="s">
        <v>10509</v>
      </c>
      <c r="C7533" t="s">
        <v>14</v>
      </c>
      <c r="D7533">
        <v>0</v>
      </c>
      <c r="E7533" s="156" t="s">
        <v>205</v>
      </c>
    </row>
    <row r="7534" spans="1:5" x14ac:dyDescent="0.2">
      <c r="A7534">
        <v>100911</v>
      </c>
      <c r="B7534" t="s">
        <v>10510</v>
      </c>
      <c r="C7534" t="s">
        <v>14</v>
      </c>
      <c r="D7534">
        <v>0</v>
      </c>
      <c r="E7534" s="156" t="s">
        <v>205</v>
      </c>
    </row>
    <row r="7535" spans="1:5" x14ac:dyDescent="0.2">
      <c r="A7535">
        <v>103782</v>
      </c>
      <c r="B7535" t="s">
        <v>10511</v>
      </c>
      <c r="C7535" t="s">
        <v>14</v>
      </c>
      <c r="D7535">
        <v>30.6</v>
      </c>
      <c r="E7535" s="156" t="s">
        <v>205</v>
      </c>
    </row>
    <row r="7536" spans="1:5" x14ac:dyDescent="0.2">
      <c r="A7536">
        <v>103786</v>
      </c>
      <c r="B7536" t="s">
        <v>10512</v>
      </c>
      <c r="C7536" t="s">
        <v>14</v>
      </c>
      <c r="D7536">
        <v>0</v>
      </c>
      <c r="E7536" s="156" t="s">
        <v>205</v>
      </c>
    </row>
    <row r="7537" spans="1:5" x14ac:dyDescent="0.2">
      <c r="A7537">
        <v>103787</v>
      </c>
      <c r="B7537" t="s">
        <v>10513</v>
      </c>
      <c r="C7537" t="s">
        <v>14</v>
      </c>
      <c r="D7537">
        <v>0</v>
      </c>
      <c r="E7537" s="156" t="s">
        <v>205</v>
      </c>
    </row>
    <row r="7538" spans="1:5" x14ac:dyDescent="0.2">
      <c r="A7538">
        <v>103788</v>
      </c>
      <c r="B7538" t="s">
        <v>10514</v>
      </c>
      <c r="C7538" t="s">
        <v>14</v>
      </c>
      <c r="D7538">
        <v>0</v>
      </c>
      <c r="E7538" s="156" t="s">
        <v>205</v>
      </c>
    </row>
    <row r="7539" spans="1:5" x14ac:dyDescent="0.2">
      <c r="A7539">
        <v>103783</v>
      </c>
      <c r="B7539" t="s">
        <v>10515</v>
      </c>
      <c r="C7539" t="s">
        <v>14</v>
      </c>
      <c r="D7539">
        <v>0</v>
      </c>
      <c r="E7539" s="156" t="s">
        <v>205</v>
      </c>
    </row>
    <row r="7540" spans="1:5" x14ac:dyDescent="0.2">
      <c r="A7540">
        <v>103784</v>
      </c>
      <c r="B7540" t="s">
        <v>10516</v>
      </c>
      <c r="C7540" t="s">
        <v>14</v>
      </c>
      <c r="D7540">
        <v>0</v>
      </c>
      <c r="E7540" s="156" t="s">
        <v>205</v>
      </c>
    </row>
    <row r="7541" spans="1:5" x14ac:dyDescent="0.2">
      <c r="A7541">
        <v>103785</v>
      </c>
      <c r="B7541" t="s">
        <v>10517</v>
      </c>
      <c r="C7541" t="s">
        <v>14</v>
      </c>
      <c r="D7541">
        <v>0</v>
      </c>
      <c r="E7541" s="156" t="s">
        <v>205</v>
      </c>
    </row>
    <row r="7542" spans="1:5" x14ac:dyDescent="0.2">
      <c r="A7542">
        <v>105546</v>
      </c>
      <c r="B7542" t="s">
        <v>10518</v>
      </c>
      <c r="C7542" t="s">
        <v>14</v>
      </c>
      <c r="D7542">
        <v>0</v>
      </c>
      <c r="E7542" s="156" t="s">
        <v>205</v>
      </c>
    </row>
    <row r="7543" spans="1:5" x14ac:dyDescent="0.2">
      <c r="A7543">
        <v>105545</v>
      </c>
      <c r="B7543" t="s">
        <v>10519</v>
      </c>
      <c r="C7543" t="s">
        <v>14</v>
      </c>
      <c r="D7543">
        <v>0</v>
      </c>
      <c r="E7543" s="156" t="s">
        <v>205</v>
      </c>
    </row>
    <row r="7544" spans="1:5" x14ac:dyDescent="0.2">
      <c r="A7544">
        <v>97610</v>
      </c>
      <c r="B7544" t="s">
        <v>10520</v>
      </c>
      <c r="C7544" t="s">
        <v>14</v>
      </c>
      <c r="D7544">
        <v>14.35</v>
      </c>
      <c r="E7544" s="156" t="s">
        <v>205</v>
      </c>
    </row>
    <row r="7545" spans="1:5" x14ac:dyDescent="0.2">
      <c r="A7545">
        <v>97609</v>
      </c>
      <c r="B7545" t="s">
        <v>10521</v>
      </c>
      <c r="C7545" t="s">
        <v>14</v>
      </c>
      <c r="D7545">
        <v>13.69</v>
      </c>
      <c r="E7545" s="156" t="s">
        <v>205</v>
      </c>
    </row>
    <row r="7546" spans="1:5" x14ac:dyDescent="0.2">
      <c r="A7546">
        <v>105554</v>
      </c>
      <c r="B7546" t="s">
        <v>10522</v>
      </c>
      <c r="C7546" t="s">
        <v>14</v>
      </c>
      <c r="D7546">
        <v>16.14</v>
      </c>
      <c r="E7546" s="156" t="s">
        <v>205</v>
      </c>
    </row>
    <row r="7547" spans="1:5" x14ac:dyDescent="0.2">
      <c r="A7547">
        <v>100903</v>
      </c>
      <c r="B7547" t="s">
        <v>10523</v>
      </c>
      <c r="C7547" t="s">
        <v>14</v>
      </c>
      <c r="D7547">
        <v>31.26</v>
      </c>
      <c r="E7547" s="156" t="s">
        <v>205</v>
      </c>
    </row>
    <row r="7548" spans="1:5" x14ac:dyDescent="0.2">
      <c r="A7548">
        <v>100902</v>
      </c>
      <c r="B7548" t="s">
        <v>10524</v>
      </c>
      <c r="C7548" t="s">
        <v>14</v>
      </c>
      <c r="D7548">
        <v>28.36</v>
      </c>
      <c r="E7548" s="156" t="s">
        <v>205</v>
      </c>
    </row>
    <row r="7549" spans="1:5" x14ac:dyDescent="0.2">
      <c r="A7549">
        <v>105548</v>
      </c>
      <c r="B7549" t="s">
        <v>10525</v>
      </c>
      <c r="C7549" t="s">
        <v>24</v>
      </c>
      <c r="D7549">
        <v>0</v>
      </c>
      <c r="E7549" s="156" t="s">
        <v>205</v>
      </c>
    </row>
    <row r="7550" spans="1:5" x14ac:dyDescent="0.2">
      <c r="A7550">
        <v>97595</v>
      </c>
      <c r="B7550" t="s">
        <v>10526</v>
      </c>
      <c r="C7550" t="s">
        <v>14</v>
      </c>
      <c r="D7550">
        <v>96.6</v>
      </c>
      <c r="E7550" s="156" t="s">
        <v>205</v>
      </c>
    </row>
    <row r="7551" spans="1:5" x14ac:dyDescent="0.2">
      <c r="A7551">
        <v>97597</v>
      </c>
      <c r="B7551" t="s">
        <v>10527</v>
      </c>
      <c r="C7551" t="s">
        <v>14</v>
      </c>
      <c r="D7551">
        <v>68.180000000000007</v>
      </c>
      <c r="E7551" s="156" t="s">
        <v>205</v>
      </c>
    </row>
    <row r="7552" spans="1:5" x14ac:dyDescent="0.2">
      <c r="A7552">
        <v>97596</v>
      </c>
      <c r="B7552" t="s">
        <v>10528</v>
      </c>
      <c r="C7552" t="s">
        <v>14</v>
      </c>
      <c r="D7552">
        <v>69.22</v>
      </c>
      <c r="E7552" s="156" t="s">
        <v>205</v>
      </c>
    </row>
    <row r="7553" spans="1:5" x14ac:dyDescent="0.2">
      <c r="A7553">
        <v>97598</v>
      </c>
      <c r="B7553" t="s">
        <v>10529</v>
      </c>
      <c r="C7553" t="s">
        <v>14</v>
      </c>
      <c r="D7553">
        <v>64.680000000000007</v>
      </c>
      <c r="E7553" s="156" t="s">
        <v>205</v>
      </c>
    </row>
    <row r="7554" spans="1:5" x14ac:dyDescent="0.2">
      <c r="A7554">
        <v>98549</v>
      </c>
      <c r="B7554" t="s">
        <v>10530</v>
      </c>
      <c r="C7554" t="s">
        <v>11</v>
      </c>
      <c r="D7554">
        <v>0</v>
      </c>
      <c r="E7554" s="156" t="s">
        <v>205</v>
      </c>
    </row>
    <row r="7555" spans="1:5" x14ac:dyDescent="0.2">
      <c r="A7555">
        <v>98562</v>
      </c>
      <c r="B7555" t="s">
        <v>10531</v>
      </c>
      <c r="C7555" t="s">
        <v>11</v>
      </c>
      <c r="D7555">
        <v>54.26</v>
      </c>
      <c r="E7555" s="156" t="s">
        <v>205</v>
      </c>
    </row>
    <row r="7556" spans="1:5" x14ac:dyDescent="0.2">
      <c r="A7556">
        <v>98555</v>
      </c>
      <c r="B7556" t="s">
        <v>10532</v>
      </c>
      <c r="C7556" t="s">
        <v>11</v>
      </c>
      <c r="D7556">
        <v>32.65</v>
      </c>
      <c r="E7556" s="156" t="s">
        <v>205</v>
      </c>
    </row>
    <row r="7557" spans="1:5" x14ac:dyDescent="0.2">
      <c r="A7557">
        <v>98556</v>
      </c>
      <c r="B7557" t="s">
        <v>10533</v>
      </c>
      <c r="C7557" t="s">
        <v>11</v>
      </c>
      <c r="D7557">
        <v>59.51</v>
      </c>
      <c r="E7557" s="156" t="s">
        <v>205</v>
      </c>
    </row>
    <row r="7558" spans="1:5" x14ac:dyDescent="0.2">
      <c r="A7558">
        <v>98557</v>
      </c>
      <c r="B7558" t="s">
        <v>10534</v>
      </c>
      <c r="C7558" t="s">
        <v>11</v>
      </c>
      <c r="D7558">
        <v>40.96</v>
      </c>
      <c r="E7558" s="156" t="s">
        <v>205</v>
      </c>
    </row>
    <row r="7559" spans="1:5" x14ac:dyDescent="0.2">
      <c r="A7559">
        <v>98548</v>
      </c>
      <c r="B7559" t="s">
        <v>10535</v>
      </c>
      <c r="C7559" t="s">
        <v>11</v>
      </c>
      <c r="D7559">
        <v>0</v>
      </c>
      <c r="E7559" s="156" t="s">
        <v>205</v>
      </c>
    </row>
    <row r="7560" spans="1:5" x14ac:dyDescent="0.2">
      <c r="A7560">
        <v>98547</v>
      </c>
      <c r="B7560" t="s">
        <v>10536</v>
      </c>
      <c r="C7560" t="s">
        <v>11</v>
      </c>
      <c r="D7560">
        <v>201.14</v>
      </c>
      <c r="E7560" s="156" t="s">
        <v>205</v>
      </c>
    </row>
    <row r="7561" spans="1:5" x14ac:dyDescent="0.2">
      <c r="A7561">
        <v>98546</v>
      </c>
      <c r="B7561" t="s">
        <v>10537</v>
      </c>
      <c r="C7561" t="s">
        <v>11</v>
      </c>
      <c r="D7561">
        <v>119.74</v>
      </c>
      <c r="E7561" s="156" t="s">
        <v>205</v>
      </c>
    </row>
    <row r="7562" spans="1:5" x14ac:dyDescent="0.2">
      <c r="A7562">
        <v>98552</v>
      </c>
      <c r="B7562" t="s">
        <v>10538</v>
      </c>
      <c r="C7562" t="s">
        <v>11</v>
      </c>
      <c r="D7562">
        <v>0</v>
      </c>
      <c r="E7562" s="156" t="s">
        <v>205</v>
      </c>
    </row>
    <row r="7563" spans="1:5" x14ac:dyDescent="0.2">
      <c r="A7563">
        <v>98553</v>
      </c>
      <c r="B7563" t="s">
        <v>10539</v>
      </c>
      <c r="C7563" t="s">
        <v>11</v>
      </c>
      <c r="D7563">
        <v>170.83</v>
      </c>
      <c r="E7563" s="156" t="s">
        <v>205</v>
      </c>
    </row>
    <row r="7564" spans="1:5" x14ac:dyDescent="0.2">
      <c r="A7564">
        <v>98554</v>
      </c>
      <c r="B7564" t="s">
        <v>10540</v>
      </c>
      <c r="C7564" t="s">
        <v>11</v>
      </c>
      <c r="D7564">
        <v>46.07</v>
      </c>
      <c r="E7564" s="156" t="s">
        <v>205</v>
      </c>
    </row>
    <row r="7565" spans="1:5" x14ac:dyDescent="0.2">
      <c r="A7565">
        <v>98565</v>
      </c>
      <c r="B7565" t="s">
        <v>10541</v>
      </c>
      <c r="C7565" t="s">
        <v>11</v>
      </c>
      <c r="D7565">
        <v>58.62</v>
      </c>
      <c r="E7565" s="156" t="s">
        <v>205</v>
      </c>
    </row>
    <row r="7566" spans="1:5" x14ac:dyDescent="0.2">
      <c r="A7566">
        <v>98567</v>
      </c>
      <c r="B7566" t="s">
        <v>10542</v>
      </c>
      <c r="C7566" t="s">
        <v>11</v>
      </c>
      <c r="D7566">
        <v>75.3</v>
      </c>
      <c r="E7566" s="156" t="s">
        <v>205</v>
      </c>
    </row>
    <row r="7567" spans="1:5" x14ac:dyDescent="0.2">
      <c r="A7567">
        <v>98569</v>
      </c>
      <c r="B7567" t="s">
        <v>10543</v>
      </c>
      <c r="C7567" t="s">
        <v>11</v>
      </c>
      <c r="D7567">
        <v>92.89</v>
      </c>
      <c r="E7567" s="156" t="s">
        <v>205</v>
      </c>
    </row>
    <row r="7568" spans="1:5" x14ac:dyDescent="0.2">
      <c r="A7568">
        <v>98571</v>
      </c>
      <c r="B7568" t="s">
        <v>10544</v>
      </c>
      <c r="C7568" t="s">
        <v>11</v>
      </c>
      <c r="D7568">
        <v>48.22</v>
      </c>
      <c r="E7568" s="156" t="s">
        <v>205</v>
      </c>
    </row>
    <row r="7569" spans="1:5" x14ac:dyDescent="0.2">
      <c r="A7569">
        <v>98572</v>
      </c>
      <c r="B7569" t="s">
        <v>10545</v>
      </c>
      <c r="C7569" t="s">
        <v>11</v>
      </c>
      <c r="D7569">
        <v>59.24</v>
      </c>
      <c r="E7569" s="156" t="s">
        <v>205</v>
      </c>
    </row>
    <row r="7570" spans="1:5" x14ac:dyDescent="0.2">
      <c r="A7570">
        <v>98563</v>
      </c>
      <c r="B7570" t="s">
        <v>10546</v>
      </c>
      <c r="C7570" t="s">
        <v>11</v>
      </c>
      <c r="D7570">
        <v>41.02</v>
      </c>
      <c r="E7570" s="156" t="s">
        <v>205</v>
      </c>
    </row>
    <row r="7571" spans="1:5" x14ac:dyDescent="0.2">
      <c r="A7571">
        <v>98564</v>
      </c>
      <c r="B7571" t="s">
        <v>10547</v>
      </c>
      <c r="C7571" t="s">
        <v>11</v>
      </c>
      <c r="D7571">
        <v>52.92</v>
      </c>
      <c r="E7571" s="156" t="s">
        <v>205</v>
      </c>
    </row>
    <row r="7572" spans="1:5" x14ac:dyDescent="0.2">
      <c r="A7572">
        <v>98566</v>
      </c>
      <c r="B7572" t="s">
        <v>10548</v>
      </c>
      <c r="C7572" t="s">
        <v>11</v>
      </c>
      <c r="D7572">
        <v>70.52</v>
      </c>
      <c r="E7572" s="156" t="s">
        <v>205</v>
      </c>
    </row>
    <row r="7573" spans="1:5" x14ac:dyDescent="0.2">
      <c r="A7573">
        <v>98568</v>
      </c>
      <c r="B7573" t="s">
        <v>10549</v>
      </c>
      <c r="C7573" t="s">
        <v>11</v>
      </c>
      <c r="D7573">
        <v>87.21</v>
      </c>
      <c r="E7573" s="156" t="s">
        <v>205</v>
      </c>
    </row>
    <row r="7574" spans="1:5" x14ac:dyDescent="0.2">
      <c r="A7574">
        <v>98570</v>
      </c>
      <c r="B7574" t="s">
        <v>10550</v>
      </c>
      <c r="C7574" t="s">
        <v>11</v>
      </c>
      <c r="D7574">
        <v>104.8</v>
      </c>
      <c r="E7574" s="156" t="s">
        <v>205</v>
      </c>
    </row>
    <row r="7575" spans="1:5" x14ac:dyDescent="0.2">
      <c r="A7575">
        <v>98573</v>
      </c>
      <c r="B7575" t="s">
        <v>10551</v>
      </c>
      <c r="C7575" t="s">
        <v>11</v>
      </c>
      <c r="D7575">
        <v>70.510000000000005</v>
      </c>
      <c r="E7575" s="156" t="s">
        <v>205</v>
      </c>
    </row>
    <row r="7576" spans="1:5" x14ac:dyDescent="0.2">
      <c r="A7576">
        <v>98576</v>
      </c>
      <c r="B7576" t="s">
        <v>10552</v>
      </c>
      <c r="C7576" t="s">
        <v>24</v>
      </c>
      <c r="D7576">
        <v>21.96</v>
      </c>
      <c r="E7576" s="156" t="s">
        <v>205</v>
      </c>
    </row>
    <row r="7577" spans="1:5" x14ac:dyDescent="0.2">
      <c r="A7577">
        <v>98575</v>
      </c>
      <c r="B7577" t="s">
        <v>10553</v>
      </c>
      <c r="C7577" t="s">
        <v>24</v>
      </c>
      <c r="D7577">
        <v>71.400000000000006</v>
      </c>
      <c r="E7577" s="156" t="s">
        <v>205</v>
      </c>
    </row>
    <row r="7578" spans="1:5" x14ac:dyDescent="0.2">
      <c r="A7578">
        <v>98577</v>
      </c>
      <c r="B7578" t="s">
        <v>10554</v>
      </c>
      <c r="C7578" t="s">
        <v>24</v>
      </c>
      <c r="D7578">
        <v>50.25</v>
      </c>
      <c r="E7578" s="156" t="s">
        <v>205</v>
      </c>
    </row>
    <row r="7579" spans="1:5" x14ac:dyDescent="0.2">
      <c r="A7579">
        <v>98558</v>
      </c>
      <c r="B7579" t="s">
        <v>10555</v>
      </c>
      <c r="C7579" t="s">
        <v>14</v>
      </c>
      <c r="D7579">
        <v>9.64</v>
      </c>
      <c r="E7579" s="156" t="s">
        <v>205</v>
      </c>
    </row>
    <row r="7580" spans="1:5" x14ac:dyDescent="0.2">
      <c r="A7580">
        <v>106110</v>
      </c>
      <c r="B7580" t="s">
        <v>10556</v>
      </c>
      <c r="C7580" t="s">
        <v>14</v>
      </c>
      <c r="D7580">
        <v>0</v>
      </c>
      <c r="E7580" s="156" t="s">
        <v>205</v>
      </c>
    </row>
    <row r="7581" spans="1:5" x14ac:dyDescent="0.2">
      <c r="A7581">
        <v>98551</v>
      </c>
      <c r="B7581" t="s">
        <v>10557</v>
      </c>
      <c r="C7581" t="s">
        <v>24</v>
      </c>
      <c r="D7581">
        <v>0</v>
      </c>
      <c r="E7581" s="156" t="s">
        <v>205</v>
      </c>
    </row>
    <row r="7582" spans="1:5" x14ac:dyDescent="0.2">
      <c r="A7582">
        <v>98559</v>
      </c>
      <c r="B7582" t="s">
        <v>10558</v>
      </c>
      <c r="C7582" t="s">
        <v>24</v>
      </c>
      <c r="D7582">
        <v>4.9800000000000004</v>
      </c>
      <c r="E7582" s="156" t="s">
        <v>205</v>
      </c>
    </row>
    <row r="7583" spans="1:5" x14ac:dyDescent="0.2">
      <c r="A7583">
        <v>91925</v>
      </c>
      <c r="B7583" t="s">
        <v>10559</v>
      </c>
      <c r="C7583" t="s">
        <v>24</v>
      </c>
      <c r="D7583">
        <v>3.85</v>
      </c>
      <c r="E7583" s="156" t="s">
        <v>205</v>
      </c>
    </row>
    <row r="7584" spans="1:5" x14ac:dyDescent="0.2">
      <c r="A7584">
        <v>91924</v>
      </c>
      <c r="B7584" t="s">
        <v>10560</v>
      </c>
      <c r="C7584" t="s">
        <v>24</v>
      </c>
      <c r="D7584">
        <v>3.2</v>
      </c>
      <c r="E7584" s="156" t="s">
        <v>205</v>
      </c>
    </row>
    <row r="7585" spans="1:5" x14ac:dyDescent="0.2">
      <c r="A7585">
        <v>91933</v>
      </c>
      <c r="B7585" t="s">
        <v>10561</v>
      </c>
      <c r="C7585" t="s">
        <v>24</v>
      </c>
      <c r="D7585">
        <v>17.25</v>
      </c>
      <c r="E7585" s="156" t="s">
        <v>205</v>
      </c>
    </row>
    <row r="7586" spans="1:5" x14ac:dyDescent="0.2">
      <c r="A7586">
        <v>91932</v>
      </c>
      <c r="B7586" t="s">
        <v>10562</v>
      </c>
      <c r="C7586" t="s">
        <v>24</v>
      </c>
      <c r="D7586">
        <v>17.88</v>
      </c>
      <c r="E7586" s="156" t="s">
        <v>205</v>
      </c>
    </row>
    <row r="7587" spans="1:5" x14ac:dyDescent="0.2">
      <c r="A7587">
        <v>91935</v>
      </c>
      <c r="B7587" t="s">
        <v>10563</v>
      </c>
      <c r="C7587" t="s">
        <v>24</v>
      </c>
      <c r="D7587">
        <v>27.07</v>
      </c>
      <c r="E7587" s="156" t="s">
        <v>205</v>
      </c>
    </row>
    <row r="7588" spans="1:5" x14ac:dyDescent="0.2">
      <c r="A7588">
        <v>91934</v>
      </c>
      <c r="B7588" t="s">
        <v>10564</v>
      </c>
      <c r="C7588" t="s">
        <v>24</v>
      </c>
      <c r="D7588">
        <v>25.85</v>
      </c>
      <c r="E7588" s="156" t="s">
        <v>205</v>
      </c>
    </row>
    <row r="7589" spans="1:5" x14ac:dyDescent="0.2">
      <c r="A7589">
        <v>91927</v>
      </c>
      <c r="B7589" t="s">
        <v>10565</v>
      </c>
      <c r="C7589" t="s">
        <v>24</v>
      </c>
      <c r="D7589">
        <v>5.19</v>
      </c>
      <c r="E7589" s="156" t="s">
        <v>205</v>
      </c>
    </row>
    <row r="7590" spans="1:5" x14ac:dyDescent="0.2">
      <c r="A7590">
        <v>91926</v>
      </c>
      <c r="B7590" t="s">
        <v>10566</v>
      </c>
      <c r="C7590" t="s">
        <v>24</v>
      </c>
      <c r="D7590">
        <v>4.6500000000000004</v>
      </c>
      <c r="E7590" s="156" t="s">
        <v>205</v>
      </c>
    </row>
    <row r="7591" spans="1:5" x14ac:dyDescent="0.2">
      <c r="A7591">
        <v>91929</v>
      </c>
      <c r="B7591" t="s">
        <v>10567</v>
      </c>
      <c r="C7591" t="s">
        <v>24</v>
      </c>
      <c r="D7591">
        <v>7.65</v>
      </c>
      <c r="E7591" s="156" t="s">
        <v>205</v>
      </c>
    </row>
    <row r="7592" spans="1:5" x14ac:dyDescent="0.2">
      <c r="A7592">
        <v>91928</v>
      </c>
      <c r="B7592" t="s">
        <v>10568</v>
      </c>
      <c r="C7592" t="s">
        <v>24</v>
      </c>
      <c r="D7592">
        <v>7.17</v>
      </c>
      <c r="E7592" s="156" t="s">
        <v>205</v>
      </c>
    </row>
    <row r="7593" spans="1:5" x14ac:dyDescent="0.2">
      <c r="A7593">
        <v>91931</v>
      </c>
      <c r="B7593" t="s">
        <v>10569</v>
      </c>
      <c r="C7593" t="s">
        <v>24</v>
      </c>
      <c r="D7593">
        <v>10.81</v>
      </c>
      <c r="E7593" s="156" t="s">
        <v>205</v>
      </c>
    </row>
    <row r="7594" spans="1:5" x14ac:dyDescent="0.2">
      <c r="A7594">
        <v>91930</v>
      </c>
      <c r="B7594" t="s">
        <v>10570</v>
      </c>
      <c r="C7594" t="s">
        <v>24</v>
      </c>
      <c r="D7594">
        <v>10.01</v>
      </c>
      <c r="E7594" s="156" t="s">
        <v>205</v>
      </c>
    </row>
    <row r="7595" spans="1:5" x14ac:dyDescent="0.2">
      <c r="A7595">
        <v>104620</v>
      </c>
      <c r="B7595" t="s">
        <v>10571</v>
      </c>
      <c r="C7595" t="s">
        <v>14</v>
      </c>
      <c r="D7595">
        <v>0</v>
      </c>
      <c r="E7595" s="156" t="s">
        <v>205</v>
      </c>
    </row>
    <row r="7596" spans="1:5" x14ac:dyDescent="0.2">
      <c r="A7596">
        <v>104624</v>
      </c>
      <c r="B7596" t="s">
        <v>10572</v>
      </c>
      <c r="C7596" t="s">
        <v>14</v>
      </c>
      <c r="D7596">
        <v>0</v>
      </c>
      <c r="E7596" s="156" t="s">
        <v>205</v>
      </c>
    </row>
    <row r="7597" spans="1:5" x14ac:dyDescent="0.2">
      <c r="A7597">
        <v>104622</v>
      </c>
      <c r="B7597" t="s">
        <v>10573</v>
      </c>
      <c r="C7597" t="s">
        <v>14</v>
      </c>
      <c r="D7597">
        <v>0</v>
      </c>
      <c r="E7597" s="156" t="s">
        <v>205</v>
      </c>
    </row>
    <row r="7598" spans="1:5" x14ac:dyDescent="0.2">
      <c r="A7598">
        <v>104621</v>
      </c>
      <c r="B7598" t="s">
        <v>10574</v>
      </c>
      <c r="C7598" t="s">
        <v>14</v>
      </c>
      <c r="D7598">
        <v>0</v>
      </c>
      <c r="E7598" s="156" t="s">
        <v>205</v>
      </c>
    </row>
    <row r="7599" spans="1:5" x14ac:dyDescent="0.2">
      <c r="A7599">
        <v>104625</v>
      </c>
      <c r="B7599" t="s">
        <v>10575</v>
      </c>
      <c r="C7599" t="s">
        <v>14</v>
      </c>
      <c r="D7599">
        <v>0</v>
      </c>
      <c r="E7599" s="156" t="s">
        <v>205</v>
      </c>
    </row>
    <row r="7600" spans="1:5" x14ac:dyDescent="0.2">
      <c r="A7600">
        <v>104623</v>
      </c>
      <c r="B7600" t="s">
        <v>10576</v>
      </c>
      <c r="C7600" t="s">
        <v>14</v>
      </c>
      <c r="D7600">
        <v>0</v>
      </c>
      <c r="E7600" s="156" t="s">
        <v>205</v>
      </c>
    </row>
    <row r="7601" spans="1:5" x14ac:dyDescent="0.2">
      <c r="A7601">
        <v>91937</v>
      </c>
      <c r="B7601" t="s">
        <v>10577</v>
      </c>
      <c r="C7601" t="s">
        <v>14</v>
      </c>
      <c r="D7601">
        <v>17.86</v>
      </c>
      <c r="E7601" s="156" t="s">
        <v>205</v>
      </c>
    </row>
    <row r="7602" spans="1:5" x14ac:dyDescent="0.2">
      <c r="A7602">
        <v>92865</v>
      </c>
      <c r="B7602" t="s">
        <v>10578</v>
      </c>
      <c r="C7602" t="s">
        <v>14</v>
      </c>
      <c r="D7602">
        <v>15.89</v>
      </c>
      <c r="E7602" s="156" t="s">
        <v>205</v>
      </c>
    </row>
    <row r="7603" spans="1:5" x14ac:dyDescent="0.2">
      <c r="A7603">
        <v>91936</v>
      </c>
      <c r="B7603" t="s">
        <v>10579</v>
      </c>
      <c r="C7603" t="s">
        <v>14</v>
      </c>
      <c r="D7603">
        <v>20.16</v>
      </c>
      <c r="E7603" s="156" t="s">
        <v>205</v>
      </c>
    </row>
    <row r="7604" spans="1:5" x14ac:dyDescent="0.2">
      <c r="A7604">
        <v>92867</v>
      </c>
      <c r="B7604" t="s">
        <v>10580</v>
      </c>
      <c r="C7604" t="s">
        <v>14</v>
      </c>
      <c r="D7604">
        <v>33.6</v>
      </c>
      <c r="E7604" s="156" t="s">
        <v>205</v>
      </c>
    </row>
    <row r="7605" spans="1:5" x14ac:dyDescent="0.2">
      <c r="A7605">
        <v>91939</v>
      </c>
      <c r="B7605" t="s">
        <v>10581</v>
      </c>
      <c r="C7605" t="s">
        <v>14</v>
      </c>
      <c r="D7605">
        <v>34.97</v>
      </c>
      <c r="E7605" s="156" t="s">
        <v>205</v>
      </c>
    </row>
    <row r="7606" spans="1:5" x14ac:dyDescent="0.2">
      <c r="A7606">
        <v>92869</v>
      </c>
      <c r="B7606" t="s">
        <v>10582</v>
      </c>
      <c r="C7606" t="s">
        <v>14</v>
      </c>
      <c r="D7606">
        <v>11.54</v>
      </c>
      <c r="E7606" s="156" t="s">
        <v>205</v>
      </c>
    </row>
    <row r="7607" spans="1:5" x14ac:dyDescent="0.2">
      <c r="A7607">
        <v>91941</v>
      </c>
      <c r="B7607" t="s">
        <v>10583</v>
      </c>
      <c r="C7607" t="s">
        <v>14</v>
      </c>
      <c r="D7607">
        <v>12.91</v>
      </c>
      <c r="E7607" s="156" t="s">
        <v>205</v>
      </c>
    </row>
    <row r="7608" spans="1:5" x14ac:dyDescent="0.2">
      <c r="A7608">
        <v>92868</v>
      </c>
      <c r="B7608" t="s">
        <v>10584</v>
      </c>
      <c r="C7608" t="s">
        <v>14</v>
      </c>
      <c r="D7608">
        <v>18.8</v>
      </c>
      <c r="E7608" s="156" t="s">
        <v>205</v>
      </c>
    </row>
    <row r="7609" spans="1:5" x14ac:dyDescent="0.2">
      <c r="A7609">
        <v>91940</v>
      </c>
      <c r="B7609" t="s">
        <v>10585</v>
      </c>
      <c r="C7609" t="s">
        <v>14</v>
      </c>
      <c r="D7609">
        <v>20.170000000000002</v>
      </c>
      <c r="E7609" s="156" t="s">
        <v>205</v>
      </c>
    </row>
    <row r="7610" spans="1:5" x14ac:dyDescent="0.2">
      <c r="A7610">
        <v>92870</v>
      </c>
      <c r="B7610" t="s">
        <v>10586</v>
      </c>
      <c r="C7610" t="s">
        <v>14</v>
      </c>
      <c r="D7610">
        <v>36.6</v>
      </c>
      <c r="E7610" s="156" t="s">
        <v>205</v>
      </c>
    </row>
    <row r="7611" spans="1:5" x14ac:dyDescent="0.2">
      <c r="A7611">
        <v>91942</v>
      </c>
      <c r="B7611" t="s">
        <v>10587</v>
      </c>
      <c r="C7611" t="s">
        <v>14</v>
      </c>
      <c r="D7611">
        <v>39.14</v>
      </c>
      <c r="E7611" s="156" t="s">
        <v>205</v>
      </c>
    </row>
    <row r="7612" spans="1:5" x14ac:dyDescent="0.2">
      <c r="A7612">
        <v>92872</v>
      </c>
      <c r="B7612" t="s">
        <v>10588</v>
      </c>
      <c r="C7612" t="s">
        <v>14</v>
      </c>
      <c r="D7612">
        <v>13.74</v>
      </c>
      <c r="E7612" s="156" t="s">
        <v>205</v>
      </c>
    </row>
    <row r="7613" spans="1:5" x14ac:dyDescent="0.2">
      <c r="A7613">
        <v>91944</v>
      </c>
      <c r="B7613" t="s">
        <v>10589</v>
      </c>
      <c r="C7613" t="s">
        <v>14</v>
      </c>
      <c r="D7613">
        <v>16.28</v>
      </c>
      <c r="E7613" s="156" t="s">
        <v>205</v>
      </c>
    </row>
    <row r="7614" spans="1:5" x14ac:dyDescent="0.2">
      <c r="A7614">
        <v>92871</v>
      </c>
      <c r="B7614" t="s">
        <v>10590</v>
      </c>
      <c r="C7614" t="s">
        <v>14</v>
      </c>
      <c r="D7614">
        <v>21.29</v>
      </c>
      <c r="E7614" s="156" t="s">
        <v>205</v>
      </c>
    </row>
    <row r="7615" spans="1:5" x14ac:dyDescent="0.2">
      <c r="A7615">
        <v>91943</v>
      </c>
      <c r="B7615" t="s">
        <v>10591</v>
      </c>
      <c r="C7615" t="s">
        <v>14</v>
      </c>
      <c r="D7615">
        <v>23.83</v>
      </c>
      <c r="E7615" s="156" t="s">
        <v>205</v>
      </c>
    </row>
    <row r="7616" spans="1:5" x14ac:dyDescent="0.2">
      <c r="A7616">
        <v>92866</v>
      </c>
      <c r="B7616" t="s">
        <v>10592</v>
      </c>
      <c r="C7616" t="s">
        <v>14</v>
      </c>
      <c r="D7616">
        <v>14.15</v>
      </c>
      <c r="E7616" s="156" t="s">
        <v>205</v>
      </c>
    </row>
    <row r="7617" spans="1:5" x14ac:dyDescent="0.2">
      <c r="A7617">
        <v>91987</v>
      </c>
      <c r="B7617" t="s">
        <v>10593</v>
      </c>
      <c r="C7617" t="s">
        <v>14</v>
      </c>
      <c r="D7617">
        <v>49.04</v>
      </c>
      <c r="E7617" s="156" t="s">
        <v>205</v>
      </c>
    </row>
    <row r="7618" spans="1:5" x14ac:dyDescent="0.2">
      <c r="A7618">
        <v>91986</v>
      </c>
      <c r="B7618" t="s">
        <v>10594</v>
      </c>
      <c r="C7618" t="s">
        <v>14</v>
      </c>
      <c r="D7618">
        <v>37.65</v>
      </c>
      <c r="E7618" s="156" t="s">
        <v>205</v>
      </c>
    </row>
    <row r="7619" spans="1:5" x14ac:dyDescent="0.2">
      <c r="A7619">
        <v>97559</v>
      </c>
      <c r="B7619" t="s">
        <v>10595</v>
      </c>
      <c r="C7619" t="s">
        <v>14</v>
      </c>
      <c r="D7619">
        <v>14.84</v>
      </c>
      <c r="E7619" s="156" t="s">
        <v>205</v>
      </c>
    </row>
    <row r="7620" spans="1:5" x14ac:dyDescent="0.2">
      <c r="A7620">
        <v>97562</v>
      </c>
      <c r="B7620" t="s">
        <v>10596</v>
      </c>
      <c r="C7620" t="s">
        <v>14</v>
      </c>
      <c r="D7620">
        <v>12.33</v>
      </c>
      <c r="E7620" s="156" t="s">
        <v>205</v>
      </c>
    </row>
    <row r="7621" spans="1:5" x14ac:dyDescent="0.2">
      <c r="A7621">
        <v>97564</v>
      </c>
      <c r="B7621" t="s">
        <v>10597</v>
      </c>
      <c r="C7621" t="s">
        <v>14</v>
      </c>
      <c r="D7621">
        <v>19.93</v>
      </c>
      <c r="E7621" s="156" t="s">
        <v>205</v>
      </c>
    </row>
    <row r="7622" spans="1:5" x14ac:dyDescent="0.2">
      <c r="A7622">
        <v>91889</v>
      </c>
      <c r="B7622" t="s">
        <v>10598</v>
      </c>
      <c r="C7622" t="s">
        <v>14</v>
      </c>
      <c r="D7622">
        <v>13.34</v>
      </c>
      <c r="E7622" s="156" t="s">
        <v>205</v>
      </c>
    </row>
    <row r="7623" spans="1:5" x14ac:dyDescent="0.2">
      <c r="A7623">
        <v>91901</v>
      </c>
      <c r="B7623" t="s">
        <v>10599</v>
      </c>
      <c r="C7623" t="s">
        <v>14</v>
      </c>
      <c r="D7623">
        <v>10.83</v>
      </c>
      <c r="E7623" s="156" t="s">
        <v>205</v>
      </c>
    </row>
    <row r="7624" spans="1:5" x14ac:dyDescent="0.2">
      <c r="A7624">
        <v>91913</v>
      </c>
      <c r="B7624" t="s">
        <v>10600</v>
      </c>
      <c r="C7624" t="s">
        <v>14</v>
      </c>
      <c r="D7624">
        <v>18.489999999999998</v>
      </c>
      <c r="E7624" s="156" t="s">
        <v>205</v>
      </c>
    </row>
    <row r="7625" spans="1:5" x14ac:dyDescent="0.2">
      <c r="A7625">
        <v>91892</v>
      </c>
      <c r="B7625" t="s">
        <v>10601</v>
      </c>
      <c r="C7625" t="s">
        <v>14</v>
      </c>
      <c r="D7625">
        <v>17.510000000000002</v>
      </c>
      <c r="E7625" s="156" t="s">
        <v>205</v>
      </c>
    </row>
    <row r="7626" spans="1:5" x14ac:dyDescent="0.2">
      <c r="A7626">
        <v>91904</v>
      </c>
      <c r="B7626" t="s">
        <v>10602</v>
      </c>
      <c r="C7626" t="s">
        <v>14</v>
      </c>
      <c r="D7626">
        <v>15</v>
      </c>
      <c r="E7626" s="156" t="s">
        <v>205</v>
      </c>
    </row>
    <row r="7627" spans="1:5" x14ac:dyDescent="0.2">
      <c r="A7627">
        <v>91916</v>
      </c>
      <c r="B7627" t="s">
        <v>10603</v>
      </c>
      <c r="C7627" t="s">
        <v>14</v>
      </c>
      <c r="D7627">
        <v>22.6</v>
      </c>
      <c r="E7627" s="156" t="s">
        <v>205</v>
      </c>
    </row>
    <row r="7628" spans="1:5" x14ac:dyDescent="0.2">
      <c r="A7628">
        <v>91895</v>
      </c>
      <c r="B7628" t="s">
        <v>10604</v>
      </c>
      <c r="C7628" t="s">
        <v>14</v>
      </c>
      <c r="D7628">
        <v>21.23</v>
      </c>
      <c r="E7628" s="156" t="s">
        <v>205</v>
      </c>
    </row>
    <row r="7629" spans="1:5" x14ac:dyDescent="0.2">
      <c r="A7629">
        <v>91907</v>
      </c>
      <c r="B7629" t="s">
        <v>10605</v>
      </c>
      <c r="C7629" t="s">
        <v>14</v>
      </c>
      <c r="D7629">
        <v>18.71</v>
      </c>
      <c r="E7629" s="156" t="s">
        <v>205</v>
      </c>
    </row>
    <row r="7630" spans="1:5" x14ac:dyDescent="0.2">
      <c r="A7630">
        <v>91919</v>
      </c>
      <c r="B7630" t="s">
        <v>10606</v>
      </c>
      <c r="C7630" t="s">
        <v>14</v>
      </c>
      <c r="D7630">
        <v>26.26</v>
      </c>
      <c r="E7630" s="156" t="s">
        <v>205</v>
      </c>
    </row>
    <row r="7631" spans="1:5" x14ac:dyDescent="0.2">
      <c r="A7631">
        <v>91898</v>
      </c>
      <c r="B7631" t="s">
        <v>10607</v>
      </c>
      <c r="C7631" t="s">
        <v>14</v>
      </c>
      <c r="D7631">
        <v>24.22</v>
      </c>
      <c r="E7631" s="156" t="s">
        <v>205</v>
      </c>
    </row>
    <row r="7632" spans="1:5" x14ac:dyDescent="0.2">
      <c r="A7632">
        <v>91910</v>
      </c>
      <c r="B7632" t="s">
        <v>10608</v>
      </c>
      <c r="C7632" t="s">
        <v>14</v>
      </c>
      <c r="D7632">
        <v>21.76</v>
      </c>
      <c r="E7632" s="156" t="s">
        <v>205</v>
      </c>
    </row>
    <row r="7633" spans="1:5" x14ac:dyDescent="0.2">
      <c r="A7633">
        <v>91922</v>
      </c>
      <c r="B7633" t="s">
        <v>10609</v>
      </c>
      <c r="C7633" t="s">
        <v>14</v>
      </c>
      <c r="D7633">
        <v>29.19</v>
      </c>
      <c r="E7633" s="156" t="s">
        <v>205</v>
      </c>
    </row>
    <row r="7634" spans="1:5" x14ac:dyDescent="0.2">
      <c r="A7634">
        <v>91887</v>
      </c>
      <c r="B7634" t="s">
        <v>10610</v>
      </c>
      <c r="C7634" t="s">
        <v>14</v>
      </c>
      <c r="D7634">
        <v>13.7</v>
      </c>
      <c r="E7634" s="156" t="s">
        <v>205</v>
      </c>
    </row>
    <row r="7635" spans="1:5" x14ac:dyDescent="0.2">
      <c r="A7635">
        <v>91899</v>
      </c>
      <c r="B7635" t="s">
        <v>10611</v>
      </c>
      <c r="C7635" t="s">
        <v>14</v>
      </c>
      <c r="D7635">
        <v>11.19</v>
      </c>
      <c r="E7635" s="156" t="s">
        <v>205</v>
      </c>
    </row>
    <row r="7636" spans="1:5" x14ac:dyDescent="0.2">
      <c r="A7636">
        <v>91911</v>
      </c>
      <c r="B7636" t="s">
        <v>10612</v>
      </c>
      <c r="C7636" t="s">
        <v>14</v>
      </c>
      <c r="D7636">
        <v>18.850000000000001</v>
      </c>
      <c r="E7636" s="156" t="s">
        <v>205</v>
      </c>
    </row>
    <row r="7637" spans="1:5" x14ac:dyDescent="0.2">
      <c r="A7637">
        <v>91890</v>
      </c>
      <c r="B7637" t="s">
        <v>10613</v>
      </c>
      <c r="C7637" t="s">
        <v>14</v>
      </c>
      <c r="D7637">
        <v>15.11</v>
      </c>
      <c r="E7637" s="156" t="s">
        <v>205</v>
      </c>
    </row>
    <row r="7638" spans="1:5" x14ac:dyDescent="0.2">
      <c r="A7638">
        <v>91902</v>
      </c>
      <c r="B7638" t="s">
        <v>10614</v>
      </c>
      <c r="C7638" t="s">
        <v>14</v>
      </c>
      <c r="D7638">
        <v>12.6</v>
      </c>
      <c r="E7638" s="156" t="s">
        <v>205</v>
      </c>
    </row>
    <row r="7639" spans="1:5" x14ac:dyDescent="0.2">
      <c r="A7639">
        <v>91914</v>
      </c>
      <c r="B7639" t="s">
        <v>10615</v>
      </c>
      <c r="C7639" t="s">
        <v>14</v>
      </c>
      <c r="D7639">
        <v>20.2</v>
      </c>
      <c r="E7639" s="156" t="s">
        <v>205</v>
      </c>
    </row>
    <row r="7640" spans="1:5" x14ac:dyDescent="0.2">
      <c r="A7640">
        <v>91893</v>
      </c>
      <c r="B7640" t="s">
        <v>10616</v>
      </c>
      <c r="C7640" t="s">
        <v>14</v>
      </c>
      <c r="D7640">
        <v>18.79</v>
      </c>
      <c r="E7640" s="156" t="s">
        <v>205</v>
      </c>
    </row>
    <row r="7641" spans="1:5" x14ac:dyDescent="0.2">
      <c r="A7641">
        <v>91905</v>
      </c>
      <c r="B7641" t="s">
        <v>10617</v>
      </c>
      <c r="C7641" t="s">
        <v>14</v>
      </c>
      <c r="D7641">
        <v>16.27</v>
      </c>
      <c r="E7641" s="156" t="s">
        <v>205</v>
      </c>
    </row>
    <row r="7642" spans="1:5" x14ac:dyDescent="0.2">
      <c r="A7642">
        <v>91917</v>
      </c>
      <c r="B7642" t="s">
        <v>10618</v>
      </c>
      <c r="C7642" t="s">
        <v>14</v>
      </c>
      <c r="D7642">
        <v>23.82</v>
      </c>
      <c r="E7642" s="156" t="s">
        <v>205</v>
      </c>
    </row>
    <row r="7643" spans="1:5" x14ac:dyDescent="0.2">
      <c r="A7643">
        <v>91896</v>
      </c>
      <c r="B7643" t="s">
        <v>10619</v>
      </c>
      <c r="C7643" t="s">
        <v>14</v>
      </c>
      <c r="D7643">
        <v>21.61</v>
      </c>
      <c r="E7643" s="156" t="s">
        <v>205</v>
      </c>
    </row>
    <row r="7644" spans="1:5" x14ac:dyDescent="0.2">
      <c r="A7644">
        <v>91908</v>
      </c>
      <c r="B7644" t="s">
        <v>10620</v>
      </c>
      <c r="C7644" t="s">
        <v>14</v>
      </c>
      <c r="D7644">
        <v>19.149999999999999</v>
      </c>
      <c r="E7644" s="156" t="s">
        <v>205</v>
      </c>
    </row>
    <row r="7645" spans="1:5" x14ac:dyDescent="0.2">
      <c r="A7645">
        <v>91920</v>
      </c>
      <c r="B7645" t="s">
        <v>10621</v>
      </c>
      <c r="C7645" t="s">
        <v>14</v>
      </c>
      <c r="D7645">
        <v>26.58</v>
      </c>
      <c r="E7645" s="156" t="s">
        <v>205</v>
      </c>
    </row>
    <row r="7646" spans="1:5" x14ac:dyDescent="0.2">
      <c r="A7646">
        <v>91983</v>
      </c>
      <c r="B7646" t="s">
        <v>10622</v>
      </c>
      <c r="C7646" t="s">
        <v>14</v>
      </c>
      <c r="D7646">
        <v>95.39</v>
      </c>
      <c r="E7646" s="156" t="s">
        <v>205</v>
      </c>
    </row>
    <row r="7647" spans="1:5" x14ac:dyDescent="0.2">
      <c r="A7647">
        <v>91982</v>
      </c>
      <c r="B7647" t="s">
        <v>10623</v>
      </c>
      <c r="C7647" t="s">
        <v>14</v>
      </c>
      <c r="D7647">
        <v>84</v>
      </c>
      <c r="E7647" s="156" t="s">
        <v>205</v>
      </c>
    </row>
    <row r="7648" spans="1:5" x14ac:dyDescent="0.2">
      <c r="A7648">
        <v>91833</v>
      </c>
      <c r="B7648" t="s">
        <v>10624</v>
      </c>
      <c r="C7648" t="s">
        <v>24</v>
      </c>
      <c r="D7648">
        <v>18.36</v>
      </c>
      <c r="E7648" s="156" t="s">
        <v>205</v>
      </c>
    </row>
    <row r="7649" spans="1:5" x14ac:dyDescent="0.2">
      <c r="A7649">
        <v>91843</v>
      </c>
      <c r="B7649" t="s">
        <v>10625</v>
      </c>
      <c r="C7649" t="s">
        <v>24</v>
      </c>
      <c r="D7649">
        <v>6.88</v>
      </c>
      <c r="E7649" s="156" t="s">
        <v>205</v>
      </c>
    </row>
    <row r="7650" spans="1:5" x14ac:dyDescent="0.2">
      <c r="A7650">
        <v>91853</v>
      </c>
      <c r="B7650" t="s">
        <v>10626</v>
      </c>
      <c r="C7650" t="s">
        <v>24</v>
      </c>
      <c r="D7650">
        <v>10.210000000000001</v>
      </c>
      <c r="E7650" s="156" t="s">
        <v>205</v>
      </c>
    </row>
    <row r="7651" spans="1:5" x14ac:dyDescent="0.2">
      <c r="A7651">
        <v>91835</v>
      </c>
      <c r="B7651" t="s">
        <v>10627</v>
      </c>
      <c r="C7651" t="s">
        <v>24</v>
      </c>
      <c r="D7651">
        <v>20.170000000000002</v>
      </c>
      <c r="E7651" s="156" t="s">
        <v>205</v>
      </c>
    </row>
    <row r="7652" spans="1:5" x14ac:dyDescent="0.2">
      <c r="A7652">
        <v>91845</v>
      </c>
      <c r="B7652" t="s">
        <v>10628</v>
      </c>
      <c r="C7652" t="s">
        <v>24</v>
      </c>
      <c r="D7652">
        <v>8.65</v>
      </c>
      <c r="E7652" s="156" t="s">
        <v>205</v>
      </c>
    </row>
    <row r="7653" spans="1:5" x14ac:dyDescent="0.2">
      <c r="A7653">
        <v>91855</v>
      </c>
      <c r="B7653" t="s">
        <v>10629</v>
      </c>
      <c r="C7653" t="s">
        <v>24</v>
      </c>
      <c r="D7653">
        <v>11.87</v>
      </c>
      <c r="E7653" s="156" t="s">
        <v>205</v>
      </c>
    </row>
    <row r="7654" spans="1:5" x14ac:dyDescent="0.2">
      <c r="A7654">
        <v>91837</v>
      </c>
      <c r="B7654" t="s">
        <v>10630</v>
      </c>
      <c r="C7654" t="s">
        <v>24</v>
      </c>
      <c r="D7654">
        <v>25.21</v>
      </c>
      <c r="E7654" s="156" t="s">
        <v>205</v>
      </c>
    </row>
    <row r="7655" spans="1:5" x14ac:dyDescent="0.2">
      <c r="A7655">
        <v>91847</v>
      </c>
      <c r="B7655" t="s">
        <v>10631</v>
      </c>
      <c r="C7655" t="s">
        <v>24</v>
      </c>
      <c r="D7655">
        <v>13.75</v>
      </c>
      <c r="E7655" s="156" t="s">
        <v>205</v>
      </c>
    </row>
    <row r="7656" spans="1:5" x14ac:dyDescent="0.2">
      <c r="A7656">
        <v>91857</v>
      </c>
      <c r="B7656" t="s">
        <v>10632</v>
      </c>
      <c r="C7656" t="s">
        <v>24</v>
      </c>
      <c r="D7656">
        <v>16.649999999999999</v>
      </c>
      <c r="E7656" s="156" t="s">
        <v>205</v>
      </c>
    </row>
    <row r="7657" spans="1:5" x14ac:dyDescent="0.2">
      <c r="A7657">
        <v>91838</v>
      </c>
      <c r="B7657" t="s">
        <v>10633</v>
      </c>
      <c r="C7657" t="s">
        <v>24</v>
      </c>
      <c r="D7657">
        <v>0</v>
      </c>
      <c r="E7657" s="156" t="s">
        <v>205</v>
      </c>
    </row>
    <row r="7658" spans="1:5" x14ac:dyDescent="0.2">
      <c r="A7658">
        <v>91848</v>
      </c>
      <c r="B7658" t="s">
        <v>10634</v>
      </c>
      <c r="C7658" t="s">
        <v>24</v>
      </c>
      <c r="D7658">
        <v>0</v>
      </c>
      <c r="E7658" s="156" t="s">
        <v>205</v>
      </c>
    </row>
    <row r="7659" spans="1:5" x14ac:dyDescent="0.2">
      <c r="A7659">
        <v>91858</v>
      </c>
      <c r="B7659" t="s">
        <v>10635</v>
      </c>
      <c r="C7659" t="s">
        <v>24</v>
      </c>
      <c r="D7659">
        <v>0</v>
      </c>
      <c r="E7659" s="156" t="s">
        <v>205</v>
      </c>
    </row>
    <row r="7660" spans="1:5" x14ac:dyDescent="0.2">
      <c r="A7660">
        <v>91840</v>
      </c>
      <c r="B7660" t="s">
        <v>10636</v>
      </c>
      <c r="C7660" t="s">
        <v>24</v>
      </c>
      <c r="D7660">
        <v>20.74</v>
      </c>
      <c r="E7660" s="156" t="s">
        <v>205</v>
      </c>
    </row>
    <row r="7661" spans="1:5" x14ac:dyDescent="0.2">
      <c r="A7661">
        <v>91850</v>
      </c>
      <c r="B7661" t="s">
        <v>10637</v>
      </c>
      <c r="C7661" t="s">
        <v>24</v>
      </c>
      <c r="D7661">
        <v>9.2200000000000006</v>
      </c>
      <c r="E7661" s="156" t="s">
        <v>205</v>
      </c>
    </row>
    <row r="7662" spans="1:5" x14ac:dyDescent="0.2">
      <c r="A7662">
        <v>91860</v>
      </c>
      <c r="B7662" t="s">
        <v>10638</v>
      </c>
      <c r="C7662" t="s">
        <v>24</v>
      </c>
      <c r="D7662">
        <v>12.54</v>
      </c>
      <c r="E7662" s="156" t="s">
        <v>205</v>
      </c>
    </row>
    <row r="7663" spans="1:5" x14ac:dyDescent="0.2">
      <c r="A7663">
        <v>91831</v>
      </c>
      <c r="B7663" t="s">
        <v>10639</v>
      </c>
      <c r="C7663" t="s">
        <v>24</v>
      </c>
      <c r="D7663">
        <v>17.75</v>
      </c>
      <c r="E7663" s="156" t="s">
        <v>205</v>
      </c>
    </row>
    <row r="7664" spans="1:5" x14ac:dyDescent="0.2">
      <c r="A7664">
        <v>91852</v>
      </c>
      <c r="B7664" t="s">
        <v>10640</v>
      </c>
      <c r="C7664" t="s">
        <v>24</v>
      </c>
      <c r="D7664">
        <v>9.64</v>
      </c>
      <c r="E7664" s="156" t="s">
        <v>205</v>
      </c>
    </row>
    <row r="7665" spans="1:5" x14ac:dyDescent="0.2">
      <c r="A7665">
        <v>91834</v>
      </c>
      <c r="B7665" t="s">
        <v>10641</v>
      </c>
      <c r="C7665" t="s">
        <v>24</v>
      </c>
      <c r="D7665">
        <v>18.600000000000001</v>
      </c>
      <c r="E7665" s="156" t="s">
        <v>205</v>
      </c>
    </row>
    <row r="7666" spans="1:5" x14ac:dyDescent="0.2">
      <c r="A7666">
        <v>91854</v>
      </c>
      <c r="B7666" t="s">
        <v>10642</v>
      </c>
      <c r="C7666" t="s">
        <v>24</v>
      </c>
      <c r="D7666">
        <v>10.41</v>
      </c>
      <c r="E7666" s="156" t="s">
        <v>205</v>
      </c>
    </row>
    <row r="7667" spans="1:5" x14ac:dyDescent="0.2">
      <c r="A7667">
        <v>91836</v>
      </c>
      <c r="B7667" t="s">
        <v>10643</v>
      </c>
      <c r="C7667" t="s">
        <v>24</v>
      </c>
      <c r="D7667">
        <v>21.53</v>
      </c>
      <c r="E7667" s="156" t="s">
        <v>205</v>
      </c>
    </row>
    <row r="7668" spans="1:5" x14ac:dyDescent="0.2">
      <c r="A7668">
        <v>91856</v>
      </c>
      <c r="B7668" t="s">
        <v>10644</v>
      </c>
      <c r="C7668" t="s">
        <v>24</v>
      </c>
      <c r="D7668">
        <v>13.25</v>
      </c>
      <c r="E7668" s="156" t="s">
        <v>205</v>
      </c>
    </row>
    <row r="7669" spans="1:5" x14ac:dyDescent="0.2">
      <c r="A7669">
        <v>91839</v>
      </c>
      <c r="B7669" t="s">
        <v>10645</v>
      </c>
      <c r="C7669" t="s">
        <v>24</v>
      </c>
      <c r="D7669">
        <v>18.579999999999998</v>
      </c>
      <c r="E7669" s="156" t="s">
        <v>205</v>
      </c>
    </row>
    <row r="7670" spans="1:5" x14ac:dyDescent="0.2">
      <c r="A7670">
        <v>91849</v>
      </c>
      <c r="B7670" t="s">
        <v>10646</v>
      </c>
      <c r="C7670" t="s">
        <v>24</v>
      </c>
      <c r="D7670">
        <v>7.12</v>
      </c>
      <c r="E7670" s="156" t="s">
        <v>205</v>
      </c>
    </row>
    <row r="7671" spans="1:5" x14ac:dyDescent="0.2">
      <c r="A7671">
        <v>91859</v>
      </c>
      <c r="B7671" t="s">
        <v>10647</v>
      </c>
      <c r="C7671" t="s">
        <v>24</v>
      </c>
      <c r="D7671">
        <v>10.53</v>
      </c>
      <c r="E7671" s="156" t="s">
        <v>205</v>
      </c>
    </row>
    <row r="7672" spans="1:5" x14ac:dyDescent="0.2">
      <c r="A7672">
        <v>91841</v>
      </c>
      <c r="B7672" t="s">
        <v>10648</v>
      </c>
      <c r="C7672" t="s">
        <v>24</v>
      </c>
      <c r="D7672">
        <v>20.23</v>
      </c>
      <c r="E7672" s="156" t="s">
        <v>205</v>
      </c>
    </row>
    <row r="7673" spans="1:5" x14ac:dyDescent="0.2">
      <c r="A7673">
        <v>91851</v>
      </c>
      <c r="B7673" t="s">
        <v>10649</v>
      </c>
      <c r="C7673" t="s">
        <v>24</v>
      </c>
      <c r="D7673">
        <v>8.7100000000000009</v>
      </c>
      <c r="E7673" s="156" t="s">
        <v>205</v>
      </c>
    </row>
    <row r="7674" spans="1:5" x14ac:dyDescent="0.2">
      <c r="A7674">
        <v>91861</v>
      </c>
      <c r="B7674" t="s">
        <v>10650</v>
      </c>
      <c r="C7674" t="s">
        <v>24</v>
      </c>
      <c r="D7674">
        <v>12.07</v>
      </c>
      <c r="E7674" s="156" t="s">
        <v>205</v>
      </c>
    </row>
    <row r="7675" spans="1:5" x14ac:dyDescent="0.2">
      <c r="A7675">
        <v>91862</v>
      </c>
      <c r="B7675" t="s">
        <v>10651</v>
      </c>
      <c r="C7675" t="s">
        <v>24</v>
      </c>
      <c r="D7675">
        <v>10.23</v>
      </c>
      <c r="E7675" s="156" t="s">
        <v>205</v>
      </c>
    </row>
    <row r="7676" spans="1:5" x14ac:dyDescent="0.2">
      <c r="A7676">
        <v>91866</v>
      </c>
      <c r="B7676" t="s">
        <v>10652</v>
      </c>
      <c r="C7676" t="s">
        <v>24</v>
      </c>
      <c r="D7676">
        <v>8.84</v>
      </c>
      <c r="E7676" s="156" t="s">
        <v>205</v>
      </c>
    </row>
    <row r="7677" spans="1:5" x14ac:dyDescent="0.2">
      <c r="A7677">
        <v>91870</v>
      </c>
      <c r="B7677" t="s">
        <v>10653</v>
      </c>
      <c r="C7677" t="s">
        <v>24</v>
      </c>
      <c r="D7677">
        <v>13.54</v>
      </c>
      <c r="E7677" s="156" t="s">
        <v>205</v>
      </c>
    </row>
    <row r="7678" spans="1:5" x14ac:dyDescent="0.2">
      <c r="A7678">
        <v>91863</v>
      </c>
      <c r="B7678" t="s">
        <v>10654</v>
      </c>
      <c r="C7678" t="s">
        <v>24</v>
      </c>
      <c r="D7678">
        <v>12.06</v>
      </c>
      <c r="E7678" s="156" t="s">
        <v>205</v>
      </c>
    </row>
    <row r="7679" spans="1:5" x14ac:dyDescent="0.2">
      <c r="A7679">
        <v>91867</v>
      </c>
      <c r="B7679" t="s">
        <v>10655</v>
      </c>
      <c r="C7679" t="s">
        <v>24</v>
      </c>
      <c r="D7679">
        <v>10.66</v>
      </c>
      <c r="E7679" s="156" t="s">
        <v>205</v>
      </c>
    </row>
    <row r="7680" spans="1:5" x14ac:dyDescent="0.2">
      <c r="A7680">
        <v>91871</v>
      </c>
      <c r="B7680" t="s">
        <v>10656</v>
      </c>
      <c r="C7680" t="s">
        <v>24</v>
      </c>
      <c r="D7680">
        <v>15.37</v>
      </c>
      <c r="E7680" s="156" t="s">
        <v>205</v>
      </c>
    </row>
    <row r="7681" spans="1:5" x14ac:dyDescent="0.2">
      <c r="A7681">
        <v>91864</v>
      </c>
      <c r="B7681" t="s">
        <v>10657</v>
      </c>
      <c r="C7681" t="s">
        <v>24</v>
      </c>
      <c r="D7681">
        <v>16.170000000000002</v>
      </c>
      <c r="E7681" s="156" t="s">
        <v>205</v>
      </c>
    </row>
    <row r="7682" spans="1:5" x14ac:dyDescent="0.2">
      <c r="A7682">
        <v>91868</v>
      </c>
      <c r="B7682" t="s">
        <v>10658</v>
      </c>
      <c r="C7682" t="s">
        <v>24</v>
      </c>
      <c r="D7682">
        <v>14.77</v>
      </c>
      <c r="E7682" s="156" t="s">
        <v>205</v>
      </c>
    </row>
    <row r="7683" spans="1:5" x14ac:dyDescent="0.2">
      <c r="A7683">
        <v>91872</v>
      </c>
      <c r="B7683" t="s">
        <v>10659</v>
      </c>
      <c r="C7683" t="s">
        <v>24</v>
      </c>
      <c r="D7683">
        <v>19.489999999999998</v>
      </c>
      <c r="E7683" s="156" t="s">
        <v>205</v>
      </c>
    </row>
    <row r="7684" spans="1:5" x14ac:dyDescent="0.2">
      <c r="A7684">
        <v>91865</v>
      </c>
      <c r="B7684" t="s">
        <v>10660</v>
      </c>
      <c r="C7684" t="s">
        <v>24</v>
      </c>
      <c r="D7684">
        <v>20.23</v>
      </c>
      <c r="E7684" s="156" t="s">
        <v>205</v>
      </c>
    </row>
    <row r="7685" spans="1:5" x14ac:dyDescent="0.2">
      <c r="A7685">
        <v>91869</v>
      </c>
      <c r="B7685" t="s">
        <v>10661</v>
      </c>
      <c r="C7685" t="s">
        <v>24</v>
      </c>
      <c r="D7685">
        <v>18.79</v>
      </c>
      <c r="E7685" s="156" t="s">
        <v>205</v>
      </c>
    </row>
    <row r="7686" spans="1:5" x14ac:dyDescent="0.2">
      <c r="A7686">
        <v>91873</v>
      </c>
      <c r="B7686" t="s">
        <v>10662</v>
      </c>
      <c r="C7686" t="s">
        <v>24</v>
      </c>
      <c r="D7686">
        <v>23.48</v>
      </c>
      <c r="E7686" s="156" t="s">
        <v>205</v>
      </c>
    </row>
    <row r="7687" spans="1:5" x14ac:dyDescent="0.2">
      <c r="A7687">
        <v>91981</v>
      </c>
      <c r="B7687" t="s">
        <v>10663</v>
      </c>
      <c r="C7687" t="s">
        <v>14</v>
      </c>
      <c r="D7687">
        <v>50.82</v>
      </c>
      <c r="E7687" s="156" t="s">
        <v>205</v>
      </c>
    </row>
    <row r="7688" spans="1:5" x14ac:dyDescent="0.2">
      <c r="A7688">
        <v>91980</v>
      </c>
      <c r="B7688" t="s">
        <v>10664</v>
      </c>
      <c r="C7688" t="s">
        <v>14</v>
      </c>
      <c r="D7688">
        <v>39.43</v>
      </c>
      <c r="E7688" s="156" t="s">
        <v>205</v>
      </c>
    </row>
    <row r="7689" spans="1:5" x14ac:dyDescent="0.2">
      <c r="A7689">
        <v>91979</v>
      </c>
      <c r="B7689" t="s">
        <v>10665</v>
      </c>
      <c r="C7689" t="s">
        <v>14</v>
      </c>
      <c r="D7689">
        <v>51.93</v>
      </c>
      <c r="E7689" s="156" t="s">
        <v>205</v>
      </c>
    </row>
    <row r="7690" spans="1:5" x14ac:dyDescent="0.2">
      <c r="A7690">
        <v>91978</v>
      </c>
      <c r="B7690" t="s">
        <v>10666</v>
      </c>
      <c r="C7690" t="s">
        <v>14</v>
      </c>
      <c r="D7690">
        <v>40.54</v>
      </c>
      <c r="E7690" s="156" t="s">
        <v>205</v>
      </c>
    </row>
    <row r="7691" spans="1:5" x14ac:dyDescent="0.2">
      <c r="A7691">
        <v>92029</v>
      </c>
      <c r="B7691" t="s">
        <v>10667</v>
      </c>
      <c r="C7691" t="s">
        <v>14</v>
      </c>
      <c r="D7691">
        <v>59.58</v>
      </c>
      <c r="E7691" s="156" t="s">
        <v>205</v>
      </c>
    </row>
    <row r="7692" spans="1:5" x14ac:dyDescent="0.2">
      <c r="A7692">
        <v>92028</v>
      </c>
      <c r="B7692" t="s">
        <v>10668</v>
      </c>
      <c r="C7692" t="s">
        <v>14</v>
      </c>
      <c r="D7692">
        <v>48.19</v>
      </c>
      <c r="E7692" s="156" t="s">
        <v>205</v>
      </c>
    </row>
    <row r="7693" spans="1:5" x14ac:dyDescent="0.2">
      <c r="A7693">
        <v>92031</v>
      </c>
      <c r="B7693" t="s">
        <v>10669</v>
      </c>
      <c r="C7693" t="s">
        <v>14</v>
      </c>
      <c r="D7693">
        <v>81.319999999999993</v>
      </c>
      <c r="E7693" s="156" t="s">
        <v>205</v>
      </c>
    </row>
    <row r="7694" spans="1:5" x14ac:dyDescent="0.2">
      <c r="A7694">
        <v>92030</v>
      </c>
      <c r="B7694" t="s">
        <v>10670</v>
      </c>
      <c r="C7694" t="s">
        <v>14</v>
      </c>
      <c r="D7694">
        <v>69.930000000000007</v>
      </c>
      <c r="E7694" s="156" t="s">
        <v>205</v>
      </c>
    </row>
    <row r="7695" spans="1:5" x14ac:dyDescent="0.2">
      <c r="A7695">
        <v>91955</v>
      </c>
      <c r="B7695" t="s">
        <v>10671</v>
      </c>
      <c r="C7695" t="s">
        <v>14</v>
      </c>
      <c r="D7695">
        <v>37.770000000000003</v>
      </c>
      <c r="E7695" s="156" t="s">
        <v>205</v>
      </c>
    </row>
    <row r="7696" spans="1:5" x14ac:dyDescent="0.2">
      <c r="A7696">
        <v>91954</v>
      </c>
      <c r="B7696" t="s">
        <v>10672</v>
      </c>
      <c r="C7696" t="s">
        <v>14</v>
      </c>
      <c r="D7696">
        <v>26.38</v>
      </c>
      <c r="E7696" s="156" t="s">
        <v>205</v>
      </c>
    </row>
    <row r="7697" spans="1:5" x14ac:dyDescent="0.2">
      <c r="A7697">
        <v>92033</v>
      </c>
      <c r="B7697" t="s">
        <v>10673</v>
      </c>
      <c r="C7697" t="s">
        <v>14</v>
      </c>
      <c r="D7697">
        <v>82.37</v>
      </c>
      <c r="E7697" s="156" t="s">
        <v>205</v>
      </c>
    </row>
    <row r="7698" spans="1:5" x14ac:dyDescent="0.2">
      <c r="A7698">
        <v>92032</v>
      </c>
      <c r="B7698" t="s">
        <v>10674</v>
      </c>
      <c r="C7698" t="s">
        <v>14</v>
      </c>
      <c r="D7698">
        <v>70.98</v>
      </c>
      <c r="E7698" s="156" t="s">
        <v>205</v>
      </c>
    </row>
    <row r="7699" spans="1:5" x14ac:dyDescent="0.2">
      <c r="A7699">
        <v>91961</v>
      </c>
      <c r="B7699" t="s">
        <v>10675</v>
      </c>
      <c r="C7699" t="s">
        <v>14</v>
      </c>
      <c r="D7699">
        <v>60.63</v>
      </c>
      <c r="E7699" s="156" t="s">
        <v>205</v>
      </c>
    </row>
    <row r="7700" spans="1:5" x14ac:dyDescent="0.2">
      <c r="A7700">
        <v>91960</v>
      </c>
      <c r="B7700" t="s">
        <v>10676</v>
      </c>
      <c r="C7700" t="s">
        <v>14</v>
      </c>
      <c r="D7700">
        <v>49.24</v>
      </c>
      <c r="E7700" s="156" t="s">
        <v>205</v>
      </c>
    </row>
    <row r="7701" spans="1:5" x14ac:dyDescent="0.2">
      <c r="A7701">
        <v>91969</v>
      </c>
      <c r="B7701" t="s">
        <v>10677</v>
      </c>
      <c r="C7701" t="s">
        <v>14</v>
      </c>
      <c r="D7701">
        <v>83.42</v>
      </c>
      <c r="E7701" s="156" t="s">
        <v>205</v>
      </c>
    </row>
    <row r="7702" spans="1:5" x14ac:dyDescent="0.2">
      <c r="A7702">
        <v>91968</v>
      </c>
      <c r="B7702" t="s">
        <v>10678</v>
      </c>
      <c r="C7702" t="s">
        <v>14</v>
      </c>
      <c r="D7702">
        <v>72.03</v>
      </c>
      <c r="E7702" s="156" t="s">
        <v>205</v>
      </c>
    </row>
    <row r="7703" spans="1:5" x14ac:dyDescent="0.2">
      <c r="A7703">
        <v>91985</v>
      </c>
      <c r="B7703" t="s">
        <v>10679</v>
      </c>
      <c r="C7703" t="s">
        <v>14</v>
      </c>
      <c r="D7703">
        <v>29.96</v>
      </c>
      <c r="E7703" s="156" t="s">
        <v>205</v>
      </c>
    </row>
    <row r="7704" spans="1:5" x14ac:dyDescent="0.2">
      <c r="A7704">
        <v>91984</v>
      </c>
      <c r="B7704" t="s">
        <v>10680</v>
      </c>
      <c r="C7704" t="s">
        <v>14</v>
      </c>
      <c r="D7704">
        <v>18.57</v>
      </c>
      <c r="E7704" s="156" t="s">
        <v>205</v>
      </c>
    </row>
    <row r="7705" spans="1:5" x14ac:dyDescent="0.2">
      <c r="A7705">
        <v>91989</v>
      </c>
      <c r="B7705" t="s">
        <v>10681</v>
      </c>
      <c r="C7705" t="s">
        <v>14</v>
      </c>
      <c r="D7705">
        <v>33.71</v>
      </c>
      <c r="E7705" s="156" t="s">
        <v>205</v>
      </c>
    </row>
    <row r="7706" spans="1:5" x14ac:dyDescent="0.2">
      <c r="A7706">
        <v>91988</v>
      </c>
      <c r="B7706" t="s">
        <v>10682</v>
      </c>
      <c r="C7706" t="s">
        <v>14</v>
      </c>
      <c r="D7706">
        <v>22.32</v>
      </c>
      <c r="E7706" s="156" t="s">
        <v>205</v>
      </c>
    </row>
    <row r="7707" spans="1:5" x14ac:dyDescent="0.2">
      <c r="A7707">
        <v>92023</v>
      </c>
      <c r="B7707" t="s">
        <v>10683</v>
      </c>
      <c r="C7707" t="s">
        <v>14</v>
      </c>
      <c r="D7707">
        <v>52.74</v>
      </c>
      <c r="E7707" s="156" t="s">
        <v>205</v>
      </c>
    </row>
    <row r="7708" spans="1:5" x14ac:dyDescent="0.2">
      <c r="A7708">
        <v>92022</v>
      </c>
      <c r="B7708" t="s">
        <v>10684</v>
      </c>
      <c r="C7708" t="s">
        <v>14</v>
      </c>
      <c r="D7708">
        <v>41.35</v>
      </c>
      <c r="E7708" s="156" t="s">
        <v>205</v>
      </c>
    </row>
    <row r="7709" spans="1:5" x14ac:dyDescent="0.2">
      <c r="A7709">
        <v>92025</v>
      </c>
      <c r="B7709" t="s">
        <v>10685</v>
      </c>
      <c r="C7709" t="s">
        <v>14</v>
      </c>
      <c r="D7709">
        <v>74.540000000000006</v>
      </c>
      <c r="E7709" s="156" t="s">
        <v>205</v>
      </c>
    </row>
    <row r="7710" spans="1:5" x14ac:dyDescent="0.2">
      <c r="A7710">
        <v>92024</v>
      </c>
      <c r="B7710" t="s">
        <v>10686</v>
      </c>
      <c r="C7710" t="s">
        <v>14</v>
      </c>
      <c r="D7710">
        <v>63.15</v>
      </c>
      <c r="E7710" s="156" t="s">
        <v>205</v>
      </c>
    </row>
    <row r="7711" spans="1:5" x14ac:dyDescent="0.2">
      <c r="A7711">
        <v>91957</v>
      </c>
      <c r="B7711" t="s">
        <v>10687</v>
      </c>
      <c r="C7711" t="s">
        <v>14</v>
      </c>
      <c r="D7711">
        <v>53.79</v>
      </c>
      <c r="E7711" s="156" t="s">
        <v>205</v>
      </c>
    </row>
    <row r="7712" spans="1:5" x14ac:dyDescent="0.2">
      <c r="A7712">
        <v>91956</v>
      </c>
      <c r="B7712" t="s">
        <v>10688</v>
      </c>
      <c r="C7712" t="s">
        <v>14</v>
      </c>
      <c r="D7712">
        <v>42.4</v>
      </c>
      <c r="E7712" s="156" t="s">
        <v>205</v>
      </c>
    </row>
    <row r="7713" spans="1:5" x14ac:dyDescent="0.2">
      <c r="A7713">
        <v>91963</v>
      </c>
      <c r="B7713" t="s">
        <v>10689</v>
      </c>
      <c r="C7713" t="s">
        <v>14</v>
      </c>
      <c r="D7713">
        <v>76.64</v>
      </c>
      <c r="E7713" s="156" t="s">
        <v>205</v>
      </c>
    </row>
    <row r="7714" spans="1:5" x14ac:dyDescent="0.2">
      <c r="A7714">
        <v>91962</v>
      </c>
      <c r="B7714" t="s">
        <v>10690</v>
      </c>
      <c r="C7714" t="s">
        <v>14</v>
      </c>
      <c r="D7714">
        <v>65.25</v>
      </c>
      <c r="E7714" s="156" t="s">
        <v>205</v>
      </c>
    </row>
    <row r="7715" spans="1:5" x14ac:dyDescent="0.2">
      <c r="A7715">
        <v>91953</v>
      </c>
      <c r="B7715" t="s">
        <v>10691</v>
      </c>
      <c r="C7715" t="s">
        <v>14</v>
      </c>
      <c r="D7715">
        <v>30.99</v>
      </c>
      <c r="E7715" s="156" t="s">
        <v>205</v>
      </c>
    </row>
    <row r="7716" spans="1:5" x14ac:dyDescent="0.2">
      <c r="A7716">
        <v>91952</v>
      </c>
      <c r="B7716" t="s">
        <v>10692</v>
      </c>
      <c r="C7716" t="s">
        <v>14</v>
      </c>
      <c r="D7716">
        <v>19.600000000000001</v>
      </c>
      <c r="E7716" s="156" t="s">
        <v>205</v>
      </c>
    </row>
    <row r="7717" spans="1:5" x14ac:dyDescent="0.2">
      <c r="A7717">
        <v>92035</v>
      </c>
      <c r="B7717" t="s">
        <v>10693</v>
      </c>
      <c r="C7717" t="s">
        <v>14</v>
      </c>
      <c r="D7717">
        <v>75.59</v>
      </c>
      <c r="E7717" s="156" t="s">
        <v>205</v>
      </c>
    </row>
    <row r="7718" spans="1:5" x14ac:dyDescent="0.2">
      <c r="A7718">
        <v>92034</v>
      </c>
      <c r="B7718" t="s">
        <v>10694</v>
      </c>
      <c r="C7718" t="s">
        <v>14</v>
      </c>
      <c r="D7718">
        <v>64.2</v>
      </c>
      <c r="E7718" s="156" t="s">
        <v>205</v>
      </c>
    </row>
    <row r="7719" spans="1:5" x14ac:dyDescent="0.2">
      <c r="A7719">
        <v>92027</v>
      </c>
      <c r="B7719" t="s">
        <v>10695</v>
      </c>
      <c r="C7719" t="s">
        <v>14</v>
      </c>
      <c r="D7719">
        <v>68.8</v>
      </c>
      <c r="E7719" s="156" t="s">
        <v>205</v>
      </c>
    </row>
    <row r="7720" spans="1:5" x14ac:dyDescent="0.2">
      <c r="A7720">
        <v>92026</v>
      </c>
      <c r="B7720" t="s">
        <v>10696</v>
      </c>
      <c r="C7720" t="s">
        <v>14</v>
      </c>
      <c r="D7720">
        <v>57.41</v>
      </c>
      <c r="E7720" s="156" t="s">
        <v>205</v>
      </c>
    </row>
    <row r="7721" spans="1:5" x14ac:dyDescent="0.2">
      <c r="A7721">
        <v>91965</v>
      </c>
      <c r="B7721" t="s">
        <v>10697</v>
      </c>
      <c r="C7721" t="s">
        <v>14</v>
      </c>
      <c r="D7721">
        <v>69.849999999999994</v>
      </c>
      <c r="E7721" s="156" t="s">
        <v>205</v>
      </c>
    </row>
    <row r="7722" spans="1:5" x14ac:dyDescent="0.2">
      <c r="A7722">
        <v>91964</v>
      </c>
      <c r="B7722" t="s">
        <v>10698</v>
      </c>
      <c r="C7722" t="s">
        <v>14</v>
      </c>
      <c r="D7722">
        <v>58.46</v>
      </c>
      <c r="E7722" s="156" t="s">
        <v>205</v>
      </c>
    </row>
    <row r="7723" spans="1:5" x14ac:dyDescent="0.2">
      <c r="A7723">
        <v>91973</v>
      </c>
      <c r="B7723" t="s">
        <v>10699</v>
      </c>
      <c r="C7723" t="s">
        <v>14</v>
      </c>
      <c r="D7723">
        <v>98.09</v>
      </c>
      <c r="E7723" s="156" t="s">
        <v>205</v>
      </c>
    </row>
    <row r="7724" spans="1:5" x14ac:dyDescent="0.2">
      <c r="A7724">
        <v>91972</v>
      </c>
      <c r="B7724" t="s">
        <v>10700</v>
      </c>
      <c r="C7724" t="s">
        <v>14</v>
      </c>
      <c r="D7724">
        <v>81.77</v>
      </c>
      <c r="E7724" s="156" t="s">
        <v>205</v>
      </c>
    </row>
    <row r="7725" spans="1:5" x14ac:dyDescent="0.2">
      <c r="A7725">
        <v>91959</v>
      </c>
      <c r="B7725" t="s">
        <v>10701</v>
      </c>
      <c r="C7725" t="s">
        <v>14</v>
      </c>
      <c r="D7725">
        <v>47.05</v>
      </c>
      <c r="E7725" s="156" t="s">
        <v>205</v>
      </c>
    </row>
    <row r="7726" spans="1:5" x14ac:dyDescent="0.2">
      <c r="A7726">
        <v>91958</v>
      </c>
      <c r="B7726" t="s">
        <v>10702</v>
      </c>
      <c r="C7726" t="s">
        <v>14</v>
      </c>
      <c r="D7726">
        <v>35.659999999999997</v>
      </c>
      <c r="E7726" s="156" t="s">
        <v>205</v>
      </c>
    </row>
    <row r="7727" spans="1:5" x14ac:dyDescent="0.2">
      <c r="A7727">
        <v>91971</v>
      </c>
      <c r="B7727" t="s">
        <v>10703</v>
      </c>
      <c r="C7727" t="s">
        <v>14</v>
      </c>
      <c r="D7727">
        <v>91.24</v>
      </c>
      <c r="E7727" s="156" t="s">
        <v>205</v>
      </c>
    </row>
    <row r="7728" spans="1:5" x14ac:dyDescent="0.2">
      <c r="A7728">
        <v>91970</v>
      </c>
      <c r="B7728" t="s">
        <v>10704</v>
      </c>
      <c r="C7728" t="s">
        <v>14</v>
      </c>
      <c r="D7728">
        <v>74.92</v>
      </c>
      <c r="E7728" s="156" t="s">
        <v>205</v>
      </c>
    </row>
    <row r="7729" spans="1:5" x14ac:dyDescent="0.2">
      <c r="A7729">
        <v>91967</v>
      </c>
      <c r="B7729" t="s">
        <v>10705</v>
      </c>
      <c r="C7729" t="s">
        <v>14</v>
      </c>
      <c r="D7729">
        <v>63.12</v>
      </c>
      <c r="E7729" s="156" t="s">
        <v>205</v>
      </c>
    </row>
    <row r="7730" spans="1:5" x14ac:dyDescent="0.2">
      <c r="A7730">
        <v>91966</v>
      </c>
      <c r="B7730" t="s">
        <v>10706</v>
      </c>
      <c r="C7730" t="s">
        <v>14</v>
      </c>
      <c r="D7730">
        <v>51.73</v>
      </c>
      <c r="E7730" s="156" t="s">
        <v>205</v>
      </c>
    </row>
    <row r="7731" spans="1:5" x14ac:dyDescent="0.2">
      <c r="A7731">
        <v>91975</v>
      </c>
      <c r="B7731" t="s">
        <v>10707</v>
      </c>
      <c r="C7731" t="s">
        <v>14</v>
      </c>
      <c r="D7731">
        <v>84.45</v>
      </c>
      <c r="E7731" s="156" t="s">
        <v>205</v>
      </c>
    </row>
    <row r="7732" spans="1:5" x14ac:dyDescent="0.2">
      <c r="A7732">
        <v>91974</v>
      </c>
      <c r="B7732" t="s">
        <v>10708</v>
      </c>
      <c r="C7732" t="s">
        <v>14</v>
      </c>
      <c r="D7732">
        <v>68.13</v>
      </c>
      <c r="E7732" s="156" t="s">
        <v>205</v>
      </c>
    </row>
    <row r="7733" spans="1:5" x14ac:dyDescent="0.2">
      <c r="A7733">
        <v>91977</v>
      </c>
      <c r="B7733" t="s">
        <v>10709</v>
      </c>
      <c r="C7733" t="s">
        <v>14</v>
      </c>
      <c r="D7733">
        <v>116.65</v>
      </c>
      <c r="E7733" s="156" t="s">
        <v>205</v>
      </c>
    </row>
    <row r="7734" spans="1:5" x14ac:dyDescent="0.2">
      <c r="A7734">
        <v>91976</v>
      </c>
      <c r="B7734" t="s">
        <v>10710</v>
      </c>
      <c r="C7734" t="s">
        <v>14</v>
      </c>
      <c r="D7734">
        <v>100.33</v>
      </c>
      <c r="E7734" s="156" t="s">
        <v>205</v>
      </c>
    </row>
    <row r="7735" spans="1:5" x14ac:dyDescent="0.2">
      <c r="A7735">
        <v>91874</v>
      </c>
      <c r="B7735" t="s">
        <v>10711</v>
      </c>
      <c r="C7735" t="s">
        <v>14</v>
      </c>
      <c r="D7735">
        <v>7.88</v>
      </c>
      <c r="E7735" s="156" t="s">
        <v>205</v>
      </c>
    </row>
    <row r="7736" spans="1:5" x14ac:dyDescent="0.2">
      <c r="A7736">
        <v>91878</v>
      </c>
      <c r="B7736" t="s">
        <v>10712</v>
      </c>
      <c r="C7736" t="s">
        <v>14</v>
      </c>
      <c r="D7736">
        <v>6.22</v>
      </c>
      <c r="E7736" s="156" t="s">
        <v>205</v>
      </c>
    </row>
    <row r="7737" spans="1:5" x14ac:dyDescent="0.2">
      <c r="A7737">
        <v>91882</v>
      </c>
      <c r="B7737" t="s">
        <v>10713</v>
      </c>
      <c r="C7737" t="s">
        <v>14</v>
      </c>
      <c r="D7737">
        <v>11.31</v>
      </c>
      <c r="E7737" s="156" t="s">
        <v>205</v>
      </c>
    </row>
    <row r="7738" spans="1:5" x14ac:dyDescent="0.2">
      <c r="A7738">
        <v>91875</v>
      </c>
      <c r="B7738" t="s">
        <v>10714</v>
      </c>
      <c r="C7738" t="s">
        <v>14</v>
      </c>
      <c r="D7738">
        <v>9.27</v>
      </c>
      <c r="E7738" s="156" t="s">
        <v>205</v>
      </c>
    </row>
    <row r="7739" spans="1:5" x14ac:dyDescent="0.2">
      <c r="A7739">
        <v>91879</v>
      </c>
      <c r="B7739" t="s">
        <v>10715</v>
      </c>
      <c r="C7739" t="s">
        <v>14</v>
      </c>
      <c r="D7739">
        <v>7.61</v>
      </c>
      <c r="E7739" s="156" t="s">
        <v>205</v>
      </c>
    </row>
    <row r="7740" spans="1:5" x14ac:dyDescent="0.2">
      <c r="A7740">
        <v>91884</v>
      </c>
      <c r="B7740" t="s">
        <v>10716</v>
      </c>
      <c r="C7740" t="s">
        <v>14</v>
      </c>
      <c r="D7740">
        <v>12.7</v>
      </c>
      <c r="E7740" s="156" t="s">
        <v>205</v>
      </c>
    </row>
    <row r="7741" spans="1:5" x14ac:dyDescent="0.2">
      <c r="A7741">
        <v>91876</v>
      </c>
      <c r="B7741" t="s">
        <v>10717</v>
      </c>
      <c r="C7741" t="s">
        <v>14</v>
      </c>
      <c r="D7741">
        <v>11.17</v>
      </c>
      <c r="E7741" s="156" t="s">
        <v>205</v>
      </c>
    </row>
    <row r="7742" spans="1:5" x14ac:dyDescent="0.2">
      <c r="A7742">
        <v>91880</v>
      </c>
      <c r="B7742" t="s">
        <v>10718</v>
      </c>
      <c r="C7742" t="s">
        <v>14</v>
      </c>
      <c r="D7742">
        <v>9.51</v>
      </c>
      <c r="E7742" s="156" t="s">
        <v>205</v>
      </c>
    </row>
    <row r="7743" spans="1:5" x14ac:dyDescent="0.2">
      <c r="A7743">
        <v>91885</v>
      </c>
      <c r="B7743" t="s">
        <v>10719</v>
      </c>
      <c r="C7743" t="s">
        <v>14</v>
      </c>
      <c r="D7743">
        <v>14.53</v>
      </c>
      <c r="E7743" s="156" t="s">
        <v>205</v>
      </c>
    </row>
    <row r="7744" spans="1:5" x14ac:dyDescent="0.2">
      <c r="A7744">
        <v>91877</v>
      </c>
      <c r="B7744" t="s">
        <v>10720</v>
      </c>
      <c r="C7744" t="s">
        <v>14</v>
      </c>
      <c r="D7744">
        <v>13.77</v>
      </c>
      <c r="E7744" s="156" t="s">
        <v>205</v>
      </c>
    </row>
    <row r="7745" spans="1:5" x14ac:dyDescent="0.2">
      <c r="A7745">
        <v>91881</v>
      </c>
      <c r="B7745" t="s">
        <v>10721</v>
      </c>
      <c r="C7745" t="s">
        <v>14</v>
      </c>
      <c r="D7745">
        <v>12.11</v>
      </c>
      <c r="E7745" s="156" t="s">
        <v>205</v>
      </c>
    </row>
    <row r="7746" spans="1:5" x14ac:dyDescent="0.2">
      <c r="A7746">
        <v>91886</v>
      </c>
      <c r="B7746" t="s">
        <v>10722</v>
      </c>
      <c r="C7746" t="s">
        <v>14</v>
      </c>
      <c r="D7746">
        <v>17.079999999999998</v>
      </c>
      <c r="E7746" s="156" t="s">
        <v>205</v>
      </c>
    </row>
    <row r="7747" spans="1:5" x14ac:dyDescent="0.2">
      <c r="A7747">
        <v>91945</v>
      </c>
      <c r="B7747" t="s">
        <v>10723</v>
      </c>
      <c r="C7747" t="s">
        <v>14</v>
      </c>
      <c r="D7747">
        <v>14.77</v>
      </c>
      <c r="E7747" s="156" t="s">
        <v>205</v>
      </c>
    </row>
    <row r="7748" spans="1:5" x14ac:dyDescent="0.2">
      <c r="A7748">
        <v>91947</v>
      </c>
      <c r="B7748" t="s">
        <v>10724</v>
      </c>
      <c r="C7748" t="s">
        <v>14</v>
      </c>
      <c r="D7748">
        <v>9.2799999999999994</v>
      </c>
      <c r="E7748" s="156" t="s">
        <v>205</v>
      </c>
    </row>
    <row r="7749" spans="1:5" x14ac:dyDescent="0.2">
      <c r="A7749">
        <v>91946</v>
      </c>
      <c r="B7749" t="s">
        <v>10725</v>
      </c>
      <c r="C7749" t="s">
        <v>14</v>
      </c>
      <c r="D7749">
        <v>11.39</v>
      </c>
      <c r="E7749" s="156" t="s">
        <v>205</v>
      </c>
    </row>
    <row r="7750" spans="1:5" x14ac:dyDescent="0.2">
      <c r="A7750">
        <v>91949</v>
      </c>
      <c r="B7750" t="s">
        <v>10726</v>
      </c>
      <c r="C7750" t="s">
        <v>14</v>
      </c>
      <c r="D7750">
        <v>20.440000000000001</v>
      </c>
      <c r="E7750" s="156" t="s">
        <v>205</v>
      </c>
    </row>
    <row r="7751" spans="1:5" x14ac:dyDescent="0.2">
      <c r="A7751">
        <v>91951</v>
      </c>
      <c r="B7751" t="s">
        <v>10727</v>
      </c>
      <c r="C7751" t="s">
        <v>14</v>
      </c>
      <c r="D7751">
        <v>13.87</v>
      </c>
      <c r="E7751" s="156" t="s">
        <v>205</v>
      </c>
    </row>
    <row r="7752" spans="1:5" x14ac:dyDescent="0.2">
      <c r="A7752">
        <v>91950</v>
      </c>
      <c r="B7752" t="s">
        <v>10728</v>
      </c>
      <c r="C7752" t="s">
        <v>14</v>
      </c>
      <c r="D7752">
        <v>16.32</v>
      </c>
      <c r="E7752" s="156" t="s">
        <v>205</v>
      </c>
    </row>
    <row r="7753" spans="1:5" x14ac:dyDescent="0.2">
      <c r="A7753">
        <v>91992</v>
      </c>
      <c r="B7753" t="s">
        <v>10729</v>
      </c>
      <c r="C7753" t="s">
        <v>14</v>
      </c>
      <c r="D7753">
        <v>47.82</v>
      </c>
      <c r="E7753" s="156" t="s">
        <v>205</v>
      </c>
    </row>
    <row r="7754" spans="1:5" x14ac:dyDescent="0.2">
      <c r="A7754">
        <v>91990</v>
      </c>
      <c r="B7754" t="s">
        <v>10730</v>
      </c>
      <c r="C7754" t="s">
        <v>14</v>
      </c>
      <c r="D7754">
        <v>36.43</v>
      </c>
      <c r="E7754" s="156" t="s">
        <v>205</v>
      </c>
    </row>
    <row r="7755" spans="1:5" x14ac:dyDescent="0.2">
      <c r="A7755">
        <v>91993</v>
      </c>
      <c r="B7755" t="s">
        <v>10731</v>
      </c>
      <c r="C7755" t="s">
        <v>14</v>
      </c>
      <c r="D7755">
        <v>49.84</v>
      </c>
      <c r="E7755" s="156" t="s">
        <v>205</v>
      </c>
    </row>
    <row r="7756" spans="1:5" x14ac:dyDescent="0.2">
      <c r="A7756">
        <v>91991</v>
      </c>
      <c r="B7756" t="s">
        <v>10732</v>
      </c>
      <c r="C7756" t="s">
        <v>14</v>
      </c>
      <c r="D7756">
        <v>38.450000000000003</v>
      </c>
      <c r="E7756" s="156" t="s">
        <v>205</v>
      </c>
    </row>
    <row r="7757" spans="1:5" x14ac:dyDescent="0.2">
      <c r="A7757">
        <v>92000</v>
      </c>
      <c r="B7757" t="s">
        <v>10733</v>
      </c>
      <c r="C7757" t="s">
        <v>14</v>
      </c>
      <c r="D7757">
        <v>32.44</v>
      </c>
      <c r="E7757" s="156" t="s">
        <v>205</v>
      </c>
    </row>
    <row r="7758" spans="1:5" x14ac:dyDescent="0.2">
      <c r="A7758">
        <v>91998</v>
      </c>
      <c r="B7758" t="s">
        <v>10734</v>
      </c>
      <c r="C7758" t="s">
        <v>14</v>
      </c>
      <c r="D7758">
        <v>21.05</v>
      </c>
      <c r="E7758" s="156" t="s">
        <v>205</v>
      </c>
    </row>
    <row r="7759" spans="1:5" x14ac:dyDescent="0.2">
      <c r="A7759">
        <v>92001</v>
      </c>
      <c r="B7759" t="s">
        <v>10735</v>
      </c>
      <c r="C7759" t="s">
        <v>14</v>
      </c>
      <c r="D7759">
        <v>34.46</v>
      </c>
      <c r="E7759" s="156" t="s">
        <v>205</v>
      </c>
    </row>
    <row r="7760" spans="1:5" x14ac:dyDescent="0.2">
      <c r="A7760">
        <v>91999</v>
      </c>
      <c r="B7760" t="s">
        <v>10736</v>
      </c>
      <c r="C7760" t="s">
        <v>14</v>
      </c>
      <c r="D7760">
        <v>23.07</v>
      </c>
      <c r="E7760" s="156" t="s">
        <v>205</v>
      </c>
    </row>
    <row r="7761" spans="1:5" x14ac:dyDescent="0.2">
      <c r="A7761">
        <v>92008</v>
      </c>
      <c r="B7761" t="s">
        <v>10737</v>
      </c>
      <c r="C7761" t="s">
        <v>14</v>
      </c>
      <c r="D7761">
        <v>49.9</v>
      </c>
      <c r="E7761" s="156" t="s">
        <v>205</v>
      </c>
    </row>
    <row r="7762" spans="1:5" x14ac:dyDescent="0.2">
      <c r="A7762">
        <v>92006</v>
      </c>
      <c r="B7762" t="s">
        <v>10738</v>
      </c>
      <c r="C7762" t="s">
        <v>14</v>
      </c>
      <c r="D7762">
        <v>38.51</v>
      </c>
      <c r="E7762" s="156" t="s">
        <v>205</v>
      </c>
    </row>
    <row r="7763" spans="1:5" x14ac:dyDescent="0.2">
      <c r="A7763">
        <v>92009</v>
      </c>
      <c r="B7763" t="s">
        <v>10739</v>
      </c>
      <c r="C7763" t="s">
        <v>14</v>
      </c>
      <c r="D7763">
        <v>53.94</v>
      </c>
      <c r="E7763" s="156" t="s">
        <v>205</v>
      </c>
    </row>
    <row r="7764" spans="1:5" x14ac:dyDescent="0.2">
      <c r="A7764">
        <v>92007</v>
      </c>
      <c r="B7764" t="s">
        <v>10740</v>
      </c>
      <c r="C7764" t="s">
        <v>14</v>
      </c>
      <c r="D7764">
        <v>42.55</v>
      </c>
      <c r="E7764" s="156" t="s">
        <v>205</v>
      </c>
    </row>
    <row r="7765" spans="1:5" x14ac:dyDescent="0.2">
      <c r="A7765">
        <v>92016</v>
      </c>
      <c r="B7765" t="s">
        <v>10741</v>
      </c>
      <c r="C7765" t="s">
        <v>14</v>
      </c>
      <c r="D7765">
        <v>67.36</v>
      </c>
      <c r="E7765" s="156" t="s">
        <v>205</v>
      </c>
    </row>
    <row r="7766" spans="1:5" x14ac:dyDescent="0.2">
      <c r="A7766">
        <v>92014</v>
      </c>
      <c r="B7766" t="s">
        <v>10742</v>
      </c>
      <c r="C7766" t="s">
        <v>14</v>
      </c>
      <c r="D7766">
        <v>55.97</v>
      </c>
      <c r="E7766" s="156" t="s">
        <v>205</v>
      </c>
    </row>
    <row r="7767" spans="1:5" x14ac:dyDescent="0.2">
      <c r="A7767">
        <v>92017</v>
      </c>
      <c r="B7767" t="s">
        <v>10743</v>
      </c>
      <c r="C7767" t="s">
        <v>14</v>
      </c>
      <c r="D7767">
        <v>73.42</v>
      </c>
      <c r="E7767" s="156" t="s">
        <v>205</v>
      </c>
    </row>
    <row r="7768" spans="1:5" x14ac:dyDescent="0.2">
      <c r="A7768">
        <v>92015</v>
      </c>
      <c r="B7768" t="s">
        <v>10744</v>
      </c>
      <c r="C7768" t="s">
        <v>14</v>
      </c>
      <c r="D7768">
        <v>62.03</v>
      </c>
      <c r="E7768" s="156" t="s">
        <v>205</v>
      </c>
    </row>
    <row r="7769" spans="1:5" x14ac:dyDescent="0.2">
      <c r="A7769">
        <v>92019</v>
      </c>
      <c r="B7769" t="s">
        <v>10745</v>
      </c>
      <c r="C7769" t="s">
        <v>14</v>
      </c>
      <c r="D7769">
        <v>90.38</v>
      </c>
      <c r="E7769" s="156" t="s">
        <v>205</v>
      </c>
    </row>
    <row r="7770" spans="1:5" x14ac:dyDescent="0.2">
      <c r="A7770">
        <v>92018</v>
      </c>
      <c r="B7770" t="s">
        <v>10746</v>
      </c>
      <c r="C7770" t="s">
        <v>14</v>
      </c>
      <c r="D7770">
        <v>74.06</v>
      </c>
      <c r="E7770" s="156" t="s">
        <v>205</v>
      </c>
    </row>
    <row r="7771" spans="1:5" x14ac:dyDescent="0.2">
      <c r="A7771">
        <v>92021</v>
      </c>
      <c r="B7771" t="s">
        <v>10747</v>
      </c>
      <c r="C7771" t="s">
        <v>14</v>
      </c>
      <c r="D7771">
        <v>125.58</v>
      </c>
      <c r="E7771" s="156" t="s">
        <v>205</v>
      </c>
    </row>
    <row r="7772" spans="1:5" x14ac:dyDescent="0.2">
      <c r="A7772">
        <v>92020</v>
      </c>
      <c r="B7772" t="s">
        <v>10748</v>
      </c>
      <c r="C7772" t="s">
        <v>14</v>
      </c>
      <c r="D7772">
        <v>109.26</v>
      </c>
      <c r="E7772" s="156" t="s">
        <v>205</v>
      </c>
    </row>
    <row r="7773" spans="1:5" x14ac:dyDescent="0.2">
      <c r="A7773">
        <v>91996</v>
      </c>
      <c r="B7773" t="s">
        <v>10749</v>
      </c>
      <c r="C7773" t="s">
        <v>14</v>
      </c>
      <c r="D7773">
        <v>36.72</v>
      </c>
      <c r="E7773" s="156" t="s">
        <v>205</v>
      </c>
    </row>
    <row r="7774" spans="1:5" x14ac:dyDescent="0.2">
      <c r="A7774">
        <v>91994</v>
      </c>
      <c r="B7774" t="s">
        <v>10750</v>
      </c>
      <c r="C7774" t="s">
        <v>14</v>
      </c>
      <c r="D7774">
        <v>25.33</v>
      </c>
      <c r="E7774" s="156" t="s">
        <v>205</v>
      </c>
    </row>
    <row r="7775" spans="1:5" x14ac:dyDescent="0.2">
      <c r="A7775">
        <v>91997</v>
      </c>
      <c r="B7775" t="s">
        <v>10751</v>
      </c>
      <c r="C7775" t="s">
        <v>14</v>
      </c>
      <c r="D7775">
        <v>38.74</v>
      </c>
      <c r="E7775" s="156" t="s">
        <v>205</v>
      </c>
    </row>
    <row r="7776" spans="1:5" x14ac:dyDescent="0.2">
      <c r="A7776">
        <v>91995</v>
      </c>
      <c r="B7776" t="s">
        <v>10752</v>
      </c>
      <c r="C7776" t="s">
        <v>14</v>
      </c>
      <c r="D7776">
        <v>27.35</v>
      </c>
      <c r="E7776" s="156" t="s">
        <v>205</v>
      </c>
    </row>
    <row r="7777" spans="1:5" x14ac:dyDescent="0.2">
      <c r="A7777">
        <v>92004</v>
      </c>
      <c r="B7777" t="s">
        <v>10753</v>
      </c>
      <c r="C7777" t="s">
        <v>14</v>
      </c>
      <c r="D7777">
        <v>58.53</v>
      </c>
      <c r="E7777" s="156" t="s">
        <v>205</v>
      </c>
    </row>
    <row r="7778" spans="1:5" x14ac:dyDescent="0.2">
      <c r="A7778">
        <v>92002</v>
      </c>
      <c r="B7778" t="s">
        <v>10754</v>
      </c>
      <c r="C7778" t="s">
        <v>14</v>
      </c>
      <c r="D7778">
        <v>47.14</v>
      </c>
      <c r="E7778" s="156" t="s">
        <v>205</v>
      </c>
    </row>
    <row r="7779" spans="1:5" x14ac:dyDescent="0.2">
      <c r="A7779">
        <v>92005</v>
      </c>
      <c r="B7779" t="s">
        <v>10755</v>
      </c>
      <c r="C7779" t="s">
        <v>14</v>
      </c>
      <c r="D7779">
        <v>62.57</v>
      </c>
      <c r="E7779" s="156" t="s">
        <v>205</v>
      </c>
    </row>
    <row r="7780" spans="1:5" x14ac:dyDescent="0.2">
      <c r="A7780">
        <v>92003</v>
      </c>
      <c r="B7780" t="s">
        <v>10756</v>
      </c>
      <c r="C7780" t="s">
        <v>14</v>
      </c>
      <c r="D7780">
        <v>51.18</v>
      </c>
      <c r="E7780" s="156" t="s">
        <v>205</v>
      </c>
    </row>
    <row r="7781" spans="1:5" x14ac:dyDescent="0.2">
      <c r="A7781">
        <v>92012</v>
      </c>
      <c r="B7781" t="s">
        <v>10757</v>
      </c>
      <c r="C7781" t="s">
        <v>14</v>
      </c>
      <c r="D7781">
        <v>80.27</v>
      </c>
      <c r="E7781" s="156" t="s">
        <v>205</v>
      </c>
    </row>
    <row r="7782" spans="1:5" x14ac:dyDescent="0.2">
      <c r="A7782">
        <v>92010</v>
      </c>
      <c r="B7782" t="s">
        <v>10758</v>
      </c>
      <c r="C7782" t="s">
        <v>14</v>
      </c>
      <c r="D7782">
        <v>68.88</v>
      </c>
      <c r="E7782" s="156" t="s">
        <v>205</v>
      </c>
    </row>
    <row r="7783" spans="1:5" x14ac:dyDescent="0.2">
      <c r="A7783">
        <v>92013</v>
      </c>
      <c r="B7783" t="s">
        <v>10759</v>
      </c>
      <c r="C7783" t="s">
        <v>14</v>
      </c>
      <c r="D7783">
        <v>86.33</v>
      </c>
      <c r="E7783" s="156" t="s">
        <v>205</v>
      </c>
    </row>
    <row r="7784" spans="1:5" x14ac:dyDescent="0.2">
      <c r="A7784">
        <v>92011</v>
      </c>
      <c r="B7784" t="s">
        <v>10760</v>
      </c>
      <c r="C7784" t="s">
        <v>14</v>
      </c>
      <c r="D7784">
        <v>74.94</v>
      </c>
      <c r="E7784" s="156" t="s">
        <v>205</v>
      </c>
    </row>
    <row r="7785" spans="1:5" x14ac:dyDescent="0.2">
      <c r="A7785">
        <v>95777</v>
      </c>
      <c r="B7785" t="s">
        <v>10761</v>
      </c>
      <c r="C7785" t="s">
        <v>14</v>
      </c>
      <c r="D7785">
        <v>31.69</v>
      </c>
      <c r="E7785" s="156" t="s">
        <v>205</v>
      </c>
    </row>
    <row r="7786" spans="1:5" x14ac:dyDescent="0.2">
      <c r="A7786">
        <v>95780</v>
      </c>
      <c r="B7786" t="s">
        <v>10762</v>
      </c>
      <c r="C7786" t="s">
        <v>14</v>
      </c>
      <c r="D7786">
        <v>38.21</v>
      </c>
      <c r="E7786" s="156" t="s">
        <v>205</v>
      </c>
    </row>
    <row r="7787" spans="1:5" x14ac:dyDescent="0.2">
      <c r="A7787">
        <v>95783</v>
      </c>
      <c r="B7787" t="s">
        <v>10763</v>
      </c>
      <c r="C7787" t="s">
        <v>14</v>
      </c>
      <c r="D7787">
        <v>0</v>
      </c>
      <c r="E7787" s="156" t="s">
        <v>205</v>
      </c>
    </row>
    <row r="7788" spans="1:5" x14ac:dyDescent="0.2">
      <c r="A7788">
        <v>95778</v>
      </c>
      <c r="B7788" t="s">
        <v>10764</v>
      </c>
      <c r="C7788" t="s">
        <v>14</v>
      </c>
      <c r="D7788">
        <v>35.21</v>
      </c>
      <c r="E7788" s="156" t="s">
        <v>205</v>
      </c>
    </row>
    <row r="7789" spans="1:5" x14ac:dyDescent="0.2">
      <c r="A7789">
        <v>95781</v>
      </c>
      <c r="B7789" t="s">
        <v>10765</v>
      </c>
      <c r="C7789" t="s">
        <v>14</v>
      </c>
      <c r="D7789">
        <v>42.89</v>
      </c>
      <c r="E7789" s="156" t="s">
        <v>205</v>
      </c>
    </row>
    <row r="7790" spans="1:5" x14ac:dyDescent="0.2">
      <c r="A7790">
        <v>95784</v>
      </c>
      <c r="B7790" t="s">
        <v>10766</v>
      </c>
      <c r="C7790" t="s">
        <v>14</v>
      </c>
      <c r="D7790">
        <v>0</v>
      </c>
      <c r="E7790" s="156" t="s">
        <v>205</v>
      </c>
    </row>
    <row r="7791" spans="1:5" x14ac:dyDescent="0.2">
      <c r="A7791">
        <v>95782</v>
      </c>
      <c r="B7791" t="s">
        <v>10767</v>
      </c>
      <c r="C7791" t="s">
        <v>14</v>
      </c>
      <c r="D7791">
        <v>41.14</v>
      </c>
      <c r="E7791" s="156" t="s">
        <v>205</v>
      </c>
    </row>
    <row r="7792" spans="1:5" x14ac:dyDescent="0.2">
      <c r="A7792">
        <v>95779</v>
      </c>
      <c r="B7792" t="s">
        <v>10768</v>
      </c>
      <c r="C7792" t="s">
        <v>14</v>
      </c>
      <c r="D7792">
        <v>29.13</v>
      </c>
      <c r="E7792" s="156" t="s">
        <v>205</v>
      </c>
    </row>
    <row r="7793" spans="1:5" x14ac:dyDescent="0.2">
      <c r="A7793">
        <v>95785</v>
      </c>
      <c r="B7793" t="s">
        <v>10769</v>
      </c>
      <c r="C7793" t="s">
        <v>14</v>
      </c>
      <c r="D7793">
        <v>49.05</v>
      </c>
      <c r="E7793" s="156" t="s">
        <v>205</v>
      </c>
    </row>
    <row r="7794" spans="1:5" x14ac:dyDescent="0.2">
      <c r="A7794">
        <v>95792</v>
      </c>
      <c r="B7794" t="s">
        <v>10770</v>
      </c>
      <c r="C7794" t="s">
        <v>14</v>
      </c>
      <c r="D7794">
        <v>0</v>
      </c>
      <c r="E7794" s="156" t="s">
        <v>205</v>
      </c>
    </row>
    <row r="7795" spans="1:5" x14ac:dyDescent="0.2">
      <c r="A7795">
        <v>95793</v>
      </c>
      <c r="B7795" t="s">
        <v>10771</v>
      </c>
      <c r="C7795" t="s">
        <v>14</v>
      </c>
      <c r="D7795">
        <v>0</v>
      </c>
      <c r="E7795" s="156" t="s">
        <v>205</v>
      </c>
    </row>
    <row r="7796" spans="1:5" x14ac:dyDescent="0.2">
      <c r="A7796">
        <v>95794</v>
      </c>
      <c r="B7796" t="s">
        <v>10772</v>
      </c>
      <c r="C7796" t="s">
        <v>14</v>
      </c>
      <c r="D7796">
        <v>0</v>
      </c>
      <c r="E7796" s="156" t="s">
        <v>205</v>
      </c>
    </row>
    <row r="7797" spans="1:5" x14ac:dyDescent="0.2">
      <c r="A7797">
        <v>95786</v>
      </c>
      <c r="B7797" t="s">
        <v>10773</v>
      </c>
      <c r="C7797" t="s">
        <v>14</v>
      </c>
      <c r="D7797">
        <v>0</v>
      </c>
      <c r="E7797" s="156" t="s">
        <v>205</v>
      </c>
    </row>
    <row r="7798" spans="1:5" x14ac:dyDescent="0.2">
      <c r="A7798">
        <v>95788</v>
      </c>
      <c r="B7798" t="s">
        <v>10774</v>
      </c>
      <c r="C7798" t="s">
        <v>14</v>
      </c>
      <c r="D7798">
        <v>0</v>
      </c>
      <c r="E7798" s="156" t="s">
        <v>205</v>
      </c>
    </row>
    <row r="7799" spans="1:5" x14ac:dyDescent="0.2">
      <c r="A7799">
        <v>95790</v>
      </c>
      <c r="B7799" t="s">
        <v>10775</v>
      </c>
      <c r="C7799" t="s">
        <v>14</v>
      </c>
      <c r="D7799">
        <v>0</v>
      </c>
      <c r="E7799" s="156" t="s">
        <v>205</v>
      </c>
    </row>
    <row r="7800" spans="1:5" x14ac:dyDescent="0.2">
      <c r="A7800">
        <v>95787</v>
      </c>
      <c r="B7800" t="s">
        <v>10776</v>
      </c>
      <c r="C7800" t="s">
        <v>14</v>
      </c>
      <c r="D7800">
        <v>34.51</v>
      </c>
      <c r="E7800" s="156" t="s">
        <v>205</v>
      </c>
    </row>
    <row r="7801" spans="1:5" x14ac:dyDescent="0.2">
      <c r="A7801">
        <v>95789</v>
      </c>
      <c r="B7801" t="s">
        <v>10777</v>
      </c>
      <c r="C7801" t="s">
        <v>14</v>
      </c>
      <c r="D7801">
        <v>48.01</v>
      </c>
      <c r="E7801" s="156" t="s">
        <v>205</v>
      </c>
    </row>
    <row r="7802" spans="1:5" x14ac:dyDescent="0.2">
      <c r="A7802">
        <v>95791</v>
      </c>
      <c r="B7802" t="s">
        <v>10778</v>
      </c>
      <c r="C7802" t="s">
        <v>14</v>
      </c>
      <c r="D7802">
        <v>67.86</v>
      </c>
      <c r="E7802" s="156" t="s">
        <v>205</v>
      </c>
    </row>
    <row r="7803" spans="1:5" x14ac:dyDescent="0.2">
      <c r="A7803">
        <v>95795</v>
      </c>
      <c r="B7803" t="s">
        <v>10779</v>
      </c>
      <c r="C7803" t="s">
        <v>14</v>
      </c>
      <c r="D7803">
        <v>39.42</v>
      </c>
      <c r="E7803" s="156" t="s">
        <v>205</v>
      </c>
    </row>
    <row r="7804" spans="1:5" x14ac:dyDescent="0.2">
      <c r="A7804">
        <v>95796</v>
      </c>
      <c r="B7804" t="s">
        <v>10780</v>
      </c>
      <c r="C7804" t="s">
        <v>14</v>
      </c>
      <c r="D7804">
        <v>56.47</v>
      </c>
      <c r="E7804" s="156" t="s">
        <v>205</v>
      </c>
    </row>
    <row r="7805" spans="1:5" x14ac:dyDescent="0.2">
      <c r="A7805">
        <v>95797</v>
      </c>
      <c r="B7805" t="s">
        <v>10781</v>
      </c>
      <c r="C7805" t="s">
        <v>14</v>
      </c>
      <c r="D7805">
        <v>78.959999999999994</v>
      </c>
      <c r="E7805" s="156" t="s">
        <v>205</v>
      </c>
    </row>
    <row r="7806" spans="1:5" x14ac:dyDescent="0.2">
      <c r="A7806">
        <v>95798</v>
      </c>
      <c r="B7806" t="s">
        <v>10782</v>
      </c>
      <c r="C7806" t="s">
        <v>14</v>
      </c>
      <c r="D7806">
        <v>0</v>
      </c>
      <c r="E7806" s="156" t="s">
        <v>205</v>
      </c>
    </row>
    <row r="7807" spans="1:5" x14ac:dyDescent="0.2">
      <c r="A7807">
        <v>95799</v>
      </c>
      <c r="B7807" t="s">
        <v>10783</v>
      </c>
      <c r="C7807" t="s">
        <v>14</v>
      </c>
      <c r="D7807">
        <v>0</v>
      </c>
      <c r="E7807" s="156" t="s">
        <v>205</v>
      </c>
    </row>
    <row r="7808" spans="1:5" x14ac:dyDescent="0.2">
      <c r="A7808">
        <v>95800</v>
      </c>
      <c r="B7808" t="s">
        <v>10784</v>
      </c>
      <c r="C7808" t="s">
        <v>14</v>
      </c>
      <c r="D7808">
        <v>0</v>
      </c>
      <c r="E7808" s="156" t="s">
        <v>205</v>
      </c>
    </row>
    <row r="7809" spans="1:5" x14ac:dyDescent="0.2">
      <c r="A7809">
        <v>95801</v>
      </c>
      <c r="B7809" t="s">
        <v>10785</v>
      </c>
      <c r="C7809" t="s">
        <v>14</v>
      </c>
      <c r="D7809">
        <v>47.81</v>
      </c>
      <c r="E7809" s="156" t="s">
        <v>205</v>
      </c>
    </row>
    <row r="7810" spans="1:5" x14ac:dyDescent="0.2">
      <c r="A7810">
        <v>95802</v>
      </c>
      <c r="B7810" t="s">
        <v>10786</v>
      </c>
      <c r="C7810" t="s">
        <v>14</v>
      </c>
      <c r="D7810">
        <v>59.04</v>
      </c>
      <c r="E7810" s="156" t="s">
        <v>205</v>
      </c>
    </row>
    <row r="7811" spans="1:5" x14ac:dyDescent="0.2">
      <c r="A7811">
        <v>95803</v>
      </c>
      <c r="B7811" t="s">
        <v>10787</v>
      </c>
      <c r="C7811" t="s">
        <v>14</v>
      </c>
      <c r="D7811">
        <v>87.37</v>
      </c>
      <c r="E7811" s="156" t="s">
        <v>205</v>
      </c>
    </row>
    <row r="7812" spans="1:5" x14ac:dyDescent="0.2">
      <c r="A7812">
        <v>95804</v>
      </c>
      <c r="B7812" t="s">
        <v>10788</v>
      </c>
      <c r="C7812" t="s">
        <v>14</v>
      </c>
      <c r="D7812">
        <v>24.83</v>
      </c>
      <c r="E7812" s="156" t="s">
        <v>205</v>
      </c>
    </row>
    <row r="7813" spans="1:5" x14ac:dyDescent="0.2">
      <c r="A7813">
        <v>95805</v>
      </c>
      <c r="B7813" t="s">
        <v>10789</v>
      </c>
      <c r="C7813" t="s">
        <v>14</v>
      </c>
      <c r="D7813">
        <v>26.25</v>
      </c>
      <c r="E7813" s="156" t="s">
        <v>205</v>
      </c>
    </row>
    <row r="7814" spans="1:5" x14ac:dyDescent="0.2">
      <c r="A7814">
        <v>95806</v>
      </c>
      <c r="B7814" t="s">
        <v>10790</v>
      </c>
      <c r="C7814" t="s">
        <v>14</v>
      </c>
      <c r="D7814">
        <v>28.8</v>
      </c>
      <c r="E7814" s="156" t="s">
        <v>205</v>
      </c>
    </row>
    <row r="7815" spans="1:5" x14ac:dyDescent="0.2">
      <c r="A7815">
        <v>104401</v>
      </c>
      <c r="B7815" t="s">
        <v>10791</v>
      </c>
      <c r="C7815" t="s">
        <v>14</v>
      </c>
      <c r="D7815">
        <v>27.62</v>
      </c>
      <c r="E7815" s="156" t="s">
        <v>205</v>
      </c>
    </row>
    <row r="7816" spans="1:5" x14ac:dyDescent="0.2">
      <c r="A7816">
        <v>104402</v>
      </c>
      <c r="B7816" t="s">
        <v>10792</v>
      </c>
      <c r="C7816" t="s">
        <v>14</v>
      </c>
      <c r="D7816">
        <v>28.98</v>
      </c>
      <c r="E7816" s="156" t="s">
        <v>205</v>
      </c>
    </row>
    <row r="7817" spans="1:5" x14ac:dyDescent="0.2">
      <c r="A7817">
        <v>104403</v>
      </c>
      <c r="B7817" t="s">
        <v>10793</v>
      </c>
      <c r="C7817" t="s">
        <v>14</v>
      </c>
      <c r="D7817">
        <v>36.020000000000003</v>
      </c>
      <c r="E7817" s="156" t="s">
        <v>205</v>
      </c>
    </row>
    <row r="7818" spans="1:5" x14ac:dyDescent="0.2">
      <c r="A7818">
        <v>104395</v>
      </c>
      <c r="B7818" t="s">
        <v>10794</v>
      </c>
      <c r="C7818" t="s">
        <v>14</v>
      </c>
      <c r="D7818">
        <v>24.27</v>
      </c>
      <c r="E7818" s="156" t="s">
        <v>205</v>
      </c>
    </row>
    <row r="7819" spans="1:5" x14ac:dyDescent="0.2">
      <c r="A7819">
        <v>104396</v>
      </c>
      <c r="B7819" t="s">
        <v>10795</v>
      </c>
      <c r="C7819" t="s">
        <v>14</v>
      </c>
      <c r="D7819">
        <v>24.76</v>
      </c>
      <c r="E7819" s="156" t="s">
        <v>205</v>
      </c>
    </row>
    <row r="7820" spans="1:5" x14ac:dyDescent="0.2">
      <c r="A7820">
        <v>104397</v>
      </c>
      <c r="B7820" t="s">
        <v>10796</v>
      </c>
      <c r="C7820" t="s">
        <v>14</v>
      </c>
      <c r="D7820">
        <v>29.51</v>
      </c>
      <c r="E7820" s="156" t="s">
        <v>205</v>
      </c>
    </row>
    <row r="7821" spans="1:5" x14ac:dyDescent="0.2">
      <c r="A7821">
        <v>95810</v>
      </c>
      <c r="B7821" t="s">
        <v>10797</v>
      </c>
      <c r="C7821" t="s">
        <v>14</v>
      </c>
      <c r="D7821">
        <v>18.079999999999998</v>
      </c>
      <c r="E7821" s="156" t="s">
        <v>205</v>
      </c>
    </row>
    <row r="7822" spans="1:5" x14ac:dyDescent="0.2">
      <c r="A7822">
        <v>95811</v>
      </c>
      <c r="B7822" t="s">
        <v>10798</v>
      </c>
      <c r="C7822" t="s">
        <v>14</v>
      </c>
      <c r="D7822">
        <v>22.36</v>
      </c>
      <c r="E7822" s="156" t="s">
        <v>205</v>
      </c>
    </row>
    <row r="7823" spans="1:5" x14ac:dyDescent="0.2">
      <c r="A7823">
        <v>95812</v>
      </c>
      <c r="B7823" t="s">
        <v>10799</v>
      </c>
      <c r="C7823" t="s">
        <v>14</v>
      </c>
      <c r="D7823">
        <v>30.54</v>
      </c>
      <c r="E7823" s="156" t="s">
        <v>205</v>
      </c>
    </row>
    <row r="7824" spans="1:5" x14ac:dyDescent="0.2">
      <c r="A7824">
        <v>95807</v>
      </c>
      <c r="B7824" t="s">
        <v>10800</v>
      </c>
      <c r="C7824" t="s">
        <v>14</v>
      </c>
      <c r="D7824">
        <v>29.2</v>
      </c>
      <c r="E7824" s="156" t="s">
        <v>205</v>
      </c>
    </row>
    <row r="7825" spans="1:5" x14ac:dyDescent="0.2">
      <c r="A7825">
        <v>95808</v>
      </c>
      <c r="B7825" t="s">
        <v>10801</v>
      </c>
      <c r="C7825" t="s">
        <v>14</v>
      </c>
      <c r="D7825">
        <v>33.47</v>
      </c>
      <c r="E7825" s="156" t="s">
        <v>205</v>
      </c>
    </row>
    <row r="7826" spans="1:5" x14ac:dyDescent="0.2">
      <c r="A7826">
        <v>95809</v>
      </c>
      <c r="B7826" t="s">
        <v>10802</v>
      </c>
      <c r="C7826" t="s">
        <v>14</v>
      </c>
      <c r="D7826">
        <v>41.65</v>
      </c>
      <c r="E7826" s="156" t="s">
        <v>205</v>
      </c>
    </row>
    <row r="7827" spans="1:5" x14ac:dyDescent="0.2">
      <c r="A7827">
        <v>104398</v>
      </c>
      <c r="B7827" t="s">
        <v>10803</v>
      </c>
      <c r="C7827" t="s">
        <v>14</v>
      </c>
      <c r="D7827">
        <v>29.18</v>
      </c>
      <c r="E7827" s="156" t="s">
        <v>205</v>
      </c>
    </row>
    <row r="7828" spans="1:5" x14ac:dyDescent="0.2">
      <c r="A7828">
        <v>104399</v>
      </c>
      <c r="B7828" t="s">
        <v>10804</v>
      </c>
      <c r="C7828" t="s">
        <v>14</v>
      </c>
      <c r="D7828">
        <v>31.97</v>
      </c>
      <c r="E7828" s="156" t="s">
        <v>205</v>
      </c>
    </row>
    <row r="7829" spans="1:5" x14ac:dyDescent="0.2">
      <c r="A7829">
        <v>104400</v>
      </c>
      <c r="B7829" t="s">
        <v>10805</v>
      </c>
      <c r="C7829" t="s">
        <v>14</v>
      </c>
      <c r="D7829">
        <v>41</v>
      </c>
      <c r="E7829" s="156" t="s">
        <v>205</v>
      </c>
    </row>
    <row r="7830" spans="1:5" x14ac:dyDescent="0.2">
      <c r="A7830">
        <v>104404</v>
      </c>
      <c r="B7830" t="s">
        <v>10806</v>
      </c>
      <c r="C7830" t="s">
        <v>14</v>
      </c>
      <c r="D7830">
        <v>37.369999999999997</v>
      </c>
      <c r="E7830" s="156" t="s">
        <v>205</v>
      </c>
    </row>
    <row r="7831" spans="1:5" x14ac:dyDescent="0.2">
      <c r="A7831">
        <v>104405</v>
      </c>
      <c r="B7831" t="s">
        <v>10807</v>
      </c>
      <c r="C7831" t="s">
        <v>14</v>
      </c>
      <c r="D7831">
        <v>50.53</v>
      </c>
      <c r="E7831" s="156" t="s">
        <v>205</v>
      </c>
    </row>
    <row r="7832" spans="1:5" x14ac:dyDescent="0.2">
      <c r="A7832">
        <v>95813</v>
      </c>
      <c r="B7832" t="s">
        <v>10808</v>
      </c>
      <c r="C7832" t="s">
        <v>14</v>
      </c>
      <c r="D7832">
        <v>21.03</v>
      </c>
      <c r="E7832" s="156" t="s">
        <v>205</v>
      </c>
    </row>
    <row r="7833" spans="1:5" x14ac:dyDescent="0.2">
      <c r="A7833">
        <v>95814</v>
      </c>
      <c r="B7833" t="s">
        <v>10809</v>
      </c>
      <c r="C7833" t="s">
        <v>14</v>
      </c>
      <c r="D7833">
        <v>26.74</v>
      </c>
      <c r="E7833" s="156" t="s">
        <v>205</v>
      </c>
    </row>
    <row r="7834" spans="1:5" x14ac:dyDescent="0.2">
      <c r="A7834">
        <v>95815</v>
      </c>
      <c r="B7834" t="s">
        <v>10810</v>
      </c>
      <c r="C7834" t="s">
        <v>14</v>
      </c>
      <c r="D7834">
        <v>39.42</v>
      </c>
      <c r="E7834" s="156" t="s">
        <v>205</v>
      </c>
    </row>
    <row r="7835" spans="1:5" x14ac:dyDescent="0.2">
      <c r="A7835">
        <v>95816</v>
      </c>
      <c r="B7835" t="s">
        <v>10811</v>
      </c>
      <c r="C7835" t="s">
        <v>14</v>
      </c>
      <c r="D7835">
        <v>35.39</v>
      </c>
      <c r="E7835" s="156" t="s">
        <v>205</v>
      </c>
    </row>
    <row r="7836" spans="1:5" x14ac:dyDescent="0.2">
      <c r="A7836">
        <v>95817</v>
      </c>
      <c r="B7836" t="s">
        <v>10812</v>
      </c>
      <c r="C7836" t="s">
        <v>14</v>
      </c>
      <c r="D7836">
        <v>41.96</v>
      </c>
      <c r="E7836" s="156" t="s">
        <v>205</v>
      </c>
    </row>
    <row r="7837" spans="1:5" x14ac:dyDescent="0.2">
      <c r="A7837">
        <v>95818</v>
      </c>
      <c r="B7837" t="s">
        <v>10813</v>
      </c>
      <c r="C7837" t="s">
        <v>14</v>
      </c>
      <c r="D7837">
        <v>58.28</v>
      </c>
      <c r="E7837" s="156" t="s">
        <v>205</v>
      </c>
    </row>
    <row r="7838" spans="1:5" x14ac:dyDescent="0.2">
      <c r="A7838">
        <v>104391</v>
      </c>
      <c r="B7838" t="s">
        <v>10814</v>
      </c>
      <c r="C7838" t="s">
        <v>14</v>
      </c>
      <c r="D7838">
        <v>0</v>
      </c>
      <c r="E7838" s="156" t="s">
        <v>205</v>
      </c>
    </row>
    <row r="7839" spans="1:5" x14ac:dyDescent="0.2">
      <c r="A7839">
        <v>104392</v>
      </c>
      <c r="B7839" t="s">
        <v>10815</v>
      </c>
      <c r="C7839" t="s">
        <v>14</v>
      </c>
      <c r="D7839">
        <v>0</v>
      </c>
      <c r="E7839" s="156" t="s">
        <v>205</v>
      </c>
    </row>
    <row r="7840" spans="1:5" x14ac:dyDescent="0.2">
      <c r="A7840">
        <v>104393</v>
      </c>
      <c r="B7840" t="s">
        <v>10816</v>
      </c>
      <c r="C7840" t="s">
        <v>14</v>
      </c>
      <c r="D7840">
        <v>0</v>
      </c>
      <c r="E7840" s="156" t="s">
        <v>205</v>
      </c>
    </row>
    <row r="7841" spans="1:5" x14ac:dyDescent="0.2">
      <c r="A7841">
        <v>104394</v>
      </c>
      <c r="B7841" t="s">
        <v>10817</v>
      </c>
      <c r="C7841" t="s">
        <v>14</v>
      </c>
      <c r="D7841">
        <v>0</v>
      </c>
      <c r="E7841" s="156" t="s">
        <v>205</v>
      </c>
    </row>
    <row r="7842" spans="1:5" x14ac:dyDescent="0.2">
      <c r="A7842">
        <v>95761</v>
      </c>
      <c r="B7842" t="s">
        <v>10818</v>
      </c>
      <c r="C7842" t="s">
        <v>14</v>
      </c>
      <c r="D7842">
        <v>0</v>
      </c>
      <c r="E7842" s="156" t="s">
        <v>205</v>
      </c>
    </row>
    <row r="7843" spans="1:5" x14ac:dyDescent="0.2">
      <c r="A7843">
        <v>95763</v>
      </c>
      <c r="B7843" t="s">
        <v>10819</v>
      </c>
      <c r="C7843" t="s">
        <v>14</v>
      </c>
      <c r="D7843">
        <v>0</v>
      </c>
      <c r="E7843" s="156" t="s">
        <v>205</v>
      </c>
    </row>
    <row r="7844" spans="1:5" x14ac:dyDescent="0.2">
      <c r="A7844">
        <v>95765</v>
      </c>
      <c r="B7844" t="s">
        <v>10820</v>
      </c>
      <c r="C7844" t="s">
        <v>14</v>
      </c>
      <c r="D7844">
        <v>0</v>
      </c>
      <c r="E7844" s="156" t="s">
        <v>205</v>
      </c>
    </row>
    <row r="7845" spans="1:5" x14ac:dyDescent="0.2">
      <c r="A7845">
        <v>95767</v>
      </c>
      <c r="B7845" t="s">
        <v>10821</v>
      </c>
      <c r="C7845" t="s">
        <v>14</v>
      </c>
      <c r="D7845">
        <v>0</v>
      </c>
      <c r="E7845" s="156" t="s">
        <v>205</v>
      </c>
    </row>
    <row r="7846" spans="1:5" x14ac:dyDescent="0.2">
      <c r="A7846">
        <v>95762</v>
      </c>
      <c r="B7846" t="s">
        <v>10822</v>
      </c>
      <c r="C7846" t="s">
        <v>14</v>
      </c>
      <c r="D7846">
        <v>0</v>
      </c>
      <c r="E7846" s="156" t="s">
        <v>205</v>
      </c>
    </row>
    <row r="7847" spans="1:5" x14ac:dyDescent="0.2">
      <c r="A7847">
        <v>95764</v>
      </c>
      <c r="B7847" t="s">
        <v>10823</v>
      </c>
      <c r="C7847" t="s">
        <v>14</v>
      </c>
      <c r="D7847">
        <v>0</v>
      </c>
      <c r="E7847" s="156" t="s">
        <v>205</v>
      </c>
    </row>
    <row r="7848" spans="1:5" x14ac:dyDescent="0.2">
      <c r="A7848">
        <v>95766</v>
      </c>
      <c r="B7848" t="s">
        <v>10824</v>
      </c>
      <c r="C7848" t="s">
        <v>14</v>
      </c>
      <c r="D7848">
        <v>0</v>
      </c>
      <c r="E7848" s="156" t="s">
        <v>205</v>
      </c>
    </row>
    <row r="7849" spans="1:5" x14ac:dyDescent="0.2">
      <c r="A7849">
        <v>95768</v>
      </c>
      <c r="B7849" t="s">
        <v>10825</v>
      </c>
      <c r="C7849" t="s">
        <v>14</v>
      </c>
      <c r="D7849">
        <v>0</v>
      </c>
      <c r="E7849" s="156" t="s">
        <v>205</v>
      </c>
    </row>
    <row r="7850" spans="1:5" x14ac:dyDescent="0.2">
      <c r="A7850">
        <v>95739</v>
      </c>
      <c r="B7850" t="s">
        <v>10826</v>
      </c>
      <c r="C7850" t="s">
        <v>14</v>
      </c>
      <c r="D7850">
        <v>0</v>
      </c>
      <c r="E7850" s="156" t="s">
        <v>205</v>
      </c>
    </row>
    <row r="7851" spans="1:5" x14ac:dyDescent="0.2">
      <c r="A7851">
        <v>95740</v>
      </c>
      <c r="B7851" t="s">
        <v>10827</v>
      </c>
      <c r="C7851" t="s">
        <v>14</v>
      </c>
      <c r="D7851">
        <v>0</v>
      </c>
      <c r="E7851" s="156" t="s">
        <v>205</v>
      </c>
    </row>
    <row r="7852" spans="1:5" x14ac:dyDescent="0.2">
      <c r="A7852">
        <v>95741</v>
      </c>
      <c r="B7852" t="s">
        <v>10828</v>
      </c>
      <c r="C7852" t="s">
        <v>14</v>
      </c>
      <c r="D7852">
        <v>0</v>
      </c>
      <c r="E7852" s="156" t="s">
        <v>205</v>
      </c>
    </row>
    <row r="7853" spans="1:5" x14ac:dyDescent="0.2">
      <c r="A7853">
        <v>104409</v>
      </c>
      <c r="B7853" t="s">
        <v>10829</v>
      </c>
      <c r="C7853" t="s">
        <v>24</v>
      </c>
      <c r="D7853">
        <v>0</v>
      </c>
      <c r="E7853" s="156" t="s">
        <v>205</v>
      </c>
    </row>
    <row r="7854" spans="1:5" x14ac:dyDescent="0.2">
      <c r="A7854">
        <v>104408</v>
      </c>
      <c r="B7854" t="s">
        <v>10830</v>
      </c>
      <c r="C7854" t="s">
        <v>24</v>
      </c>
      <c r="D7854">
        <v>0</v>
      </c>
      <c r="E7854" s="156" t="s">
        <v>205</v>
      </c>
    </row>
    <row r="7855" spans="1:5" x14ac:dyDescent="0.2">
      <c r="A7855">
        <v>104407</v>
      </c>
      <c r="B7855" t="s">
        <v>10831</v>
      </c>
      <c r="C7855" t="s">
        <v>24</v>
      </c>
      <c r="D7855">
        <v>0</v>
      </c>
      <c r="E7855" s="156" t="s">
        <v>205</v>
      </c>
    </row>
    <row r="7856" spans="1:5" x14ac:dyDescent="0.2">
      <c r="A7856">
        <v>104406</v>
      </c>
      <c r="B7856" t="s">
        <v>10832</v>
      </c>
      <c r="C7856" t="s">
        <v>24</v>
      </c>
      <c r="D7856">
        <v>0</v>
      </c>
      <c r="E7856" s="156" t="s">
        <v>205</v>
      </c>
    </row>
    <row r="7857" spans="1:5" x14ac:dyDescent="0.2">
      <c r="A7857">
        <v>95726</v>
      </c>
      <c r="B7857" t="s">
        <v>10833</v>
      </c>
      <c r="C7857" t="s">
        <v>24</v>
      </c>
      <c r="D7857">
        <v>16.61</v>
      </c>
      <c r="E7857" s="156" t="s">
        <v>205</v>
      </c>
    </row>
    <row r="7858" spans="1:5" x14ac:dyDescent="0.2">
      <c r="A7858">
        <v>95727</v>
      </c>
      <c r="B7858" t="s">
        <v>10834</v>
      </c>
      <c r="C7858" t="s">
        <v>24</v>
      </c>
      <c r="D7858">
        <v>20.56</v>
      </c>
      <c r="E7858" s="156" t="s">
        <v>205</v>
      </c>
    </row>
    <row r="7859" spans="1:5" x14ac:dyDescent="0.2">
      <c r="A7859">
        <v>95728</v>
      </c>
      <c r="B7859" t="s">
        <v>10835</v>
      </c>
      <c r="C7859" t="s">
        <v>24</v>
      </c>
      <c r="D7859">
        <v>26.94</v>
      </c>
      <c r="E7859" s="156" t="s">
        <v>205</v>
      </c>
    </row>
    <row r="7860" spans="1:5" x14ac:dyDescent="0.2">
      <c r="A7860">
        <v>104452</v>
      </c>
      <c r="B7860" t="s">
        <v>10836</v>
      </c>
      <c r="C7860" t="s">
        <v>14</v>
      </c>
      <c r="D7860">
        <v>0</v>
      </c>
      <c r="E7860" s="156" t="s">
        <v>205</v>
      </c>
    </row>
    <row r="7861" spans="1:5" x14ac:dyDescent="0.2">
      <c r="A7861">
        <v>104448</v>
      </c>
      <c r="B7861" t="s">
        <v>10837</v>
      </c>
      <c r="C7861" t="s">
        <v>14</v>
      </c>
      <c r="D7861">
        <v>0</v>
      </c>
      <c r="E7861" s="156" t="s">
        <v>205</v>
      </c>
    </row>
    <row r="7862" spans="1:5" x14ac:dyDescent="0.2">
      <c r="A7862">
        <v>104449</v>
      </c>
      <c r="B7862" t="s">
        <v>10838</v>
      </c>
      <c r="C7862" t="s">
        <v>14</v>
      </c>
      <c r="D7862">
        <v>0</v>
      </c>
      <c r="E7862" s="156" t="s">
        <v>205</v>
      </c>
    </row>
    <row r="7863" spans="1:5" x14ac:dyDescent="0.2">
      <c r="A7863">
        <v>104450</v>
      </c>
      <c r="B7863" t="s">
        <v>10839</v>
      </c>
      <c r="C7863" t="s">
        <v>14</v>
      </c>
      <c r="D7863">
        <v>0</v>
      </c>
      <c r="E7863" s="156" t="s">
        <v>205</v>
      </c>
    </row>
    <row r="7864" spans="1:5" x14ac:dyDescent="0.2">
      <c r="A7864">
        <v>104445</v>
      </c>
      <c r="B7864" t="s">
        <v>10840</v>
      </c>
      <c r="C7864" t="s">
        <v>14</v>
      </c>
      <c r="D7864">
        <v>0</v>
      </c>
      <c r="E7864" s="156" t="s">
        <v>205</v>
      </c>
    </row>
    <row r="7865" spans="1:5" x14ac:dyDescent="0.2">
      <c r="A7865">
        <v>104446</v>
      </c>
      <c r="B7865" t="s">
        <v>10841</v>
      </c>
      <c r="C7865" t="s">
        <v>14</v>
      </c>
      <c r="D7865">
        <v>0</v>
      </c>
      <c r="E7865" s="156" t="s">
        <v>205</v>
      </c>
    </row>
    <row r="7866" spans="1:5" x14ac:dyDescent="0.2">
      <c r="A7866">
        <v>104447</v>
      </c>
      <c r="B7866" t="s">
        <v>10842</v>
      </c>
      <c r="C7866" t="s">
        <v>14</v>
      </c>
      <c r="D7866">
        <v>0</v>
      </c>
      <c r="E7866" s="156" t="s">
        <v>205</v>
      </c>
    </row>
    <row r="7867" spans="1:5" x14ac:dyDescent="0.2">
      <c r="A7867">
        <v>101884</v>
      </c>
      <c r="B7867" t="s">
        <v>10843</v>
      </c>
      <c r="C7867" t="s">
        <v>24</v>
      </c>
      <c r="D7867">
        <v>11.4</v>
      </c>
      <c r="E7867" s="156" t="s">
        <v>205</v>
      </c>
    </row>
    <row r="7868" spans="1:5" x14ac:dyDescent="0.2">
      <c r="A7868">
        <v>101886</v>
      </c>
      <c r="B7868" t="s">
        <v>10844</v>
      </c>
      <c r="C7868" t="s">
        <v>24</v>
      </c>
      <c r="D7868">
        <v>16.36</v>
      </c>
      <c r="E7868" s="156" t="s">
        <v>205</v>
      </c>
    </row>
    <row r="7869" spans="1:5" x14ac:dyDescent="0.2">
      <c r="A7869">
        <v>101888</v>
      </c>
      <c r="B7869" t="s">
        <v>10845</v>
      </c>
      <c r="C7869" t="s">
        <v>24</v>
      </c>
      <c r="D7869">
        <v>26.16</v>
      </c>
      <c r="E7869" s="156" t="s">
        <v>205</v>
      </c>
    </row>
    <row r="7870" spans="1:5" x14ac:dyDescent="0.2">
      <c r="A7870">
        <v>101938</v>
      </c>
      <c r="B7870" t="s">
        <v>10846</v>
      </c>
      <c r="C7870" t="s">
        <v>14</v>
      </c>
      <c r="D7870">
        <v>160.66999999999999</v>
      </c>
      <c r="E7870" s="156" t="s">
        <v>205</v>
      </c>
    </row>
    <row r="7871" spans="1:5" x14ac:dyDescent="0.2">
      <c r="A7871">
        <v>101904</v>
      </c>
      <c r="B7871" t="s">
        <v>10847</v>
      </c>
      <c r="C7871" t="s">
        <v>14</v>
      </c>
      <c r="D7871">
        <v>1921.09</v>
      </c>
      <c r="E7871" s="156" t="s">
        <v>205</v>
      </c>
    </row>
    <row r="7872" spans="1:5" x14ac:dyDescent="0.2">
      <c r="A7872">
        <v>101901</v>
      </c>
      <c r="B7872" t="s">
        <v>10848</v>
      </c>
      <c r="C7872" t="s">
        <v>14</v>
      </c>
      <c r="D7872">
        <v>200.37</v>
      </c>
      <c r="E7872" s="156" t="s">
        <v>205</v>
      </c>
    </row>
    <row r="7873" spans="1:5" x14ac:dyDescent="0.2">
      <c r="A7873">
        <v>101902</v>
      </c>
      <c r="B7873" t="s">
        <v>10849</v>
      </c>
      <c r="C7873" t="s">
        <v>14</v>
      </c>
      <c r="D7873">
        <v>246.58</v>
      </c>
      <c r="E7873" s="156" t="s">
        <v>205</v>
      </c>
    </row>
    <row r="7874" spans="1:5" x14ac:dyDescent="0.2">
      <c r="A7874">
        <v>101903</v>
      </c>
      <c r="B7874" t="s">
        <v>10850</v>
      </c>
      <c r="C7874" t="s">
        <v>14</v>
      </c>
      <c r="D7874">
        <v>513.14</v>
      </c>
      <c r="E7874" s="156" t="s">
        <v>205</v>
      </c>
    </row>
    <row r="7875" spans="1:5" x14ac:dyDescent="0.2">
      <c r="A7875">
        <v>97414</v>
      </c>
      <c r="B7875" t="s">
        <v>10851</v>
      </c>
      <c r="C7875" t="s">
        <v>14</v>
      </c>
      <c r="D7875">
        <v>0</v>
      </c>
      <c r="E7875" s="156" t="s">
        <v>205</v>
      </c>
    </row>
    <row r="7876" spans="1:5" x14ac:dyDescent="0.2">
      <c r="A7876">
        <v>97415</v>
      </c>
      <c r="B7876" t="s">
        <v>10852</v>
      </c>
      <c r="C7876" t="s">
        <v>14</v>
      </c>
      <c r="D7876">
        <v>0</v>
      </c>
      <c r="E7876" s="156" t="s">
        <v>205</v>
      </c>
    </row>
    <row r="7877" spans="1:5" x14ac:dyDescent="0.2">
      <c r="A7877">
        <v>97416</v>
      </c>
      <c r="B7877" t="s">
        <v>10853</v>
      </c>
      <c r="C7877" t="s">
        <v>14</v>
      </c>
      <c r="D7877">
        <v>0</v>
      </c>
      <c r="E7877" s="156" t="s">
        <v>205</v>
      </c>
    </row>
    <row r="7878" spans="1:5" x14ac:dyDescent="0.2">
      <c r="A7878">
        <v>97417</v>
      </c>
      <c r="B7878" t="s">
        <v>10854</v>
      </c>
      <c r="C7878" t="s">
        <v>14</v>
      </c>
      <c r="D7878">
        <v>0</v>
      </c>
      <c r="E7878" s="156" t="s">
        <v>205</v>
      </c>
    </row>
    <row r="7879" spans="1:5" x14ac:dyDescent="0.2">
      <c r="A7879">
        <v>97418</v>
      </c>
      <c r="B7879" t="s">
        <v>10855</v>
      </c>
      <c r="C7879" t="s">
        <v>14</v>
      </c>
      <c r="D7879">
        <v>0</v>
      </c>
      <c r="E7879" s="156" t="s">
        <v>205</v>
      </c>
    </row>
    <row r="7880" spans="1:5" x14ac:dyDescent="0.2">
      <c r="A7880">
        <v>97409</v>
      </c>
      <c r="B7880" t="s">
        <v>10856</v>
      </c>
      <c r="C7880" t="s">
        <v>14</v>
      </c>
      <c r="D7880">
        <v>0</v>
      </c>
      <c r="E7880" s="156" t="s">
        <v>205</v>
      </c>
    </row>
    <row r="7881" spans="1:5" x14ac:dyDescent="0.2">
      <c r="A7881">
        <v>97410</v>
      </c>
      <c r="B7881" t="s">
        <v>10857</v>
      </c>
      <c r="C7881" t="s">
        <v>14</v>
      </c>
      <c r="D7881">
        <v>0</v>
      </c>
      <c r="E7881" s="156" t="s">
        <v>205</v>
      </c>
    </row>
    <row r="7882" spans="1:5" x14ac:dyDescent="0.2">
      <c r="A7882">
        <v>97411</v>
      </c>
      <c r="B7882" t="s">
        <v>10858</v>
      </c>
      <c r="C7882" t="s">
        <v>14</v>
      </c>
      <c r="D7882">
        <v>0</v>
      </c>
      <c r="E7882" s="156" t="s">
        <v>205</v>
      </c>
    </row>
    <row r="7883" spans="1:5" x14ac:dyDescent="0.2">
      <c r="A7883">
        <v>97412</v>
      </c>
      <c r="B7883" t="s">
        <v>10859</v>
      </c>
      <c r="C7883" t="s">
        <v>14</v>
      </c>
      <c r="D7883">
        <v>0</v>
      </c>
      <c r="E7883" s="156" t="s">
        <v>205</v>
      </c>
    </row>
    <row r="7884" spans="1:5" x14ac:dyDescent="0.2">
      <c r="A7884">
        <v>97413</v>
      </c>
      <c r="B7884" t="s">
        <v>10860</v>
      </c>
      <c r="C7884" t="s">
        <v>14</v>
      </c>
      <c r="D7884">
        <v>0</v>
      </c>
      <c r="E7884" s="156" t="s">
        <v>205</v>
      </c>
    </row>
    <row r="7885" spans="1:5" x14ac:dyDescent="0.2">
      <c r="A7885">
        <v>101900</v>
      </c>
      <c r="B7885" t="s">
        <v>10861</v>
      </c>
      <c r="C7885" t="s">
        <v>14</v>
      </c>
      <c r="D7885">
        <v>5652.62</v>
      </c>
      <c r="E7885" s="156" t="s">
        <v>205</v>
      </c>
    </row>
    <row r="7886" spans="1:5" x14ac:dyDescent="0.2">
      <c r="A7886">
        <v>106030</v>
      </c>
      <c r="B7886" t="s">
        <v>10862</v>
      </c>
      <c r="C7886" t="s">
        <v>14</v>
      </c>
      <c r="D7886">
        <v>213.47</v>
      </c>
      <c r="E7886" s="156" t="s">
        <v>205</v>
      </c>
    </row>
    <row r="7887" spans="1:5" x14ac:dyDescent="0.2">
      <c r="A7887">
        <v>93660</v>
      </c>
      <c r="B7887" t="s">
        <v>10863</v>
      </c>
      <c r="C7887" t="s">
        <v>14</v>
      </c>
      <c r="D7887">
        <v>71.040000000000006</v>
      </c>
      <c r="E7887" s="156" t="s">
        <v>205</v>
      </c>
    </row>
    <row r="7888" spans="1:5" x14ac:dyDescent="0.2">
      <c r="A7888">
        <v>93661</v>
      </c>
      <c r="B7888" t="s">
        <v>10864</v>
      </c>
      <c r="C7888" t="s">
        <v>14</v>
      </c>
      <c r="D7888">
        <v>71.040000000000006</v>
      </c>
      <c r="E7888" s="156" t="s">
        <v>205</v>
      </c>
    </row>
    <row r="7889" spans="1:5" x14ac:dyDescent="0.2">
      <c r="A7889">
        <v>93662</v>
      </c>
      <c r="B7889" t="s">
        <v>10865</v>
      </c>
      <c r="C7889" t="s">
        <v>14</v>
      </c>
      <c r="D7889">
        <v>73.19</v>
      </c>
      <c r="E7889" s="156" t="s">
        <v>205</v>
      </c>
    </row>
    <row r="7890" spans="1:5" x14ac:dyDescent="0.2">
      <c r="A7890">
        <v>93663</v>
      </c>
      <c r="B7890" t="s">
        <v>10866</v>
      </c>
      <c r="C7890" t="s">
        <v>14</v>
      </c>
      <c r="D7890">
        <v>75.14</v>
      </c>
      <c r="E7890" s="156" t="s">
        <v>205</v>
      </c>
    </row>
    <row r="7891" spans="1:5" x14ac:dyDescent="0.2">
      <c r="A7891">
        <v>93664</v>
      </c>
      <c r="B7891" t="s">
        <v>10867</v>
      </c>
      <c r="C7891" t="s">
        <v>14</v>
      </c>
      <c r="D7891">
        <v>78.45</v>
      </c>
      <c r="E7891" s="156" t="s">
        <v>205</v>
      </c>
    </row>
    <row r="7892" spans="1:5" x14ac:dyDescent="0.2">
      <c r="A7892">
        <v>93665</v>
      </c>
      <c r="B7892" t="s">
        <v>10868</v>
      </c>
      <c r="C7892" t="s">
        <v>14</v>
      </c>
      <c r="D7892">
        <v>82.41</v>
      </c>
      <c r="E7892" s="156" t="s">
        <v>205</v>
      </c>
    </row>
    <row r="7893" spans="1:5" x14ac:dyDescent="0.2">
      <c r="A7893">
        <v>93666</v>
      </c>
      <c r="B7893" t="s">
        <v>10869</v>
      </c>
      <c r="C7893" t="s">
        <v>14</v>
      </c>
      <c r="D7893">
        <v>88.95</v>
      </c>
      <c r="E7893" s="156" t="s">
        <v>205</v>
      </c>
    </row>
    <row r="7894" spans="1:5" x14ac:dyDescent="0.2">
      <c r="A7894">
        <v>93674</v>
      </c>
      <c r="B7894" t="s">
        <v>10870</v>
      </c>
      <c r="C7894" t="s">
        <v>14</v>
      </c>
      <c r="D7894">
        <v>183.42</v>
      </c>
      <c r="E7894" s="156" t="s">
        <v>205</v>
      </c>
    </row>
    <row r="7895" spans="1:5" x14ac:dyDescent="0.2">
      <c r="A7895">
        <v>93675</v>
      </c>
      <c r="B7895" t="s">
        <v>10871</v>
      </c>
      <c r="C7895" t="s">
        <v>14</v>
      </c>
      <c r="D7895">
        <v>194.75</v>
      </c>
      <c r="E7895" s="156" t="s">
        <v>205</v>
      </c>
    </row>
    <row r="7896" spans="1:5" x14ac:dyDescent="0.2">
      <c r="A7896">
        <v>101892</v>
      </c>
      <c r="B7896" t="s">
        <v>10872</v>
      </c>
      <c r="C7896" t="s">
        <v>14</v>
      </c>
      <c r="D7896">
        <v>89.01</v>
      </c>
      <c r="E7896" s="156" t="s">
        <v>205</v>
      </c>
    </row>
    <row r="7897" spans="1:5" x14ac:dyDescent="0.2">
      <c r="A7897">
        <v>93653</v>
      </c>
      <c r="B7897" t="s">
        <v>10873</v>
      </c>
      <c r="C7897" t="s">
        <v>14</v>
      </c>
      <c r="D7897">
        <v>14.61</v>
      </c>
      <c r="E7897" s="156" t="s">
        <v>205</v>
      </c>
    </row>
    <row r="7898" spans="1:5" x14ac:dyDescent="0.2">
      <c r="A7898">
        <v>93654</v>
      </c>
      <c r="B7898" t="s">
        <v>10874</v>
      </c>
      <c r="C7898" t="s">
        <v>14</v>
      </c>
      <c r="D7898">
        <v>14.61</v>
      </c>
      <c r="E7898" s="156" t="s">
        <v>205</v>
      </c>
    </row>
    <row r="7899" spans="1:5" x14ac:dyDescent="0.2">
      <c r="A7899">
        <v>93655</v>
      </c>
      <c r="B7899" t="s">
        <v>10875</v>
      </c>
      <c r="C7899" t="s">
        <v>14</v>
      </c>
      <c r="D7899">
        <v>15.68</v>
      </c>
      <c r="E7899" s="156" t="s">
        <v>205</v>
      </c>
    </row>
    <row r="7900" spans="1:5" x14ac:dyDescent="0.2">
      <c r="A7900">
        <v>93656</v>
      </c>
      <c r="B7900" t="s">
        <v>10876</v>
      </c>
      <c r="C7900" t="s">
        <v>14</v>
      </c>
      <c r="D7900">
        <v>16.66</v>
      </c>
      <c r="E7900" s="156" t="s">
        <v>205</v>
      </c>
    </row>
    <row r="7901" spans="1:5" x14ac:dyDescent="0.2">
      <c r="A7901">
        <v>93657</v>
      </c>
      <c r="B7901" t="s">
        <v>10877</v>
      </c>
      <c r="C7901" t="s">
        <v>14</v>
      </c>
      <c r="D7901">
        <v>18.37</v>
      </c>
      <c r="E7901" s="156" t="s">
        <v>205</v>
      </c>
    </row>
    <row r="7902" spans="1:5" x14ac:dyDescent="0.2">
      <c r="A7902">
        <v>93658</v>
      </c>
      <c r="B7902" t="s">
        <v>10878</v>
      </c>
      <c r="C7902" t="s">
        <v>14</v>
      </c>
      <c r="D7902">
        <v>26.2</v>
      </c>
      <c r="E7902" s="156" t="s">
        <v>205</v>
      </c>
    </row>
    <row r="7903" spans="1:5" x14ac:dyDescent="0.2">
      <c r="A7903">
        <v>93659</v>
      </c>
      <c r="B7903" t="s">
        <v>10879</v>
      </c>
      <c r="C7903" t="s">
        <v>14</v>
      </c>
      <c r="D7903">
        <v>29.46</v>
      </c>
      <c r="E7903" s="156" t="s">
        <v>205</v>
      </c>
    </row>
    <row r="7904" spans="1:5" x14ac:dyDescent="0.2">
      <c r="A7904">
        <v>101890</v>
      </c>
      <c r="B7904" t="s">
        <v>10880</v>
      </c>
      <c r="C7904" t="s">
        <v>14</v>
      </c>
      <c r="D7904">
        <v>18.989999999999998</v>
      </c>
      <c r="E7904" s="156" t="s">
        <v>205</v>
      </c>
    </row>
    <row r="7905" spans="1:5" x14ac:dyDescent="0.2">
      <c r="A7905">
        <v>101891</v>
      </c>
      <c r="B7905" t="s">
        <v>10881</v>
      </c>
      <c r="C7905" t="s">
        <v>14</v>
      </c>
      <c r="D7905">
        <v>33.93</v>
      </c>
      <c r="E7905" s="156" t="s">
        <v>205</v>
      </c>
    </row>
    <row r="7906" spans="1:5" x14ac:dyDescent="0.2">
      <c r="A7906">
        <v>101895</v>
      </c>
      <c r="B7906" t="s">
        <v>10882</v>
      </c>
      <c r="C7906" t="s">
        <v>14</v>
      </c>
      <c r="D7906">
        <v>521.52</v>
      </c>
      <c r="E7906" s="156" t="s">
        <v>205</v>
      </c>
    </row>
    <row r="7907" spans="1:5" x14ac:dyDescent="0.2">
      <c r="A7907">
        <v>101896</v>
      </c>
      <c r="B7907" t="s">
        <v>10883</v>
      </c>
      <c r="C7907" t="s">
        <v>14</v>
      </c>
      <c r="D7907">
        <v>787.67</v>
      </c>
      <c r="E7907" s="156" t="s">
        <v>205</v>
      </c>
    </row>
    <row r="7908" spans="1:5" x14ac:dyDescent="0.2">
      <c r="A7908">
        <v>101897</v>
      </c>
      <c r="B7908" t="s">
        <v>10884</v>
      </c>
      <c r="C7908" t="s">
        <v>14</v>
      </c>
      <c r="D7908">
        <v>1262.6500000000001</v>
      </c>
      <c r="E7908" s="156" t="s">
        <v>205</v>
      </c>
    </row>
    <row r="7909" spans="1:5" x14ac:dyDescent="0.2">
      <c r="A7909">
        <v>101898</v>
      </c>
      <c r="B7909" t="s">
        <v>10885</v>
      </c>
      <c r="C7909" t="s">
        <v>14</v>
      </c>
      <c r="D7909">
        <v>1690.18</v>
      </c>
      <c r="E7909" s="156" t="s">
        <v>205</v>
      </c>
    </row>
    <row r="7910" spans="1:5" x14ac:dyDescent="0.2">
      <c r="A7910">
        <v>101899</v>
      </c>
      <c r="B7910" t="s">
        <v>10886</v>
      </c>
      <c r="C7910" t="s">
        <v>14</v>
      </c>
      <c r="D7910">
        <v>2707.12</v>
      </c>
      <c r="E7910" s="156" t="s">
        <v>205</v>
      </c>
    </row>
    <row r="7911" spans="1:5" x14ac:dyDescent="0.2">
      <c r="A7911">
        <v>93676</v>
      </c>
      <c r="B7911" t="s">
        <v>10887</v>
      </c>
      <c r="C7911" t="s">
        <v>14</v>
      </c>
      <c r="D7911">
        <v>218.39</v>
      </c>
      <c r="E7911" s="156" t="s">
        <v>205</v>
      </c>
    </row>
    <row r="7912" spans="1:5" x14ac:dyDescent="0.2">
      <c r="A7912">
        <v>97711</v>
      </c>
      <c r="B7912" t="s">
        <v>10888</v>
      </c>
      <c r="C7912" t="s">
        <v>14</v>
      </c>
      <c r="D7912">
        <v>235.06</v>
      </c>
      <c r="E7912" s="156" t="s">
        <v>205</v>
      </c>
    </row>
    <row r="7913" spans="1:5" x14ac:dyDescent="0.2">
      <c r="A7913">
        <v>106020</v>
      </c>
      <c r="B7913" t="s">
        <v>10889</v>
      </c>
      <c r="C7913" t="s">
        <v>14</v>
      </c>
      <c r="D7913">
        <v>132.54</v>
      </c>
      <c r="E7913" s="156" t="s">
        <v>205</v>
      </c>
    </row>
    <row r="7914" spans="1:5" x14ac:dyDescent="0.2">
      <c r="A7914">
        <v>106031</v>
      </c>
      <c r="B7914" t="s">
        <v>10890</v>
      </c>
      <c r="C7914" t="s">
        <v>14</v>
      </c>
      <c r="D7914">
        <v>0</v>
      </c>
      <c r="E7914" s="156" t="s">
        <v>205</v>
      </c>
    </row>
    <row r="7915" spans="1:5" x14ac:dyDescent="0.2">
      <c r="A7915">
        <v>93667</v>
      </c>
      <c r="B7915" t="s">
        <v>10891</v>
      </c>
      <c r="C7915" t="s">
        <v>14</v>
      </c>
      <c r="D7915">
        <v>88.92</v>
      </c>
      <c r="E7915" s="156" t="s">
        <v>205</v>
      </c>
    </row>
    <row r="7916" spans="1:5" x14ac:dyDescent="0.2">
      <c r="A7916">
        <v>93668</v>
      </c>
      <c r="B7916" t="s">
        <v>10892</v>
      </c>
      <c r="C7916" t="s">
        <v>14</v>
      </c>
      <c r="D7916">
        <v>88.92</v>
      </c>
      <c r="E7916" s="156" t="s">
        <v>205</v>
      </c>
    </row>
    <row r="7917" spans="1:5" x14ac:dyDescent="0.2">
      <c r="A7917">
        <v>93669</v>
      </c>
      <c r="B7917" t="s">
        <v>10893</v>
      </c>
      <c r="C7917" t="s">
        <v>14</v>
      </c>
      <c r="D7917">
        <v>92.13</v>
      </c>
      <c r="E7917" s="156" t="s">
        <v>205</v>
      </c>
    </row>
    <row r="7918" spans="1:5" x14ac:dyDescent="0.2">
      <c r="A7918">
        <v>93670</v>
      </c>
      <c r="B7918" t="s">
        <v>10894</v>
      </c>
      <c r="C7918" t="s">
        <v>14</v>
      </c>
      <c r="D7918">
        <v>95.06</v>
      </c>
      <c r="E7918" s="156" t="s">
        <v>205</v>
      </c>
    </row>
    <row r="7919" spans="1:5" x14ac:dyDescent="0.2">
      <c r="A7919">
        <v>93671</v>
      </c>
      <c r="B7919" t="s">
        <v>10895</v>
      </c>
      <c r="C7919" t="s">
        <v>14</v>
      </c>
      <c r="D7919">
        <v>100.03</v>
      </c>
      <c r="E7919" s="156" t="s">
        <v>205</v>
      </c>
    </row>
    <row r="7920" spans="1:5" x14ac:dyDescent="0.2">
      <c r="A7920">
        <v>93672</v>
      </c>
      <c r="B7920" t="s">
        <v>10896</v>
      </c>
      <c r="C7920" t="s">
        <v>14</v>
      </c>
      <c r="D7920">
        <v>107.46</v>
      </c>
      <c r="E7920" s="156" t="s">
        <v>205</v>
      </c>
    </row>
    <row r="7921" spans="1:5" x14ac:dyDescent="0.2">
      <c r="A7921">
        <v>93673</v>
      </c>
      <c r="B7921" t="s">
        <v>10897</v>
      </c>
      <c r="C7921" t="s">
        <v>14</v>
      </c>
      <c r="D7921">
        <v>117.25</v>
      </c>
      <c r="E7921" s="156" t="s">
        <v>205</v>
      </c>
    </row>
    <row r="7922" spans="1:5" x14ac:dyDescent="0.2">
      <c r="A7922">
        <v>101893</v>
      </c>
      <c r="B7922" t="s">
        <v>10898</v>
      </c>
      <c r="C7922" t="s">
        <v>14</v>
      </c>
      <c r="D7922">
        <v>113.78</v>
      </c>
      <c r="E7922" s="156" t="s">
        <v>205</v>
      </c>
    </row>
    <row r="7923" spans="1:5" x14ac:dyDescent="0.2">
      <c r="A7923">
        <v>101894</v>
      </c>
      <c r="B7923" t="s">
        <v>10899</v>
      </c>
      <c r="C7923" t="s">
        <v>14</v>
      </c>
      <c r="D7923">
        <v>190.26</v>
      </c>
      <c r="E7923" s="156" t="s">
        <v>205</v>
      </c>
    </row>
    <row r="7924" spans="1:5" x14ac:dyDescent="0.2">
      <c r="A7924">
        <v>106027</v>
      </c>
      <c r="B7924" t="s">
        <v>10900</v>
      </c>
      <c r="C7924" t="s">
        <v>14</v>
      </c>
      <c r="D7924">
        <v>93.55</v>
      </c>
      <c r="E7924" s="156" t="s">
        <v>205</v>
      </c>
    </row>
    <row r="7925" spans="1:5" x14ac:dyDescent="0.2">
      <c r="A7925">
        <v>106028</v>
      </c>
      <c r="B7925" t="s">
        <v>10901</v>
      </c>
      <c r="C7925" t="s">
        <v>14</v>
      </c>
      <c r="D7925">
        <v>0</v>
      </c>
      <c r="E7925" s="156" t="s">
        <v>205</v>
      </c>
    </row>
    <row r="7926" spans="1:5" x14ac:dyDescent="0.2">
      <c r="A7926">
        <v>106029</v>
      </c>
      <c r="B7926" t="s">
        <v>10902</v>
      </c>
      <c r="C7926" t="s">
        <v>14</v>
      </c>
      <c r="D7926">
        <v>0</v>
      </c>
      <c r="E7926" s="156" t="s">
        <v>205</v>
      </c>
    </row>
    <row r="7927" spans="1:5" x14ac:dyDescent="0.2">
      <c r="A7927">
        <v>97421</v>
      </c>
      <c r="B7927" t="s">
        <v>10903</v>
      </c>
      <c r="C7927" t="s">
        <v>14</v>
      </c>
      <c r="D7927">
        <v>0</v>
      </c>
      <c r="E7927" s="156" t="s">
        <v>205</v>
      </c>
    </row>
    <row r="7928" spans="1:5" x14ac:dyDescent="0.2">
      <c r="A7928">
        <v>97373</v>
      </c>
      <c r="B7928" t="s">
        <v>10904</v>
      </c>
      <c r="C7928" t="s">
        <v>24</v>
      </c>
      <c r="D7928">
        <v>0</v>
      </c>
      <c r="E7928" s="156" t="s">
        <v>205</v>
      </c>
    </row>
    <row r="7929" spans="1:5" x14ac:dyDescent="0.2">
      <c r="A7929">
        <v>97374</v>
      </c>
      <c r="B7929" t="s">
        <v>10905</v>
      </c>
      <c r="C7929" t="s">
        <v>24</v>
      </c>
      <c r="D7929">
        <v>0</v>
      </c>
      <c r="E7929" s="156" t="s">
        <v>205</v>
      </c>
    </row>
    <row r="7930" spans="1:5" x14ac:dyDescent="0.2">
      <c r="A7930">
        <v>97375</v>
      </c>
      <c r="B7930" t="s">
        <v>10906</v>
      </c>
      <c r="C7930" t="s">
        <v>24</v>
      </c>
      <c r="D7930">
        <v>0</v>
      </c>
      <c r="E7930" s="156" t="s">
        <v>205</v>
      </c>
    </row>
    <row r="7931" spans="1:5" x14ac:dyDescent="0.2">
      <c r="A7931">
        <v>97376</v>
      </c>
      <c r="B7931" t="s">
        <v>10907</v>
      </c>
      <c r="C7931" t="s">
        <v>24</v>
      </c>
      <c r="D7931">
        <v>0</v>
      </c>
      <c r="E7931" s="156" t="s">
        <v>205</v>
      </c>
    </row>
    <row r="7932" spans="1:5" x14ac:dyDescent="0.2">
      <c r="A7932">
        <v>97377</v>
      </c>
      <c r="B7932" t="s">
        <v>10908</v>
      </c>
      <c r="C7932" t="s">
        <v>24</v>
      </c>
      <c r="D7932">
        <v>0</v>
      </c>
      <c r="E7932" s="156" t="s">
        <v>205</v>
      </c>
    </row>
    <row r="7933" spans="1:5" x14ac:dyDescent="0.2">
      <c r="A7933">
        <v>97368</v>
      </c>
      <c r="B7933" t="s">
        <v>10909</v>
      </c>
      <c r="C7933" t="s">
        <v>24</v>
      </c>
      <c r="D7933">
        <v>0</v>
      </c>
      <c r="E7933" s="156" t="s">
        <v>205</v>
      </c>
    </row>
    <row r="7934" spans="1:5" x14ac:dyDescent="0.2">
      <c r="A7934">
        <v>97369</v>
      </c>
      <c r="B7934" t="s">
        <v>10910</v>
      </c>
      <c r="C7934" t="s">
        <v>24</v>
      </c>
      <c r="D7934">
        <v>0</v>
      </c>
      <c r="E7934" s="156" t="s">
        <v>205</v>
      </c>
    </row>
    <row r="7935" spans="1:5" x14ac:dyDescent="0.2">
      <c r="A7935">
        <v>97370</v>
      </c>
      <c r="B7935" t="s">
        <v>10911</v>
      </c>
      <c r="C7935" t="s">
        <v>24</v>
      </c>
      <c r="D7935">
        <v>0</v>
      </c>
      <c r="E7935" s="156" t="s">
        <v>205</v>
      </c>
    </row>
    <row r="7936" spans="1:5" x14ac:dyDescent="0.2">
      <c r="A7936">
        <v>97371</v>
      </c>
      <c r="B7936" t="s">
        <v>10912</v>
      </c>
      <c r="C7936" t="s">
        <v>24</v>
      </c>
      <c r="D7936">
        <v>0</v>
      </c>
      <c r="E7936" s="156" t="s">
        <v>205</v>
      </c>
    </row>
    <row r="7937" spans="1:5" x14ac:dyDescent="0.2">
      <c r="A7937">
        <v>97372</v>
      </c>
      <c r="B7937" t="s">
        <v>10913</v>
      </c>
      <c r="C7937" t="s">
        <v>24</v>
      </c>
      <c r="D7937">
        <v>0</v>
      </c>
      <c r="E7937" s="156" t="s">
        <v>205</v>
      </c>
    </row>
    <row r="7938" spans="1:5" x14ac:dyDescent="0.2">
      <c r="A7938">
        <v>101875</v>
      </c>
      <c r="B7938" t="s">
        <v>10914</v>
      </c>
      <c r="C7938" t="s">
        <v>14</v>
      </c>
      <c r="D7938">
        <v>436.39</v>
      </c>
      <c r="E7938" s="156" t="s">
        <v>205</v>
      </c>
    </row>
    <row r="7939" spans="1:5" x14ac:dyDescent="0.2">
      <c r="A7939">
        <v>101883</v>
      </c>
      <c r="B7939" t="s">
        <v>10915</v>
      </c>
      <c r="C7939" t="s">
        <v>14</v>
      </c>
      <c r="D7939">
        <v>587.44000000000005</v>
      </c>
      <c r="E7939" s="156" t="s">
        <v>205</v>
      </c>
    </row>
    <row r="7940" spans="1:5" x14ac:dyDescent="0.2">
      <c r="A7940">
        <v>101879</v>
      </c>
      <c r="B7940" t="s">
        <v>10916</v>
      </c>
      <c r="C7940" t="s">
        <v>14</v>
      </c>
      <c r="D7940">
        <v>613.01</v>
      </c>
      <c r="E7940" s="156" t="s">
        <v>205</v>
      </c>
    </row>
    <row r="7941" spans="1:5" x14ac:dyDescent="0.2">
      <c r="A7941">
        <v>106021</v>
      </c>
      <c r="B7941" t="s">
        <v>10917</v>
      </c>
      <c r="C7941" t="s">
        <v>14</v>
      </c>
      <c r="D7941">
        <v>0</v>
      </c>
      <c r="E7941" s="156" t="s">
        <v>205</v>
      </c>
    </row>
    <row r="7942" spans="1:5" x14ac:dyDescent="0.2">
      <c r="A7942">
        <v>101880</v>
      </c>
      <c r="B7942" t="s">
        <v>10918</v>
      </c>
      <c r="C7942" t="s">
        <v>14</v>
      </c>
      <c r="D7942">
        <v>712.98</v>
      </c>
      <c r="E7942" s="156" t="s">
        <v>205</v>
      </c>
    </row>
    <row r="7943" spans="1:5" x14ac:dyDescent="0.2">
      <c r="A7943">
        <v>101882</v>
      </c>
      <c r="B7943" t="s">
        <v>10919</v>
      </c>
      <c r="C7943" t="s">
        <v>14</v>
      </c>
      <c r="D7943">
        <v>1359.43</v>
      </c>
      <c r="E7943" s="156" t="s">
        <v>205</v>
      </c>
    </row>
    <row r="7944" spans="1:5" x14ac:dyDescent="0.2">
      <c r="A7944">
        <v>106022</v>
      </c>
      <c r="B7944" t="s">
        <v>10920</v>
      </c>
      <c r="C7944" t="s">
        <v>14</v>
      </c>
      <c r="D7944">
        <v>0</v>
      </c>
      <c r="E7944" s="156" t="s">
        <v>205</v>
      </c>
    </row>
    <row r="7945" spans="1:5" x14ac:dyDescent="0.2">
      <c r="A7945">
        <v>101881</v>
      </c>
      <c r="B7945" t="s">
        <v>10921</v>
      </c>
      <c r="C7945" t="s">
        <v>14</v>
      </c>
      <c r="D7945">
        <v>985.52</v>
      </c>
      <c r="E7945" s="156" t="s">
        <v>205</v>
      </c>
    </row>
    <row r="7946" spans="1:5" x14ac:dyDescent="0.2">
      <c r="A7946">
        <v>106023</v>
      </c>
      <c r="B7946" t="s">
        <v>10922</v>
      </c>
      <c r="C7946" t="s">
        <v>14</v>
      </c>
      <c r="D7946">
        <v>0</v>
      </c>
      <c r="E7946" s="156" t="s">
        <v>205</v>
      </c>
    </row>
    <row r="7947" spans="1:5" x14ac:dyDescent="0.2">
      <c r="A7947">
        <v>101878</v>
      </c>
      <c r="B7947" t="s">
        <v>10923</v>
      </c>
      <c r="C7947" t="s">
        <v>14</v>
      </c>
      <c r="D7947">
        <v>464.65</v>
      </c>
      <c r="E7947" s="156" t="s">
        <v>205</v>
      </c>
    </row>
    <row r="7948" spans="1:5" x14ac:dyDescent="0.2">
      <c r="A7948">
        <v>106024</v>
      </c>
      <c r="B7948" t="s">
        <v>10924</v>
      </c>
      <c r="C7948" t="s">
        <v>14</v>
      </c>
      <c r="D7948">
        <v>0</v>
      </c>
      <c r="E7948" s="156" t="s">
        <v>205</v>
      </c>
    </row>
    <row r="7949" spans="1:5" x14ac:dyDescent="0.2">
      <c r="A7949">
        <v>106025</v>
      </c>
      <c r="B7949" t="s">
        <v>10925</v>
      </c>
      <c r="C7949" t="s">
        <v>14</v>
      </c>
      <c r="D7949">
        <v>0</v>
      </c>
      <c r="E7949" s="156" t="s">
        <v>205</v>
      </c>
    </row>
    <row r="7950" spans="1:5" x14ac:dyDescent="0.2">
      <c r="A7950">
        <v>106026</v>
      </c>
      <c r="B7950" t="s">
        <v>10926</v>
      </c>
      <c r="C7950" t="s">
        <v>14</v>
      </c>
      <c r="D7950">
        <v>0</v>
      </c>
      <c r="E7950" s="156" t="s">
        <v>205</v>
      </c>
    </row>
    <row r="7951" spans="1:5" x14ac:dyDescent="0.2">
      <c r="A7951">
        <v>101877</v>
      </c>
      <c r="B7951" t="s">
        <v>10927</v>
      </c>
      <c r="C7951" t="s">
        <v>14</v>
      </c>
      <c r="D7951">
        <v>86.22</v>
      </c>
      <c r="E7951" s="156" t="s">
        <v>205</v>
      </c>
    </row>
    <row r="7952" spans="1:5" x14ac:dyDescent="0.2">
      <c r="A7952">
        <v>101876</v>
      </c>
      <c r="B7952" t="s">
        <v>10928</v>
      </c>
      <c r="C7952" t="s">
        <v>14</v>
      </c>
      <c r="D7952">
        <v>119.06</v>
      </c>
      <c r="E7952" s="156" t="s">
        <v>205</v>
      </c>
    </row>
    <row r="7953" spans="1:5" x14ac:dyDescent="0.2">
      <c r="A7953">
        <v>101873</v>
      </c>
      <c r="B7953" t="s">
        <v>10929</v>
      </c>
      <c r="C7953" t="s">
        <v>14</v>
      </c>
      <c r="D7953">
        <v>0</v>
      </c>
      <c r="E7953" s="156" t="s">
        <v>205</v>
      </c>
    </row>
    <row r="7954" spans="1:5" x14ac:dyDescent="0.2">
      <c r="A7954">
        <v>101874</v>
      </c>
      <c r="B7954" t="s">
        <v>10930</v>
      </c>
      <c r="C7954" t="s">
        <v>14</v>
      </c>
      <c r="D7954">
        <v>0</v>
      </c>
      <c r="E7954" s="156" t="s">
        <v>205</v>
      </c>
    </row>
    <row r="7955" spans="1:5" x14ac:dyDescent="0.2">
      <c r="A7955">
        <v>101871</v>
      </c>
      <c r="B7955" t="s">
        <v>10931</v>
      </c>
      <c r="C7955" t="s">
        <v>14</v>
      </c>
      <c r="D7955">
        <v>0</v>
      </c>
      <c r="E7955" s="156" t="s">
        <v>205</v>
      </c>
    </row>
    <row r="7956" spans="1:5" x14ac:dyDescent="0.2">
      <c r="A7956">
        <v>101872</v>
      </c>
      <c r="B7956" t="s">
        <v>10932</v>
      </c>
      <c r="C7956" t="s">
        <v>14</v>
      </c>
      <c r="D7956">
        <v>0</v>
      </c>
      <c r="E7956" s="156" t="s">
        <v>205</v>
      </c>
    </row>
    <row r="7957" spans="1:5" x14ac:dyDescent="0.2">
      <c r="A7957">
        <v>97360</v>
      </c>
      <c r="B7957" t="s">
        <v>10933</v>
      </c>
      <c r="C7957" t="s">
        <v>14</v>
      </c>
      <c r="D7957">
        <v>7493.83</v>
      </c>
      <c r="E7957" s="156" t="s">
        <v>205</v>
      </c>
    </row>
    <row r="7958" spans="1:5" x14ac:dyDescent="0.2">
      <c r="A7958">
        <v>97361</v>
      </c>
      <c r="B7958" t="s">
        <v>10934</v>
      </c>
      <c r="C7958" t="s">
        <v>14</v>
      </c>
      <c r="D7958">
        <v>9991.7800000000007</v>
      </c>
      <c r="E7958" s="156" t="s">
        <v>205</v>
      </c>
    </row>
    <row r="7959" spans="1:5" x14ac:dyDescent="0.2">
      <c r="A7959">
        <v>97359</v>
      </c>
      <c r="B7959" t="s">
        <v>10935</v>
      </c>
      <c r="C7959" t="s">
        <v>14</v>
      </c>
      <c r="D7959">
        <v>3888.9</v>
      </c>
      <c r="E7959" s="156" t="s">
        <v>205</v>
      </c>
    </row>
    <row r="7960" spans="1:5" x14ac:dyDescent="0.2">
      <c r="A7960">
        <v>101946</v>
      </c>
      <c r="B7960" t="s">
        <v>10936</v>
      </c>
      <c r="C7960" t="s">
        <v>14</v>
      </c>
      <c r="D7960">
        <v>120.55</v>
      </c>
      <c r="E7960" s="156" t="s">
        <v>205</v>
      </c>
    </row>
    <row r="7961" spans="1:5" x14ac:dyDescent="0.2">
      <c r="A7961">
        <v>97362</v>
      </c>
      <c r="B7961" t="s">
        <v>10937</v>
      </c>
      <c r="C7961" t="s">
        <v>14</v>
      </c>
      <c r="D7961">
        <v>1745.35</v>
      </c>
      <c r="E7961" s="156" t="s">
        <v>205</v>
      </c>
    </row>
    <row r="7962" spans="1:5" x14ac:dyDescent="0.2">
      <c r="A7962">
        <v>101553</v>
      </c>
      <c r="B7962" t="s">
        <v>10938</v>
      </c>
      <c r="C7962" t="s">
        <v>14</v>
      </c>
      <c r="D7962">
        <v>14.98</v>
      </c>
      <c r="E7962" s="156" t="s">
        <v>205</v>
      </c>
    </row>
    <row r="7963" spans="1:5" x14ac:dyDescent="0.2">
      <c r="A7963">
        <v>101554</v>
      </c>
      <c r="B7963" t="s">
        <v>10939</v>
      </c>
      <c r="C7963" t="s">
        <v>14</v>
      </c>
      <c r="D7963">
        <v>11.18</v>
      </c>
      <c r="E7963" s="156" t="s">
        <v>205</v>
      </c>
    </row>
    <row r="7964" spans="1:5" x14ac:dyDescent="0.2">
      <c r="A7964">
        <v>101555</v>
      </c>
      <c r="B7964" t="s">
        <v>10940</v>
      </c>
      <c r="C7964" t="s">
        <v>14</v>
      </c>
      <c r="D7964">
        <v>7.72</v>
      </c>
      <c r="E7964" s="156" t="s">
        <v>205</v>
      </c>
    </row>
    <row r="7965" spans="1:5" x14ac:dyDescent="0.2">
      <c r="A7965">
        <v>101556</v>
      </c>
      <c r="B7965" t="s">
        <v>10941</v>
      </c>
      <c r="C7965" t="s">
        <v>14</v>
      </c>
      <c r="D7965">
        <v>7.17</v>
      </c>
      <c r="E7965" s="156" t="s">
        <v>205</v>
      </c>
    </row>
    <row r="7966" spans="1:5" x14ac:dyDescent="0.2">
      <c r="A7966">
        <v>101537</v>
      </c>
      <c r="B7966" t="s">
        <v>10942</v>
      </c>
      <c r="C7966" t="s">
        <v>14</v>
      </c>
      <c r="D7966">
        <v>101.17</v>
      </c>
      <c r="E7966" s="156" t="s">
        <v>205</v>
      </c>
    </row>
    <row r="7967" spans="1:5" x14ac:dyDescent="0.2">
      <c r="A7967">
        <v>101538</v>
      </c>
      <c r="B7967" t="s">
        <v>10943</v>
      </c>
      <c r="C7967" t="s">
        <v>14</v>
      </c>
      <c r="D7967">
        <v>43.18</v>
      </c>
      <c r="E7967" s="156" t="s">
        <v>205</v>
      </c>
    </row>
    <row r="7968" spans="1:5" x14ac:dyDescent="0.2">
      <c r="A7968">
        <v>101542</v>
      </c>
      <c r="B7968" t="s">
        <v>10944</v>
      </c>
      <c r="C7968" t="s">
        <v>14</v>
      </c>
      <c r="D7968">
        <v>33.21</v>
      </c>
      <c r="E7968" s="156" t="s">
        <v>205</v>
      </c>
    </row>
    <row r="7969" spans="1:5" x14ac:dyDescent="0.2">
      <c r="A7969">
        <v>101539</v>
      </c>
      <c r="B7969" t="s">
        <v>10945</v>
      </c>
      <c r="C7969" t="s">
        <v>14</v>
      </c>
      <c r="D7969">
        <v>72.989999999999995</v>
      </c>
      <c r="E7969" s="156" t="s">
        <v>205</v>
      </c>
    </row>
    <row r="7970" spans="1:5" x14ac:dyDescent="0.2">
      <c r="A7970">
        <v>101543</v>
      </c>
      <c r="B7970" t="s">
        <v>10946</v>
      </c>
      <c r="C7970" t="s">
        <v>14</v>
      </c>
      <c r="D7970">
        <v>59.95</v>
      </c>
      <c r="E7970" s="156" t="s">
        <v>205</v>
      </c>
    </row>
    <row r="7971" spans="1:5" x14ac:dyDescent="0.2">
      <c r="A7971">
        <v>101540</v>
      </c>
      <c r="B7971" t="s">
        <v>10947</v>
      </c>
      <c r="C7971" t="s">
        <v>14</v>
      </c>
      <c r="D7971">
        <v>121.4</v>
      </c>
      <c r="E7971" s="156" t="s">
        <v>205</v>
      </c>
    </row>
    <row r="7972" spans="1:5" x14ac:dyDescent="0.2">
      <c r="A7972">
        <v>101544</v>
      </c>
      <c r="B7972" t="s">
        <v>10948</v>
      </c>
      <c r="C7972" t="s">
        <v>14</v>
      </c>
      <c r="D7972">
        <v>95.09</v>
      </c>
      <c r="E7972" s="156" t="s">
        <v>205</v>
      </c>
    </row>
    <row r="7973" spans="1:5" x14ac:dyDescent="0.2">
      <c r="A7973">
        <v>101541</v>
      </c>
      <c r="B7973" t="s">
        <v>10949</v>
      </c>
      <c r="C7973" t="s">
        <v>14</v>
      </c>
      <c r="D7973">
        <v>158.72</v>
      </c>
      <c r="E7973" s="156" t="s">
        <v>205</v>
      </c>
    </row>
    <row r="7974" spans="1:5" x14ac:dyDescent="0.2">
      <c r="A7974">
        <v>101545</v>
      </c>
      <c r="B7974" t="s">
        <v>10950</v>
      </c>
      <c r="C7974" t="s">
        <v>14</v>
      </c>
      <c r="D7974">
        <v>136.55000000000001</v>
      </c>
      <c r="E7974" s="156" t="s">
        <v>205</v>
      </c>
    </row>
    <row r="7975" spans="1:5" x14ac:dyDescent="0.2">
      <c r="A7975">
        <v>101560</v>
      </c>
      <c r="B7975" t="s">
        <v>10951</v>
      </c>
      <c r="C7975" t="s">
        <v>24</v>
      </c>
      <c r="D7975">
        <v>10.87</v>
      </c>
      <c r="E7975" s="156" t="s">
        <v>205</v>
      </c>
    </row>
    <row r="7976" spans="1:5" x14ac:dyDescent="0.2">
      <c r="A7976">
        <v>101568</v>
      </c>
      <c r="B7976" t="s">
        <v>10952</v>
      </c>
      <c r="C7976" t="s">
        <v>24</v>
      </c>
      <c r="D7976">
        <v>132.32</v>
      </c>
      <c r="E7976" s="156" t="s">
        <v>205</v>
      </c>
    </row>
    <row r="7977" spans="1:5" x14ac:dyDescent="0.2">
      <c r="A7977">
        <v>101561</v>
      </c>
      <c r="B7977" t="s">
        <v>10953</v>
      </c>
      <c r="C7977" t="s">
        <v>24</v>
      </c>
      <c r="D7977">
        <v>17.27</v>
      </c>
      <c r="E7977" s="156" t="s">
        <v>205</v>
      </c>
    </row>
    <row r="7978" spans="1:5" x14ac:dyDescent="0.2">
      <c r="A7978">
        <v>101562</v>
      </c>
      <c r="B7978" t="s">
        <v>10954</v>
      </c>
      <c r="C7978" t="s">
        <v>24</v>
      </c>
      <c r="D7978">
        <v>26.72</v>
      </c>
      <c r="E7978" s="156" t="s">
        <v>205</v>
      </c>
    </row>
    <row r="7979" spans="1:5" x14ac:dyDescent="0.2">
      <c r="A7979">
        <v>101563</v>
      </c>
      <c r="B7979" t="s">
        <v>10955</v>
      </c>
      <c r="C7979" t="s">
        <v>24</v>
      </c>
      <c r="D7979">
        <v>37.729999999999997</v>
      </c>
      <c r="E7979" s="156" t="s">
        <v>205</v>
      </c>
    </row>
    <row r="7980" spans="1:5" x14ac:dyDescent="0.2">
      <c r="A7980">
        <v>101564</v>
      </c>
      <c r="B7980" t="s">
        <v>10956</v>
      </c>
      <c r="C7980" t="s">
        <v>24</v>
      </c>
      <c r="D7980">
        <v>55.75</v>
      </c>
      <c r="E7980" s="156" t="s">
        <v>205</v>
      </c>
    </row>
    <row r="7981" spans="1:5" x14ac:dyDescent="0.2">
      <c r="A7981">
        <v>101565</v>
      </c>
      <c r="B7981" t="s">
        <v>10957</v>
      </c>
      <c r="C7981" t="s">
        <v>24</v>
      </c>
      <c r="D7981">
        <v>77.959999999999994</v>
      </c>
      <c r="E7981" s="156" t="s">
        <v>205</v>
      </c>
    </row>
    <row r="7982" spans="1:5" x14ac:dyDescent="0.2">
      <c r="A7982">
        <v>101567</v>
      </c>
      <c r="B7982" t="s">
        <v>10958</v>
      </c>
      <c r="C7982" t="s">
        <v>24</v>
      </c>
      <c r="D7982">
        <v>101.2</v>
      </c>
      <c r="E7982" s="156" t="s">
        <v>205</v>
      </c>
    </row>
    <row r="7983" spans="1:5" x14ac:dyDescent="0.2">
      <c r="A7983">
        <v>101551</v>
      </c>
      <c r="B7983" t="s">
        <v>10959</v>
      </c>
      <c r="C7983" t="s">
        <v>14</v>
      </c>
      <c r="D7983">
        <v>0</v>
      </c>
      <c r="E7983" s="156" t="s">
        <v>205</v>
      </c>
    </row>
    <row r="7984" spans="1:5" x14ac:dyDescent="0.2">
      <c r="A7984">
        <v>101552</v>
      </c>
      <c r="B7984" t="s">
        <v>10960</v>
      </c>
      <c r="C7984" t="s">
        <v>14</v>
      </c>
      <c r="D7984">
        <v>0</v>
      </c>
      <c r="E7984" s="156" t="s">
        <v>205</v>
      </c>
    </row>
    <row r="7985" spans="1:5" x14ac:dyDescent="0.2">
      <c r="A7985">
        <v>101550</v>
      </c>
      <c r="B7985" t="s">
        <v>10961</v>
      </c>
      <c r="C7985" t="s">
        <v>14</v>
      </c>
      <c r="D7985">
        <v>0</v>
      </c>
      <c r="E7985" s="156" t="s">
        <v>205</v>
      </c>
    </row>
    <row r="7986" spans="1:5" x14ac:dyDescent="0.2">
      <c r="A7986">
        <v>101501</v>
      </c>
      <c r="B7986" t="s">
        <v>10962</v>
      </c>
      <c r="C7986" t="s">
        <v>14</v>
      </c>
      <c r="D7986">
        <v>1916.08</v>
      </c>
      <c r="E7986" s="156" t="s">
        <v>205</v>
      </c>
    </row>
    <row r="7987" spans="1:5" x14ac:dyDescent="0.2">
      <c r="A7987">
        <v>101502</v>
      </c>
      <c r="B7987" t="s">
        <v>10963</v>
      </c>
      <c r="C7987" t="s">
        <v>14</v>
      </c>
      <c r="D7987">
        <v>2079.58</v>
      </c>
      <c r="E7987" s="156" t="s">
        <v>205</v>
      </c>
    </row>
    <row r="7988" spans="1:5" x14ac:dyDescent="0.2">
      <c r="A7988">
        <v>101503</v>
      </c>
      <c r="B7988" t="s">
        <v>10964</v>
      </c>
      <c r="C7988" t="s">
        <v>14</v>
      </c>
      <c r="D7988">
        <v>2119.87</v>
      </c>
      <c r="E7988" s="156" t="s">
        <v>205</v>
      </c>
    </row>
    <row r="7989" spans="1:5" x14ac:dyDescent="0.2">
      <c r="A7989">
        <v>101504</v>
      </c>
      <c r="B7989" t="s">
        <v>10965</v>
      </c>
      <c r="C7989" t="s">
        <v>14</v>
      </c>
      <c r="D7989">
        <v>2339.4</v>
      </c>
      <c r="E7989" s="156" t="s">
        <v>205</v>
      </c>
    </row>
    <row r="7990" spans="1:5" x14ac:dyDescent="0.2">
      <c r="A7990">
        <v>101497</v>
      </c>
      <c r="B7990" t="s">
        <v>10966</v>
      </c>
      <c r="C7990" t="s">
        <v>14</v>
      </c>
      <c r="D7990">
        <v>1924.45</v>
      </c>
      <c r="E7990" s="156" t="s">
        <v>205</v>
      </c>
    </row>
    <row r="7991" spans="1:5" x14ac:dyDescent="0.2">
      <c r="A7991">
        <v>101498</v>
      </c>
      <c r="B7991" t="s">
        <v>10967</v>
      </c>
      <c r="C7991" t="s">
        <v>14</v>
      </c>
      <c r="D7991">
        <v>2087.9499999999998</v>
      </c>
      <c r="E7991" s="156" t="s">
        <v>205</v>
      </c>
    </row>
    <row r="7992" spans="1:5" x14ac:dyDescent="0.2">
      <c r="A7992">
        <v>101499</v>
      </c>
      <c r="B7992" t="s">
        <v>10968</v>
      </c>
      <c r="C7992" t="s">
        <v>14</v>
      </c>
      <c r="D7992">
        <v>2128.2399999999998</v>
      </c>
      <c r="E7992" s="156" t="s">
        <v>205</v>
      </c>
    </row>
    <row r="7993" spans="1:5" x14ac:dyDescent="0.2">
      <c r="A7993">
        <v>101500</v>
      </c>
      <c r="B7993" t="s">
        <v>10969</v>
      </c>
      <c r="C7993" t="s">
        <v>14</v>
      </c>
      <c r="D7993">
        <v>2347.77</v>
      </c>
      <c r="E7993" s="156" t="s">
        <v>205</v>
      </c>
    </row>
    <row r="7994" spans="1:5" x14ac:dyDescent="0.2">
      <c r="A7994">
        <v>101493</v>
      </c>
      <c r="B7994" t="s">
        <v>10970</v>
      </c>
      <c r="C7994" t="s">
        <v>14</v>
      </c>
      <c r="D7994">
        <v>1626.79</v>
      </c>
      <c r="E7994" s="156" t="s">
        <v>205</v>
      </c>
    </row>
    <row r="7995" spans="1:5" x14ac:dyDescent="0.2">
      <c r="A7995">
        <v>101494</v>
      </c>
      <c r="B7995" t="s">
        <v>10971</v>
      </c>
      <c r="C7995" t="s">
        <v>14</v>
      </c>
      <c r="D7995">
        <v>1734.81</v>
      </c>
      <c r="E7995" s="156" t="s">
        <v>205</v>
      </c>
    </row>
    <row r="7996" spans="1:5" x14ac:dyDescent="0.2">
      <c r="A7996">
        <v>101495</v>
      </c>
      <c r="B7996" t="s">
        <v>10972</v>
      </c>
      <c r="C7996" t="s">
        <v>14</v>
      </c>
      <c r="D7996">
        <v>1761.43</v>
      </c>
      <c r="E7996" s="156" t="s">
        <v>205</v>
      </c>
    </row>
    <row r="7997" spans="1:5" x14ac:dyDescent="0.2">
      <c r="A7997">
        <v>101496</v>
      </c>
      <c r="B7997" t="s">
        <v>10973</v>
      </c>
      <c r="C7997" t="s">
        <v>14</v>
      </c>
      <c r="D7997">
        <v>1917.45</v>
      </c>
      <c r="E7997" s="156" t="s">
        <v>205</v>
      </c>
    </row>
    <row r="7998" spans="1:5" x14ac:dyDescent="0.2">
      <c r="A7998">
        <v>101489</v>
      </c>
      <c r="B7998" t="s">
        <v>10974</v>
      </c>
      <c r="C7998" t="s">
        <v>14</v>
      </c>
      <c r="D7998">
        <v>1644.12</v>
      </c>
      <c r="E7998" s="156" t="s">
        <v>205</v>
      </c>
    </row>
    <row r="7999" spans="1:5" x14ac:dyDescent="0.2">
      <c r="A7999">
        <v>101490</v>
      </c>
      <c r="B7999" t="s">
        <v>10975</v>
      </c>
      <c r="C7999" t="s">
        <v>14</v>
      </c>
      <c r="D7999">
        <v>1752.14</v>
      </c>
      <c r="E7999" s="156" t="s">
        <v>205</v>
      </c>
    </row>
    <row r="8000" spans="1:5" x14ac:dyDescent="0.2">
      <c r="A8000">
        <v>101491</v>
      </c>
      <c r="B8000" t="s">
        <v>10976</v>
      </c>
      <c r="C8000" t="s">
        <v>14</v>
      </c>
      <c r="D8000">
        <v>1778.76</v>
      </c>
      <c r="E8000" s="156" t="s">
        <v>205</v>
      </c>
    </row>
    <row r="8001" spans="1:5" x14ac:dyDescent="0.2">
      <c r="A8001">
        <v>101492</v>
      </c>
      <c r="B8001" t="s">
        <v>10977</v>
      </c>
      <c r="C8001" t="s">
        <v>14</v>
      </c>
      <c r="D8001">
        <v>1934.78</v>
      </c>
      <c r="E8001" s="156" t="s">
        <v>205</v>
      </c>
    </row>
    <row r="8002" spans="1:5" x14ac:dyDescent="0.2">
      <c r="A8002">
        <v>101509</v>
      </c>
      <c r="B8002" t="s">
        <v>10978</v>
      </c>
      <c r="C8002" t="s">
        <v>14</v>
      </c>
      <c r="D8002">
        <v>2086.61</v>
      </c>
      <c r="E8002" s="156" t="s">
        <v>205</v>
      </c>
    </row>
    <row r="8003" spans="1:5" x14ac:dyDescent="0.2">
      <c r="A8003">
        <v>101510</v>
      </c>
      <c r="B8003" t="s">
        <v>10979</v>
      </c>
      <c r="C8003" t="s">
        <v>14</v>
      </c>
      <c r="D8003">
        <v>2304.61</v>
      </c>
      <c r="E8003" s="156" t="s">
        <v>205</v>
      </c>
    </row>
    <row r="8004" spans="1:5" x14ac:dyDescent="0.2">
      <c r="A8004">
        <v>101511</v>
      </c>
      <c r="B8004" t="s">
        <v>10980</v>
      </c>
      <c r="C8004" t="s">
        <v>14</v>
      </c>
      <c r="D8004">
        <v>2358.33</v>
      </c>
      <c r="E8004" s="156" t="s">
        <v>205</v>
      </c>
    </row>
    <row r="8005" spans="1:5" x14ac:dyDescent="0.2">
      <c r="A8005">
        <v>101512</v>
      </c>
      <c r="B8005" t="s">
        <v>10981</v>
      </c>
      <c r="C8005" t="s">
        <v>14</v>
      </c>
      <c r="D8005">
        <v>2640.24</v>
      </c>
      <c r="E8005" s="156" t="s">
        <v>205</v>
      </c>
    </row>
    <row r="8006" spans="1:5" x14ac:dyDescent="0.2">
      <c r="A8006">
        <v>101505</v>
      </c>
      <c r="B8006" t="s">
        <v>10982</v>
      </c>
      <c r="C8006" t="s">
        <v>14</v>
      </c>
      <c r="D8006">
        <v>2048.4899999999998</v>
      </c>
      <c r="E8006" s="156" t="s">
        <v>205</v>
      </c>
    </row>
    <row r="8007" spans="1:5" x14ac:dyDescent="0.2">
      <c r="A8007">
        <v>101506</v>
      </c>
      <c r="B8007" t="s">
        <v>10983</v>
      </c>
      <c r="C8007" t="s">
        <v>14</v>
      </c>
      <c r="D8007">
        <v>2266.4899999999998</v>
      </c>
      <c r="E8007" s="156" t="s">
        <v>205</v>
      </c>
    </row>
    <row r="8008" spans="1:5" x14ac:dyDescent="0.2">
      <c r="A8008">
        <v>101507</v>
      </c>
      <c r="B8008" t="s">
        <v>10984</v>
      </c>
      <c r="C8008" t="s">
        <v>14</v>
      </c>
      <c r="D8008">
        <v>2320.21</v>
      </c>
      <c r="E8008" s="156" t="s">
        <v>205</v>
      </c>
    </row>
    <row r="8009" spans="1:5" x14ac:dyDescent="0.2">
      <c r="A8009">
        <v>101508</v>
      </c>
      <c r="B8009" t="s">
        <v>10985</v>
      </c>
      <c r="C8009" t="s">
        <v>14</v>
      </c>
      <c r="D8009">
        <v>2602.12</v>
      </c>
      <c r="E8009" s="156" t="s">
        <v>205</v>
      </c>
    </row>
    <row r="8010" spans="1:5" x14ac:dyDescent="0.2">
      <c r="A8010">
        <v>101525</v>
      </c>
      <c r="B8010" t="s">
        <v>10986</v>
      </c>
      <c r="C8010" t="s">
        <v>14</v>
      </c>
      <c r="D8010">
        <v>1144.98</v>
      </c>
      <c r="E8010" s="156" t="s">
        <v>205</v>
      </c>
    </row>
    <row r="8011" spans="1:5" x14ac:dyDescent="0.2">
      <c r="A8011">
        <v>101526</v>
      </c>
      <c r="B8011" t="s">
        <v>10987</v>
      </c>
      <c r="C8011" t="s">
        <v>14</v>
      </c>
      <c r="D8011">
        <v>1339.41</v>
      </c>
      <c r="E8011" s="156" t="s">
        <v>205</v>
      </c>
    </row>
    <row r="8012" spans="1:5" x14ac:dyDescent="0.2">
      <c r="A8012">
        <v>101527</v>
      </c>
      <c r="B8012" t="s">
        <v>10988</v>
      </c>
      <c r="C8012" t="s">
        <v>14</v>
      </c>
      <c r="D8012">
        <v>1387.33</v>
      </c>
      <c r="E8012" s="156" t="s">
        <v>205</v>
      </c>
    </row>
    <row r="8013" spans="1:5" x14ac:dyDescent="0.2">
      <c r="A8013">
        <v>101528</v>
      </c>
      <c r="B8013" t="s">
        <v>10989</v>
      </c>
      <c r="C8013" t="s">
        <v>14</v>
      </c>
      <c r="D8013">
        <v>1609.88</v>
      </c>
      <c r="E8013" s="156" t="s">
        <v>205</v>
      </c>
    </row>
    <row r="8014" spans="1:5" x14ac:dyDescent="0.2">
      <c r="A8014">
        <v>101521</v>
      </c>
      <c r="B8014" t="s">
        <v>10990</v>
      </c>
      <c r="C8014" t="s">
        <v>14</v>
      </c>
      <c r="D8014">
        <v>1153.3399999999999</v>
      </c>
      <c r="E8014" s="156" t="s">
        <v>205</v>
      </c>
    </row>
    <row r="8015" spans="1:5" x14ac:dyDescent="0.2">
      <c r="A8015">
        <v>101522</v>
      </c>
      <c r="B8015" t="s">
        <v>10991</v>
      </c>
      <c r="C8015" t="s">
        <v>14</v>
      </c>
      <c r="D8015">
        <v>1347.77</v>
      </c>
      <c r="E8015" s="156" t="s">
        <v>205</v>
      </c>
    </row>
    <row r="8016" spans="1:5" x14ac:dyDescent="0.2">
      <c r="A8016">
        <v>101523</v>
      </c>
      <c r="B8016" t="s">
        <v>10992</v>
      </c>
      <c r="C8016" t="s">
        <v>14</v>
      </c>
      <c r="D8016">
        <v>1395.69</v>
      </c>
      <c r="E8016" s="156" t="s">
        <v>205</v>
      </c>
    </row>
    <row r="8017" spans="1:5" x14ac:dyDescent="0.2">
      <c r="A8017">
        <v>101524</v>
      </c>
      <c r="B8017" t="s">
        <v>10993</v>
      </c>
      <c r="C8017" t="s">
        <v>14</v>
      </c>
      <c r="D8017">
        <v>1618.24</v>
      </c>
      <c r="E8017" s="156" t="s">
        <v>205</v>
      </c>
    </row>
    <row r="8018" spans="1:5" x14ac:dyDescent="0.2">
      <c r="A8018">
        <v>101517</v>
      </c>
      <c r="B8018" t="s">
        <v>10994</v>
      </c>
      <c r="C8018" t="s">
        <v>14</v>
      </c>
      <c r="D8018">
        <v>839.31</v>
      </c>
      <c r="E8018" s="156" t="s">
        <v>205</v>
      </c>
    </row>
    <row r="8019" spans="1:5" x14ac:dyDescent="0.2">
      <c r="A8019">
        <v>101518</v>
      </c>
      <c r="B8019" t="s">
        <v>10995</v>
      </c>
      <c r="C8019" t="s">
        <v>14</v>
      </c>
      <c r="D8019">
        <v>968.93</v>
      </c>
      <c r="E8019" s="156" t="s">
        <v>205</v>
      </c>
    </row>
    <row r="8020" spans="1:5" x14ac:dyDescent="0.2">
      <c r="A8020">
        <v>101519</v>
      </c>
      <c r="B8020" t="s">
        <v>10996</v>
      </c>
      <c r="C8020" t="s">
        <v>14</v>
      </c>
      <c r="D8020">
        <v>1000.87</v>
      </c>
      <c r="E8020" s="156" t="s">
        <v>205</v>
      </c>
    </row>
    <row r="8021" spans="1:5" x14ac:dyDescent="0.2">
      <c r="A8021">
        <v>101520</v>
      </c>
      <c r="B8021" t="s">
        <v>10997</v>
      </c>
      <c r="C8021" t="s">
        <v>14</v>
      </c>
      <c r="D8021">
        <v>1149.24</v>
      </c>
      <c r="E8021" s="156" t="s">
        <v>205</v>
      </c>
    </row>
    <row r="8022" spans="1:5" x14ac:dyDescent="0.2">
      <c r="A8022">
        <v>101513</v>
      </c>
      <c r="B8022" t="s">
        <v>10998</v>
      </c>
      <c r="C8022" t="s">
        <v>14</v>
      </c>
      <c r="D8022">
        <v>856.62</v>
      </c>
      <c r="E8022" s="156" t="s">
        <v>205</v>
      </c>
    </row>
    <row r="8023" spans="1:5" x14ac:dyDescent="0.2">
      <c r="A8023">
        <v>101514</v>
      </c>
      <c r="B8023" t="s">
        <v>10999</v>
      </c>
      <c r="C8023" t="s">
        <v>14</v>
      </c>
      <c r="D8023">
        <v>986.24</v>
      </c>
      <c r="E8023" s="156" t="s">
        <v>205</v>
      </c>
    </row>
    <row r="8024" spans="1:5" x14ac:dyDescent="0.2">
      <c r="A8024">
        <v>101515</v>
      </c>
      <c r="B8024" t="s">
        <v>11000</v>
      </c>
      <c r="C8024" t="s">
        <v>14</v>
      </c>
      <c r="D8024">
        <v>1018.18</v>
      </c>
      <c r="E8024" s="156" t="s">
        <v>205</v>
      </c>
    </row>
    <row r="8025" spans="1:5" x14ac:dyDescent="0.2">
      <c r="A8025">
        <v>101516</v>
      </c>
      <c r="B8025" t="s">
        <v>11001</v>
      </c>
      <c r="C8025" t="s">
        <v>14</v>
      </c>
      <c r="D8025">
        <v>1166.55</v>
      </c>
      <c r="E8025" s="156" t="s">
        <v>205</v>
      </c>
    </row>
    <row r="8026" spans="1:5" x14ac:dyDescent="0.2">
      <c r="A8026">
        <v>101533</v>
      </c>
      <c r="B8026" t="s">
        <v>11002</v>
      </c>
      <c r="C8026" t="s">
        <v>14</v>
      </c>
      <c r="D8026">
        <v>1333.62</v>
      </c>
      <c r="E8026" s="156" t="s">
        <v>205</v>
      </c>
    </row>
    <row r="8027" spans="1:5" x14ac:dyDescent="0.2">
      <c r="A8027">
        <v>101534</v>
      </c>
      <c r="B8027" t="s">
        <v>11003</v>
      </c>
      <c r="C8027" t="s">
        <v>14</v>
      </c>
      <c r="D8027">
        <v>1592.86</v>
      </c>
      <c r="E8027" s="156" t="s">
        <v>205</v>
      </c>
    </row>
    <row r="8028" spans="1:5" x14ac:dyDescent="0.2">
      <c r="A8028">
        <v>101535</v>
      </c>
      <c r="B8028" t="s">
        <v>11004</v>
      </c>
      <c r="C8028" t="s">
        <v>14</v>
      </c>
      <c r="D8028">
        <v>1656.75</v>
      </c>
      <c r="E8028" s="156" t="s">
        <v>205</v>
      </c>
    </row>
    <row r="8029" spans="1:5" x14ac:dyDescent="0.2">
      <c r="A8029">
        <v>101536</v>
      </c>
      <c r="B8029" t="s">
        <v>11005</v>
      </c>
      <c r="C8029" t="s">
        <v>14</v>
      </c>
      <c r="D8029">
        <v>1953.49</v>
      </c>
      <c r="E8029" s="156" t="s">
        <v>205</v>
      </c>
    </row>
    <row r="8030" spans="1:5" x14ac:dyDescent="0.2">
      <c r="A8030">
        <v>101529</v>
      </c>
      <c r="B8030" t="s">
        <v>11006</v>
      </c>
      <c r="C8030" t="s">
        <v>14</v>
      </c>
      <c r="D8030">
        <v>1295.49</v>
      </c>
      <c r="E8030" s="156" t="s">
        <v>205</v>
      </c>
    </row>
    <row r="8031" spans="1:5" x14ac:dyDescent="0.2">
      <c r="A8031">
        <v>101530</v>
      </c>
      <c r="B8031" t="s">
        <v>11007</v>
      </c>
      <c r="C8031" t="s">
        <v>14</v>
      </c>
      <c r="D8031">
        <v>1554.73</v>
      </c>
      <c r="E8031" s="156" t="s">
        <v>205</v>
      </c>
    </row>
    <row r="8032" spans="1:5" x14ac:dyDescent="0.2">
      <c r="A8032">
        <v>101531</v>
      </c>
      <c r="B8032" t="s">
        <v>11008</v>
      </c>
      <c r="C8032" t="s">
        <v>14</v>
      </c>
      <c r="D8032">
        <v>1618.62</v>
      </c>
      <c r="E8032" s="156" t="s">
        <v>205</v>
      </c>
    </row>
    <row r="8033" spans="1:5" x14ac:dyDescent="0.2">
      <c r="A8033">
        <v>101532</v>
      </c>
      <c r="B8033" t="s">
        <v>11009</v>
      </c>
      <c r="C8033" t="s">
        <v>14</v>
      </c>
      <c r="D8033">
        <v>1915.36</v>
      </c>
      <c r="E8033" s="156" t="s">
        <v>205</v>
      </c>
    </row>
    <row r="8034" spans="1:5" x14ac:dyDescent="0.2">
      <c r="A8034">
        <v>101549</v>
      </c>
      <c r="B8034" t="s">
        <v>11010</v>
      </c>
      <c r="C8034" t="s">
        <v>14</v>
      </c>
      <c r="D8034">
        <v>24.81</v>
      </c>
      <c r="E8034" s="156" t="s">
        <v>205</v>
      </c>
    </row>
    <row r="8035" spans="1:5" x14ac:dyDescent="0.2">
      <c r="A8035">
        <v>101547</v>
      </c>
      <c r="B8035" t="s">
        <v>11011</v>
      </c>
      <c r="C8035" t="s">
        <v>14</v>
      </c>
      <c r="D8035">
        <v>98.66</v>
      </c>
      <c r="E8035" s="156" t="s">
        <v>205</v>
      </c>
    </row>
    <row r="8036" spans="1:5" x14ac:dyDescent="0.2">
      <c r="A8036">
        <v>101546</v>
      </c>
      <c r="B8036" t="s">
        <v>11012</v>
      </c>
      <c r="C8036" t="s">
        <v>14</v>
      </c>
      <c r="D8036">
        <v>31.67</v>
      </c>
      <c r="E8036" s="156" t="s">
        <v>205</v>
      </c>
    </row>
    <row r="8037" spans="1:5" x14ac:dyDescent="0.2">
      <c r="A8037">
        <v>101548</v>
      </c>
      <c r="B8037" t="s">
        <v>11013</v>
      </c>
      <c r="C8037" t="s">
        <v>14</v>
      </c>
      <c r="D8037">
        <v>8.0399999999999991</v>
      </c>
      <c r="E8037" s="156" t="s">
        <v>205</v>
      </c>
    </row>
    <row r="8038" spans="1:5" x14ac:dyDescent="0.2">
      <c r="A8038">
        <v>94764</v>
      </c>
      <c r="B8038" t="s">
        <v>11014</v>
      </c>
      <c r="C8038" t="s">
        <v>14</v>
      </c>
      <c r="D8038">
        <v>39.08</v>
      </c>
      <c r="E8038" s="156" t="s">
        <v>205</v>
      </c>
    </row>
    <row r="8039" spans="1:5" x14ac:dyDescent="0.2">
      <c r="A8039">
        <v>94765</v>
      </c>
      <c r="B8039" t="s">
        <v>11015</v>
      </c>
      <c r="C8039" t="s">
        <v>14</v>
      </c>
      <c r="D8039">
        <v>43.09</v>
      </c>
      <c r="E8039" s="156" t="s">
        <v>205</v>
      </c>
    </row>
    <row r="8040" spans="1:5" x14ac:dyDescent="0.2">
      <c r="A8040">
        <v>94766</v>
      </c>
      <c r="B8040" t="s">
        <v>11016</v>
      </c>
      <c r="C8040" t="s">
        <v>14</v>
      </c>
      <c r="D8040">
        <v>48.19</v>
      </c>
      <c r="E8040" s="156" t="s">
        <v>205</v>
      </c>
    </row>
    <row r="8041" spans="1:5" x14ac:dyDescent="0.2">
      <c r="A8041">
        <v>94767</v>
      </c>
      <c r="B8041" t="s">
        <v>11017</v>
      </c>
      <c r="C8041" t="s">
        <v>14</v>
      </c>
      <c r="D8041">
        <v>71.52</v>
      </c>
      <c r="E8041" s="156" t="s">
        <v>205</v>
      </c>
    </row>
    <row r="8042" spans="1:5" x14ac:dyDescent="0.2">
      <c r="A8042">
        <v>94768</v>
      </c>
      <c r="B8042" t="s">
        <v>11018</v>
      </c>
      <c r="C8042" t="s">
        <v>14</v>
      </c>
      <c r="D8042">
        <v>81.040000000000006</v>
      </c>
      <c r="E8042" s="156" t="s">
        <v>205</v>
      </c>
    </row>
    <row r="8043" spans="1:5" x14ac:dyDescent="0.2">
      <c r="A8043">
        <v>94769</v>
      </c>
      <c r="B8043" t="s">
        <v>11019</v>
      </c>
      <c r="C8043" t="s">
        <v>14</v>
      </c>
      <c r="D8043">
        <v>108.25</v>
      </c>
      <c r="E8043" s="156" t="s">
        <v>205</v>
      </c>
    </row>
    <row r="8044" spans="1:5" x14ac:dyDescent="0.2">
      <c r="A8044">
        <v>94783</v>
      </c>
      <c r="B8044" t="s">
        <v>11020</v>
      </c>
      <c r="C8044" t="s">
        <v>14</v>
      </c>
      <c r="D8044">
        <v>19.28</v>
      </c>
      <c r="E8044" s="156" t="s">
        <v>205</v>
      </c>
    </row>
    <row r="8045" spans="1:5" x14ac:dyDescent="0.2">
      <c r="A8045">
        <v>94703</v>
      </c>
      <c r="B8045" t="s">
        <v>11021</v>
      </c>
      <c r="C8045" t="s">
        <v>14</v>
      </c>
      <c r="D8045">
        <v>20.62</v>
      </c>
      <c r="E8045" s="156" t="s">
        <v>205</v>
      </c>
    </row>
    <row r="8046" spans="1:5" x14ac:dyDescent="0.2">
      <c r="A8046">
        <v>94704</v>
      </c>
      <c r="B8046" t="s">
        <v>11022</v>
      </c>
      <c r="C8046" t="s">
        <v>14</v>
      </c>
      <c r="D8046">
        <v>27.44</v>
      </c>
      <c r="E8046" s="156" t="s">
        <v>205</v>
      </c>
    </row>
    <row r="8047" spans="1:5" x14ac:dyDescent="0.2">
      <c r="A8047">
        <v>94705</v>
      </c>
      <c r="B8047" t="s">
        <v>11023</v>
      </c>
      <c r="C8047" t="s">
        <v>14</v>
      </c>
      <c r="D8047">
        <v>37.4</v>
      </c>
      <c r="E8047" s="156" t="s">
        <v>205</v>
      </c>
    </row>
    <row r="8048" spans="1:5" x14ac:dyDescent="0.2">
      <c r="A8048">
        <v>94706</v>
      </c>
      <c r="B8048" t="s">
        <v>11024</v>
      </c>
      <c r="C8048" t="s">
        <v>14</v>
      </c>
      <c r="D8048">
        <v>36.630000000000003</v>
      </c>
      <c r="E8048" s="156" t="s">
        <v>205</v>
      </c>
    </row>
    <row r="8049" spans="1:5" x14ac:dyDescent="0.2">
      <c r="A8049">
        <v>94707</v>
      </c>
      <c r="B8049" t="s">
        <v>11025</v>
      </c>
      <c r="C8049" t="s">
        <v>14</v>
      </c>
      <c r="D8049">
        <v>57.64</v>
      </c>
      <c r="E8049" s="156" t="s">
        <v>205</v>
      </c>
    </row>
    <row r="8050" spans="1:5" x14ac:dyDescent="0.2">
      <c r="A8050">
        <v>94715</v>
      </c>
      <c r="B8050" t="s">
        <v>11026</v>
      </c>
      <c r="C8050" t="s">
        <v>14</v>
      </c>
      <c r="D8050">
        <v>297.14999999999998</v>
      </c>
      <c r="E8050" s="156" t="s">
        <v>205</v>
      </c>
    </row>
    <row r="8051" spans="1:5" x14ac:dyDescent="0.2">
      <c r="A8051">
        <v>94713</v>
      </c>
      <c r="B8051" t="s">
        <v>11027</v>
      </c>
      <c r="C8051" t="s">
        <v>14</v>
      </c>
      <c r="D8051">
        <v>238.11</v>
      </c>
      <c r="E8051" s="156" t="s">
        <v>205</v>
      </c>
    </row>
    <row r="8052" spans="1:5" x14ac:dyDescent="0.2">
      <c r="A8052">
        <v>94714</v>
      </c>
      <c r="B8052" t="s">
        <v>11028</v>
      </c>
      <c r="C8052" t="s">
        <v>14</v>
      </c>
      <c r="D8052">
        <v>333.97</v>
      </c>
      <c r="E8052" s="156" t="s">
        <v>205</v>
      </c>
    </row>
    <row r="8053" spans="1:5" x14ac:dyDescent="0.2">
      <c r="A8053">
        <v>94670</v>
      </c>
      <c r="B8053" t="s">
        <v>11029</v>
      </c>
      <c r="C8053" t="s">
        <v>14</v>
      </c>
      <c r="D8053">
        <v>70.66</v>
      </c>
      <c r="E8053" s="156" t="s">
        <v>205</v>
      </c>
    </row>
    <row r="8054" spans="1:5" x14ac:dyDescent="0.2">
      <c r="A8054">
        <v>94656</v>
      </c>
      <c r="B8054" t="s">
        <v>11030</v>
      </c>
      <c r="C8054" t="s">
        <v>14</v>
      </c>
      <c r="D8054">
        <v>3.68</v>
      </c>
      <c r="E8054" s="156" t="s">
        <v>205</v>
      </c>
    </row>
    <row r="8055" spans="1:5" x14ac:dyDescent="0.2">
      <c r="A8055">
        <v>94658</v>
      </c>
      <c r="B8055" t="s">
        <v>11031</v>
      </c>
      <c r="C8055" t="s">
        <v>14</v>
      </c>
      <c r="D8055">
        <v>5.48</v>
      </c>
      <c r="E8055" s="156" t="s">
        <v>205</v>
      </c>
    </row>
    <row r="8056" spans="1:5" x14ac:dyDescent="0.2">
      <c r="A8056">
        <v>94660</v>
      </c>
      <c r="B8056" t="s">
        <v>11032</v>
      </c>
      <c r="C8056" t="s">
        <v>14</v>
      </c>
      <c r="D8056">
        <v>8.64</v>
      </c>
      <c r="E8056" s="156" t="s">
        <v>205</v>
      </c>
    </row>
    <row r="8057" spans="1:5" x14ac:dyDescent="0.2">
      <c r="A8057">
        <v>94662</v>
      </c>
      <c r="B8057" t="s">
        <v>11033</v>
      </c>
      <c r="C8057" t="s">
        <v>14</v>
      </c>
      <c r="D8057">
        <v>11.39</v>
      </c>
      <c r="E8057" s="156" t="s">
        <v>205</v>
      </c>
    </row>
    <row r="8058" spans="1:5" x14ac:dyDescent="0.2">
      <c r="A8058">
        <v>94664</v>
      </c>
      <c r="B8058" t="s">
        <v>11034</v>
      </c>
      <c r="C8058" t="s">
        <v>14</v>
      </c>
      <c r="D8058">
        <v>20.62</v>
      </c>
      <c r="E8058" s="156" t="s">
        <v>205</v>
      </c>
    </row>
    <row r="8059" spans="1:5" x14ac:dyDescent="0.2">
      <c r="A8059">
        <v>94666</v>
      </c>
      <c r="B8059" t="s">
        <v>11035</v>
      </c>
      <c r="C8059" t="s">
        <v>14</v>
      </c>
      <c r="D8059">
        <v>33.450000000000003</v>
      </c>
      <c r="E8059" s="156" t="s">
        <v>205</v>
      </c>
    </row>
    <row r="8060" spans="1:5" x14ac:dyDescent="0.2">
      <c r="A8060">
        <v>94668</v>
      </c>
      <c r="B8060" t="s">
        <v>11036</v>
      </c>
      <c r="C8060" t="s">
        <v>14</v>
      </c>
      <c r="D8060">
        <v>44.46</v>
      </c>
      <c r="E8060" s="156" t="s">
        <v>205</v>
      </c>
    </row>
    <row r="8061" spans="1:5" x14ac:dyDescent="0.2">
      <c r="A8061">
        <v>105215</v>
      </c>
      <c r="B8061" t="s">
        <v>11037</v>
      </c>
      <c r="C8061" t="s">
        <v>14</v>
      </c>
      <c r="D8061">
        <v>10.050000000000001</v>
      </c>
      <c r="E8061" s="156" t="s">
        <v>205</v>
      </c>
    </row>
    <row r="8062" spans="1:5" x14ac:dyDescent="0.2">
      <c r="A8062">
        <v>105216</v>
      </c>
      <c r="B8062" t="s">
        <v>11038</v>
      </c>
      <c r="C8062" t="s">
        <v>14</v>
      </c>
      <c r="D8062">
        <v>37.450000000000003</v>
      </c>
      <c r="E8062" s="156" t="s">
        <v>205</v>
      </c>
    </row>
    <row r="8063" spans="1:5" x14ac:dyDescent="0.2">
      <c r="A8063">
        <v>105217</v>
      </c>
      <c r="B8063" t="s">
        <v>11039</v>
      </c>
      <c r="C8063" t="s">
        <v>14</v>
      </c>
      <c r="D8063">
        <v>42.18</v>
      </c>
      <c r="E8063" s="156" t="s">
        <v>205</v>
      </c>
    </row>
    <row r="8064" spans="1:5" x14ac:dyDescent="0.2">
      <c r="A8064">
        <v>105214</v>
      </c>
      <c r="B8064" t="s">
        <v>11040</v>
      </c>
      <c r="C8064" t="s">
        <v>14</v>
      </c>
      <c r="D8064">
        <v>44.13</v>
      </c>
      <c r="E8064" s="156" t="s">
        <v>205</v>
      </c>
    </row>
    <row r="8065" spans="1:5" x14ac:dyDescent="0.2">
      <c r="A8065">
        <v>105218</v>
      </c>
      <c r="B8065" t="s">
        <v>11041</v>
      </c>
      <c r="C8065" t="s">
        <v>14</v>
      </c>
      <c r="D8065">
        <v>73.099999999999994</v>
      </c>
      <c r="E8065" s="156" t="s">
        <v>205</v>
      </c>
    </row>
    <row r="8066" spans="1:5" x14ac:dyDescent="0.2">
      <c r="A8066">
        <v>105213</v>
      </c>
      <c r="B8066" t="s">
        <v>11042</v>
      </c>
      <c r="C8066" t="s">
        <v>14</v>
      </c>
      <c r="D8066">
        <v>194.11</v>
      </c>
      <c r="E8066" s="156" t="s">
        <v>205</v>
      </c>
    </row>
    <row r="8067" spans="1:5" x14ac:dyDescent="0.2">
      <c r="A8067">
        <v>105233</v>
      </c>
      <c r="B8067" t="s">
        <v>11043</v>
      </c>
      <c r="C8067" t="s">
        <v>14</v>
      </c>
      <c r="D8067">
        <v>8.27</v>
      </c>
      <c r="E8067" s="156" t="s">
        <v>205</v>
      </c>
    </row>
    <row r="8068" spans="1:5" x14ac:dyDescent="0.2">
      <c r="A8068">
        <v>105234</v>
      </c>
      <c r="B8068" t="s">
        <v>11044</v>
      </c>
      <c r="C8068" t="s">
        <v>14</v>
      </c>
      <c r="D8068">
        <v>10.11</v>
      </c>
      <c r="E8068" s="156" t="s">
        <v>205</v>
      </c>
    </row>
    <row r="8069" spans="1:5" x14ac:dyDescent="0.2">
      <c r="A8069">
        <v>105228</v>
      </c>
      <c r="B8069" t="s">
        <v>11045</v>
      </c>
      <c r="C8069" t="s">
        <v>14</v>
      </c>
      <c r="D8069">
        <v>12.16</v>
      </c>
      <c r="E8069" s="156" t="s">
        <v>205</v>
      </c>
    </row>
    <row r="8070" spans="1:5" x14ac:dyDescent="0.2">
      <c r="A8070">
        <v>105138</v>
      </c>
      <c r="B8070" t="s">
        <v>11046</v>
      </c>
      <c r="C8070" t="s">
        <v>14</v>
      </c>
      <c r="D8070">
        <v>17.63</v>
      </c>
      <c r="E8070" s="156" t="s">
        <v>205</v>
      </c>
    </row>
    <row r="8071" spans="1:5" x14ac:dyDescent="0.2">
      <c r="A8071">
        <v>105139</v>
      </c>
      <c r="B8071" t="s">
        <v>11047</v>
      </c>
      <c r="C8071" t="s">
        <v>14</v>
      </c>
      <c r="D8071">
        <v>20.71</v>
      </c>
      <c r="E8071" s="156" t="s">
        <v>205</v>
      </c>
    </row>
    <row r="8072" spans="1:5" x14ac:dyDescent="0.2">
      <c r="A8072">
        <v>105140</v>
      </c>
      <c r="B8072" t="s">
        <v>11048</v>
      </c>
      <c r="C8072" t="s">
        <v>14</v>
      </c>
      <c r="D8072">
        <v>26.61</v>
      </c>
      <c r="E8072" s="156" t="s">
        <v>205</v>
      </c>
    </row>
    <row r="8073" spans="1:5" x14ac:dyDescent="0.2">
      <c r="A8073">
        <v>105141</v>
      </c>
      <c r="B8073" t="s">
        <v>11049</v>
      </c>
      <c r="C8073" t="s">
        <v>14</v>
      </c>
      <c r="D8073">
        <v>31.7</v>
      </c>
      <c r="E8073" s="156" t="s">
        <v>205</v>
      </c>
    </row>
    <row r="8074" spans="1:5" x14ac:dyDescent="0.2">
      <c r="A8074">
        <v>105172</v>
      </c>
      <c r="B8074" t="s">
        <v>11050</v>
      </c>
      <c r="C8074" t="s">
        <v>14</v>
      </c>
      <c r="D8074">
        <v>87.11</v>
      </c>
      <c r="E8074" s="156" t="s">
        <v>205</v>
      </c>
    </row>
    <row r="8075" spans="1:5" x14ac:dyDescent="0.2">
      <c r="A8075">
        <v>105169</v>
      </c>
      <c r="B8075" t="s">
        <v>11051</v>
      </c>
      <c r="C8075" t="s">
        <v>14</v>
      </c>
      <c r="D8075">
        <v>87.12</v>
      </c>
      <c r="E8075" s="156" t="s">
        <v>205</v>
      </c>
    </row>
    <row r="8076" spans="1:5" x14ac:dyDescent="0.2">
      <c r="A8076">
        <v>105230</v>
      </c>
      <c r="B8076" t="s">
        <v>11052</v>
      </c>
      <c r="C8076" t="s">
        <v>14</v>
      </c>
      <c r="D8076">
        <v>8.18</v>
      </c>
      <c r="E8076" s="156" t="s">
        <v>205</v>
      </c>
    </row>
    <row r="8077" spans="1:5" x14ac:dyDescent="0.2">
      <c r="A8077">
        <v>105231</v>
      </c>
      <c r="B8077" t="s">
        <v>11053</v>
      </c>
      <c r="C8077" t="s">
        <v>14</v>
      </c>
      <c r="D8077">
        <v>9.6</v>
      </c>
      <c r="E8077" s="156" t="s">
        <v>205</v>
      </c>
    </row>
    <row r="8078" spans="1:5" x14ac:dyDescent="0.2">
      <c r="A8078">
        <v>105232</v>
      </c>
      <c r="B8078" t="s">
        <v>11054</v>
      </c>
      <c r="C8078" t="s">
        <v>14</v>
      </c>
      <c r="D8078">
        <v>18.39</v>
      </c>
      <c r="E8078" s="156" t="s">
        <v>205</v>
      </c>
    </row>
    <row r="8079" spans="1:5" x14ac:dyDescent="0.2">
      <c r="A8079">
        <v>105229</v>
      </c>
      <c r="B8079" t="s">
        <v>11055</v>
      </c>
      <c r="C8079" t="s">
        <v>14</v>
      </c>
      <c r="D8079">
        <v>29.17</v>
      </c>
      <c r="E8079" s="156" t="s">
        <v>205</v>
      </c>
    </row>
    <row r="8080" spans="1:5" x14ac:dyDescent="0.2">
      <c r="A8080">
        <v>105146</v>
      </c>
      <c r="B8080" t="s">
        <v>11056</v>
      </c>
      <c r="C8080" t="s">
        <v>14</v>
      </c>
      <c r="D8080">
        <v>23.55</v>
      </c>
      <c r="E8080" s="156" t="s">
        <v>205</v>
      </c>
    </row>
    <row r="8081" spans="1:5" x14ac:dyDescent="0.2">
      <c r="A8081">
        <v>94613</v>
      </c>
      <c r="B8081" t="s">
        <v>11057</v>
      </c>
      <c r="C8081" t="s">
        <v>14</v>
      </c>
      <c r="D8081">
        <v>0</v>
      </c>
      <c r="E8081" s="156" t="s">
        <v>205</v>
      </c>
    </row>
    <row r="8082" spans="1:5" x14ac:dyDescent="0.2">
      <c r="A8082">
        <v>94607</v>
      </c>
      <c r="B8082" t="s">
        <v>11058</v>
      </c>
      <c r="C8082" t="s">
        <v>14</v>
      </c>
      <c r="D8082">
        <v>0</v>
      </c>
      <c r="E8082" s="156" t="s">
        <v>205</v>
      </c>
    </row>
    <row r="8083" spans="1:5" x14ac:dyDescent="0.2">
      <c r="A8083">
        <v>94609</v>
      </c>
      <c r="B8083" t="s">
        <v>11059</v>
      </c>
      <c r="C8083" t="s">
        <v>14</v>
      </c>
      <c r="D8083">
        <v>0</v>
      </c>
      <c r="E8083" s="156" t="s">
        <v>205</v>
      </c>
    </row>
    <row r="8084" spans="1:5" x14ac:dyDescent="0.2">
      <c r="A8084">
        <v>94611</v>
      </c>
      <c r="B8084" t="s">
        <v>11060</v>
      </c>
      <c r="C8084" t="s">
        <v>14</v>
      </c>
      <c r="D8084">
        <v>0</v>
      </c>
      <c r="E8084" s="156" t="s">
        <v>205</v>
      </c>
    </row>
    <row r="8085" spans="1:5" x14ac:dyDescent="0.2">
      <c r="A8085">
        <v>96738</v>
      </c>
      <c r="B8085" t="s">
        <v>11061</v>
      </c>
      <c r="C8085" t="s">
        <v>14</v>
      </c>
      <c r="D8085">
        <v>24.43</v>
      </c>
      <c r="E8085" s="156" t="s">
        <v>205</v>
      </c>
    </row>
    <row r="8086" spans="1:5" x14ac:dyDescent="0.2">
      <c r="A8086">
        <v>96740</v>
      </c>
      <c r="B8086" t="s">
        <v>11062</v>
      </c>
      <c r="C8086" t="s">
        <v>14</v>
      </c>
      <c r="D8086">
        <v>33.83</v>
      </c>
      <c r="E8086" s="156" t="s">
        <v>205</v>
      </c>
    </row>
    <row r="8087" spans="1:5" x14ac:dyDescent="0.2">
      <c r="A8087">
        <v>94738</v>
      </c>
      <c r="B8087" t="s">
        <v>11063</v>
      </c>
      <c r="C8087" t="s">
        <v>14</v>
      </c>
      <c r="D8087">
        <v>1739.16</v>
      </c>
      <c r="E8087" s="156" t="s">
        <v>205</v>
      </c>
    </row>
    <row r="8088" spans="1:5" x14ac:dyDescent="0.2">
      <c r="A8088">
        <v>94724</v>
      </c>
      <c r="B8088" t="s">
        <v>11064</v>
      </c>
      <c r="C8088" t="s">
        <v>14</v>
      </c>
      <c r="D8088">
        <v>27.56</v>
      </c>
      <c r="E8088" s="156" t="s">
        <v>205</v>
      </c>
    </row>
    <row r="8089" spans="1:5" x14ac:dyDescent="0.2">
      <c r="A8089">
        <v>94726</v>
      </c>
      <c r="B8089" t="s">
        <v>11065</v>
      </c>
      <c r="C8089" t="s">
        <v>14</v>
      </c>
      <c r="D8089">
        <v>35.53</v>
      </c>
      <c r="E8089" s="156" t="s">
        <v>205</v>
      </c>
    </row>
    <row r="8090" spans="1:5" x14ac:dyDescent="0.2">
      <c r="A8090">
        <v>94728</v>
      </c>
      <c r="B8090" t="s">
        <v>11066</v>
      </c>
      <c r="C8090" t="s">
        <v>14</v>
      </c>
      <c r="D8090">
        <v>55.41</v>
      </c>
      <c r="E8090" s="156" t="s">
        <v>205</v>
      </c>
    </row>
    <row r="8091" spans="1:5" x14ac:dyDescent="0.2">
      <c r="A8091">
        <v>94730</v>
      </c>
      <c r="B8091" t="s">
        <v>11067</v>
      </c>
      <c r="C8091" t="s">
        <v>14</v>
      </c>
      <c r="D8091">
        <v>67.95</v>
      </c>
      <c r="E8091" s="156" t="s">
        <v>205</v>
      </c>
    </row>
    <row r="8092" spans="1:5" x14ac:dyDescent="0.2">
      <c r="A8092">
        <v>94732</v>
      </c>
      <c r="B8092" t="s">
        <v>11068</v>
      </c>
      <c r="C8092" t="s">
        <v>14</v>
      </c>
      <c r="D8092">
        <v>108.93</v>
      </c>
      <c r="E8092" s="156" t="s">
        <v>205</v>
      </c>
    </row>
    <row r="8093" spans="1:5" x14ac:dyDescent="0.2">
      <c r="A8093">
        <v>94734</v>
      </c>
      <c r="B8093" t="s">
        <v>11069</v>
      </c>
      <c r="C8093" t="s">
        <v>14</v>
      </c>
      <c r="D8093">
        <v>397.17</v>
      </c>
      <c r="E8093" s="156" t="s">
        <v>205</v>
      </c>
    </row>
    <row r="8094" spans="1:5" x14ac:dyDescent="0.2">
      <c r="A8094">
        <v>94736</v>
      </c>
      <c r="B8094" t="s">
        <v>11070</v>
      </c>
      <c r="C8094" t="s">
        <v>14</v>
      </c>
      <c r="D8094">
        <v>577.49</v>
      </c>
      <c r="E8094" s="156" t="s">
        <v>205</v>
      </c>
    </row>
    <row r="8095" spans="1:5" x14ac:dyDescent="0.2">
      <c r="A8095">
        <v>94483</v>
      </c>
      <c r="B8095" t="s">
        <v>11071</v>
      </c>
      <c r="C8095" t="s">
        <v>14</v>
      </c>
      <c r="D8095">
        <v>1421.29</v>
      </c>
      <c r="E8095" s="156" t="s">
        <v>205</v>
      </c>
    </row>
    <row r="8096" spans="1:5" x14ac:dyDescent="0.2">
      <c r="A8096">
        <v>94482</v>
      </c>
      <c r="B8096" t="s">
        <v>11072</v>
      </c>
      <c r="C8096" t="s">
        <v>14</v>
      </c>
      <c r="D8096">
        <v>1705.51</v>
      </c>
      <c r="E8096" s="156" t="s">
        <v>205</v>
      </c>
    </row>
    <row r="8097" spans="1:5" x14ac:dyDescent="0.2">
      <c r="A8097">
        <v>94481</v>
      </c>
      <c r="B8097" t="s">
        <v>11073</v>
      </c>
      <c r="C8097" t="s">
        <v>14</v>
      </c>
      <c r="D8097">
        <v>2180.7800000000002</v>
      </c>
      <c r="E8097" s="156" t="s">
        <v>205</v>
      </c>
    </row>
    <row r="8098" spans="1:5" x14ac:dyDescent="0.2">
      <c r="A8098">
        <v>94480</v>
      </c>
      <c r="B8098" t="s">
        <v>11074</v>
      </c>
      <c r="C8098" t="s">
        <v>14</v>
      </c>
      <c r="D8098">
        <v>3142.43</v>
      </c>
      <c r="E8098" s="156" t="s">
        <v>205</v>
      </c>
    </row>
    <row r="8099" spans="1:5" x14ac:dyDescent="0.2">
      <c r="A8099">
        <v>94472</v>
      </c>
      <c r="B8099" t="s">
        <v>11075</v>
      </c>
      <c r="C8099" t="s">
        <v>14</v>
      </c>
      <c r="D8099">
        <v>78.599999999999994</v>
      </c>
      <c r="E8099" s="156" t="s">
        <v>205</v>
      </c>
    </row>
    <row r="8100" spans="1:5" x14ac:dyDescent="0.2">
      <c r="A8100">
        <v>94474</v>
      </c>
      <c r="B8100" t="s">
        <v>11076</v>
      </c>
      <c r="C8100" t="s">
        <v>14</v>
      </c>
      <c r="D8100">
        <v>131.77000000000001</v>
      </c>
      <c r="E8100" s="156" t="s">
        <v>205</v>
      </c>
    </row>
    <row r="8101" spans="1:5" x14ac:dyDescent="0.2">
      <c r="A8101">
        <v>94476</v>
      </c>
      <c r="B8101" t="s">
        <v>11077</v>
      </c>
      <c r="C8101" t="s">
        <v>14</v>
      </c>
      <c r="D8101">
        <v>183.92</v>
      </c>
      <c r="E8101" s="156" t="s">
        <v>205</v>
      </c>
    </row>
    <row r="8102" spans="1:5" x14ac:dyDescent="0.2">
      <c r="A8102">
        <v>94471</v>
      </c>
      <c r="B8102" t="s">
        <v>11078</v>
      </c>
      <c r="C8102" t="s">
        <v>14</v>
      </c>
      <c r="D8102">
        <v>76.319999999999993</v>
      </c>
      <c r="E8102" s="156" t="s">
        <v>205</v>
      </c>
    </row>
    <row r="8103" spans="1:5" x14ac:dyDescent="0.2">
      <c r="A8103">
        <v>94473</v>
      </c>
      <c r="B8103" t="s">
        <v>11079</v>
      </c>
      <c r="C8103" t="s">
        <v>14</v>
      </c>
      <c r="D8103">
        <v>121.72</v>
      </c>
      <c r="E8103" s="156" t="s">
        <v>205</v>
      </c>
    </row>
    <row r="8104" spans="1:5" x14ac:dyDescent="0.2">
      <c r="A8104">
        <v>94475</v>
      </c>
      <c r="B8104" t="s">
        <v>11080</v>
      </c>
      <c r="C8104" t="s">
        <v>14</v>
      </c>
      <c r="D8104">
        <v>164.55</v>
      </c>
      <c r="E8104" s="156" t="s">
        <v>205</v>
      </c>
    </row>
    <row r="8105" spans="1:5" x14ac:dyDescent="0.2">
      <c r="A8105">
        <v>105194</v>
      </c>
      <c r="B8105" t="s">
        <v>11081</v>
      </c>
      <c r="C8105" t="s">
        <v>14</v>
      </c>
      <c r="D8105">
        <v>84.87</v>
      </c>
      <c r="E8105" s="156" t="s">
        <v>205</v>
      </c>
    </row>
    <row r="8106" spans="1:5" x14ac:dyDescent="0.2">
      <c r="A8106">
        <v>105195</v>
      </c>
      <c r="B8106" t="s">
        <v>11082</v>
      </c>
      <c r="C8106" t="s">
        <v>14</v>
      </c>
      <c r="D8106">
        <v>216.55</v>
      </c>
      <c r="E8106" s="156" t="s">
        <v>205</v>
      </c>
    </row>
    <row r="8107" spans="1:5" x14ac:dyDescent="0.2">
      <c r="A8107">
        <v>105178</v>
      </c>
      <c r="B8107" t="s">
        <v>11083</v>
      </c>
      <c r="C8107" t="s">
        <v>14</v>
      </c>
      <c r="D8107">
        <v>136.41999999999999</v>
      </c>
      <c r="E8107" s="156" t="s">
        <v>205</v>
      </c>
    </row>
    <row r="8108" spans="1:5" x14ac:dyDescent="0.2">
      <c r="A8108">
        <v>94620</v>
      </c>
      <c r="B8108" t="s">
        <v>11084</v>
      </c>
      <c r="C8108" t="s">
        <v>14</v>
      </c>
      <c r="D8108">
        <v>894.12</v>
      </c>
      <c r="E8108" s="156" t="s">
        <v>205</v>
      </c>
    </row>
    <row r="8109" spans="1:5" x14ac:dyDescent="0.2">
      <c r="A8109">
        <v>94614</v>
      </c>
      <c r="B8109" t="s">
        <v>11085</v>
      </c>
      <c r="C8109" t="s">
        <v>14</v>
      </c>
      <c r="D8109">
        <v>143.35</v>
      </c>
      <c r="E8109" s="156" t="s">
        <v>205</v>
      </c>
    </row>
    <row r="8110" spans="1:5" x14ac:dyDescent="0.2">
      <c r="A8110">
        <v>94616</v>
      </c>
      <c r="B8110" t="s">
        <v>11086</v>
      </c>
      <c r="C8110" t="s">
        <v>14</v>
      </c>
      <c r="D8110">
        <v>399.34</v>
      </c>
      <c r="E8110" s="156" t="s">
        <v>205</v>
      </c>
    </row>
    <row r="8111" spans="1:5" x14ac:dyDescent="0.2">
      <c r="A8111">
        <v>94618</v>
      </c>
      <c r="B8111" t="s">
        <v>11087</v>
      </c>
      <c r="C8111" t="s">
        <v>14</v>
      </c>
      <c r="D8111">
        <v>388.25</v>
      </c>
      <c r="E8111" s="156" t="s">
        <v>205</v>
      </c>
    </row>
    <row r="8112" spans="1:5" x14ac:dyDescent="0.2">
      <c r="A8112">
        <v>105193</v>
      </c>
      <c r="B8112" t="s">
        <v>11088</v>
      </c>
      <c r="C8112" t="s">
        <v>14</v>
      </c>
      <c r="D8112">
        <v>149.32</v>
      </c>
      <c r="E8112" s="156" t="s">
        <v>205</v>
      </c>
    </row>
    <row r="8113" spans="1:5" x14ac:dyDescent="0.2">
      <c r="A8113">
        <v>105197</v>
      </c>
      <c r="B8113" t="s">
        <v>11089</v>
      </c>
      <c r="C8113" t="s">
        <v>14</v>
      </c>
      <c r="D8113">
        <v>159.22999999999999</v>
      </c>
      <c r="E8113" s="156" t="s">
        <v>205</v>
      </c>
    </row>
    <row r="8114" spans="1:5" x14ac:dyDescent="0.2">
      <c r="A8114">
        <v>105196</v>
      </c>
      <c r="B8114" t="s">
        <v>11090</v>
      </c>
      <c r="C8114" t="s">
        <v>14</v>
      </c>
      <c r="D8114">
        <v>231</v>
      </c>
      <c r="E8114" s="156" t="s">
        <v>205</v>
      </c>
    </row>
    <row r="8115" spans="1:5" x14ac:dyDescent="0.2">
      <c r="A8115">
        <v>105198</v>
      </c>
      <c r="B8115" t="s">
        <v>11091</v>
      </c>
      <c r="C8115" t="s">
        <v>14</v>
      </c>
      <c r="D8115">
        <v>327.45999999999998</v>
      </c>
      <c r="E8115" s="156" t="s">
        <v>205</v>
      </c>
    </row>
    <row r="8116" spans="1:5" x14ac:dyDescent="0.2">
      <c r="A8116">
        <v>105200</v>
      </c>
      <c r="B8116" t="s">
        <v>11092</v>
      </c>
      <c r="C8116" t="s">
        <v>14</v>
      </c>
      <c r="D8116">
        <v>125.76</v>
      </c>
      <c r="E8116" s="156" t="s">
        <v>205</v>
      </c>
    </row>
    <row r="8117" spans="1:5" x14ac:dyDescent="0.2">
      <c r="A8117">
        <v>105199</v>
      </c>
      <c r="B8117" t="s">
        <v>11093</v>
      </c>
      <c r="C8117" t="s">
        <v>14</v>
      </c>
      <c r="D8117">
        <v>210.03</v>
      </c>
      <c r="E8117" s="156" t="s">
        <v>205</v>
      </c>
    </row>
    <row r="8118" spans="1:5" x14ac:dyDescent="0.2">
      <c r="A8118">
        <v>105201</v>
      </c>
      <c r="B8118" t="s">
        <v>11094</v>
      </c>
      <c r="C8118" t="s">
        <v>14</v>
      </c>
      <c r="D8118">
        <v>287.25</v>
      </c>
      <c r="E8118" s="156" t="s">
        <v>205</v>
      </c>
    </row>
    <row r="8119" spans="1:5" x14ac:dyDescent="0.2">
      <c r="A8119">
        <v>94755</v>
      </c>
      <c r="B8119" t="s">
        <v>11095</v>
      </c>
      <c r="C8119" t="s">
        <v>14</v>
      </c>
      <c r="D8119">
        <v>0</v>
      </c>
      <c r="E8119" s="156" t="s">
        <v>205</v>
      </c>
    </row>
    <row r="8120" spans="1:5" x14ac:dyDescent="0.2">
      <c r="A8120">
        <v>94741</v>
      </c>
      <c r="B8120" t="s">
        <v>11096</v>
      </c>
      <c r="C8120" t="s">
        <v>14</v>
      </c>
      <c r="D8120">
        <v>13.64</v>
      </c>
      <c r="E8120" s="156" t="s">
        <v>205</v>
      </c>
    </row>
    <row r="8121" spans="1:5" x14ac:dyDescent="0.2">
      <c r="A8121">
        <v>94743</v>
      </c>
      <c r="B8121" t="s">
        <v>11097</v>
      </c>
      <c r="C8121" t="s">
        <v>14</v>
      </c>
      <c r="D8121">
        <v>22.24</v>
      </c>
      <c r="E8121" s="156" t="s">
        <v>205</v>
      </c>
    </row>
    <row r="8122" spans="1:5" x14ac:dyDescent="0.2">
      <c r="A8122">
        <v>94745</v>
      </c>
      <c r="B8122" t="s">
        <v>11098</v>
      </c>
      <c r="C8122" t="s">
        <v>14</v>
      </c>
      <c r="D8122">
        <v>0</v>
      </c>
      <c r="E8122" s="156" t="s">
        <v>205</v>
      </c>
    </row>
    <row r="8123" spans="1:5" x14ac:dyDescent="0.2">
      <c r="A8123">
        <v>94747</v>
      </c>
      <c r="B8123" t="s">
        <v>11099</v>
      </c>
      <c r="C8123" t="s">
        <v>14</v>
      </c>
      <c r="D8123">
        <v>0</v>
      </c>
      <c r="E8123" s="156" t="s">
        <v>205</v>
      </c>
    </row>
    <row r="8124" spans="1:5" x14ac:dyDescent="0.2">
      <c r="A8124">
        <v>94749</v>
      </c>
      <c r="B8124" t="s">
        <v>11100</v>
      </c>
      <c r="C8124" t="s">
        <v>14</v>
      </c>
      <c r="D8124">
        <v>0</v>
      </c>
      <c r="E8124" s="156" t="s">
        <v>205</v>
      </c>
    </row>
    <row r="8125" spans="1:5" x14ac:dyDescent="0.2">
      <c r="A8125">
        <v>94751</v>
      </c>
      <c r="B8125" t="s">
        <v>11101</v>
      </c>
      <c r="C8125" t="s">
        <v>14</v>
      </c>
      <c r="D8125">
        <v>0</v>
      </c>
      <c r="E8125" s="156" t="s">
        <v>205</v>
      </c>
    </row>
    <row r="8126" spans="1:5" x14ac:dyDescent="0.2">
      <c r="A8126">
        <v>94753</v>
      </c>
      <c r="B8126" t="s">
        <v>11102</v>
      </c>
      <c r="C8126" t="s">
        <v>14</v>
      </c>
      <c r="D8126">
        <v>0</v>
      </c>
      <c r="E8126" s="156" t="s">
        <v>205</v>
      </c>
    </row>
    <row r="8127" spans="1:5" x14ac:dyDescent="0.2">
      <c r="A8127">
        <v>105209</v>
      </c>
      <c r="B8127" t="s">
        <v>11103</v>
      </c>
      <c r="C8127" t="s">
        <v>14</v>
      </c>
      <c r="D8127">
        <v>154.22</v>
      </c>
      <c r="E8127" s="156" t="s">
        <v>205</v>
      </c>
    </row>
    <row r="8128" spans="1:5" x14ac:dyDescent="0.2">
      <c r="A8128">
        <v>105208</v>
      </c>
      <c r="B8128" t="s">
        <v>11104</v>
      </c>
      <c r="C8128" t="s">
        <v>14</v>
      </c>
      <c r="D8128">
        <v>316.52</v>
      </c>
      <c r="E8128" s="156" t="s">
        <v>205</v>
      </c>
    </row>
    <row r="8129" spans="1:5" x14ac:dyDescent="0.2">
      <c r="A8129">
        <v>105210</v>
      </c>
      <c r="B8129" t="s">
        <v>11105</v>
      </c>
      <c r="C8129" t="s">
        <v>14</v>
      </c>
      <c r="D8129">
        <v>408.45</v>
      </c>
      <c r="E8129" s="156" t="s">
        <v>205</v>
      </c>
    </row>
    <row r="8130" spans="1:5" x14ac:dyDescent="0.2">
      <c r="A8130">
        <v>105203</v>
      </c>
      <c r="B8130" t="s">
        <v>11106</v>
      </c>
      <c r="C8130" t="s">
        <v>14</v>
      </c>
      <c r="D8130">
        <v>158.54</v>
      </c>
      <c r="E8130" s="156" t="s">
        <v>205</v>
      </c>
    </row>
    <row r="8131" spans="1:5" x14ac:dyDescent="0.2">
      <c r="A8131">
        <v>105202</v>
      </c>
      <c r="B8131" t="s">
        <v>11107</v>
      </c>
      <c r="C8131" t="s">
        <v>14</v>
      </c>
      <c r="D8131">
        <v>260.19</v>
      </c>
      <c r="E8131" s="156" t="s">
        <v>205</v>
      </c>
    </row>
    <row r="8132" spans="1:5" x14ac:dyDescent="0.2">
      <c r="A8132">
        <v>105204</v>
      </c>
      <c r="B8132" t="s">
        <v>11108</v>
      </c>
      <c r="C8132" t="s">
        <v>14</v>
      </c>
      <c r="D8132">
        <v>345.96</v>
      </c>
      <c r="E8132" s="156" t="s">
        <v>205</v>
      </c>
    </row>
    <row r="8133" spans="1:5" x14ac:dyDescent="0.2">
      <c r="A8133">
        <v>105206</v>
      </c>
      <c r="B8133" t="s">
        <v>11109</v>
      </c>
      <c r="C8133" t="s">
        <v>14</v>
      </c>
      <c r="D8133">
        <v>151.1</v>
      </c>
      <c r="E8133" s="156" t="s">
        <v>205</v>
      </c>
    </row>
    <row r="8134" spans="1:5" x14ac:dyDescent="0.2">
      <c r="A8134">
        <v>105205</v>
      </c>
      <c r="B8134" t="s">
        <v>11110</v>
      </c>
      <c r="C8134" t="s">
        <v>14</v>
      </c>
      <c r="D8134">
        <v>240.4</v>
      </c>
      <c r="E8134" s="156" t="s">
        <v>205</v>
      </c>
    </row>
    <row r="8135" spans="1:5" x14ac:dyDescent="0.2">
      <c r="A8135">
        <v>105207</v>
      </c>
      <c r="B8135" t="s">
        <v>11111</v>
      </c>
      <c r="C8135" t="s">
        <v>14</v>
      </c>
      <c r="D8135">
        <v>336.06</v>
      </c>
      <c r="E8135" s="156" t="s">
        <v>205</v>
      </c>
    </row>
    <row r="8136" spans="1:5" x14ac:dyDescent="0.2">
      <c r="A8136">
        <v>94687</v>
      </c>
      <c r="B8136" t="s">
        <v>11112</v>
      </c>
      <c r="C8136" t="s">
        <v>14</v>
      </c>
      <c r="D8136">
        <v>230.4</v>
      </c>
      <c r="E8136" s="156" t="s">
        <v>205</v>
      </c>
    </row>
    <row r="8137" spans="1:5" x14ac:dyDescent="0.2">
      <c r="A8137">
        <v>94673</v>
      </c>
      <c r="B8137" t="s">
        <v>11113</v>
      </c>
      <c r="C8137" t="s">
        <v>14</v>
      </c>
      <c r="D8137">
        <v>7.43</v>
      </c>
      <c r="E8137" s="156" t="s">
        <v>205</v>
      </c>
    </row>
    <row r="8138" spans="1:5" x14ac:dyDescent="0.2">
      <c r="A8138">
        <v>94675</v>
      </c>
      <c r="B8138" t="s">
        <v>11114</v>
      </c>
      <c r="C8138" t="s">
        <v>14</v>
      </c>
      <c r="D8138">
        <v>12.38</v>
      </c>
      <c r="E8138" s="156" t="s">
        <v>205</v>
      </c>
    </row>
    <row r="8139" spans="1:5" x14ac:dyDescent="0.2">
      <c r="A8139">
        <v>94677</v>
      </c>
      <c r="B8139" t="s">
        <v>11115</v>
      </c>
      <c r="C8139" t="s">
        <v>14</v>
      </c>
      <c r="D8139">
        <v>19.95</v>
      </c>
      <c r="E8139" s="156" t="s">
        <v>205</v>
      </c>
    </row>
    <row r="8140" spans="1:5" x14ac:dyDescent="0.2">
      <c r="A8140">
        <v>94679</v>
      </c>
      <c r="B8140" t="s">
        <v>11116</v>
      </c>
      <c r="C8140" t="s">
        <v>14</v>
      </c>
      <c r="D8140">
        <v>24.21</v>
      </c>
      <c r="E8140" s="156" t="s">
        <v>205</v>
      </c>
    </row>
    <row r="8141" spans="1:5" x14ac:dyDescent="0.2">
      <c r="A8141">
        <v>94681</v>
      </c>
      <c r="B8141" t="s">
        <v>11117</v>
      </c>
      <c r="C8141" t="s">
        <v>14</v>
      </c>
      <c r="D8141">
        <v>49.59</v>
      </c>
      <c r="E8141" s="156" t="s">
        <v>205</v>
      </c>
    </row>
    <row r="8142" spans="1:5" x14ac:dyDescent="0.2">
      <c r="A8142">
        <v>94683</v>
      </c>
      <c r="B8142" t="s">
        <v>11118</v>
      </c>
      <c r="C8142" t="s">
        <v>14</v>
      </c>
      <c r="D8142">
        <v>75.34</v>
      </c>
      <c r="E8142" s="156" t="s">
        <v>205</v>
      </c>
    </row>
    <row r="8143" spans="1:5" x14ac:dyDescent="0.2">
      <c r="A8143">
        <v>94685</v>
      </c>
      <c r="B8143" t="s">
        <v>11119</v>
      </c>
      <c r="C8143" t="s">
        <v>14</v>
      </c>
      <c r="D8143">
        <v>95.92</v>
      </c>
      <c r="E8143" s="156" t="s">
        <v>205</v>
      </c>
    </row>
    <row r="8144" spans="1:5" x14ac:dyDescent="0.2">
      <c r="A8144">
        <v>94621</v>
      </c>
      <c r="B8144" t="s">
        <v>11120</v>
      </c>
      <c r="C8144" t="s">
        <v>14</v>
      </c>
      <c r="D8144">
        <v>0</v>
      </c>
      <c r="E8144" s="156" t="s">
        <v>205</v>
      </c>
    </row>
    <row r="8145" spans="1:5" x14ac:dyDescent="0.2">
      <c r="A8145">
        <v>94615</v>
      </c>
      <c r="B8145" t="s">
        <v>11121</v>
      </c>
      <c r="C8145" t="s">
        <v>14</v>
      </c>
      <c r="D8145">
        <v>162.57</v>
      </c>
      <c r="E8145" s="156" t="s">
        <v>205</v>
      </c>
    </row>
    <row r="8146" spans="1:5" x14ac:dyDescent="0.2">
      <c r="A8146">
        <v>94617</v>
      </c>
      <c r="B8146" t="s">
        <v>11122</v>
      </c>
      <c r="C8146" t="s">
        <v>14</v>
      </c>
      <c r="D8146">
        <v>332.51</v>
      </c>
      <c r="E8146" s="156" t="s">
        <v>205</v>
      </c>
    </row>
    <row r="8147" spans="1:5" x14ac:dyDescent="0.2">
      <c r="A8147">
        <v>94619</v>
      </c>
      <c r="B8147" t="s">
        <v>11123</v>
      </c>
      <c r="C8147" t="s">
        <v>14</v>
      </c>
      <c r="D8147">
        <v>0</v>
      </c>
      <c r="E8147" s="156" t="s">
        <v>205</v>
      </c>
    </row>
    <row r="8148" spans="1:5" x14ac:dyDescent="0.2">
      <c r="A8148">
        <v>105147</v>
      </c>
      <c r="B8148" t="s">
        <v>11124</v>
      </c>
      <c r="C8148" t="s">
        <v>14</v>
      </c>
      <c r="D8148">
        <v>16.37</v>
      </c>
      <c r="E8148" s="156" t="s">
        <v>205</v>
      </c>
    </row>
    <row r="8149" spans="1:5" x14ac:dyDescent="0.2">
      <c r="A8149">
        <v>105148</v>
      </c>
      <c r="B8149" t="s">
        <v>11125</v>
      </c>
      <c r="C8149" t="s">
        <v>14</v>
      </c>
      <c r="D8149">
        <v>23.49</v>
      </c>
      <c r="E8149" s="156" t="s">
        <v>205</v>
      </c>
    </row>
    <row r="8150" spans="1:5" x14ac:dyDescent="0.2">
      <c r="A8150">
        <v>105154</v>
      </c>
      <c r="B8150" t="s">
        <v>11126</v>
      </c>
      <c r="C8150" t="s">
        <v>14</v>
      </c>
      <c r="D8150">
        <v>6.88</v>
      </c>
      <c r="E8150" s="156" t="s">
        <v>205</v>
      </c>
    </row>
    <row r="8151" spans="1:5" x14ac:dyDescent="0.2">
      <c r="A8151">
        <v>105155</v>
      </c>
      <c r="B8151" t="s">
        <v>11127</v>
      </c>
      <c r="C8151" t="s">
        <v>14</v>
      </c>
      <c r="D8151">
        <v>10.33</v>
      </c>
      <c r="E8151" s="156" t="s">
        <v>205</v>
      </c>
    </row>
    <row r="8152" spans="1:5" x14ac:dyDescent="0.2">
      <c r="A8152">
        <v>105156</v>
      </c>
      <c r="B8152" t="s">
        <v>11128</v>
      </c>
      <c r="C8152" t="s">
        <v>14</v>
      </c>
      <c r="D8152">
        <v>13.14</v>
      </c>
      <c r="E8152" s="156" t="s">
        <v>205</v>
      </c>
    </row>
    <row r="8153" spans="1:5" x14ac:dyDescent="0.2">
      <c r="A8153">
        <v>105157</v>
      </c>
      <c r="B8153" t="s">
        <v>11129</v>
      </c>
      <c r="C8153" t="s">
        <v>14</v>
      </c>
      <c r="D8153">
        <v>20.329999999999998</v>
      </c>
      <c r="E8153" s="156" t="s">
        <v>205</v>
      </c>
    </row>
    <row r="8154" spans="1:5" x14ac:dyDescent="0.2">
      <c r="A8154">
        <v>105158</v>
      </c>
      <c r="B8154" t="s">
        <v>11130</v>
      </c>
      <c r="C8154" t="s">
        <v>14</v>
      </c>
      <c r="D8154">
        <v>29.88</v>
      </c>
      <c r="E8154" s="156" t="s">
        <v>205</v>
      </c>
    </row>
    <row r="8155" spans="1:5" x14ac:dyDescent="0.2">
      <c r="A8155">
        <v>105159</v>
      </c>
      <c r="B8155" t="s">
        <v>11131</v>
      </c>
      <c r="C8155" t="s">
        <v>14</v>
      </c>
      <c r="D8155">
        <v>53.29</v>
      </c>
      <c r="E8155" s="156" t="s">
        <v>205</v>
      </c>
    </row>
    <row r="8156" spans="1:5" x14ac:dyDescent="0.2">
      <c r="A8156">
        <v>105160</v>
      </c>
      <c r="B8156" t="s">
        <v>11132</v>
      </c>
      <c r="C8156" t="s">
        <v>14</v>
      </c>
      <c r="D8156">
        <v>65.739999999999995</v>
      </c>
      <c r="E8156" s="156" t="s">
        <v>205</v>
      </c>
    </row>
    <row r="8157" spans="1:5" x14ac:dyDescent="0.2">
      <c r="A8157">
        <v>94634</v>
      </c>
      <c r="B8157" t="s">
        <v>11133</v>
      </c>
      <c r="C8157" t="s">
        <v>14</v>
      </c>
      <c r="D8157">
        <v>0</v>
      </c>
      <c r="E8157" s="156" t="s">
        <v>205</v>
      </c>
    </row>
    <row r="8158" spans="1:5" x14ac:dyDescent="0.2">
      <c r="A8158">
        <v>94631</v>
      </c>
      <c r="B8158" t="s">
        <v>11134</v>
      </c>
      <c r="C8158" t="s">
        <v>14</v>
      </c>
      <c r="D8158">
        <v>0</v>
      </c>
      <c r="E8158" s="156" t="s">
        <v>205</v>
      </c>
    </row>
    <row r="8159" spans="1:5" x14ac:dyDescent="0.2">
      <c r="A8159">
        <v>94632</v>
      </c>
      <c r="B8159" t="s">
        <v>11135</v>
      </c>
      <c r="C8159" t="s">
        <v>14</v>
      </c>
      <c r="D8159">
        <v>0</v>
      </c>
      <c r="E8159" s="156" t="s">
        <v>205</v>
      </c>
    </row>
    <row r="8160" spans="1:5" x14ac:dyDescent="0.2">
      <c r="A8160">
        <v>94633</v>
      </c>
      <c r="B8160" t="s">
        <v>11136</v>
      </c>
      <c r="C8160" t="s">
        <v>14</v>
      </c>
      <c r="D8160">
        <v>0</v>
      </c>
      <c r="E8160" s="156" t="s">
        <v>205</v>
      </c>
    </row>
    <row r="8161" spans="1:5" x14ac:dyDescent="0.2">
      <c r="A8161">
        <v>94672</v>
      </c>
      <c r="B8161" t="s">
        <v>11137</v>
      </c>
      <c r="C8161" t="s">
        <v>14</v>
      </c>
      <c r="D8161">
        <v>6.31</v>
      </c>
      <c r="E8161" s="156" t="s">
        <v>205</v>
      </c>
    </row>
    <row r="8162" spans="1:5" x14ac:dyDescent="0.2">
      <c r="A8162">
        <v>94754</v>
      </c>
      <c r="B8162" t="s">
        <v>11138</v>
      </c>
      <c r="C8162" t="s">
        <v>14</v>
      </c>
      <c r="D8162">
        <v>303.57</v>
      </c>
      <c r="E8162" s="156" t="s">
        <v>205</v>
      </c>
    </row>
    <row r="8163" spans="1:5" x14ac:dyDescent="0.2">
      <c r="A8163">
        <v>94740</v>
      </c>
      <c r="B8163" t="s">
        <v>11139</v>
      </c>
      <c r="C8163" t="s">
        <v>14</v>
      </c>
      <c r="D8163">
        <v>10.52</v>
      </c>
      <c r="E8163" s="156" t="s">
        <v>205</v>
      </c>
    </row>
    <row r="8164" spans="1:5" x14ac:dyDescent="0.2">
      <c r="A8164">
        <v>94742</v>
      </c>
      <c r="B8164" t="s">
        <v>11140</v>
      </c>
      <c r="C8164" t="s">
        <v>14</v>
      </c>
      <c r="D8164">
        <v>17.55</v>
      </c>
      <c r="E8164" s="156" t="s">
        <v>205</v>
      </c>
    </row>
    <row r="8165" spans="1:5" x14ac:dyDescent="0.2">
      <c r="A8165">
        <v>94744</v>
      </c>
      <c r="B8165" t="s">
        <v>11141</v>
      </c>
      <c r="C8165" t="s">
        <v>14</v>
      </c>
      <c r="D8165">
        <v>27.7</v>
      </c>
      <c r="E8165" s="156" t="s">
        <v>205</v>
      </c>
    </row>
    <row r="8166" spans="1:5" x14ac:dyDescent="0.2">
      <c r="A8166">
        <v>94746</v>
      </c>
      <c r="B8166" t="s">
        <v>11142</v>
      </c>
      <c r="C8166" t="s">
        <v>14</v>
      </c>
      <c r="D8166">
        <v>39.75</v>
      </c>
      <c r="E8166" s="156" t="s">
        <v>205</v>
      </c>
    </row>
    <row r="8167" spans="1:5" x14ac:dyDescent="0.2">
      <c r="A8167">
        <v>94748</v>
      </c>
      <c r="B8167" t="s">
        <v>11143</v>
      </c>
      <c r="C8167" t="s">
        <v>14</v>
      </c>
      <c r="D8167">
        <v>87.27</v>
      </c>
      <c r="E8167" s="156" t="s">
        <v>205</v>
      </c>
    </row>
    <row r="8168" spans="1:5" x14ac:dyDescent="0.2">
      <c r="A8168">
        <v>94750</v>
      </c>
      <c r="B8168" t="s">
        <v>11144</v>
      </c>
      <c r="C8168" t="s">
        <v>14</v>
      </c>
      <c r="D8168">
        <v>176.25</v>
      </c>
      <c r="E8168" s="156" t="s">
        <v>205</v>
      </c>
    </row>
    <row r="8169" spans="1:5" x14ac:dyDescent="0.2">
      <c r="A8169">
        <v>94752</v>
      </c>
      <c r="B8169" t="s">
        <v>11145</v>
      </c>
      <c r="C8169" t="s">
        <v>14</v>
      </c>
      <c r="D8169">
        <v>211.88</v>
      </c>
      <c r="E8169" s="156" t="s">
        <v>205</v>
      </c>
    </row>
    <row r="8170" spans="1:5" x14ac:dyDescent="0.2">
      <c r="A8170">
        <v>96755</v>
      </c>
      <c r="B8170" t="s">
        <v>11146</v>
      </c>
      <c r="C8170" t="s">
        <v>14</v>
      </c>
      <c r="D8170">
        <v>352.25</v>
      </c>
      <c r="E8170" s="156" t="s">
        <v>205</v>
      </c>
    </row>
    <row r="8171" spans="1:5" x14ac:dyDescent="0.2">
      <c r="A8171">
        <v>96747</v>
      </c>
      <c r="B8171" t="s">
        <v>11147</v>
      </c>
      <c r="C8171" t="s">
        <v>14</v>
      </c>
      <c r="D8171">
        <v>7.57</v>
      </c>
      <c r="E8171" s="156" t="s">
        <v>205</v>
      </c>
    </row>
    <row r="8172" spans="1:5" x14ac:dyDescent="0.2">
      <c r="A8172">
        <v>96748</v>
      </c>
      <c r="B8172" t="s">
        <v>11148</v>
      </c>
      <c r="C8172" t="s">
        <v>14</v>
      </c>
      <c r="D8172">
        <v>8.8000000000000007</v>
      </c>
      <c r="E8172" s="156" t="s">
        <v>205</v>
      </c>
    </row>
    <row r="8173" spans="1:5" x14ac:dyDescent="0.2">
      <c r="A8173">
        <v>96749</v>
      </c>
      <c r="B8173" t="s">
        <v>11149</v>
      </c>
      <c r="C8173" t="s">
        <v>14</v>
      </c>
      <c r="D8173">
        <v>11.18</v>
      </c>
      <c r="E8173" s="156" t="s">
        <v>205</v>
      </c>
    </row>
    <row r="8174" spans="1:5" x14ac:dyDescent="0.2">
      <c r="A8174">
        <v>96750</v>
      </c>
      <c r="B8174" t="s">
        <v>11150</v>
      </c>
      <c r="C8174" t="s">
        <v>14</v>
      </c>
      <c r="D8174">
        <v>17.670000000000002</v>
      </c>
      <c r="E8174" s="156" t="s">
        <v>205</v>
      </c>
    </row>
    <row r="8175" spans="1:5" x14ac:dyDescent="0.2">
      <c r="A8175">
        <v>96751</v>
      </c>
      <c r="B8175" t="s">
        <v>11151</v>
      </c>
      <c r="C8175" t="s">
        <v>14</v>
      </c>
      <c r="D8175">
        <v>25.89</v>
      </c>
      <c r="E8175" s="156" t="s">
        <v>205</v>
      </c>
    </row>
    <row r="8176" spans="1:5" x14ac:dyDescent="0.2">
      <c r="A8176">
        <v>96752</v>
      </c>
      <c r="B8176" t="s">
        <v>11152</v>
      </c>
      <c r="C8176" t="s">
        <v>14</v>
      </c>
      <c r="D8176">
        <v>38.909999999999997</v>
      </c>
      <c r="E8176" s="156" t="s">
        <v>205</v>
      </c>
    </row>
    <row r="8177" spans="1:5" x14ac:dyDescent="0.2">
      <c r="A8177">
        <v>96753</v>
      </c>
      <c r="B8177" t="s">
        <v>11153</v>
      </c>
      <c r="C8177" t="s">
        <v>14</v>
      </c>
      <c r="D8177">
        <v>89.76</v>
      </c>
      <c r="E8177" s="156" t="s">
        <v>205</v>
      </c>
    </row>
    <row r="8178" spans="1:5" x14ac:dyDescent="0.2">
      <c r="A8178">
        <v>96754</v>
      </c>
      <c r="B8178" t="s">
        <v>11154</v>
      </c>
      <c r="C8178" t="s">
        <v>14</v>
      </c>
      <c r="D8178">
        <v>115.14</v>
      </c>
      <c r="E8178" s="156" t="s">
        <v>205</v>
      </c>
    </row>
    <row r="8179" spans="1:5" x14ac:dyDescent="0.2">
      <c r="A8179">
        <v>94686</v>
      </c>
      <c r="B8179" t="s">
        <v>11155</v>
      </c>
      <c r="C8179" t="s">
        <v>14</v>
      </c>
      <c r="D8179">
        <v>254.34</v>
      </c>
      <c r="E8179" s="156" t="s">
        <v>205</v>
      </c>
    </row>
    <row r="8180" spans="1:5" x14ac:dyDescent="0.2">
      <c r="A8180">
        <v>94674</v>
      </c>
      <c r="B8180" t="s">
        <v>11156</v>
      </c>
      <c r="C8180" t="s">
        <v>14</v>
      </c>
      <c r="D8180">
        <v>8.23</v>
      </c>
      <c r="E8180" s="156" t="s">
        <v>205</v>
      </c>
    </row>
    <row r="8181" spans="1:5" x14ac:dyDescent="0.2">
      <c r="A8181">
        <v>94676</v>
      </c>
      <c r="B8181" t="s">
        <v>11157</v>
      </c>
      <c r="C8181" t="s">
        <v>14</v>
      </c>
      <c r="D8181">
        <v>13.64</v>
      </c>
      <c r="E8181" s="156" t="s">
        <v>205</v>
      </c>
    </row>
    <row r="8182" spans="1:5" x14ac:dyDescent="0.2">
      <c r="A8182">
        <v>94678</v>
      </c>
      <c r="B8182" t="s">
        <v>11158</v>
      </c>
      <c r="C8182" t="s">
        <v>14</v>
      </c>
      <c r="D8182">
        <v>15.92</v>
      </c>
      <c r="E8182" s="156" t="s">
        <v>205</v>
      </c>
    </row>
    <row r="8183" spans="1:5" x14ac:dyDescent="0.2">
      <c r="A8183">
        <v>94680</v>
      </c>
      <c r="B8183" t="s">
        <v>11159</v>
      </c>
      <c r="C8183" t="s">
        <v>14</v>
      </c>
      <c r="D8183">
        <v>44.29</v>
      </c>
      <c r="E8183" s="156" t="s">
        <v>205</v>
      </c>
    </row>
    <row r="8184" spans="1:5" x14ac:dyDescent="0.2">
      <c r="A8184">
        <v>94682</v>
      </c>
      <c r="B8184" t="s">
        <v>11160</v>
      </c>
      <c r="C8184" t="s">
        <v>14</v>
      </c>
      <c r="D8184">
        <v>109.37</v>
      </c>
      <c r="E8184" s="156" t="s">
        <v>205</v>
      </c>
    </row>
    <row r="8185" spans="1:5" x14ac:dyDescent="0.2">
      <c r="A8185">
        <v>94684</v>
      </c>
      <c r="B8185" t="s">
        <v>11161</v>
      </c>
      <c r="C8185" t="s">
        <v>14</v>
      </c>
      <c r="D8185">
        <v>131.99</v>
      </c>
      <c r="E8185" s="156" t="s">
        <v>205</v>
      </c>
    </row>
    <row r="8186" spans="1:5" x14ac:dyDescent="0.2">
      <c r="A8186">
        <v>105219</v>
      </c>
      <c r="B8186" t="s">
        <v>11162</v>
      </c>
      <c r="C8186" t="s">
        <v>14</v>
      </c>
      <c r="D8186">
        <v>12.26</v>
      </c>
      <c r="E8186" s="156" t="s">
        <v>205</v>
      </c>
    </row>
    <row r="8187" spans="1:5" x14ac:dyDescent="0.2">
      <c r="A8187">
        <v>105220</v>
      </c>
      <c r="B8187" t="s">
        <v>11163</v>
      </c>
      <c r="C8187" t="s">
        <v>14</v>
      </c>
      <c r="D8187">
        <v>16.829999999999998</v>
      </c>
      <c r="E8187" s="156" t="s">
        <v>205</v>
      </c>
    </row>
    <row r="8188" spans="1:5" x14ac:dyDescent="0.2">
      <c r="A8188">
        <v>105221</v>
      </c>
      <c r="B8188" t="s">
        <v>11164</v>
      </c>
      <c r="C8188" t="s">
        <v>14</v>
      </c>
      <c r="D8188">
        <v>25.92</v>
      </c>
      <c r="E8188" s="156" t="s">
        <v>205</v>
      </c>
    </row>
    <row r="8189" spans="1:5" x14ac:dyDescent="0.2">
      <c r="A8189">
        <v>105166</v>
      </c>
      <c r="B8189" t="s">
        <v>11165</v>
      </c>
      <c r="C8189" t="s">
        <v>14</v>
      </c>
      <c r="D8189">
        <v>39.31</v>
      </c>
      <c r="E8189" s="156" t="s">
        <v>205</v>
      </c>
    </row>
    <row r="8190" spans="1:5" x14ac:dyDescent="0.2">
      <c r="A8190">
        <v>105222</v>
      </c>
      <c r="B8190" t="s">
        <v>11166</v>
      </c>
      <c r="C8190" t="s">
        <v>14</v>
      </c>
      <c r="D8190">
        <v>74.34</v>
      </c>
      <c r="E8190" s="156" t="s">
        <v>205</v>
      </c>
    </row>
    <row r="8191" spans="1:5" x14ac:dyDescent="0.2">
      <c r="A8191">
        <v>105223</v>
      </c>
      <c r="B8191" t="s">
        <v>11167</v>
      </c>
      <c r="C8191" t="s">
        <v>14</v>
      </c>
      <c r="D8191">
        <v>170.4</v>
      </c>
      <c r="E8191" s="156" t="s">
        <v>205</v>
      </c>
    </row>
    <row r="8192" spans="1:5" x14ac:dyDescent="0.2">
      <c r="A8192">
        <v>105224</v>
      </c>
      <c r="B8192" t="s">
        <v>11168</v>
      </c>
      <c r="C8192" t="s">
        <v>14</v>
      </c>
      <c r="D8192">
        <v>248.29</v>
      </c>
      <c r="E8192" s="156" t="s">
        <v>205</v>
      </c>
    </row>
    <row r="8193" spans="1:5" x14ac:dyDescent="0.2">
      <c r="A8193">
        <v>105149</v>
      </c>
      <c r="B8193" t="s">
        <v>11169</v>
      </c>
      <c r="C8193" t="s">
        <v>14</v>
      </c>
      <c r="D8193">
        <v>7.82</v>
      </c>
      <c r="E8193" s="156" t="s">
        <v>205</v>
      </c>
    </row>
    <row r="8194" spans="1:5" x14ac:dyDescent="0.2">
      <c r="A8194">
        <v>105150</v>
      </c>
      <c r="B8194" t="s">
        <v>11170</v>
      </c>
      <c r="C8194" t="s">
        <v>14</v>
      </c>
      <c r="D8194">
        <v>9.2200000000000006</v>
      </c>
      <c r="E8194" s="156" t="s">
        <v>205</v>
      </c>
    </row>
    <row r="8195" spans="1:5" x14ac:dyDescent="0.2">
      <c r="A8195">
        <v>105151</v>
      </c>
      <c r="B8195" t="s">
        <v>11171</v>
      </c>
      <c r="C8195" t="s">
        <v>14</v>
      </c>
      <c r="D8195">
        <v>23.33</v>
      </c>
      <c r="E8195" s="156" t="s">
        <v>205</v>
      </c>
    </row>
    <row r="8196" spans="1:5" x14ac:dyDescent="0.2">
      <c r="A8196">
        <v>105152</v>
      </c>
      <c r="B8196" t="s">
        <v>11172</v>
      </c>
      <c r="C8196" t="s">
        <v>14</v>
      </c>
      <c r="D8196">
        <v>34.840000000000003</v>
      </c>
      <c r="E8196" s="156" t="s">
        <v>205</v>
      </c>
    </row>
    <row r="8197" spans="1:5" x14ac:dyDescent="0.2">
      <c r="A8197">
        <v>105153</v>
      </c>
      <c r="B8197" t="s">
        <v>11173</v>
      </c>
      <c r="C8197" t="s">
        <v>14</v>
      </c>
      <c r="D8197">
        <v>54.89</v>
      </c>
      <c r="E8197" s="156" t="s">
        <v>205</v>
      </c>
    </row>
    <row r="8198" spans="1:5" x14ac:dyDescent="0.2">
      <c r="A8198">
        <v>105161</v>
      </c>
      <c r="B8198" t="s">
        <v>11174</v>
      </c>
      <c r="C8198" t="s">
        <v>14</v>
      </c>
      <c r="D8198">
        <v>99.5</v>
      </c>
      <c r="E8198" s="156" t="s">
        <v>205</v>
      </c>
    </row>
    <row r="8199" spans="1:5" x14ac:dyDescent="0.2">
      <c r="A8199">
        <v>105162</v>
      </c>
      <c r="B8199" t="s">
        <v>11175</v>
      </c>
      <c r="C8199" t="s">
        <v>14</v>
      </c>
      <c r="D8199">
        <v>170.39</v>
      </c>
      <c r="E8199" s="156" t="s">
        <v>205</v>
      </c>
    </row>
    <row r="8200" spans="1:5" x14ac:dyDescent="0.2">
      <c r="A8200">
        <v>105163</v>
      </c>
      <c r="B8200" t="s">
        <v>11176</v>
      </c>
      <c r="C8200" t="s">
        <v>14</v>
      </c>
      <c r="D8200">
        <v>14.66</v>
      </c>
      <c r="E8200" s="156" t="s">
        <v>205</v>
      </c>
    </row>
    <row r="8201" spans="1:5" x14ac:dyDescent="0.2">
      <c r="A8201">
        <v>105170</v>
      </c>
      <c r="B8201" t="s">
        <v>11177</v>
      </c>
      <c r="C8201" t="s">
        <v>14</v>
      </c>
      <c r="D8201">
        <v>5.9</v>
      </c>
      <c r="E8201" s="156" t="s">
        <v>205</v>
      </c>
    </row>
    <row r="8202" spans="1:5" x14ac:dyDescent="0.2">
      <c r="A8202">
        <v>105179</v>
      </c>
      <c r="B8202" t="s">
        <v>11178</v>
      </c>
      <c r="C8202" t="s">
        <v>14</v>
      </c>
      <c r="D8202">
        <v>10</v>
      </c>
      <c r="E8202" s="156" t="s">
        <v>205</v>
      </c>
    </row>
    <row r="8203" spans="1:5" x14ac:dyDescent="0.2">
      <c r="A8203">
        <v>105180</v>
      </c>
      <c r="B8203" t="s">
        <v>11179</v>
      </c>
      <c r="C8203" t="s">
        <v>14</v>
      </c>
      <c r="D8203">
        <v>13.7</v>
      </c>
      <c r="E8203" s="156" t="s">
        <v>205</v>
      </c>
    </row>
    <row r="8204" spans="1:5" x14ac:dyDescent="0.2">
      <c r="A8204">
        <v>105181</v>
      </c>
      <c r="B8204" t="s">
        <v>11180</v>
      </c>
      <c r="C8204" t="s">
        <v>14</v>
      </c>
      <c r="D8204">
        <v>18.48</v>
      </c>
      <c r="E8204" s="156" t="s">
        <v>205</v>
      </c>
    </row>
    <row r="8205" spans="1:5" x14ac:dyDescent="0.2">
      <c r="A8205">
        <v>105182</v>
      </c>
      <c r="B8205" t="s">
        <v>11181</v>
      </c>
      <c r="C8205" t="s">
        <v>14</v>
      </c>
      <c r="D8205">
        <v>42.49</v>
      </c>
      <c r="E8205" s="156" t="s">
        <v>205</v>
      </c>
    </row>
    <row r="8206" spans="1:5" x14ac:dyDescent="0.2">
      <c r="A8206">
        <v>105183</v>
      </c>
      <c r="B8206" t="s">
        <v>11182</v>
      </c>
      <c r="C8206" t="s">
        <v>14</v>
      </c>
      <c r="D8206">
        <v>88.6</v>
      </c>
      <c r="E8206" s="156" t="s">
        <v>205</v>
      </c>
    </row>
    <row r="8207" spans="1:5" x14ac:dyDescent="0.2">
      <c r="A8207">
        <v>105184</v>
      </c>
      <c r="B8207" t="s">
        <v>11183</v>
      </c>
      <c r="C8207" t="s">
        <v>14</v>
      </c>
      <c r="D8207">
        <v>109.75</v>
      </c>
      <c r="E8207" s="156" t="s">
        <v>205</v>
      </c>
    </row>
    <row r="8208" spans="1:5" x14ac:dyDescent="0.2">
      <c r="A8208">
        <v>94612</v>
      </c>
      <c r="B8208" t="s">
        <v>11184</v>
      </c>
      <c r="C8208" t="s">
        <v>14</v>
      </c>
      <c r="D8208">
        <v>434.53</v>
      </c>
      <c r="E8208" s="156" t="s">
        <v>205</v>
      </c>
    </row>
    <row r="8209" spans="1:5" x14ac:dyDescent="0.2">
      <c r="A8209">
        <v>105142</v>
      </c>
      <c r="B8209" t="s">
        <v>11185</v>
      </c>
      <c r="C8209" t="s">
        <v>14</v>
      </c>
      <c r="D8209">
        <v>7.04</v>
      </c>
      <c r="E8209" s="156" t="s">
        <v>205</v>
      </c>
    </row>
    <row r="8210" spans="1:5" x14ac:dyDescent="0.2">
      <c r="A8210">
        <v>105143</v>
      </c>
      <c r="B8210" t="s">
        <v>11186</v>
      </c>
      <c r="C8210" t="s">
        <v>14</v>
      </c>
      <c r="D8210">
        <v>10.51</v>
      </c>
      <c r="E8210" s="156" t="s">
        <v>205</v>
      </c>
    </row>
    <row r="8211" spans="1:5" x14ac:dyDescent="0.2">
      <c r="A8211">
        <v>105144</v>
      </c>
      <c r="B8211" t="s">
        <v>11187</v>
      </c>
      <c r="C8211" t="s">
        <v>14</v>
      </c>
      <c r="D8211">
        <v>22.2</v>
      </c>
      <c r="E8211" s="156" t="s">
        <v>205</v>
      </c>
    </row>
    <row r="8212" spans="1:5" x14ac:dyDescent="0.2">
      <c r="A8212">
        <v>105173</v>
      </c>
      <c r="B8212" t="s">
        <v>11188</v>
      </c>
      <c r="C8212" t="s">
        <v>14</v>
      </c>
      <c r="D8212">
        <v>87.76</v>
      </c>
      <c r="E8212" s="156" t="s">
        <v>205</v>
      </c>
    </row>
    <row r="8213" spans="1:5" x14ac:dyDescent="0.2">
      <c r="A8213">
        <v>105175</v>
      </c>
      <c r="B8213" t="s">
        <v>11189</v>
      </c>
      <c r="C8213" t="s">
        <v>14</v>
      </c>
      <c r="D8213">
        <v>125.44</v>
      </c>
      <c r="E8213" s="156" t="s">
        <v>205</v>
      </c>
    </row>
    <row r="8214" spans="1:5" x14ac:dyDescent="0.2">
      <c r="A8214">
        <v>105174</v>
      </c>
      <c r="B8214" t="s">
        <v>11190</v>
      </c>
      <c r="C8214" t="s">
        <v>14</v>
      </c>
      <c r="D8214">
        <v>126.97</v>
      </c>
      <c r="E8214" s="156" t="s">
        <v>205</v>
      </c>
    </row>
    <row r="8215" spans="1:5" x14ac:dyDescent="0.2">
      <c r="A8215">
        <v>105145</v>
      </c>
      <c r="B8215" t="s">
        <v>11191</v>
      </c>
      <c r="C8215" t="s">
        <v>14</v>
      </c>
      <c r="D8215">
        <v>12.15</v>
      </c>
      <c r="E8215" s="156" t="s">
        <v>205</v>
      </c>
    </row>
    <row r="8216" spans="1:5" x14ac:dyDescent="0.2">
      <c r="A8216">
        <v>94606</v>
      </c>
      <c r="B8216" t="s">
        <v>11192</v>
      </c>
      <c r="C8216" t="s">
        <v>14</v>
      </c>
      <c r="D8216">
        <v>84.14</v>
      </c>
      <c r="E8216" s="156" t="s">
        <v>205</v>
      </c>
    </row>
    <row r="8217" spans="1:5" x14ac:dyDescent="0.2">
      <c r="A8217">
        <v>94608</v>
      </c>
      <c r="B8217" t="s">
        <v>11193</v>
      </c>
      <c r="C8217" t="s">
        <v>14</v>
      </c>
      <c r="D8217">
        <v>209.46</v>
      </c>
      <c r="E8217" s="156" t="s">
        <v>205</v>
      </c>
    </row>
    <row r="8218" spans="1:5" x14ac:dyDescent="0.2">
      <c r="A8218">
        <v>94610</v>
      </c>
      <c r="B8218" t="s">
        <v>11194</v>
      </c>
      <c r="C8218" t="s">
        <v>14</v>
      </c>
      <c r="D8218">
        <v>305.98</v>
      </c>
      <c r="E8218" s="156" t="s">
        <v>205</v>
      </c>
    </row>
    <row r="8219" spans="1:5" x14ac:dyDescent="0.2">
      <c r="A8219">
        <v>94657</v>
      </c>
      <c r="B8219" t="s">
        <v>11195</v>
      </c>
      <c r="C8219" t="s">
        <v>14</v>
      </c>
      <c r="D8219">
        <v>4.1399999999999997</v>
      </c>
      <c r="E8219" s="156" t="s">
        <v>205</v>
      </c>
    </row>
    <row r="8220" spans="1:5" x14ac:dyDescent="0.2">
      <c r="A8220">
        <v>94659</v>
      </c>
      <c r="B8220" t="s">
        <v>11196</v>
      </c>
      <c r="C8220" t="s">
        <v>14</v>
      </c>
      <c r="D8220">
        <v>6.42</v>
      </c>
      <c r="E8220" s="156" t="s">
        <v>205</v>
      </c>
    </row>
    <row r="8221" spans="1:5" x14ac:dyDescent="0.2">
      <c r="A8221">
        <v>94739</v>
      </c>
      <c r="B8221" t="s">
        <v>11197</v>
      </c>
      <c r="C8221" t="s">
        <v>14</v>
      </c>
      <c r="D8221">
        <v>248</v>
      </c>
      <c r="E8221" s="156" t="s">
        <v>205</v>
      </c>
    </row>
    <row r="8222" spans="1:5" x14ac:dyDescent="0.2">
      <c r="A8222">
        <v>94725</v>
      </c>
      <c r="B8222" t="s">
        <v>11198</v>
      </c>
      <c r="C8222" t="s">
        <v>14</v>
      </c>
      <c r="D8222">
        <v>7.49</v>
      </c>
      <c r="E8222" s="156" t="s">
        <v>205</v>
      </c>
    </row>
    <row r="8223" spans="1:5" x14ac:dyDescent="0.2">
      <c r="A8223">
        <v>94727</v>
      </c>
      <c r="B8223" t="s">
        <v>11199</v>
      </c>
      <c r="C8223" t="s">
        <v>14</v>
      </c>
      <c r="D8223">
        <v>12.18</v>
      </c>
      <c r="E8223" s="156" t="s">
        <v>205</v>
      </c>
    </row>
    <row r="8224" spans="1:5" x14ac:dyDescent="0.2">
      <c r="A8224">
        <v>94729</v>
      </c>
      <c r="B8224" t="s">
        <v>11200</v>
      </c>
      <c r="C8224" t="s">
        <v>14</v>
      </c>
      <c r="D8224">
        <v>21.01</v>
      </c>
      <c r="E8224" s="156" t="s">
        <v>205</v>
      </c>
    </row>
    <row r="8225" spans="1:5" x14ac:dyDescent="0.2">
      <c r="A8225">
        <v>94731</v>
      </c>
      <c r="B8225" t="s">
        <v>11201</v>
      </c>
      <c r="C8225" t="s">
        <v>14</v>
      </c>
      <c r="D8225">
        <v>27.83</v>
      </c>
      <c r="E8225" s="156" t="s">
        <v>205</v>
      </c>
    </row>
    <row r="8226" spans="1:5" x14ac:dyDescent="0.2">
      <c r="A8226">
        <v>94733</v>
      </c>
      <c r="B8226" t="s">
        <v>11202</v>
      </c>
      <c r="C8226" t="s">
        <v>14</v>
      </c>
      <c r="D8226">
        <v>48.76</v>
      </c>
      <c r="E8226" s="156" t="s">
        <v>205</v>
      </c>
    </row>
    <row r="8227" spans="1:5" x14ac:dyDescent="0.2">
      <c r="A8227">
        <v>94863</v>
      </c>
      <c r="B8227" t="s">
        <v>11203</v>
      </c>
      <c r="C8227" t="s">
        <v>14</v>
      </c>
      <c r="D8227">
        <v>169.05</v>
      </c>
      <c r="E8227" s="156" t="s">
        <v>205</v>
      </c>
    </row>
    <row r="8228" spans="1:5" x14ac:dyDescent="0.2">
      <c r="A8228">
        <v>94737</v>
      </c>
      <c r="B8228" t="s">
        <v>11204</v>
      </c>
      <c r="C8228" t="s">
        <v>14</v>
      </c>
      <c r="D8228">
        <v>201.63</v>
      </c>
      <c r="E8228" s="156" t="s">
        <v>205</v>
      </c>
    </row>
    <row r="8229" spans="1:5" x14ac:dyDescent="0.2">
      <c r="A8229">
        <v>94465</v>
      </c>
      <c r="B8229" t="s">
        <v>11205</v>
      </c>
      <c r="C8229" t="s">
        <v>14</v>
      </c>
      <c r="D8229">
        <v>52.94</v>
      </c>
      <c r="E8229" s="156" t="s">
        <v>205</v>
      </c>
    </row>
    <row r="8230" spans="1:5" x14ac:dyDescent="0.2">
      <c r="A8230">
        <v>94467</v>
      </c>
      <c r="B8230" t="s">
        <v>11206</v>
      </c>
      <c r="C8230" t="s">
        <v>14</v>
      </c>
      <c r="D8230">
        <v>84.95</v>
      </c>
      <c r="E8230" s="156" t="s">
        <v>205</v>
      </c>
    </row>
    <row r="8231" spans="1:5" x14ac:dyDescent="0.2">
      <c r="A8231">
        <v>94469</v>
      </c>
      <c r="B8231" t="s">
        <v>11207</v>
      </c>
      <c r="C8231" t="s">
        <v>14</v>
      </c>
      <c r="D8231">
        <v>121.29</v>
      </c>
      <c r="E8231" s="156" t="s">
        <v>205</v>
      </c>
    </row>
    <row r="8232" spans="1:5" x14ac:dyDescent="0.2">
      <c r="A8232">
        <v>96746</v>
      </c>
      <c r="B8232" t="s">
        <v>11208</v>
      </c>
      <c r="C8232" t="s">
        <v>14</v>
      </c>
      <c r="D8232">
        <v>115.95</v>
      </c>
      <c r="E8232" s="156" t="s">
        <v>205</v>
      </c>
    </row>
    <row r="8233" spans="1:5" x14ac:dyDescent="0.2">
      <c r="A8233">
        <v>96736</v>
      </c>
      <c r="B8233" t="s">
        <v>11209</v>
      </c>
      <c r="C8233" t="s">
        <v>14</v>
      </c>
      <c r="D8233">
        <v>6.21</v>
      </c>
      <c r="E8233" s="156" t="s">
        <v>205</v>
      </c>
    </row>
    <row r="8234" spans="1:5" x14ac:dyDescent="0.2">
      <c r="A8234">
        <v>96737</v>
      </c>
      <c r="B8234" t="s">
        <v>11210</v>
      </c>
      <c r="C8234" t="s">
        <v>14</v>
      </c>
      <c r="D8234">
        <v>6.36</v>
      </c>
      <c r="E8234" s="156" t="s">
        <v>205</v>
      </c>
    </row>
    <row r="8235" spans="1:5" x14ac:dyDescent="0.2">
      <c r="A8235">
        <v>96739</v>
      </c>
      <c r="B8235" t="s">
        <v>11211</v>
      </c>
      <c r="C8235" t="s">
        <v>14</v>
      </c>
      <c r="D8235">
        <v>8.83</v>
      </c>
      <c r="E8235" s="156" t="s">
        <v>205</v>
      </c>
    </row>
    <row r="8236" spans="1:5" x14ac:dyDescent="0.2">
      <c r="A8236">
        <v>96741</v>
      </c>
      <c r="B8236" t="s">
        <v>11212</v>
      </c>
      <c r="C8236" t="s">
        <v>14</v>
      </c>
      <c r="D8236">
        <v>17.309999999999999</v>
      </c>
      <c r="E8236" s="156" t="s">
        <v>205</v>
      </c>
    </row>
    <row r="8237" spans="1:5" x14ac:dyDescent="0.2">
      <c r="A8237">
        <v>96742</v>
      </c>
      <c r="B8237" t="s">
        <v>11213</v>
      </c>
      <c r="C8237" t="s">
        <v>14</v>
      </c>
      <c r="D8237">
        <v>21.25</v>
      </c>
      <c r="E8237" s="156" t="s">
        <v>205</v>
      </c>
    </row>
    <row r="8238" spans="1:5" x14ac:dyDescent="0.2">
      <c r="A8238">
        <v>96743</v>
      </c>
      <c r="B8238" t="s">
        <v>11214</v>
      </c>
      <c r="C8238" t="s">
        <v>14</v>
      </c>
      <c r="D8238">
        <v>33.22</v>
      </c>
      <c r="E8238" s="156" t="s">
        <v>205</v>
      </c>
    </row>
    <row r="8239" spans="1:5" x14ac:dyDescent="0.2">
      <c r="A8239">
        <v>96744</v>
      </c>
      <c r="B8239" t="s">
        <v>11215</v>
      </c>
      <c r="C8239" t="s">
        <v>14</v>
      </c>
      <c r="D8239">
        <v>56.22</v>
      </c>
      <c r="E8239" s="156" t="s">
        <v>205</v>
      </c>
    </row>
    <row r="8240" spans="1:5" x14ac:dyDescent="0.2">
      <c r="A8240">
        <v>96745</v>
      </c>
      <c r="B8240" t="s">
        <v>11216</v>
      </c>
      <c r="C8240" t="s">
        <v>14</v>
      </c>
      <c r="D8240">
        <v>88.24</v>
      </c>
      <c r="E8240" s="156" t="s">
        <v>205</v>
      </c>
    </row>
    <row r="8241" spans="1:5" x14ac:dyDescent="0.2">
      <c r="A8241">
        <v>94671</v>
      </c>
      <c r="B8241" t="s">
        <v>11217</v>
      </c>
      <c r="C8241" t="s">
        <v>14</v>
      </c>
      <c r="D8241">
        <v>107.64</v>
      </c>
      <c r="E8241" s="156" t="s">
        <v>205</v>
      </c>
    </row>
    <row r="8242" spans="1:5" x14ac:dyDescent="0.2">
      <c r="A8242">
        <v>94661</v>
      </c>
      <c r="B8242" t="s">
        <v>11218</v>
      </c>
      <c r="C8242" t="s">
        <v>14</v>
      </c>
      <c r="D8242">
        <v>10.1</v>
      </c>
      <c r="E8242" s="156" t="s">
        <v>205</v>
      </c>
    </row>
    <row r="8243" spans="1:5" x14ac:dyDescent="0.2">
      <c r="A8243">
        <v>94663</v>
      </c>
      <c r="B8243" t="s">
        <v>11219</v>
      </c>
      <c r="C8243" t="s">
        <v>14</v>
      </c>
      <c r="D8243">
        <v>12.69</v>
      </c>
      <c r="E8243" s="156" t="s">
        <v>205</v>
      </c>
    </row>
    <row r="8244" spans="1:5" x14ac:dyDescent="0.2">
      <c r="A8244">
        <v>94665</v>
      </c>
      <c r="B8244" t="s">
        <v>11220</v>
      </c>
      <c r="C8244" t="s">
        <v>14</v>
      </c>
      <c r="D8244">
        <v>24.76</v>
      </c>
      <c r="E8244" s="156" t="s">
        <v>205</v>
      </c>
    </row>
    <row r="8245" spans="1:5" x14ac:dyDescent="0.2">
      <c r="A8245">
        <v>94667</v>
      </c>
      <c r="B8245" t="s">
        <v>11221</v>
      </c>
      <c r="C8245" t="s">
        <v>14</v>
      </c>
      <c r="D8245">
        <v>36.42</v>
      </c>
      <c r="E8245" s="156" t="s">
        <v>205</v>
      </c>
    </row>
    <row r="8246" spans="1:5" x14ac:dyDescent="0.2">
      <c r="A8246">
        <v>94669</v>
      </c>
      <c r="B8246" t="s">
        <v>11222</v>
      </c>
      <c r="C8246" t="s">
        <v>14</v>
      </c>
      <c r="D8246">
        <v>65.62</v>
      </c>
      <c r="E8246" s="156" t="s">
        <v>205</v>
      </c>
    </row>
    <row r="8247" spans="1:5" x14ac:dyDescent="0.2">
      <c r="A8247">
        <v>105177</v>
      </c>
      <c r="B8247" t="s">
        <v>11223</v>
      </c>
      <c r="C8247" t="s">
        <v>14</v>
      </c>
      <c r="D8247">
        <v>141.38</v>
      </c>
      <c r="E8247" s="156" t="s">
        <v>205</v>
      </c>
    </row>
    <row r="8248" spans="1:5" x14ac:dyDescent="0.2">
      <c r="A8248">
        <v>105176</v>
      </c>
      <c r="B8248" t="s">
        <v>11224</v>
      </c>
      <c r="C8248" t="s">
        <v>14</v>
      </c>
      <c r="D8248">
        <v>158.81</v>
      </c>
      <c r="E8248" s="156" t="s">
        <v>205</v>
      </c>
    </row>
    <row r="8249" spans="1:5" x14ac:dyDescent="0.2">
      <c r="A8249">
        <v>94466</v>
      </c>
      <c r="B8249" t="s">
        <v>11225</v>
      </c>
      <c r="C8249" t="s">
        <v>14</v>
      </c>
      <c r="D8249">
        <v>52.97</v>
      </c>
      <c r="E8249" s="156" t="s">
        <v>205</v>
      </c>
    </row>
    <row r="8250" spans="1:5" x14ac:dyDescent="0.2">
      <c r="A8250">
        <v>94468</v>
      </c>
      <c r="B8250" t="s">
        <v>11226</v>
      </c>
      <c r="C8250" t="s">
        <v>14</v>
      </c>
      <c r="D8250">
        <v>74.680000000000007</v>
      </c>
      <c r="E8250" s="156" t="s">
        <v>205</v>
      </c>
    </row>
    <row r="8251" spans="1:5" x14ac:dyDescent="0.2">
      <c r="A8251">
        <v>94470</v>
      </c>
      <c r="B8251" t="s">
        <v>11227</v>
      </c>
      <c r="C8251" t="s">
        <v>14</v>
      </c>
      <c r="D8251">
        <v>112.15</v>
      </c>
      <c r="E8251" s="156" t="s">
        <v>205</v>
      </c>
    </row>
    <row r="8252" spans="1:5" x14ac:dyDescent="0.2">
      <c r="A8252">
        <v>105225</v>
      </c>
      <c r="B8252" t="s">
        <v>11228</v>
      </c>
      <c r="C8252" t="s">
        <v>14</v>
      </c>
      <c r="D8252">
        <v>18.27</v>
      </c>
      <c r="E8252" s="156" t="s">
        <v>205</v>
      </c>
    </row>
    <row r="8253" spans="1:5" x14ac:dyDescent="0.2">
      <c r="A8253">
        <v>105226</v>
      </c>
      <c r="B8253" t="s">
        <v>11229</v>
      </c>
      <c r="C8253" t="s">
        <v>14</v>
      </c>
      <c r="D8253">
        <v>42.64</v>
      </c>
      <c r="E8253" s="156" t="s">
        <v>205</v>
      </c>
    </row>
    <row r="8254" spans="1:5" x14ac:dyDescent="0.2">
      <c r="A8254">
        <v>105227</v>
      </c>
      <c r="B8254" t="s">
        <v>11230</v>
      </c>
      <c r="C8254" t="s">
        <v>14</v>
      </c>
      <c r="D8254">
        <v>61.03</v>
      </c>
      <c r="E8254" s="156" t="s">
        <v>205</v>
      </c>
    </row>
    <row r="8255" spans="1:5" x14ac:dyDescent="0.2">
      <c r="A8255">
        <v>105212</v>
      </c>
      <c r="B8255" t="s">
        <v>11231</v>
      </c>
      <c r="C8255" t="s">
        <v>14</v>
      </c>
      <c r="D8255">
        <v>240.1</v>
      </c>
      <c r="E8255" s="156" t="s">
        <v>205</v>
      </c>
    </row>
    <row r="8256" spans="1:5" x14ac:dyDescent="0.2">
      <c r="A8256">
        <v>105211</v>
      </c>
      <c r="B8256" t="s">
        <v>11232</v>
      </c>
      <c r="C8256" t="s">
        <v>14</v>
      </c>
      <c r="D8256">
        <v>242.12</v>
      </c>
      <c r="E8256" s="156" t="s">
        <v>205</v>
      </c>
    </row>
    <row r="8257" spans="1:5" x14ac:dyDescent="0.2">
      <c r="A8257">
        <v>105189</v>
      </c>
      <c r="B8257" t="s">
        <v>11233</v>
      </c>
      <c r="C8257" t="s">
        <v>14</v>
      </c>
      <c r="D8257">
        <v>22.4</v>
      </c>
      <c r="E8257" s="156" t="s">
        <v>205</v>
      </c>
    </row>
    <row r="8258" spans="1:5" x14ac:dyDescent="0.2">
      <c r="A8258">
        <v>105190</v>
      </c>
      <c r="B8258" t="s">
        <v>11234</v>
      </c>
      <c r="C8258" t="s">
        <v>14</v>
      </c>
      <c r="D8258">
        <v>27.81</v>
      </c>
      <c r="E8258" s="156" t="s">
        <v>205</v>
      </c>
    </row>
    <row r="8259" spans="1:5" x14ac:dyDescent="0.2">
      <c r="A8259">
        <v>94625</v>
      </c>
      <c r="B8259" t="s">
        <v>11235</v>
      </c>
      <c r="C8259" t="s">
        <v>14</v>
      </c>
      <c r="D8259">
        <v>1556.73</v>
      </c>
      <c r="E8259" s="156" t="s">
        <v>205</v>
      </c>
    </row>
    <row r="8260" spans="1:5" x14ac:dyDescent="0.2">
      <c r="A8260">
        <v>94622</v>
      </c>
      <c r="B8260" t="s">
        <v>11236</v>
      </c>
      <c r="C8260" t="s">
        <v>14</v>
      </c>
      <c r="D8260">
        <v>208.93</v>
      </c>
      <c r="E8260" s="156" t="s">
        <v>205</v>
      </c>
    </row>
    <row r="8261" spans="1:5" x14ac:dyDescent="0.2">
      <c r="A8261">
        <v>94623</v>
      </c>
      <c r="B8261" t="s">
        <v>11237</v>
      </c>
      <c r="C8261" t="s">
        <v>14</v>
      </c>
      <c r="D8261">
        <v>494.75</v>
      </c>
      <c r="E8261" s="156" t="s">
        <v>205</v>
      </c>
    </row>
    <row r="8262" spans="1:5" x14ac:dyDescent="0.2">
      <c r="A8262">
        <v>94624</v>
      </c>
      <c r="B8262" t="s">
        <v>11238</v>
      </c>
      <c r="C8262" t="s">
        <v>14</v>
      </c>
      <c r="D8262">
        <v>744.25</v>
      </c>
      <c r="E8262" s="156" t="s">
        <v>205</v>
      </c>
    </row>
    <row r="8263" spans="1:5" x14ac:dyDescent="0.2">
      <c r="A8263">
        <v>94763</v>
      </c>
      <c r="B8263" t="s">
        <v>11239</v>
      </c>
      <c r="C8263" t="s">
        <v>14</v>
      </c>
      <c r="D8263">
        <v>378.45</v>
      </c>
      <c r="E8263" s="156" t="s">
        <v>205</v>
      </c>
    </row>
    <row r="8264" spans="1:5" x14ac:dyDescent="0.2">
      <c r="A8264">
        <v>94756</v>
      </c>
      <c r="B8264" t="s">
        <v>11240</v>
      </c>
      <c r="C8264" t="s">
        <v>14</v>
      </c>
      <c r="D8264">
        <v>13.58</v>
      </c>
      <c r="E8264" s="156" t="s">
        <v>205</v>
      </c>
    </row>
    <row r="8265" spans="1:5" x14ac:dyDescent="0.2">
      <c r="A8265">
        <v>94757</v>
      </c>
      <c r="B8265" t="s">
        <v>11241</v>
      </c>
      <c r="C8265" t="s">
        <v>14</v>
      </c>
      <c r="D8265">
        <v>21.38</v>
      </c>
      <c r="E8265" s="156" t="s">
        <v>205</v>
      </c>
    </row>
    <row r="8266" spans="1:5" x14ac:dyDescent="0.2">
      <c r="A8266">
        <v>94758</v>
      </c>
      <c r="B8266" t="s">
        <v>11242</v>
      </c>
      <c r="C8266" t="s">
        <v>14</v>
      </c>
      <c r="D8266">
        <v>54.18</v>
      </c>
      <c r="E8266" s="156" t="s">
        <v>205</v>
      </c>
    </row>
    <row r="8267" spans="1:5" x14ac:dyDescent="0.2">
      <c r="A8267">
        <v>94759</v>
      </c>
      <c r="B8267" t="s">
        <v>11243</v>
      </c>
      <c r="C8267" t="s">
        <v>14</v>
      </c>
      <c r="D8267">
        <v>68.95</v>
      </c>
      <c r="E8267" s="156" t="s">
        <v>205</v>
      </c>
    </row>
    <row r="8268" spans="1:5" x14ac:dyDescent="0.2">
      <c r="A8268">
        <v>94760</v>
      </c>
      <c r="B8268" t="s">
        <v>11244</v>
      </c>
      <c r="C8268" t="s">
        <v>14</v>
      </c>
      <c r="D8268">
        <v>109.78</v>
      </c>
      <c r="E8268" s="156" t="s">
        <v>205</v>
      </c>
    </row>
    <row r="8269" spans="1:5" x14ac:dyDescent="0.2">
      <c r="A8269">
        <v>94761</v>
      </c>
      <c r="B8269" t="s">
        <v>11245</v>
      </c>
      <c r="C8269" t="s">
        <v>14</v>
      </c>
      <c r="D8269">
        <v>237.17</v>
      </c>
      <c r="E8269" s="156" t="s">
        <v>205</v>
      </c>
    </row>
    <row r="8270" spans="1:5" x14ac:dyDescent="0.2">
      <c r="A8270">
        <v>94762</v>
      </c>
      <c r="B8270" t="s">
        <v>11246</v>
      </c>
      <c r="C8270" t="s">
        <v>14</v>
      </c>
      <c r="D8270">
        <v>287.83999999999997</v>
      </c>
      <c r="E8270" s="156" t="s">
        <v>205</v>
      </c>
    </row>
    <row r="8271" spans="1:5" x14ac:dyDescent="0.2">
      <c r="A8271">
        <v>94462</v>
      </c>
      <c r="B8271" t="s">
        <v>11247</v>
      </c>
      <c r="C8271" t="s">
        <v>24</v>
      </c>
      <c r="D8271">
        <v>130.57</v>
      </c>
      <c r="E8271" s="156" t="s">
        <v>205</v>
      </c>
    </row>
    <row r="8272" spans="1:5" x14ac:dyDescent="0.2">
      <c r="A8272">
        <v>94463</v>
      </c>
      <c r="B8272" t="s">
        <v>11248</v>
      </c>
      <c r="C8272" t="s">
        <v>24</v>
      </c>
      <c r="D8272">
        <v>160.52000000000001</v>
      </c>
      <c r="E8272" s="156" t="s">
        <v>205</v>
      </c>
    </row>
    <row r="8273" spans="1:5" x14ac:dyDescent="0.2">
      <c r="A8273">
        <v>94464</v>
      </c>
      <c r="B8273" t="s">
        <v>11249</v>
      </c>
      <c r="C8273" t="s">
        <v>24</v>
      </c>
      <c r="D8273">
        <v>212</v>
      </c>
      <c r="E8273" s="156" t="s">
        <v>205</v>
      </c>
    </row>
    <row r="8274" spans="1:5" x14ac:dyDescent="0.2">
      <c r="A8274">
        <v>94605</v>
      </c>
      <c r="B8274" t="s">
        <v>11250</v>
      </c>
      <c r="C8274" t="s">
        <v>24</v>
      </c>
      <c r="D8274">
        <v>661.41</v>
      </c>
      <c r="E8274" s="156" t="s">
        <v>205</v>
      </c>
    </row>
    <row r="8275" spans="1:5" x14ac:dyDescent="0.2">
      <c r="A8275">
        <v>94602</v>
      </c>
      <c r="B8275" t="s">
        <v>11251</v>
      </c>
      <c r="C8275" t="s">
        <v>24</v>
      </c>
      <c r="D8275">
        <v>234.45</v>
      </c>
      <c r="E8275" s="156" t="s">
        <v>205</v>
      </c>
    </row>
    <row r="8276" spans="1:5" x14ac:dyDescent="0.2">
      <c r="A8276">
        <v>94603</v>
      </c>
      <c r="B8276" t="s">
        <v>11252</v>
      </c>
      <c r="C8276" t="s">
        <v>24</v>
      </c>
      <c r="D8276">
        <v>320.33999999999997</v>
      </c>
      <c r="E8276" s="156" t="s">
        <v>205</v>
      </c>
    </row>
    <row r="8277" spans="1:5" x14ac:dyDescent="0.2">
      <c r="A8277">
        <v>94604</v>
      </c>
      <c r="B8277" t="s">
        <v>11253</v>
      </c>
      <c r="C8277" t="s">
        <v>24</v>
      </c>
      <c r="D8277">
        <v>456.44</v>
      </c>
      <c r="E8277" s="156" t="s">
        <v>205</v>
      </c>
    </row>
    <row r="8278" spans="1:5" x14ac:dyDescent="0.2">
      <c r="A8278">
        <v>94723</v>
      </c>
      <c r="B8278" t="s">
        <v>11254</v>
      </c>
      <c r="C8278" t="s">
        <v>24</v>
      </c>
      <c r="D8278">
        <v>484.84</v>
      </c>
      <c r="E8278" s="156" t="s">
        <v>205</v>
      </c>
    </row>
    <row r="8279" spans="1:5" x14ac:dyDescent="0.2">
      <c r="A8279">
        <v>94716</v>
      </c>
      <c r="B8279" t="s">
        <v>11255</v>
      </c>
      <c r="C8279" t="s">
        <v>24</v>
      </c>
      <c r="D8279">
        <v>23.78</v>
      </c>
      <c r="E8279" s="156" t="s">
        <v>205</v>
      </c>
    </row>
    <row r="8280" spans="1:5" x14ac:dyDescent="0.2">
      <c r="A8280">
        <v>94717</v>
      </c>
      <c r="B8280" t="s">
        <v>11256</v>
      </c>
      <c r="C8280" t="s">
        <v>24</v>
      </c>
      <c r="D8280">
        <v>39.92</v>
      </c>
      <c r="E8280" s="156" t="s">
        <v>205</v>
      </c>
    </row>
    <row r="8281" spans="1:5" x14ac:dyDescent="0.2">
      <c r="A8281">
        <v>94718</v>
      </c>
      <c r="B8281" t="s">
        <v>11257</v>
      </c>
      <c r="C8281" t="s">
        <v>24</v>
      </c>
      <c r="D8281">
        <v>52.12</v>
      </c>
      <c r="E8281" s="156" t="s">
        <v>205</v>
      </c>
    </row>
    <row r="8282" spans="1:5" x14ac:dyDescent="0.2">
      <c r="A8282">
        <v>94719</v>
      </c>
      <c r="B8282" t="s">
        <v>11258</v>
      </c>
      <c r="C8282" t="s">
        <v>24</v>
      </c>
      <c r="D8282">
        <v>69.569999999999993</v>
      </c>
      <c r="E8282" s="156" t="s">
        <v>205</v>
      </c>
    </row>
    <row r="8283" spans="1:5" x14ac:dyDescent="0.2">
      <c r="A8283">
        <v>94720</v>
      </c>
      <c r="B8283" t="s">
        <v>11259</v>
      </c>
      <c r="C8283" t="s">
        <v>24</v>
      </c>
      <c r="D8283">
        <v>101.86</v>
      </c>
      <c r="E8283" s="156" t="s">
        <v>205</v>
      </c>
    </row>
    <row r="8284" spans="1:5" x14ac:dyDescent="0.2">
      <c r="A8284">
        <v>94721</v>
      </c>
      <c r="B8284" t="s">
        <v>11260</v>
      </c>
      <c r="C8284" t="s">
        <v>24</v>
      </c>
      <c r="D8284">
        <v>165.09</v>
      </c>
      <c r="E8284" s="156" t="s">
        <v>205</v>
      </c>
    </row>
    <row r="8285" spans="1:5" x14ac:dyDescent="0.2">
      <c r="A8285">
        <v>94722</v>
      </c>
      <c r="B8285" t="s">
        <v>11261</v>
      </c>
      <c r="C8285" t="s">
        <v>24</v>
      </c>
      <c r="D8285">
        <v>257.52</v>
      </c>
      <c r="E8285" s="156" t="s">
        <v>205</v>
      </c>
    </row>
    <row r="8286" spans="1:5" x14ac:dyDescent="0.2">
      <c r="A8286">
        <v>96726</v>
      </c>
      <c r="B8286" t="s">
        <v>11262</v>
      </c>
      <c r="C8286" t="s">
        <v>24</v>
      </c>
      <c r="D8286">
        <v>171.83</v>
      </c>
      <c r="E8286" s="156" t="s">
        <v>205</v>
      </c>
    </row>
    <row r="8287" spans="1:5" x14ac:dyDescent="0.2">
      <c r="A8287">
        <v>96735</v>
      </c>
      <c r="B8287" t="s">
        <v>11263</v>
      </c>
      <c r="C8287" t="s">
        <v>24</v>
      </c>
      <c r="D8287">
        <v>325.31</v>
      </c>
      <c r="E8287" s="156" t="s">
        <v>205</v>
      </c>
    </row>
    <row r="8288" spans="1:5" x14ac:dyDescent="0.2">
      <c r="A8288">
        <v>96718</v>
      </c>
      <c r="B8288" t="s">
        <v>11264</v>
      </c>
      <c r="C8288" t="s">
        <v>24</v>
      </c>
      <c r="D8288">
        <v>15.35</v>
      </c>
      <c r="E8288" s="156" t="s">
        <v>205</v>
      </c>
    </row>
    <row r="8289" spans="1:5" x14ac:dyDescent="0.2">
      <c r="A8289">
        <v>96727</v>
      </c>
      <c r="B8289" t="s">
        <v>11265</v>
      </c>
      <c r="C8289" t="s">
        <v>24</v>
      </c>
      <c r="D8289">
        <v>17.47</v>
      </c>
      <c r="E8289" s="156" t="s">
        <v>205</v>
      </c>
    </row>
    <row r="8290" spans="1:5" x14ac:dyDescent="0.2">
      <c r="A8290">
        <v>96719</v>
      </c>
      <c r="B8290" t="s">
        <v>11266</v>
      </c>
      <c r="C8290" t="s">
        <v>24</v>
      </c>
      <c r="D8290">
        <v>19.68</v>
      </c>
      <c r="E8290" s="156" t="s">
        <v>205</v>
      </c>
    </row>
    <row r="8291" spans="1:5" x14ac:dyDescent="0.2">
      <c r="A8291">
        <v>96728</v>
      </c>
      <c r="B8291" t="s">
        <v>11267</v>
      </c>
      <c r="C8291" t="s">
        <v>24</v>
      </c>
      <c r="D8291">
        <v>22.6</v>
      </c>
      <c r="E8291" s="156" t="s">
        <v>205</v>
      </c>
    </row>
    <row r="8292" spans="1:5" x14ac:dyDescent="0.2">
      <c r="A8292">
        <v>96720</v>
      </c>
      <c r="B8292" t="s">
        <v>11268</v>
      </c>
      <c r="C8292" t="s">
        <v>24</v>
      </c>
      <c r="D8292">
        <v>17.809999999999999</v>
      </c>
      <c r="E8292" s="156" t="s">
        <v>205</v>
      </c>
    </row>
    <row r="8293" spans="1:5" x14ac:dyDescent="0.2">
      <c r="A8293">
        <v>96729</v>
      </c>
      <c r="B8293" t="s">
        <v>11269</v>
      </c>
      <c r="C8293" t="s">
        <v>24</v>
      </c>
      <c r="D8293">
        <v>29.15</v>
      </c>
      <c r="E8293" s="156" t="s">
        <v>205</v>
      </c>
    </row>
    <row r="8294" spans="1:5" x14ac:dyDescent="0.2">
      <c r="A8294">
        <v>96721</v>
      </c>
      <c r="B8294" t="s">
        <v>11270</v>
      </c>
      <c r="C8294" t="s">
        <v>24</v>
      </c>
      <c r="D8294">
        <v>23.16</v>
      </c>
      <c r="E8294" s="156" t="s">
        <v>205</v>
      </c>
    </row>
    <row r="8295" spans="1:5" x14ac:dyDescent="0.2">
      <c r="A8295">
        <v>96730</v>
      </c>
      <c r="B8295" t="s">
        <v>11271</v>
      </c>
      <c r="C8295" t="s">
        <v>24</v>
      </c>
      <c r="D8295">
        <v>40.33</v>
      </c>
      <c r="E8295" s="156" t="s">
        <v>205</v>
      </c>
    </row>
    <row r="8296" spans="1:5" x14ac:dyDescent="0.2">
      <c r="A8296">
        <v>96722</v>
      </c>
      <c r="B8296" t="s">
        <v>11272</v>
      </c>
      <c r="C8296" t="s">
        <v>24</v>
      </c>
      <c r="D8296">
        <v>35.590000000000003</v>
      </c>
      <c r="E8296" s="156" t="s">
        <v>205</v>
      </c>
    </row>
    <row r="8297" spans="1:5" x14ac:dyDescent="0.2">
      <c r="A8297">
        <v>96731</v>
      </c>
      <c r="B8297" t="s">
        <v>11273</v>
      </c>
      <c r="C8297" t="s">
        <v>24</v>
      </c>
      <c r="D8297">
        <v>61.02</v>
      </c>
      <c r="E8297" s="156" t="s">
        <v>205</v>
      </c>
    </row>
    <row r="8298" spans="1:5" x14ac:dyDescent="0.2">
      <c r="A8298">
        <v>96723</v>
      </c>
      <c r="B8298" t="s">
        <v>11274</v>
      </c>
      <c r="C8298" t="s">
        <v>24</v>
      </c>
      <c r="D8298">
        <v>55.29</v>
      </c>
      <c r="E8298" s="156" t="s">
        <v>205</v>
      </c>
    </row>
    <row r="8299" spans="1:5" x14ac:dyDescent="0.2">
      <c r="A8299">
        <v>96732</v>
      </c>
      <c r="B8299" t="s">
        <v>11275</v>
      </c>
      <c r="C8299" t="s">
        <v>24</v>
      </c>
      <c r="D8299">
        <v>102.86</v>
      </c>
      <c r="E8299" s="156" t="s">
        <v>205</v>
      </c>
    </row>
    <row r="8300" spans="1:5" x14ac:dyDescent="0.2">
      <c r="A8300">
        <v>96724</v>
      </c>
      <c r="B8300" t="s">
        <v>11276</v>
      </c>
      <c r="C8300" t="s">
        <v>24</v>
      </c>
      <c r="D8300">
        <v>70.98</v>
      </c>
      <c r="E8300" s="156" t="s">
        <v>205</v>
      </c>
    </row>
    <row r="8301" spans="1:5" x14ac:dyDescent="0.2">
      <c r="A8301">
        <v>96733</v>
      </c>
      <c r="B8301" t="s">
        <v>11277</v>
      </c>
      <c r="C8301" t="s">
        <v>24</v>
      </c>
      <c r="D8301">
        <v>140.19</v>
      </c>
      <c r="E8301" s="156" t="s">
        <v>205</v>
      </c>
    </row>
    <row r="8302" spans="1:5" x14ac:dyDescent="0.2">
      <c r="A8302">
        <v>96725</v>
      </c>
      <c r="B8302" t="s">
        <v>11278</v>
      </c>
      <c r="C8302" t="s">
        <v>24</v>
      </c>
      <c r="D8302">
        <v>116.24</v>
      </c>
      <c r="E8302" s="156" t="s">
        <v>205</v>
      </c>
    </row>
    <row r="8303" spans="1:5" x14ac:dyDescent="0.2">
      <c r="A8303">
        <v>96734</v>
      </c>
      <c r="B8303" t="s">
        <v>11279</v>
      </c>
      <c r="C8303" t="s">
        <v>24</v>
      </c>
      <c r="D8303">
        <v>233.92</v>
      </c>
      <c r="E8303" s="156" t="s">
        <v>205</v>
      </c>
    </row>
    <row r="8304" spans="1:5" x14ac:dyDescent="0.2">
      <c r="A8304">
        <v>94655</v>
      </c>
      <c r="B8304" t="s">
        <v>11280</v>
      </c>
      <c r="C8304" t="s">
        <v>24</v>
      </c>
      <c r="D8304">
        <v>124.07</v>
      </c>
      <c r="E8304" s="156" t="s">
        <v>205</v>
      </c>
    </row>
    <row r="8305" spans="1:5" x14ac:dyDescent="0.2">
      <c r="A8305">
        <v>94648</v>
      </c>
      <c r="B8305" t="s">
        <v>11281</v>
      </c>
      <c r="C8305" t="s">
        <v>24</v>
      </c>
      <c r="D8305">
        <v>7.04</v>
      </c>
      <c r="E8305" s="156" t="s">
        <v>205</v>
      </c>
    </row>
    <row r="8306" spans="1:5" x14ac:dyDescent="0.2">
      <c r="A8306">
        <v>94649</v>
      </c>
      <c r="B8306" t="s">
        <v>11282</v>
      </c>
      <c r="C8306" t="s">
        <v>24</v>
      </c>
      <c r="D8306">
        <v>13.02</v>
      </c>
      <c r="E8306" s="156" t="s">
        <v>205</v>
      </c>
    </row>
    <row r="8307" spans="1:5" x14ac:dyDescent="0.2">
      <c r="A8307">
        <v>94650</v>
      </c>
      <c r="B8307" t="s">
        <v>11283</v>
      </c>
      <c r="C8307" t="s">
        <v>24</v>
      </c>
      <c r="D8307">
        <v>19.670000000000002</v>
      </c>
      <c r="E8307" s="156" t="s">
        <v>205</v>
      </c>
    </row>
    <row r="8308" spans="1:5" x14ac:dyDescent="0.2">
      <c r="A8308">
        <v>94651</v>
      </c>
      <c r="B8308" t="s">
        <v>11284</v>
      </c>
      <c r="C8308" t="s">
        <v>24</v>
      </c>
      <c r="D8308">
        <v>22.91</v>
      </c>
      <c r="E8308" s="156" t="s">
        <v>205</v>
      </c>
    </row>
    <row r="8309" spans="1:5" x14ac:dyDescent="0.2">
      <c r="A8309">
        <v>94652</v>
      </c>
      <c r="B8309" t="s">
        <v>11285</v>
      </c>
      <c r="C8309" t="s">
        <v>24</v>
      </c>
      <c r="D8309">
        <v>35.83</v>
      </c>
      <c r="E8309" s="156" t="s">
        <v>205</v>
      </c>
    </row>
    <row r="8310" spans="1:5" x14ac:dyDescent="0.2">
      <c r="A8310">
        <v>94653</v>
      </c>
      <c r="B8310" t="s">
        <v>11286</v>
      </c>
      <c r="C8310" t="s">
        <v>24</v>
      </c>
      <c r="D8310">
        <v>57.84</v>
      </c>
      <c r="E8310" s="156" t="s">
        <v>205</v>
      </c>
    </row>
    <row r="8311" spans="1:5" x14ac:dyDescent="0.2">
      <c r="A8311">
        <v>94654</v>
      </c>
      <c r="B8311" t="s">
        <v>11287</v>
      </c>
      <c r="C8311" t="s">
        <v>24</v>
      </c>
      <c r="D8311">
        <v>78.77</v>
      </c>
      <c r="E8311" s="156" t="s">
        <v>205</v>
      </c>
    </row>
    <row r="8312" spans="1:5" x14ac:dyDescent="0.2">
      <c r="A8312">
        <v>94689</v>
      </c>
      <c r="B8312" t="s">
        <v>11288</v>
      </c>
      <c r="C8312" t="s">
        <v>14</v>
      </c>
      <c r="D8312">
        <v>9.82</v>
      </c>
      <c r="E8312" s="156" t="s">
        <v>205</v>
      </c>
    </row>
    <row r="8313" spans="1:5" x14ac:dyDescent="0.2">
      <c r="A8313">
        <v>94702</v>
      </c>
      <c r="B8313" t="s">
        <v>11289</v>
      </c>
      <c r="C8313" t="s">
        <v>14</v>
      </c>
      <c r="D8313">
        <v>191.16</v>
      </c>
      <c r="E8313" s="156" t="s">
        <v>205</v>
      </c>
    </row>
    <row r="8314" spans="1:5" x14ac:dyDescent="0.2">
      <c r="A8314">
        <v>94691</v>
      </c>
      <c r="B8314" t="s">
        <v>11290</v>
      </c>
      <c r="C8314" t="s">
        <v>14</v>
      </c>
      <c r="D8314">
        <v>14.08</v>
      </c>
      <c r="E8314" s="156" t="s">
        <v>205</v>
      </c>
    </row>
    <row r="8315" spans="1:5" x14ac:dyDescent="0.2">
      <c r="A8315">
        <v>94693</v>
      </c>
      <c r="B8315" t="s">
        <v>11291</v>
      </c>
      <c r="C8315" t="s">
        <v>14</v>
      </c>
      <c r="D8315">
        <v>18.43</v>
      </c>
      <c r="E8315" s="156" t="s">
        <v>205</v>
      </c>
    </row>
    <row r="8316" spans="1:5" x14ac:dyDescent="0.2">
      <c r="A8316">
        <v>94695</v>
      </c>
      <c r="B8316" t="s">
        <v>11292</v>
      </c>
      <c r="C8316" t="s">
        <v>14</v>
      </c>
      <c r="D8316">
        <v>32.020000000000003</v>
      </c>
      <c r="E8316" s="156" t="s">
        <v>205</v>
      </c>
    </row>
    <row r="8317" spans="1:5" x14ac:dyDescent="0.2">
      <c r="A8317">
        <v>94698</v>
      </c>
      <c r="B8317" t="s">
        <v>11293</v>
      </c>
      <c r="C8317" t="s">
        <v>14</v>
      </c>
      <c r="D8317">
        <v>68.540000000000006</v>
      </c>
      <c r="E8317" s="156" t="s">
        <v>205</v>
      </c>
    </row>
    <row r="8318" spans="1:5" x14ac:dyDescent="0.2">
      <c r="A8318">
        <v>94700</v>
      </c>
      <c r="B8318" t="s">
        <v>11294</v>
      </c>
      <c r="C8318" t="s">
        <v>14</v>
      </c>
      <c r="D8318">
        <v>132.77000000000001</v>
      </c>
      <c r="E8318" s="156" t="s">
        <v>205</v>
      </c>
    </row>
    <row r="8319" spans="1:5" x14ac:dyDescent="0.2">
      <c r="A8319">
        <v>94477</v>
      </c>
      <c r="B8319" t="s">
        <v>11295</v>
      </c>
      <c r="C8319" t="s">
        <v>14</v>
      </c>
      <c r="D8319">
        <v>101.68</v>
      </c>
      <c r="E8319" s="156" t="s">
        <v>205</v>
      </c>
    </row>
    <row r="8320" spans="1:5" x14ac:dyDescent="0.2">
      <c r="A8320">
        <v>94478</v>
      </c>
      <c r="B8320" t="s">
        <v>11296</v>
      </c>
      <c r="C8320" t="s">
        <v>14</v>
      </c>
      <c r="D8320">
        <v>167.32</v>
      </c>
      <c r="E8320" s="156" t="s">
        <v>205</v>
      </c>
    </row>
    <row r="8321" spans="1:5" x14ac:dyDescent="0.2">
      <c r="A8321">
        <v>94479</v>
      </c>
      <c r="B8321" t="s">
        <v>11297</v>
      </c>
      <c r="C8321" t="s">
        <v>14</v>
      </c>
      <c r="D8321">
        <v>217.5</v>
      </c>
      <c r="E8321" s="156" t="s">
        <v>205</v>
      </c>
    </row>
    <row r="8322" spans="1:5" x14ac:dyDescent="0.2">
      <c r="A8322">
        <v>96764</v>
      </c>
      <c r="B8322" t="s">
        <v>11298</v>
      </c>
      <c r="C8322" t="s">
        <v>14</v>
      </c>
      <c r="D8322">
        <v>320.58999999999997</v>
      </c>
      <c r="E8322" s="156" t="s">
        <v>205</v>
      </c>
    </row>
    <row r="8323" spans="1:5" x14ac:dyDescent="0.2">
      <c r="A8323">
        <v>105164</v>
      </c>
      <c r="B8323" t="s">
        <v>11299</v>
      </c>
      <c r="C8323" t="s">
        <v>14</v>
      </c>
      <c r="D8323">
        <v>11.24</v>
      </c>
      <c r="E8323" s="156" t="s">
        <v>205</v>
      </c>
    </row>
    <row r="8324" spans="1:5" x14ac:dyDescent="0.2">
      <c r="A8324">
        <v>105165</v>
      </c>
      <c r="B8324" t="s">
        <v>11300</v>
      </c>
      <c r="C8324" t="s">
        <v>14</v>
      </c>
      <c r="D8324">
        <v>11.45</v>
      </c>
      <c r="E8324" s="156" t="s">
        <v>205</v>
      </c>
    </row>
    <row r="8325" spans="1:5" x14ac:dyDescent="0.2">
      <c r="A8325">
        <v>96758</v>
      </c>
      <c r="B8325" t="s">
        <v>11301</v>
      </c>
      <c r="C8325" t="s">
        <v>14</v>
      </c>
      <c r="D8325">
        <v>17.61</v>
      </c>
      <c r="E8325" s="156" t="s">
        <v>205</v>
      </c>
    </row>
    <row r="8326" spans="1:5" x14ac:dyDescent="0.2">
      <c r="A8326">
        <v>96759</v>
      </c>
      <c r="B8326" t="s">
        <v>11302</v>
      </c>
      <c r="C8326" t="s">
        <v>14</v>
      </c>
      <c r="D8326">
        <v>26.18</v>
      </c>
      <c r="E8326" s="156" t="s">
        <v>205</v>
      </c>
    </row>
    <row r="8327" spans="1:5" x14ac:dyDescent="0.2">
      <c r="A8327">
        <v>96760</v>
      </c>
      <c r="B8327" t="s">
        <v>11303</v>
      </c>
      <c r="C8327" t="s">
        <v>14</v>
      </c>
      <c r="D8327">
        <v>42.82</v>
      </c>
      <c r="E8327" s="156" t="s">
        <v>205</v>
      </c>
    </row>
    <row r="8328" spans="1:5" x14ac:dyDescent="0.2">
      <c r="A8328">
        <v>96761</v>
      </c>
      <c r="B8328" t="s">
        <v>11304</v>
      </c>
      <c r="C8328" t="s">
        <v>14</v>
      </c>
      <c r="D8328">
        <v>63.93</v>
      </c>
      <c r="E8328" s="156" t="s">
        <v>205</v>
      </c>
    </row>
    <row r="8329" spans="1:5" x14ac:dyDescent="0.2">
      <c r="A8329">
        <v>96762</v>
      </c>
      <c r="B8329" t="s">
        <v>11305</v>
      </c>
      <c r="C8329" t="s">
        <v>14</v>
      </c>
      <c r="D8329">
        <v>120.78</v>
      </c>
      <c r="E8329" s="156" t="s">
        <v>205</v>
      </c>
    </row>
    <row r="8330" spans="1:5" x14ac:dyDescent="0.2">
      <c r="A8330">
        <v>96763</v>
      </c>
      <c r="B8330" t="s">
        <v>11306</v>
      </c>
      <c r="C8330" t="s">
        <v>14</v>
      </c>
      <c r="D8330">
        <v>161.78</v>
      </c>
      <c r="E8330" s="156" t="s">
        <v>205</v>
      </c>
    </row>
    <row r="8331" spans="1:5" x14ac:dyDescent="0.2">
      <c r="A8331">
        <v>94701</v>
      </c>
      <c r="B8331" t="s">
        <v>11307</v>
      </c>
      <c r="C8331" t="s">
        <v>14</v>
      </c>
      <c r="D8331">
        <v>229.46</v>
      </c>
      <c r="E8331" s="156" t="s">
        <v>205</v>
      </c>
    </row>
    <row r="8332" spans="1:5" x14ac:dyDescent="0.2">
      <c r="A8332">
        <v>94688</v>
      </c>
      <c r="B8332" t="s">
        <v>11308</v>
      </c>
      <c r="C8332" t="s">
        <v>14</v>
      </c>
      <c r="D8332">
        <v>7.24</v>
      </c>
      <c r="E8332" s="156" t="s">
        <v>205</v>
      </c>
    </row>
    <row r="8333" spans="1:5" x14ac:dyDescent="0.2">
      <c r="A8333">
        <v>94690</v>
      </c>
      <c r="B8333" t="s">
        <v>11309</v>
      </c>
      <c r="C8333" t="s">
        <v>14</v>
      </c>
      <c r="D8333">
        <v>11.82</v>
      </c>
      <c r="E8333" s="156" t="s">
        <v>205</v>
      </c>
    </row>
    <row r="8334" spans="1:5" x14ac:dyDescent="0.2">
      <c r="A8334">
        <v>94692</v>
      </c>
      <c r="B8334" t="s">
        <v>11310</v>
      </c>
      <c r="C8334" t="s">
        <v>14</v>
      </c>
      <c r="D8334">
        <v>19.940000000000001</v>
      </c>
      <c r="E8334" s="156" t="s">
        <v>205</v>
      </c>
    </row>
    <row r="8335" spans="1:5" x14ac:dyDescent="0.2">
      <c r="A8335">
        <v>94694</v>
      </c>
      <c r="B8335" t="s">
        <v>11311</v>
      </c>
      <c r="C8335" t="s">
        <v>14</v>
      </c>
      <c r="D8335">
        <v>24.82</v>
      </c>
      <c r="E8335" s="156" t="s">
        <v>205</v>
      </c>
    </row>
    <row r="8336" spans="1:5" x14ac:dyDescent="0.2">
      <c r="A8336">
        <v>94696</v>
      </c>
      <c r="B8336" t="s">
        <v>11312</v>
      </c>
      <c r="C8336" t="s">
        <v>14</v>
      </c>
      <c r="D8336">
        <v>51.87</v>
      </c>
      <c r="E8336" s="156" t="s">
        <v>205</v>
      </c>
    </row>
    <row r="8337" spans="1:5" x14ac:dyDescent="0.2">
      <c r="A8337">
        <v>94697</v>
      </c>
      <c r="B8337" t="s">
        <v>11313</v>
      </c>
      <c r="C8337" t="s">
        <v>14</v>
      </c>
      <c r="D8337">
        <v>88.73</v>
      </c>
      <c r="E8337" s="156" t="s">
        <v>205</v>
      </c>
    </row>
    <row r="8338" spans="1:5" x14ac:dyDescent="0.2">
      <c r="A8338">
        <v>94699</v>
      </c>
      <c r="B8338" t="s">
        <v>11314</v>
      </c>
      <c r="C8338" t="s">
        <v>14</v>
      </c>
      <c r="D8338">
        <v>117.5</v>
      </c>
      <c r="E8338" s="156" t="s">
        <v>205</v>
      </c>
    </row>
    <row r="8339" spans="1:5" x14ac:dyDescent="0.2">
      <c r="A8339">
        <v>105167</v>
      </c>
      <c r="B8339" t="s">
        <v>11315</v>
      </c>
      <c r="C8339" t="s">
        <v>14</v>
      </c>
      <c r="D8339">
        <v>225.13</v>
      </c>
      <c r="E8339" s="156" t="s">
        <v>205</v>
      </c>
    </row>
    <row r="8340" spans="1:5" x14ac:dyDescent="0.2">
      <c r="A8340">
        <v>105168</v>
      </c>
      <c r="B8340" t="s">
        <v>11316</v>
      </c>
      <c r="C8340" t="s">
        <v>14</v>
      </c>
      <c r="D8340">
        <v>0</v>
      </c>
      <c r="E8340" s="156" t="s">
        <v>205</v>
      </c>
    </row>
    <row r="8341" spans="1:5" x14ac:dyDescent="0.2">
      <c r="A8341">
        <v>105171</v>
      </c>
      <c r="B8341" t="s">
        <v>11317</v>
      </c>
      <c r="C8341" t="s">
        <v>14</v>
      </c>
      <c r="D8341">
        <v>0</v>
      </c>
      <c r="E8341" s="156" t="s">
        <v>205</v>
      </c>
    </row>
    <row r="8342" spans="1:5" x14ac:dyDescent="0.2">
      <c r="A8342">
        <v>105191</v>
      </c>
      <c r="B8342" t="s">
        <v>11318</v>
      </c>
      <c r="C8342" t="s">
        <v>14</v>
      </c>
      <c r="D8342">
        <v>0</v>
      </c>
      <c r="E8342" s="156" t="s">
        <v>205</v>
      </c>
    </row>
    <row r="8343" spans="1:5" x14ac:dyDescent="0.2">
      <c r="A8343">
        <v>105192</v>
      </c>
      <c r="B8343" t="s">
        <v>11319</v>
      </c>
      <c r="C8343" t="s">
        <v>14</v>
      </c>
      <c r="D8343">
        <v>0</v>
      </c>
      <c r="E8343" s="156" t="s">
        <v>205</v>
      </c>
    </row>
    <row r="8344" spans="1:5" x14ac:dyDescent="0.2">
      <c r="A8344">
        <v>96809</v>
      </c>
      <c r="B8344" t="s">
        <v>11320</v>
      </c>
      <c r="C8344" t="s">
        <v>14</v>
      </c>
      <c r="D8344">
        <v>19.46</v>
      </c>
      <c r="E8344" s="156" t="s">
        <v>205</v>
      </c>
    </row>
    <row r="8345" spans="1:5" x14ac:dyDescent="0.2">
      <c r="A8345">
        <v>96812</v>
      </c>
      <c r="B8345" t="s">
        <v>11321</v>
      </c>
      <c r="C8345" t="s">
        <v>14</v>
      </c>
      <c r="D8345">
        <v>20.29</v>
      </c>
      <c r="E8345" s="156" t="s">
        <v>205</v>
      </c>
    </row>
    <row r="8346" spans="1:5" x14ac:dyDescent="0.2">
      <c r="A8346">
        <v>96813</v>
      </c>
      <c r="B8346" t="s">
        <v>11322</v>
      </c>
      <c r="C8346" t="s">
        <v>14</v>
      </c>
      <c r="D8346">
        <v>23.13</v>
      </c>
      <c r="E8346" s="156" t="s">
        <v>205</v>
      </c>
    </row>
    <row r="8347" spans="1:5" x14ac:dyDescent="0.2">
      <c r="A8347">
        <v>96817</v>
      </c>
      <c r="B8347" t="s">
        <v>11323</v>
      </c>
      <c r="C8347" t="s">
        <v>14</v>
      </c>
      <c r="D8347">
        <v>34.85</v>
      </c>
      <c r="E8347" s="156" t="s">
        <v>205</v>
      </c>
    </row>
    <row r="8348" spans="1:5" x14ac:dyDescent="0.2">
      <c r="A8348">
        <v>96816</v>
      </c>
      <c r="B8348" t="s">
        <v>11324</v>
      </c>
      <c r="C8348" t="s">
        <v>14</v>
      </c>
      <c r="D8348">
        <v>26.11</v>
      </c>
      <c r="E8348" s="156" t="s">
        <v>205</v>
      </c>
    </row>
    <row r="8349" spans="1:5" x14ac:dyDescent="0.2">
      <c r="A8349">
        <v>96821</v>
      </c>
      <c r="B8349" t="s">
        <v>11325</v>
      </c>
      <c r="C8349" t="s">
        <v>14</v>
      </c>
      <c r="D8349">
        <v>38.79</v>
      </c>
      <c r="E8349" s="156" t="s">
        <v>205</v>
      </c>
    </row>
    <row r="8350" spans="1:5" x14ac:dyDescent="0.2">
      <c r="A8350">
        <v>96824</v>
      </c>
      <c r="B8350" t="s">
        <v>11326</v>
      </c>
      <c r="C8350" t="s">
        <v>14</v>
      </c>
      <c r="D8350">
        <v>18.239999999999998</v>
      </c>
      <c r="E8350" s="156" t="s">
        <v>205</v>
      </c>
    </row>
    <row r="8351" spans="1:5" x14ac:dyDescent="0.2">
      <c r="A8351">
        <v>96827</v>
      </c>
      <c r="B8351" t="s">
        <v>11327</v>
      </c>
      <c r="C8351" t="s">
        <v>14</v>
      </c>
      <c r="D8351">
        <v>19.88</v>
      </c>
      <c r="E8351" s="156" t="s">
        <v>205</v>
      </c>
    </row>
    <row r="8352" spans="1:5" x14ac:dyDescent="0.2">
      <c r="A8352">
        <v>96828</v>
      </c>
      <c r="B8352" t="s">
        <v>11328</v>
      </c>
      <c r="C8352" t="s">
        <v>14</v>
      </c>
      <c r="D8352">
        <v>24.5</v>
      </c>
      <c r="E8352" s="156" t="s">
        <v>205</v>
      </c>
    </row>
    <row r="8353" spans="1:5" x14ac:dyDescent="0.2">
      <c r="A8353">
        <v>96832</v>
      </c>
      <c r="B8353" t="s">
        <v>11329</v>
      </c>
      <c r="C8353" t="s">
        <v>14</v>
      </c>
      <c r="D8353">
        <v>30.8</v>
      </c>
      <c r="E8353" s="156" t="s">
        <v>205</v>
      </c>
    </row>
    <row r="8354" spans="1:5" x14ac:dyDescent="0.2">
      <c r="A8354">
        <v>104525</v>
      </c>
      <c r="B8354" t="s">
        <v>11330</v>
      </c>
      <c r="C8354" t="s">
        <v>14</v>
      </c>
      <c r="D8354">
        <v>0</v>
      </c>
      <c r="E8354" s="156" t="s">
        <v>205</v>
      </c>
    </row>
    <row r="8355" spans="1:5" x14ac:dyDescent="0.2">
      <c r="A8355">
        <v>104563</v>
      </c>
      <c r="B8355" t="s">
        <v>11331</v>
      </c>
      <c r="C8355" t="s">
        <v>14</v>
      </c>
      <c r="D8355">
        <v>0</v>
      </c>
      <c r="E8355" s="156" t="s">
        <v>205</v>
      </c>
    </row>
    <row r="8356" spans="1:5" x14ac:dyDescent="0.2">
      <c r="A8356">
        <v>104531</v>
      </c>
      <c r="B8356" t="s">
        <v>11332</v>
      </c>
      <c r="C8356" t="s">
        <v>14</v>
      </c>
      <c r="D8356">
        <v>0</v>
      </c>
      <c r="E8356" s="156" t="s">
        <v>205</v>
      </c>
    </row>
    <row r="8357" spans="1:5" x14ac:dyDescent="0.2">
      <c r="A8357">
        <v>104527</v>
      </c>
      <c r="B8357" t="s">
        <v>11333</v>
      </c>
      <c r="C8357" t="s">
        <v>14</v>
      </c>
      <c r="D8357">
        <v>0</v>
      </c>
      <c r="E8357" s="156" t="s">
        <v>205</v>
      </c>
    </row>
    <row r="8358" spans="1:5" x14ac:dyDescent="0.2">
      <c r="A8358">
        <v>104529</v>
      </c>
      <c r="B8358" t="s">
        <v>11334</v>
      </c>
      <c r="C8358" t="s">
        <v>14</v>
      </c>
      <c r="D8358">
        <v>0</v>
      </c>
      <c r="E8358" s="156" t="s">
        <v>205</v>
      </c>
    </row>
    <row r="8359" spans="1:5" x14ac:dyDescent="0.2">
      <c r="A8359">
        <v>104564</v>
      </c>
      <c r="B8359" t="s">
        <v>11335</v>
      </c>
      <c r="C8359" t="s">
        <v>14</v>
      </c>
      <c r="D8359">
        <v>0</v>
      </c>
      <c r="E8359" s="156" t="s">
        <v>205</v>
      </c>
    </row>
    <row r="8360" spans="1:5" x14ac:dyDescent="0.2">
      <c r="A8360">
        <v>104533</v>
      </c>
      <c r="B8360" t="s">
        <v>11336</v>
      </c>
      <c r="C8360" t="s">
        <v>14</v>
      </c>
      <c r="D8360">
        <v>0</v>
      </c>
      <c r="E8360" s="156" t="s">
        <v>205</v>
      </c>
    </row>
    <row r="8361" spans="1:5" x14ac:dyDescent="0.2">
      <c r="A8361">
        <v>104535</v>
      </c>
      <c r="B8361" t="s">
        <v>11337</v>
      </c>
      <c r="C8361" t="s">
        <v>14</v>
      </c>
      <c r="D8361">
        <v>0</v>
      </c>
      <c r="E8361" s="156" t="s">
        <v>205</v>
      </c>
    </row>
    <row r="8362" spans="1:5" x14ac:dyDescent="0.2">
      <c r="A8362">
        <v>96810</v>
      </c>
      <c r="B8362" t="s">
        <v>11338</v>
      </c>
      <c r="C8362" t="s">
        <v>14</v>
      </c>
      <c r="D8362">
        <v>21.13</v>
      </c>
      <c r="E8362" s="156" t="s">
        <v>205</v>
      </c>
    </row>
    <row r="8363" spans="1:5" x14ac:dyDescent="0.2">
      <c r="A8363">
        <v>104524</v>
      </c>
      <c r="B8363" t="s">
        <v>11339</v>
      </c>
      <c r="C8363" t="s">
        <v>14</v>
      </c>
      <c r="D8363">
        <v>0</v>
      </c>
      <c r="E8363" s="156" t="s">
        <v>205</v>
      </c>
    </row>
    <row r="8364" spans="1:5" x14ac:dyDescent="0.2">
      <c r="A8364">
        <v>104530</v>
      </c>
      <c r="B8364" t="s">
        <v>11340</v>
      </c>
      <c r="C8364" t="s">
        <v>14</v>
      </c>
      <c r="D8364">
        <v>0</v>
      </c>
      <c r="E8364" s="156" t="s">
        <v>205</v>
      </c>
    </row>
    <row r="8365" spans="1:5" x14ac:dyDescent="0.2">
      <c r="A8365">
        <v>104526</v>
      </c>
      <c r="B8365" t="s">
        <v>11341</v>
      </c>
      <c r="C8365" t="s">
        <v>14</v>
      </c>
      <c r="D8365">
        <v>0</v>
      </c>
      <c r="E8365" s="156" t="s">
        <v>205</v>
      </c>
    </row>
    <row r="8366" spans="1:5" x14ac:dyDescent="0.2">
      <c r="A8366">
        <v>104528</v>
      </c>
      <c r="B8366" t="s">
        <v>11342</v>
      </c>
      <c r="C8366" t="s">
        <v>14</v>
      </c>
      <c r="D8366">
        <v>0</v>
      </c>
      <c r="E8366" s="156" t="s">
        <v>205</v>
      </c>
    </row>
    <row r="8367" spans="1:5" x14ac:dyDescent="0.2">
      <c r="A8367">
        <v>104532</v>
      </c>
      <c r="B8367" t="s">
        <v>11343</v>
      </c>
      <c r="C8367" t="s">
        <v>14</v>
      </c>
      <c r="D8367">
        <v>0</v>
      </c>
      <c r="E8367" s="156" t="s">
        <v>205</v>
      </c>
    </row>
    <row r="8368" spans="1:5" x14ac:dyDescent="0.2">
      <c r="A8368">
        <v>104534</v>
      </c>
      <c r="B8368" t="s">
        <v>11344</v>
      </c>
      <c r="C8368" t="s">
        <v>14</v>
      </c>
      <c r="D8368">
        <v>0</v>
      </c>
      <c r="E8368" s="156" t="s">
        <v>205</v>
      </c>
    </row>
    <row r="8369" spans="1:5" x14ac:dyDescent="0.2">
      <c r="A8369">
        <v>96873</v>
      </c>
      <c r="B8369" t="s">
        <v>11345</v>
      </c>
      <c r="C8369" t="s">
        <v>14</v>
      </c>
      <c r="D8369">
        <v>65.73</v>
      </c>
      <c r="E8369" s="156" t="s">
        <v>205</v>
      </c>
    </row>
    <row r="8370" spans="1:5" x14ac:dyDescent="0.2">
      <c r="A8370">
        <v>96872</v>
      </c>
      <c r="B8370" t="s">
        <v>11346</v>
      </c>
      <c r="C8370" t="s">
        <v>14</v>
      </c>
      <c r="D8370">
        <v>49.35</v>
      </c>
      <c r="E8370" s="156" t="s">
        <v>205</v>
      </c>
    </row>
    <row r="8371" spans="1:5" x14ac:dyDescent="0.2">
      <c r="A8371">
        <v>96876</v>
      </c>
      <c r="B8371" t="s">
        <v>11347</v>
      </c>
      <c r="C8371" t="s">
        <v>14</v>
      </c>
      <c r="D8371">
        <v>181.64</v>
      </c>
      <c r="E8371" s="156" t="s">
        <v>205</v>
      </c>
    </row>
    <row r="8372" spans="1:5" x14ac:dyDescent="0.2">
      <c r="A8372">
        <v>96878</v>
      </c>
      <c r="B8372" t="s">
        <v>11348</v>
      </c>
      <c r="C8372" t="s">
        <v>14</v>
      </c>
      <c r="D8372">
        <v>204.05</v>
      </c>
      <c r="E8372" s="156" t="s">
        <v>205</v>
      </c>
    </row>
    <row r="8373" spans="1:5" x14ac:dyDescent="0.2">
      <c r="A8373">
        <v>96875</v>
      </c>
      <c r="B8373" t="s">
        <v>11349</v>
      </c>
      <c r="C8373" t="s">
        <v>14</v>
      </c>
      <c r="D8373">
        <v>78.739999999999995</v>
      </c>
      <c r="E8373" s="156" t="s">
        <v>205</v>
      </c>
    </row>
    <row r="8374" spans="1:5" x14ac:dyDescent="0.2">
      <c r="A8374">
        <v>96874</v>
      </c>
      <c r="B8374" t="s">
        <v>11350</v>
      </c>
      <c r="C8374" t="s">
        <v>14</v>
      </c>
      <c r="D8374">
        <v>60</v>
      </c>
      <c r="E8374" s="156" t="s">
        <v>205</v>
      </c>
    </row>
    <row r="8375" spans="1:5" x14ac:dyDescent="0.2">
      <c r="A8375">
        <v>96879</v>
      </c>
      <c r="B8375" t="s">
        <v>11351</v>
      </c>
      <c r="C8375" t="s">
        <v>14</v>
      </c>
      <c r="D8375">
        <v>197.7</v>
      </c>
      <c r="E8375" s="156" t="s">
        <v>205</v>
      </c>
    </row>
    <row r="8376" spans="1:5" x14ac:dyDescent="0.2">
      <c r="A8376">
        <v>96881</v>
      </c>
      <c r="B8376" t="s">
        <v>11352</v>
      </c>
      <c r="C8376" t="s">
        <v>14</v>
      </c>
      <c r="D8376">
        <v>234.66</v>
      </c>
      <c r="E8376" s="156" t="s">
        <v>205</v>
      </c>
    </row>
    <row r="8377" spans="1:5" x14ac:dyDescent="0.2">
      <c r="A8377">
        <v>96837</v>
      </c>
      <c r="B8377" t="s">
        <v>11353</v>
      </c>
      <c r="C8377" t="s">
        <v>14</v>
      </c>
      <c r="D8377">
        <v>21.68</v>
      </c>
      <c r="E8377" s="156" t="s">
        <v>205</v>
      </c>
    </row>
    <row r="8378" spans="1:5" x14ac:dyDescent="0.2">
      <c r="A8378">
        <v>96840</v>
      </c>
      <c r="B8378" t="s">
        <v>11354</v>
      </c>
      <c r="C8378" t="s">
        <v>14</v>
      </c>
      <c r="D8378">
        <v>26.17</v>
      </c>
      <c r="E8378" s="156" t="s">
        <v>205</v>
      </c>
    </row>
    <row r="8379" spans="1:5" x14ac:dyDescent="0.2">
      <c r="A8379">
        <v>96845</v>
      </c>
      <c r="B8379" t="s">
        <v>11355</v>
      </c>
      <c r="C8379" t="s">
        <v>14</v>
      </c>
      <c r="D8379">
        <v>41.18</v>
      </c>
      <c r="E8379" s="156" t="s">
        <v>205</v>
      </c>
    </row>
    <row r="8380" spans="1:5" x14ac:dyDescent="0.2">
      <c r="A8380">
        <v>96848</v>
      </c>
      <c r="B8380" t="s">
        <v>11356</v>
      </c>
      <c r="C8380" t="s">
        <v>14</v>
      </c>
      <c r="D8380">
        <v>54.65</v>
      </c>
      <c r="E8380" s="156" t="s">
        <v>205</v>
      </c>
    </row>
    <row r="8381" spans="1:5" x14ac:dyDescent="0.2">
      <c r="A8381">
        <v>96849</v>
      </c>
      <c r="B8381" t="s">
        <v>11357</v>
      </c>
      <c r="C8381" t="s">
        <v>14</v>
      </c>
      <c r="D8381">
        <v>17.28</v>
      </c>
      <c r="E8381" s="156" t="s">
        <v>205</v>
      </c>
    </row>
    <row r="8382" spans="1:5" x14ac:dyDescent="0.2">
      <c r="A8382">
        <v>96852</v>
      </c>
      <c r="B8382" t="s">
        <v>11358</v>
      </c>
      <c r="C8382" t="s">
        <v>14</v>
      </c>
      <c r="D8382">
        <v>21.99</v>
      </c>
      <c r="E8382" s="156" t="s">
        <v>205</v>
      </c>
    </row>
    <row r="8383" spans="1:5" x14ac:dyDescent="0.2">
      <c r="A8383">
        <v>96855</v>
      </c>
      <c r="B8383" t="s">
        <v>11359</v>
      </c>
      <c r="C8383" t="s">
        <v>14</v>
      </c>
      <c r="D8383">
        <v>34.49</v>
      </c>
      <c r="E8383" s="156" t="s">
        <v>205</v>
      </c>
    </row>
    <row r="8384" spans="1:5" x14ac:dyDescent="0.2">
      <c r="A8384">
        <v>96838</v>
      </c>
      <c r="B8384" t="s">
        <v>11360</v>
      </c>
      <c r="C8384" t="s">
        <v>14</v>
      </c>
      <c r="D8384">
        <v>26.1</v>
      </c>
      <c r="E8384" s="156" t="s">
        <v>205</v>
      </c>
    </row>
    <row r="8385" spans="1:5" x14ac:dyDescent="0.2">
      <c r="A8385">
        <v>96841</v>
      </c>
      <c r="B8385" t="s">
        <v>11361</v>
      </c>
      <c r="C8385" t="s">
        <v>14</v>
      </c>
      <c r="D8385">
        <v>28.99</v>
      </c>
      <c r="E8385" s="156" t="s">
        <v>205</v>
      </c>
    </row>
    <row r="8386" spans="1:5" x14ac:dyDescent="0.2">
      <c r="A8386">
        <v>96842</v>
      </c>
      <c r="B8386" t="s">
        <v>11362</v>
      </c>
      <c r="C8386" t="s">
        <v>14</v>
      </c>
      <c r="D8386">
        <v>33.200000000000003</v>
      </c>
      <c r="E8386" s="156" t="s">
        <v>205</v>
      </c>
    </row>
    <row r="8387" spans="1:5" x14ac:dyDescent="0.2">
      <c r="A8387">
        <v>96846</v>
      </c>
      <c r="B8387" t="s">
        <v>11363</v>
      </c>
      <c r="C8387" t="s">
        <v>14</v>
      </c>
      <c r="D8387">
        <v>38.69</v>
      </c>
      <c r="E8387" s="156" t="s">
        <v>205</v>
      </c>
    </row>
    <row r="8388" spans="1:5" x14ac:dyDescent="0.2">
      <c r="A8388">
        <v>96850</v>
      </c>
      <c r="B8388" t="s">
        <v>11364</v>
      </c>
      <c r="C8388" t="s">
        <v>14</v>
      </c>
      <c r="D8388">
        <v>24.34</v>
      </c>
      <c r="E8388" s="156" t="s">
        <v>205</v>
      </c>
    </row>
    <row r="8389" spans="1:5" x14ac:dyDescent="0.2">
      <c r="A8389">
        <v>96853</v>
      </c>
      <c r="B8389" t="s">
        <v>11365</v>
      </c>
      <c r="C8389" t="s">
        <v>14</v>
      </c>
      <c r="D8389">
        <v>26.16</v>
      </c>
      <c r="E8389" s="156" t="s">
        <v>205</v>
      </c>
    </row>
    <row r="8390" spans="1:5" x14ac:dyDescent="0.2">
      <c r="A8390">
        <v>96854</v>
      </c>
      <c r="B8390" t="s">
        <v>11366</v>
      </c>
      <c r="C8390" t="s">
        <v>14</v>
      </c>
      <c r="D8390">
        <v>32.21</v>
      </c>
      <c r="E8390" s="156" t="s">
        <v>205</v>
      </c>
    </row>
    <row r="8391" spans="1:5" x14ac:dyDescent="0.2">
      <c r="A8391">
        <v>104571</v>
      </c>
      <c r="B8391" t="s">
        <v>11367</v>
      </c>
      <c r="C8391" t="s">
        <v>14</v>
      </c>
      <c r="D8391">
        <v>0</v>
      </c>
      <c r="E8391" s="156" t="s">
        <v>205</v>
      </c>
    </row>
    <row r="8392" spans="1:5" x14ac:dyDescent="0.2">
      <c r="A8392">
        <v>96856</v>
      </c>
      <c r="B8392" t="s">
        <v>11368</v>
      </c>
      <c r="C8392" t="s">
        <v>14</v>
      </c>
      <c r="D8392">
        <v>36.93</v>
      </c>
      <c r="E8392" s="156" t="s">
        <v>205</v>
      </c>
    </row>
    <row r="8393" spans="1:5" x14ac:dyDescent="0.2">
      <c r="A8393">
        <v>104566</v>
      </c>
      <c r="B8393" t="s">
        <v>11369</v>
      </c>
      <c r="C8393" t="s">
        <v>14</v>
      </c>
      <c r="D8393">
        <v>0</v>
      </c>
      <c r="E8393" s="156" t="s">
        <v>205</v>
      </c>
    </row>
    <row r="8394" spans="1:5" x14ac:dyDescent="0.2">
      <c r="A8394">
        <v>104536</v>
      </c>
      <c r="B8394" t="s">
        <v>11370</v>
      </c>
      <c r="C8394" t="s">
        <v>14</v>
      </c>
      <c r="D8394">
        <v>0</v>
      </c>
      <c r="E8394" s="156" t="s">
        <v>205</v>
      </c>
    </row>
    <row r="8395" spans="1:5" x14ac:dyDescent="0.2">
      <c r="A8395">
        <v>104537</v>
      </c>
      <c r="B8395" t="s">
        <v>11371</v>
      </c>
      <c r="C8395" t="s">
        <v>14</v>
      </c>
      <c r="D8395">
        <v>0</v>
      </c>
      <c r="E8395" s="156" t="s">
        <v>205</v>
      </c>
    </row>
    <row r="8396" spans="1:5" x14ac:dyDescent="0.2">
      <c r="A8396">
        <v>104572</v>
      </c>
      <c r="B8396" t="s">
        <v>11372</v>
      </c>
      <c r="C8396" t="s">
        <v>14</v>
      </c>
      <c r="D8396">
        <v>0</v>
      </c>
      <c r="E8396" s="156" t="s">
        <v>205</v>
      </c>
    </row>
    <row r="8397" spans="1:5" x14ac:dyDescent="0.2">
      <c r="A8397">
        <v>104568</v>
      </c>
      <c r="B8397" t="s">
        <v>11373</v>
      </c>
      <c r="C8397" t="s">
        <v>14</v>
      </c>
      <c r="D8397">
        <v>0</v>
      </c>
      <c r="E8397" s="156" t="s">
        <v>205</v>
      </c>
    </row>
    <row r="8398" spans="1:5" x14ac:dyDescent="0.2">
      <c r="A8398">
        <v>104538</v>
      </c>
      <c r="B8398" t="s">
        <v>11374</v>
      </c>
      <c r="C8398" t="s">
        <v>14</v>
      </c>
      <c r="D8398">
        <v>0</v>
      </c>
      <c r="E8398" s="156" t="s">
        <v>205</v>
      </c>
    </row>
    <row r="8399" spans="1:5" x14ac:dyDescent="0.2">
      <c r="A8399">
        <v>104570</v>
      </c>
      <c r="B8399" t="s">
        <v>11375</v>
      </c>
      <c r="C8399" t="s">
        <v>14</v>
      </c>
      <c r="D8399">
        <v>0</v>
      </c>
      <c r="E8399" s="156" t="s">
        <v>205</v>
      </c>
    </row>
    <row r="8400" spans="1:5" x14ac:dyDescent="0.2">
      <c r="A8400">
        <v>104565</v>
      </c>
      <c r="B8400" t="s">
        <v>11376</v>
      </c>
      <c r="C8400" t="s">
        <v>14</v>
      </c>
      <c r="D8400">
        <v>0</v>
      </c>
      <c r="E8400" s="156" t="s">
        <v>205</v>
      </c>
    </row>
    <row r="8401" spans="1:5" x14ac:dyDescent="0.2">
      <c r="A8401">
        <v>104567</v>
      </c>
      <c r="B8401" t="s">
        <v>11377</v>
      </c>
      <c r="C8401" t="s">
        <v>14</v>
      </c>
      <c r="D8401">
        <v>0</v>
      </c>
      <c r="E8401" s="156" t="s">
        <v>205</v>
      </c>
    </row>
    <row r="8402" spans="1:5" x14ac:dyDescent="0.2">
      <c r="A8402">
        <v>104569</v>
      </c>
      <c r="B8402" t="s">
        <v>11378</v>
      </c>
      <c r="C8402" t="s">
        <v>14</v>
      </c>
      <c r="D8402">
        <v>0</v>
      </c>
      <c r="E8402" s="156" t="s">
        <v>205</v>
      </c>
    </row>
    <row r="8403" spans="1:5" x14ac:dyDescent="0.2">
      <c r="A8403">
        <v>96843</v>
      </c>
      <c r="B8403" t="s">
        <v>11379</v>
      </c>
      <c r="C8403" t="s">
        <v>14</v>
      </c>
      <c r="D8403">
        <v>30.19</v>
      </c>
      <c r="E8403" s="156" t="s">
        <v>205</v>
      </c>
    </row>
    <row r="8404" spans="1:5" x14ac:dyDescent="0.2">
      <c r="A8404">
        <v>96847</v>
      </c>
      <c r="B8404" t="s">
        <v>11380</v>
      </c>
      <c r="C8404" t="s">
        <v>14</v>
      </c>
      <c r="D8404">
        <v>38.159999999999997</v>
      </c>
      <c r="E8404" s="156" t="s">
        <v>205</v>
      </c>
    </row>
    <row r="8405" spans="1:5" x14ac:dyDescent="0.2">
      <c r="A8405">
        <v>96844</v>
      </c>
      <c r="B8405" t="s">
        <v>11381</v>
      </c>
      <c r="C8405" t="s">
        <v>14</v>
      </c>
      <c r="D8405">
        <v>34.75</v>
      </c>
      <c r="E8405" s="156" t="s">
        <v>205</v>
      </c>
    </row>
    <row r="8406" spans="1:5" x14ac:dyDescent="0.2">
      <c r="A8406">
        <v>96839</v>
      </c>
      <c r="B8406" t="s">
        <v>11382</v>
      </c>
      <c r="C8406" t="s">
        <v>14</v>
      </c>
      <c r="D8406">
        <v>26.99</v>
      </c>
      <c r="E8406" s="156" t="s">
        <v>205</v>
      </c>
    </row>
    <row r="8407" spans="1:5" x14ac:dyDescent="0.2">
      <c r="A8407">
        <v>104574</v>
      </c>
      <c r="B8407" t="s">
        <v>11383</v>
      </c>
      <c r="C8407" t="s">
        <v>14</v>
      </c>
      <c r="D8407">
        <v>0</v>
      </c>
      <c r="E8407" s="156" t="s">
        <v>205</v>
      </c>
    </row>
    <row r="8408" spans="1:5" x14ac:dyDescent="0.2">
      <c r="A8408">
        <v>104575</v>
      </c>
      <c r="B8408" t="s">
        <v>11384</v>
      </c>
      <c r="C8408" t="s">
        <v>14</v>
      </c>
      <c r="D8408">
        <v>0</v>
      </c>
      <c r="E8408" s="156" t="s">
        <v>205</v>
      </c>
    </row>
    <row r="8409" spans="1:5" x14ac:dyDescent="0.2">
      <c r="A8409">
        <v>104573</v>
      </c>
      <c r="B8409" t="s">
        <v>11385</v>
      </c>
      <c r="C8409" t="s">
        <v>14</v>
      </c>
      <c r="D8409">
        <v>0</v>
      </c>
      <c r="E8409" s="156" t="s">
        <v>205</v>
      </c>
    </row>
    <row r="8410" spans="1:5" x14ac:dyDescent="0.2">
      <c r="A8410">
        <v>96805</v>
      </c>
      <c r="B8410" t="s">
        <v>11386</v>
      </c>
      <c r="C8410" t="s">
        <v>14</v>
      </c>
      <c r="D8410">
        <v>223.53</v>
      </c>
      <c r="E8410" s="156" t="s">
        <v>205</v>
      </c>
    </row>
    <row r="8411" spans="1:5" x14ac:dyDescent="0.2">
      <c r="A8411">
        <v>96802</v>
      </c>
      <c r="B8411" t="s">
        <v>11387</v>
      </c>
      <c r="C8411" t="s">
        <v>14</v>
      </c>
      <c r="D8411">
        <v>432.44</v>
      </c>
      <c r="E8411" s="156" t="s">
        <v>205</v>
      </c>
    </row>
    <row r="8412" spans="1:5" x14ac:dyDescent="0.2">
      <c r="A8412">
        <v>96806</v>
      </c>
      <c r="B8412" t="s">
        <v>11388</v>
      </c>
      <c r="C8412" t="s">
        <v>14</v>
      </c>
      <c r="D8412">
        <v>86.05</v>
      </c>
      <c r="E8412" s="156" t="s">
        <v>205</v>
      </c>
    </row>
    <row r="8413" spans="1:5" x14ac:dyDescent="0.2">
      <c r="A8413">
        <v>96803</v>
      </c>
      <c r="B8413" t="s">
        <v>11389</v>
      </c>
      <c r="C8413" t="s">
        <v>14</v>
      </c>
      <c r="D8413">
        <v>78.78</v>
      </c>
      <c r="E8413" s="156" t="s">
        <v>205</v>
      </c>
    </row>
    <row r="8414" spans="1:5" x14ac:dyDescent="0.2">
      <c r="A8414">
        <v>96807</v>
      </c>
      <c r="B8414" t="s">
        <v>11390</v>
      </c>
      <c r="C8414" t="s">
        <v>14</v>
      </c>
      <c r="D8414">
        <v>138.19</v>
      </c>
      <c r="E8414" s="156" t="s">
        <v>205</v>
      </c>
    </row>
    <row r="8415" spans="1:5" x14ac:dyDescent="0.2">
      <c r="A8415">
        <v>96804</v>
      </c>
      <c r="B8415" t="s">
        <v>11391</v>
      </c>
      <c r="C8415" t="s">
        <v>14</v>
      </c>
      <c r="D8415">
        <v>126.87</v>
      </c>
      <c r="E8415" s="156" t="s">
        <v>205</v>
      </c>
    </row>
    <row r="8416" spans="1:5" x14ac:dyDescent="0.2">
      <c r="A8416">
        <v>96829</v>
      </c>
      <c r="B8416" t="s">
        <v>11392</v>
      </c>
      <c r="C8416" t="s">
        <v>14</v>
      </c>
      <c r="D8416">
        <v>19.010000000000002</v>
      </c>
      <c r="E8416" s="156" t="s">
        <v>205</v>
      </c>
    </row>
    <row r="8417" spans="1:5" x14ac:dyDescent="0.2">
      <c r="A8417">
        <v>96833</v>
      </c>
      <c r="B8417" t="s">
        <v>11393</v>
      </c>
      <c r="C8417" t="s">
        <v>14</v>
      </c>
      <c r="D8417">
        <v>24.25</v>
      </c>
      <c r="E8417" s="156" t="s">
        <v>205</v>
      </c>
    </row>
    <row r="8418" spans="1:5" x14ac:dyDescent="0.2">
      <c r="A8418">
        <v>96836</v>
      </c>
      <c r="B8418" t="s">
        <v>11394</v>
      </c>
      <c r="C8418" t="s">
        <v>14</v>
      </c>
      <c r="D8418">
        <v>34.69</v>
      </c>
      <c r="E8418" s="156" t="s">
        <v>205</v>
      </c>
    </row>
    <row r="8419" spans="1:5" x14ac:dyDescent="0.2">
      <c r="A8419">
        <v>104576</v>
      </c>
      <c r="B8419" t="s">
        <v>11395</v>
      </c>
      <c r="C8419" t="s">
        <v>14</v>
      </c>
      <c r="D8419">
        <v>16.63</v>
      </c>
      <c r="E8419" s="156" t="s">
        <v>205</v>
      </c>
    </row>
    <row r="8420" spans="1:5" x14ac:dyDescent="0.2">
      <c r="A8420">
        <v>104577</v>
      </c>
      <c r="B8420" t="s">
        <v>11396</v>
      </c>
      <c r="C8420" t="s">
        <v>14</v>
      </c>
      <c r="D8420">
        <v>22.37</v>
      </c>
      <c r="E8420" s="156" t="s">
        <v>205</v>
      </c>
    </row>
    <row r="8421" spans="1:5" x14ac:dyDescent="0.2">
      <c r="A8421">
        <v>104578</v>
      </c>
      <c r="B8421" t="s">
        <v>11397</v>
      </c>
      <c r="C8421" t="s">
        <v>14</v>
      </c>
      <c r="D8421">
        <v>23.98</v>
      </c>
      <c r="E8421" s="156" t="s">
        <v>205</v>
      </c>
    </row>
    <row r="8422" spans="1:5" x14ac:dyDescent="0.2">
      <c r="A8422">
        <v>104580</v>
      </c>
      <c r="B8422" t="s">
        <v>11398</v>
      </c>
      <c r="C8422" t="s">
        <v>14</v>
      </c>
      <c r="D8422">
        <v>20.85</v>
      </c>
      <c r="E8422" s="156" t="s">
        <v>205</v>
      </c>
    </row>
    <row r="8423" spans="1:5" x14ac:dyDescent="0.2">
      <c r="A8423">
        <v>104579</v>
      </c>
      <c r="B8423" t="s">
        <v>11399</v>
      </c>
      <c r="C8423" t="s">
        <v>14</v>
      </c>
      <c r="D8423">
        <v>31.48</v>
      </c>
      <c r="E8423" s="156" t="s">
        <v>205</v>
      </c>
    </row>
    <row r="8424" spans="1:5" x14ac:dyDescent="0.2">
      <c r="A8424">
        <v>96823</v>
      </c>
      <c r="B8424" t="s">
        <v>11400</v>
      </c>
      <c r="C8424" t="s">
        <v>14</v>
      </c>
      <c r="D8424">
        <v>11.7</v>
      </c>
      <c r="E8424" s="156" t="s">
        <v>205</v>
      </c>
    </row>
    <row r="8425" spans="1:5" x14ac:dyDescent="0.2">
      <c r="A8425">
        <v>96826</v>
      </c>
      <c r="B8425" t="s">
        <v>11401</v>
      </c>
      <c r="C8425" t="s">
        <v>14</v>
      </c>
      <c r="D8425">
        <v>13.56</v>
      </c>
      <c r="E8425" s="156" t="s">
        <v>205</v>
      </c>
    </row>
    <row r="8426" spans="1:5" x14ac:dyDescent="0.2">
      <c r="A8426">
        <v>96830</v>
      </c>
      <c r="B8426" t="s">
        <v>11402</v>
      </c>
      <c r="C8426" t="s">
        <v>14</v>
      </c>
      <c r="D8426">
        <v>21.37</v>
      </c>
      <c r="E8426" s="156" t="s">
        <v>205</v>
      </c>
    </row>
    <row r="8427" spans="1:5" x14ac:dyDescent="0.2">
      <c r="A8427">
        <v>96834</v>
      </c>
      <c r="B8427" t="s">
        <v>11403</v>
      </c>
      <c r="C8427" t="s">
        <v>14</v>
      </c>
      <c r="D8427">
        <v>28.95</v>
      </c>
      <c r="E8427" s="156" t="s">
        <v>205</v>
      </c>
    </row>
    <row r="8428" spans="1:5" x14ac:dyDescent="0.2">
      <c r="A8428">
        <v>104581</v>
      </c>
      <c r="B8428" t="s">
        <v>11404</v>
      </c>
      <c r="C8428" t="s">
        <v>14</v>
      </c>
      <c r="D8428">
        <v>15.19</v>
      </c>
      <c r="E8428" s="156" t="s">
        <v>205</v>
      </c>
    </row>
    <row r="8429" spans="1:5" x14ac:dyDescent="0.2">
      <c r="A8429">
        <v>104582</v>
      </c>
      <c r="B8429" t="s">
        <v>11405</v>
      </c>
      <c r="C8429" t="s">
        <v>14</v>
      </c>
      <c r="D8429">
        <v>19.38</v>
      </c>
      <c r="E8429" s="156" t="s">
        <v>205</v>
      </c>
    </row>
    <row r="8430" spans="1:5" x14ac:dyDescent="0.2">
      <c r="A8430">
        <v>104583</v>
      </c>
      <c r="B8430" t="s">
        <v>11406</v>
      </c>
      <c r="C8430" t="s">
        <v>14</v>
      </c>
      <c r="D8430">
        <v>31.11</v>
      </c>
      <c r="E8430" s="156" t="s">
        <v>205</v>
      </c>
    </row>
    <row r="8431" spans="1:5" x14ac:dyDescent="0.2">
      <c r="A8431">
        <v>104584</v>
      </c>
      <c r="B8431" t="s">
        <v>11407</v>
      </c>
      <c r="C8431" t="s">
        <v>14</v>
      </c>
      <c r="D8431">
        <v>37.31</v>
      </c>
      <c r="E8431" s="156" t="s">
        <v>205</v>
      </c>
    </row>
    <row r="8432" spans="1:5" x14ac:dyDescent="0.2">
      <c r="A8432">
        <v>104585</v>
      </c>
      <c r="B8432" t="s">
        <v>11408</v>
      </c>
      <c r="C8432" t="s">
        <v>14</v>
      </c>
      <c r="D8432">
        <v>0</v>
      </c>
      <c r="E8432" s="156" t="s">
        <v>205</v>
      </c>
    </row>
    <row r="8433" spans="1:5" x14ac:dyDescent="0.2">
      <c r="A8433">
        <v>104587</v>
      </c>
      <c r="B8433" t="s">
        <v>11409</v>
      </c>
      <c r="C8433" t="s">
        <v>14</v>
      </c>
      <c r="D8433">
        <v>0</v>
      </c>
      <c r="E8433" s="156" t="s">
        <v>205</v>
      </c>
    </row>
    <row r="8434" spans="1:5" x14ac:dyDescent="0.2">
      <c r="A8434">
        <v>104586</v>
      </c>
      <c r="B8434" t="s">
        <v>11410</v>
      </c>
      <c r="C8434" t="s">
        <v>14</v>
      </c>
      <c r="D8434">
        <v>0</v>
      </c>
      <c r="E8434" s="156" t="s">
        <v>205</v>
      </c>
    </row>
    <row r="8435" spans="1:5" x14ac:dyDescent="0.2">
      <c r="A8435">
        <v>96798</v>
      </c>
      <c r="B8435" t="s">
        <v>11411</v>
      </c>
      <c r="C8435" t="s">
        <v>24</v>
      </c>
      <c r="D8435">
        <v>8.48</v>
      </c>
      <c r="E8435" s="156" t="s">
        <v>205</v>
      </c>
    </row>
    <row r="8436" spans="1:5" x14ac:dyDescent="0.2">
      <c r="A8436">
        <v>96799</v>
      </c>
      <c r="B8436" t="s">
        <v>11412</v>
      </c>
      <c r="C8436" t="s">
        <v>24</v>
      </c>
      <c r="D8436">
        <v>10.86</v>
      </c>
      <c r="E8436" s="156" t="s">
        <v>205</v>
      </c>
    </row>
    <row r="8437" spans="1:5" x14ac:dyDescent="0.2">
      <c r="A8437">
        <v>96800</v>
      </c>
      <c r="B8437" t="s">
        <v>11413</v>
      </c>
      <c r="C8437" t="s">
        <v>24</v>
      </c>
      <c r="D8437">
        <v>14.77</v>
      </c>
      <c r="E8437" s="156" t="s">
        <v>205</v>
      </c>
    </row>
    <row r="8438" spans="1:5" x14ac:dyDescent="0.2">
      <c r="A8438">
        <v>96801</v>
      </c>
      <c r="B8438" t="s">
        <v>11414</v>
      </c>
      <c r="C8438" t="s">
        <v>24</v>
      </c>
      <c r="D8438">
        <v>22.38</v>
      </c>
      <c r="E8438" s="156" t="s">
        <v>205</v>
      </c>
    </row>
    <row r="8439" spans="1:5" x14ac:dyDescent="0.2">
      <c r="A8439">
        <v>104539</v>
      </c>
      <c r="B8439" t="s">
        <v>11415</v>
      </c>
      <c r="C8439" t="s">
        <v>14</v>
      </c>
      <c r="D8439">
        <v>0</v>
      </c>
      <c r="E8439" s="156" t="s">
        <v>205</v>
      </c>
    </row>
    <row r="8440" spans="1:5" x14ac:dyDescent="0.2">
      <c r="A8440">
        <v>104541</v>
      </c>
      <c r="B8440" t="s">
        <v>11416</v>
      </c>
      <c r="C8440" t="s">
        <v>14</v>
      </c>
      <c r="D8440">
        <v>0</v>
      </c>
      <c r="E8440" s="156" t="s">
        <v>205</v>
      </c>
    </row>
    <row r="8441" spans="1:5" x14ac:dyDescent="0.2">
      <c r="A8441">
        <v>104540</v>
      </c>
      <c r="B8441" t="s">
        <v>11417</v>
      </c>
      <c r="C8441" t="s">
        <v>14</v>
      </c>
      <c r="D8441">
        <v>0</v>
      </c>
      <c r="E8441" s="156" t="s">
        <v>205</v>
      </c>
    </row>
    <row r="8442" spans="1:5" x14ac:dyDescent="0.2">
      <c r="A8442">
        <v>104543</v>
      </c>
      <c r="B8442" t="s">
        <v>11418</v>
      </c>
      <c r="C8442" t="s">
        <v>14</v>
      </c>
      <c r="D8442">
        <v>0</v>
      </c>
      <c r="E8442" s="156" t="s">
        <v>205</v>
      </c>
    </row>
    <row r="8443" spans="1:5" x14ac:dyDescent="0.2">
      <c r="A8443">
        <v>104544</v>
      </c>
      <c r="B8443" t="s">
        <v>11419</v>
      </c>
      <c r="C8443" t="s">
        <v>14</v>
      </c>
      <c r="D8443">
        <v>0</v>
      </c>
      <c r="E8443" s="156" t="s">
        <v>205</v>
      </c>
    </row>
    <row r="8444" spans="1:5" x14ac:dyDescent="0.2">
      <c r="A8444">
        <v>104545</v>
      </c>
      <c r="B8444" t="s">
        <v>11420</v>
      </c>
      <c r="C8444" t="s">
        <v>14</v>
      </c>
      <c r="D8444">
        <v>0</v>
      </c>
      <c r="E8444" s="156" t="s">
        <v>205</v>
      </c>
    </row>
    <row r="8445" spans="1:5" x14ac:dyDescent="0.2">
      <c r="A8445">
        <v>104542</v>
      </c>
      <c r="B8445" t="s">
        <v>11421</v>
      </c>
      <c r="C8445" t="s">
        <v>14</v>
      </c>
      <c r="D8445">
        <v>0</v>
      </c>
      <c r="E8445" s="156" t="s">
        <v>205</v>
      </c>
    </row>
    <row r="8446" spans="1:5" x14ac:dyDescent="0.2">
      <c r="A8446">
        <v>104592</v>
      </c>
      <c r="B8446" t="s">
        <v>11422</v>
      </c>
      <c r="C8446" t="s">
        <v>14</v>
      </c>
      <c r="D8446">
        <v>0</v>
      </c>
      <c r="E8446" s="156" t="s">
        <v>205</v>
      </c>
    </row>
    <row r="8447" spans="1:5" x14ac:dyDescent="0.2">
      <c r="A8447">
        <v>104548</v>
      </c>
      <c r="B8447" t="s">
        <v>11423</v>
      </c>
      <c r="C8447" t="s">
        <v>14</v>
      </c>
      <c r="D8447">
        <v>0</v>
      </c>
      <c r="E8447" s="156" t="s">
        <v>205</v>
      </c>
    </row>
    <row r="8448" spans="1:5" x14ac:dyDescent="0.2">
      <c r="A8448">
        <v>104546</v>
      </c>
      <c r="B8448" t="s">
        <v>11424</v>
      </c>
      <c r="C8448" t="s">
        <v>14</v>
      </c>
      <c r="D8448">
        <v>0</v>
      </c>
      <c r="E8448" s="156" t="s">
        <v>205</v>
      </c>
    </row>
    <row r="8449" spans="1:5" x14ac:dyDescent="0.2">
      <c r="A8449">
        <v>104549</v>
      </c>
      <c r="B8449" t="s">
        <v>11425</v>
      </c>
      <c r="C8449" t="s">
        <v>14</v>
      </c>
      <c r="D8449">
        <v>0</v>
      </c>
      <c r="E8449" s="156" t="s">
        <v>205</v>
      </c>
    </row>
    <row r="8450" spans="1:5" x14ac:dyDescent="0.2">
      <c r="A8450">
        <v>104550</v>
      </c>
      <c r="B8450" t="s">
        <v>11426</v>
      </c>
      <c r="C8450" t="s">
        <v>14</v>
      </c>
      <c r="D8450">
        <v>0</v>
      </c>
      <c r="E8450" s="156" t="s">
        <v>205</v>
      </c>
    </row>
    <row r="8451" spans="1:5" x14ac:dyDescent="0.2">
      <c r="A8451">
        <v>104552</v>
      </c>
      <c r="B8451" t="s">
        <v>11427</v>
      </c>
      <c r="C8451" t="s">
        <v>14</v>
      </c>
      <c r="D8451">
        <v>0</v>
      </c>
      <c r="E8451" s="156" t="s">
        <v>205</v>
      </c>
    </row>
    <row r="8452" spans="1:5" x14ac:dyDescent="0.2">
      <c r="A8452">
        <v>104551</v>
      </c>
      <c r="B8452" t="s">
        <v>11428</v>
      </c>
      <c r="C8452" t="s">
        <v>14</v>
      </c>
      <c r="D8452">
        <v>0</v>
      </c>
      <c r="E8452" s="156" t="s">
        <v>205</v>
      </c>
    </row>
    <row r="8453" spans="1:5" x14ac:dyDescent="0.2">
      <c r="A8453">
        <v>104553</v>
      </c>
      <c r="B8453" t="s">
        <v>11429</v>
      </c>
      <c r="C8453" t="s">
        <v>14</v>
      </c>
      <c r="D8453">
        <v>0</v>
      </c>
      <c r="E8453" s="156" t="s">
        <v>205</v>
      </c>
    </row>
    <row r="8454" spans="1:5" x14ac:dyDescent="0.2">
      <c r="A8454">
        <v>104554</v>
      </c>
      <c r="B8454" t="s">
        <v>11430</v>
      </c>
      <c r="C8454" t="s">
        <v>14</v>
      </c>
      <c r="D8454">
        <v>0</v>
      </c>
      <c r="E8454" s="156" t="s">
        <v>205</v>
      </c>
    </row>
    <row r="8455" spans="1:5" x14ac:dyDescent="0.2">
      <c r="A8455">
        <v>104555</v>
      </c>
      <c r="B8455" t="s">
        <v>11431</v>
      </c>
      <c r="C8455" t="s">
        <v>14</v>
      </c>
      <c r="D8455">
        <v>0</v>
      </c>
      <c r="E8455" s="156" t="s">
        <v>205</v>
      </c>
    </row>
    <row r="8456" spans="1:5" x14ac:dyDescent="0.2">
      <c r="A8456">
        <v>104556</v>
      </c>
      <c r="B8456" t="s">
        <v>11432</v>
      </c>
      <c r="C8456" t="s">
        <v>14</v>
      </c>
      <c r="D8456">
        <v>0</v>
      </c>
      <c r="E8456" s="156" t="s">
        <v>205</v>
      </c>
    </row>
    <row r="8457" spans="1:5" x14ac:dyDescent="0.2">
      <c r="A8457">
        <v>104558</v>
      </c>
      <c r="B8457" t="s">
        <v>11433</v>
      </c>
      <c r="C8457" t="s">
        <v>14</v>
      </c>
      <c r="D8457">
        <v>0</v>
      </c>
      <c r="E8457" s="156" t="s">
        <v>205</v>
      </c>
    </row>
    <row r="8458" spans="1:5" x14ac:dyDescent="0.2">
      <c r="A8458">
        <v>104559</v>
      </c>
      <c r="B8458" t="s">
        <v>11434</v>
      </c>
      <c r="C8458" t="s">
        <v>14</v>
      </c>
      <c r="D8458">
        <v>0</v>
      </c>
      <c r="E8458" s="156" t="s">
        <v>205</v>
      </c>
    </row>
    <row r="8459" spans="1:5" x14ac:dyDescent="0.2">
      <c r="A8459">
        <v>104560</v>
      </c>
      <c r="B8459" t="s">
        <v>11435</v>
      </c>
      <c r="C8459" t="s">
        <v>14</v>
      </c>
      <c r="D8459">
        <v>0</v>
      </c>
      <c r="E8459" s="156" t="s">
        <v>205</v>
      </c>
    </row>
    <row r="8460" spans="1:5" x14ac:dyDescent="0.2">
      <c r="A8460">
        <v>104557</v>
      </c>
      <c r="B8460" t="s">
        <v>11436</v>
      </c>
      <c r="C8460" t="s">
        <v>14</v>
      </c>
      <c r="D8460">
        <v>0</v>
      </c>
      <c r="E8460" s="156" t="s">
        <v>205</v>
      </c>
    </row>
    <row r="8461" spans="1:5" x14ac:dyDescent="0.2">
      <c r="A8461">
        <v>104561</v>
      </c>
      <c r="B8461" t="s">
        <v>11437</v>
      </c>
      <c r="C8461" t="s">
        <v>14</v>
      </c>
      <c r="D8461">
        <v>0</v>
      </c>
      <c r="E8461" s="156" t="s">
        <v>205</v>
      </c>
    </row>
    <row r="8462" spans="1:5" x14ac:dyDescent="0.2">
      <c r="A8462">
        <v>104562</v>
      </c>
      <c r="B8462" t="s">
        <v>11438</v>
      </c>
      <c r="C8462" t="s">
        <v>14</v>
      </c>
      <c r="D8462">
        <v>0</v>
      </c>
      <c r="E8462" s="156" t="s">
        <v>205</v>
      </c>
    </row>
    <row r="8463" spans="1:5" x14ac:dyDescent="0.2">
      <c r="A8463">
        <v>96860</v>
      </c>
      <c r="B8463" t="s">
        <v>11439</v>
      </c>
      <c r="C8463" t="s">
        <v>14</v>
      </c>
      <c r="D8463">
        <v>31</v>
      </c>
      <c r="E8463" s="156" t="s">
        <v>205</v>
      </c>
    </row>
    <row r="8464" spans="1:5" x14ac:dyDescent="0.2">
      <c r="A8464">
        <v>96862</v>
      </c>
      <c r="B8464" t="s">
        <v>11440</v>
      </c>
      <c r="C8464" t="s">
        <v>14</v>
      </c>
      <c r="D8464">
        <v>38.11</v>
      </c>
      <c r="E8464" s="156" t="s">
        <v>205</v>
      </c>
    </row>
    <row r="8465" spans="1:5" x14ac:dyDescent="0.2">
      <c r="A8465">
        <v>96864</v>
      </c>
      <c r="B8465" t="s">
        <v>11441</v>
      </c>
      <c r="C8465" t="s">
        <v>14</v>
      </c>
      <c r="D8465">
        <v>53.83</v>
      </c>
      <c r="E8465" s="156" t="s">
        <v>205</v>
      </c>
    </row>
    <row r="8466" spans="1:5" x14ac:dyDescent="0.2">
      <c r="A8466">
        <v>96866</v>
      </c>
      <c r="B8466" t="s">
        <v>11442</v>
      </c>
      <c r="C8466" t="s">
        <v>14</v>
      </c>
      <c r="D8466">
        <v>70.02</v>
      </c>
      <c r="E8466" s="156" t="s">
        <v>205</v>
      </c>
    </row>
    <row r="8467" spans="1:5" x14ac:dyDescent="0.2">
      <c r="A8467">
        <v>96868</v>
      </c>
      <c r="B8467" t="s">
        <v>11443</v>
      </c>
      <c r="C8467" t="s">
        <v>14</v>
      </c>
      <c r="D8467">
        <v>20.25</v>
      </c>
      <c r="E8467" s="156" t="s">
        <v>205</v>
      </c>
    </row>
    <row r="8468" spans="1:5" x14ac:dyDescent="0.2">
      <c r="A8468">
        <v>96869</v>
      </c>
      <c r="B8468" t="s">
        <v>11444</v>
      </c>
      <c r="C8468" t="s">
        <v>14</v>
      </c>
      <c r="D8468">
        <v>31.02</v>
      </c>
      <c r="E8468" s="156" t="s">
        <v>205</v>
      </c>
    </row>
    <row r="8469" spans="1:5" x14ac:dyDescent="0.2">
      <c r="A8469">
        <v>96870</v>
      </c>
      <c r="B8469" t="s">
        <v>11445</v>
      </c>
      <c r="C8469" t="s">
        <v>14</v>
      </c>
      <c r="D8469">
        <v>46.57</v>
      </c>
      <c r="E8469" s="156" t="s">
        <v>205</v>
      </c>
    </row>
    <row r="8470" spans="1:5" x14ac:dyDescent="0.2">
      <c r="A8470">
        <v>96871</v>
      </c>
      <c r="B8470" t="s">
        <v>11446</v>
      </c>
      <c r="C8470" t="s">
        <v>14</v>
      </c>
      <c r="D8470">
        <v>53.23</v>
      </c>
      <c r="E8470" s="156" t="s">
        <v>205</v>
      </c>
    </row>
    <row r="8471" spans="1:5" x14ac:dyDescent="0.2">
      <c r="A8471">
        <v>96861</v>
      </c>
      <c r="B8471" t="s">
        <v>11447</v>
      </c>
      <c r="C8471" t="s">
        <v>14</v>
      </c>
      <c r="D8471">
        <v>39.18</v>
      </c>
      <c r="E8471" s="156" t="s">
        <v>205</v>
      </c>
    </row>
    <row r="8472" spans="1:5" x14ac:dyDescent="0.2">
      <c r="A8472">
        <v>96863</v>
      </c>
      <c r="B8472" t="s">
        <v>11448</v>
      </c>
      <c r="C8472" t="s">
        <v>14</v>
      </c>
      <c r="D8472">
        <v>40.159999999999997</v>
      </c>
      <c r="E8472" s="156" t="s">
        <v>205</v>
      </c>
    </row>
    <row r="8473" spans="1:5" x14ac:dyDescent="0.2">
      <c r="A8473">
        <v>96865</v>
      </c>
      <c r="B8473" t="s">
        <v>11449</v>
      </c>
      <c r="C8473" t="s">
        <v>14</v>
      </c>
      <c r="D8473">
        <v>47.39</v>
      </c>
      <c r="E8473" s="156" t="s">
        <v>205</v>
      </c>
    </row>
    <row r="8474" spans="1:5" x14ac:dyDescent="0.2">
      <c r="A8474">
        <v>96814</v>
      </c>
      <c r="B8474" t="s">
        <v>11450</v>
      </c>
      <c r="C8474" t="s">
        <v>14</v>
      </c>
      <c r="D8474">
        <v>16.63</v>
      </c>
      <c r="E8474" s="156" t="s">
        <v>205</v>
      </c>
    </row>
    <row r="8475" spans="1:5" x14ac:dyDescent="0.2">
      <c r="A8475">
        <v>96818</v>
      </c>
      <c r="B8475" t="s">
        <v>11451</v>
      </c>
      <c r="C8475" t="s">
        <v>14</v>
      </c>
      <c r="D8475">
        <v>22.37</v>
      </c>
      <c r="E8475" s="156" t="s">
        <v>205</v>
      </c>
    </row>
    <row r="8476" spans="1:5" x14ac:dyDescent="0.2">
      <c r="A8476">
        <v>96819</v>
      </c>
      <c r="B8476" t="s">
        <v>11452</v>
      </c>
      <c r="C8476" t="s">
        <v>14</v>
      </c>
      <c r="D8476">
        <v>23.98</v>
      </c>
      <c r="E8476" s="156" t="s">
        <v>205</v>
      </c>
    </row>
    <row r="8477" spans="1:5" x14ac:dyDescent="0.2">
      <c r="A8477">
        <v>96822</v>
      </c>
      <c r="B8477" t="s">
        <v>11453</v>
      </c>
      <c r="C8477" t="s">
        <v>14</v>
      </c>
      <c r="D8477">
        <v>31.48</v>
      </c>
      <c r="E8477" s="156" t="s">
        <v>205</v>
      </c>
    </row>
    <row r="8478" spans="1:5" x14ac:dyDescent="0.2">
      <c r="A8478">
        <v>96808</v>
      </c>
      <c r="B8478" t="s">
        <v>11454</v>
      </c>
      <c r="C8478" t="s">
        <v>14</v>
      </c>
      <c r="D8478">
        <v>17.64</v>
      </c>
      <c r="E8478" s="156" t="s">
        <v>205</v>
      </c>
    </row>
    <row r="8479" spans="1:5" x14ac:dyDescent="0.2">
      <c r="A8479">
        <v>96811</v>
      </c>
      <c r="B8479" t="s">
        <v>11455</v>
      </c>
      <c r="C8479" t="s">
        <v>14</v>
      </c>
      <c r="D8479">
        <v>22.28</v>
      </c>
      <c r="E8479" s="156" t="s">
        <v>205</v>
      </c>
    </row>
    <row r="8480" spans="1:5" x14ac:dyDescent="0.2">
      <c r="A8480">
        <v>96815</v>
      </c>
      <c r="B8480" t="s">
        <v>11456</v>
      </c>
      <c r="C8480" t="s">
        <v>14</v>
      </c>
      <c r="D8480">
        <v>34.57</v>
      </c>
      <c r="E8480" s="156" t="s">
        <v>205</v>
      </c>
    </row>
    <row r="8481" spans="1:5" x14ac:dyDescent="0.2">
      <c r="A8481">
        <v>96820</v>
      </c>
      <c r="B8481" t="s">
        <v>11457</v>
      </c>
      <c r="C8481" t="s">
        <v>14</v>
      </c>
      <c r="D8481">
        <v>41.57</v>
      </c>
      <c r="E8481" s="156" t="s">
        <v>205</v>
      </c>
    </row>
    <row r="8482" spans="1:5" x14ac:dyDescent="0.2">
      <c r="A8482">
        <v>96702</v>
      </c>
      <c r="B8482" t="s">
        <v>11458</v>
      </c>
      <c r="C8482" t="s">
        <v>14</v>
      </c>
      <c r="D8482">
        <v>12.29</v>
      </c>
      <c r="E8482" s="156" t="s">
        <v>205</v>
      </c>
    </row>
    <row r="8483" spans="1:5" x14ac:dyDescent="0.2">
      <c r="A8483">
        <v>96662</v>
      </c>
      <c r="B8483" t="s">
        <v>11459</v>
      </c>
      <c r="C8483" t="s">
        <v>14</v>
      </c>
      <c r="D8483">
        <v>9.8800000000000008</v>
      </c>
      <c r="E8483" s="156" t="s">
        <v>205</v>
      </c>
    </row>
    <row r="8484" spans="1:5" x14ac:dyDescent="0.2">
      <c r="A8484">
        <v>96704</v>
      </c>
      <c r="B8484" t="s">
        <v>11460</v>
      </c>
      <c r="C8484" t="s">
        <v>14</v>
      </c>
      <c r="D8484">
        <v>21.42</v>
      </c>
      <c r="E8484" s="156" t="s">
        <v>205</v>
      </c>
    </row>
    <row r="8485" spans="1:5" x14ac:dyDescent="0.2">
      <c r="A8485">
        <v>96664</v>
      </c>
      <c r="B8485" t="s">
        <v>11461</v>
      </c>
      <c r="C8485" t="s">
        <v>14</v>
      </c>
      <c r="D8485">
        <v>18.350000000000001</v>
      </c>
      <c r="E8485" s="156" t="s">
        <v>205</v>
      </c>
    </row>
    <row r="8486" spans="1:5" x14ac:dyDescent="0.2">
      <c r="A8486">
        <v>104191</v>
      </c>
      <c r="B8486" t="s">
        <v>11462</v>
      </c>
      <c r="C8486" t="s">
        <v>14</v>
      </c>
      <c r="D8486">
        <v>11.11</v>
      </c>
      <c r="E8486" s="156" t="s">
        <v>205</v>
      </c>
    </row>
    <row r="8487" spans="1:5" x14ac:dyDescent="0.2">
      <c r="A8487">
        <v>96700</v>
      </c>
      <c r="B8487" t="s">
        <v>11463</v>
      </c>
      <c r="C8487" t="s">
        <v>14</v>
      </c>
      <c r="D8487">
        <v>17.760000000000002</v>
      </c>
      <c r="E8487" s="156" t="s">
        <v>205</v>
      </c>
    </row>
    <row r="8488" spans="1:5" x14ac:dyDescent="0.2">
      <c r="A8488">
        <v>96658</v>
      </c>
      <c r="B8488" t="s">
        <v>11464</v>
      </c>
      <c r="C8488" t="s">
        <v>14</v>
      </c>
      <c r="D8488">
        <v>15.94</v>
      </c>
      <c r="E8488" s="156" t="s">
        <v>205</v>
      </c>
    </row>
    <row r="8489" spans="1:5" x14ac:dyDescent="0.2">
      <c r="A8489">
        <v>96641</v>
      </c>
      <c r="B8489" t="s">
        <v>11465</v>
      </c>
      <c r="C8489" t="s">
        <v>14</v>
      </c>
      <c r="D8489">
        <v>18.190000000000001</v>
      </c>
      <c r="E8489" s="156" t="s">
        <v>205</v>
      </c>
    </row>
    <row r="8490" spans="1:5" x14ac:dyDescent="0.2">
      <c r="A8490">
        <v>96661</v>
      </c>
      <c r="B8490" t="s">
        <v>11466</v>
      </c>
      <c r="C8490" t="s">
        <v>14</v>
      </c>
      <c r="D8490">
        <v>33.42</v>
      </c>
      <c r="E8490" s="156" t="s">
        <v>205</v>
      </c>
    </row>
    <row r="8491" spans="1:5" x14ac:dyDescent="0.2">
      <c r="A8491">
        <v>96699</v>
      </c>
      <c r="B8491" t="s">
        <v>11467</v>
      </c>
      <c r="C8491" t="s">
        <v>14</v>
      </c>
      <c r="D8491">
        <v>26.71</v>
      </c>
      <c r="E8491" s="156" t="s">
        <v>205</v>
      </c>
    </row>
    <row r="8492" spans="1:5" x14ac:dyDescent="0.2">
      <c r="A8492">
        <v>96657</v>
      </c>
      <c r="B8492" t="s">
        <v>11468</v>
      </c>
      <c r="C8492" t="s">
        <v>14</v>
      </c>
      <c r="D8492">
        <v>24.89</v>
      </c>
      <c r="E8492" s="156" t="s">
        <v>205</v>
      </c>
    </row>
    <row r="8493" spans="1:5" x14ac:dyDescent="0.2">
      <c r="A8493">
        <v>96640</v>
      </c>
      <c r="B8493" t="s">
        <v>11469</v>
      </c>
      <c r="C8493" t="s">
        <v>14</v>
      </c>
      <c r="D8493">
        <v>27.14</v>
      </c>
      <c r="E8493" s="156" t="s">
        <v>205</v>
      </c>
    </row>
    <row r="8494" spans="1:5" x14ac:dyDescent="0.2">
      <c r="A8494">
        <v>96660</v>
      </c>
      <c r="B8494" t="s">
        <v>11470</v>
      </c>
      <c r="C8494" t="s">
        <v>14</v>
      </c>
      <c r="D8494">
        <v>33.74</v>
      </c>
      <c r="E8494" s="156" t="s">
        <v>205</v>
      </c>
    </row>
    <row r="8495" spans="1:5" x14ac:dyDescent="0.2">
      <c r="A8495">
        <v>104196</v>
      </c>
      <c r="B8495" t="s">
        <v>11471</v>
      </c>
      <c r="C8495" t="s">
        <v>14</v>
      </c>
      <c r="D8495">
        <v>16.84</v>
      </c>
      <c r="E8495" s="156" t="s">
        <v>205</v>
      </c>
    </row>
    <row r="8496" spans="1:5" x14ac:dyDescent="0.2">
      <c r="A8496">
        <v>104197</v>
      </c>
      <c r="B8496" t="s">
        <v>11472</v>
      </c>
      <c r="C8496" t="s">
        <v>14</v>
      </c>
      <c r="D8496">
        <v>31.8</v>
      </c>
      <c r="E8496" s="156" t="s">
        <v>205</v>
      </c>
    </row>
    <row r="8497" spans="1:5" x14ac:dyDescent="0.2">
      <c r="A8497">
        <v>104198</v>
      </c>
      <c r="B8497" t="s">
        <v>11473</v>
      </c>
      <c r="C8497" t="s">
        <v>14</v>
      </c>
      <c r="D8497">
        <v>8.2899999999999991</v>
      </c>
      <c r="E8497" s="156" t="s">
        <v>205</v>
      </c>
    </row>
    <row r="8498" spans="1:5" x14ac:dyDescent="0.2">
      <c r="A8498">
        <v>96685</v>
      </c>
      <c r="B8498" t="s">
        <v>11474</v>
      </c>
      <c r="C8498" t="s">
        <v>14</v>
      </c>
      <c r="D8498">
        <v>12.68</v>
      </c>
      <c r="E8498" s="156" t="s">
        <v>205</v>
      </c>
    </row>
    <row r="8499" spans="1:5" x14ac:dyDescent="0.2">
      <c r="A8499">
        <v>96651</v>
      </c>
      <c r="B8499" t="s">
        <v>11475</v>
      </c>
      <c r="C8499" t="s">
        <v>14</v>
      </c>
      <c r="D8499">
        <v>9.9600000000000009</v>
      </c>
      <c r="E8499" s="156" t="s">
        <v>205</v>
      </c>
    </row>
    <row r="8500" spans="1:5" x14ac:dyDescent="0.2">
      <c r="A8500">
        <v>96638</v>
      </c>
      <c r="B8500" t="s">
        <v>11476</v>
      </c>
      <c r="C8500" t="s">
        <v>14</v>
      </c>
      <c r="D8500">
        <v>17.53</v>
      </c>
      <c r="E8500" s="156" t="s">
        <v>205</v>
      </c>
    </row>
    <row r="8501" spans="1:5" x14ac:dyDescent="0.2">
      <c r="A8501">
        <v>96687</v>
      </c>
      <c r="B8501" t="s">
        <v>11477</v>
      </c>
      <c r="C8501" t="s">
        <v>14</v>
      </c>
      <c r="D8501">
        <v>19.260000000000002</v>
      </c>
      <c r="E8501" s="156" t="s">
        <v>205</v>
      </c>
    </row>
    <row r="8502" spans="1:5" x14ac:dyDescent="0.2">
      <c r="A8502">
        <v>96653</v>
      </c>
      <c r="B8502" t="s">
        <v>11478</v>
      </c>
      <c r="C8502" t="s">
        <v>14</v>
      </c>
      <c r="D8502">
        <v>14.77</v>
      </c>
      <c r="E8502" s="156" t="s">
        <v>205</v>
      </c>
    </row>
    <row r="8503" spans="1:5" x14ac:dyDescent="0.2">
      <c r="A8503">
        <v>96689</v>
      </c>
      <c r="B8503" t="s">
        <v>11479</v>
      </c>
      <c r="C8503" t="s">
        <v>14</v>
      </c>
      <c r="D8503">
        <v>28.93</v>
      </c>
      <c r="E8503" s="156" t="s">
        <v>205</v>
      </c>
    </row>
    <row r="8504" spans="1:5" x14ac:dyDescent="0.2">
      <c r="A8504">
        <v>96655</v>
      </c>
      <c r="B8504" t="s">
        <v>11480</v>
      </c>
      <c r="C8504" t="s">
        <v>14</v>
      </c>
      <c r="D8504">
        <v>22.45</v>
      </c>
      <c r="E8504" s="156" t="s">
        <v>205</v>
      </c>
    </row>
    <row r="8505" spans="1:5" x14ac:dyDescent="0.2">
      <c r="A8505">
        <v>96691</v>
      </c>
      <c r="B8505" t="s">
        <v>11481</v>
      </c>
      <c r="C8505" t="s">
        <v>14</v>
      </c>
      <c r="D8505">
        <v>41.26</v>
      </c>
      <c r="E8505" s="156" t="s">
        <v>205</v>
      </c>
    </row>
    <row r="8506" spans="1:5" x14ac:dyDescent="0.2">
      <c r="A8506">
        <v>96693</v>
      </c>
      <c r="B8506" t="s">
        <v>11482</v>
      </c>
      <c r="C8506" t="s">
        <v>14</v>
      </c>
      <c r="D8506">
        <v>61.63</v>
      </c>
      <c r="E8506" s="156" t="s">
        <v>205</v>
      </c>
    </row>
    <row r="8507" spans="1:5" x14ac:dyDescent="0.2">
      <c r="A8507">
        <v>96695</v>
      </c>
      <c r="B8507" t="s">
        <v>11483</v>
      </c>
      <c r="C8507" t="s">
        <v>14</v>
      </c>
      <c r="D8507">
        <v>105.84</v>
      </c>
      <c r="E8507" s="156" t="s">
        <v>205</v>
      </c>
    </row>
    <row r="8508" spans="1:5" x14ac:dyDescent="0.2">
      <c r="A8508">
        <v>104193</v>
      </c>
      <c r="B8508" t="s">
        <v>11484</v>
      </c>
      <c r="C8508" t="s">
        <v>14</v>
      </c>
      <c r="D8508">
        <v>175.19</v>
      </c>
      <c r="E8508" s="156" t="s">
        <v>205</v>
      </c>
    </row>
    <row r="8509" spans="1:5" x14ac:dyDescent="0.2">
      <c r="A8509">
        <v>96697</v>
      </c>
      <c r="B8509" t="s">
        <v>11485</v>
      </c>
      <c r="C8509" t="s">
        <v>14</v>
      </c>
      <c r="D8509">
        <v>353.29</v>
      </c>
      <c r="E8509" s="156" t="s">
        <v>205</v>
      </c>
    </row>
    <row r="8510" spans="1:5" x14ac:dyDescent="0.2">
      <c r="A8510">
        <v>104199</v>
      </c>
      <c r="B8510" t="s">
        <v>11486</v>
      </c>
      <c r="C8510" t="s">
        <v>14</v>
      </c>
      <c r="D8510">
        <v>8.0399999999999991</v>
      </c>
      <c r="E8510" s="156" t="s">
        <v>205</v>
      </c>
    </row>
    <row r="8511" spans="1:5" x14ac:dyDescent="0.2">
      <c r="A8511">
        <v>96684</v>
      </c>
      <c r="B8511" t="s">
        <v>11487</v>
      </c>
      <c r="C8511" t="s">
        <v>14</v>
      </c>
      <c r="D8511">
        <v>12.26</v>
      </c>
      <c r="E8511" s="156" t="s">
        <v>205</v>
      </c>
    </row>
    <row r="8512" spans="1:5" x14ac:dyDescent="0.2">
      <c r="A8512">
        <v>96650</v>
      </c>
      <c r="B8512" t="s">
        <v>11488</v>
      </c>
      <c r="C8512" t="s">
        <v>14</v>
      </c>
      <c r="D8512">
        <v>9.5399999999999991</v>
      </c>
      <c r="E8512" s="156" t="s">
        <v>205</v>
      </c>
    </row>
    <row r="8513" spans="1:5" x14ac:dyDescent="0.2">
      <c r="A8513">
        <v>96637</v>
      </c>
      <c r="B8513" t="s">
        <v>11489</v>
      </c>
      <c r="C8513" t="s">
        <v>14</v>
      </c>
      <c r="D8513">
        <v>17.11</v>
      </c>
      <c r="E8513" s="156" t="s">
        <v>205</v>
      </c>
    </row>
    <row r="8514" spans="1:5" x14ac:dyDescent="0.2">
      <c r="A8514">
        <v>96686</v>
      </c>
      <c r="B8514" t="s">
        <v>11490</v>
      </c>
      <c r="C8514" t="s">
        <v>14</v>
      </c>
      <c r="D8514">
        <v>15.78</v>
      </c>
      <c r="E8514" s="156" t="s">
        <v>205</v>
      </c>
    </row>
    <row r="8515" spans="1:5" x14ac:dyDescent="0.2">
      <c r="A8515">
        <v>96652</v>
      </c>
      <c r="B8515" t="s">
        <v>11491</v>
      </c>
      <c r="C8515" t="s">
        <v>14</v>
      </c>
      <c r="D8515">
        <v>11.29</v>
      </c>
      <c r="E8515" s="156" t="s">
        <v>205</v>
      </c>
    </row>
    <row r="8516" spans="1:5" x14ac:dyDescent="0.2">
      <c r="A8516">
        <v>96688</v>
      </c>
      <c r="B8516" t="s">
        <v>11492</v>
      </c>
      <c r="C8516" t="s">
        <v>14</v>
      </c>
      <c r="D8516">
        <v>23.27</v>
      </c>
      <c r="E8516" s="156" t="s">
        <v>205</v>
      </c>
    </row>
    <row r="8517" spans="1:5" x14ac:dyDescent="0.2">
      <c r="A8517">
        <v>96654</v>
      </c>
      <c r="B8517" t="s">
        <v>11493</v>
      </c>
      <c r="C8517" t="s">
        <v>14</v>
      </c>
      <c r="D8517">
        <v>16.79</v>
      </c>
      <c r="E8517" s="156" t="s">
        <v>205</v>
      </c>
    </row>
    <row r="8518" spans="1:5" x14ac:dyDescent="0.2">
      <c r="A8518">
        <v>96690</v>
      </c>
      <c r="B8518" t="s">
        <v>11494</v>
      </c>
      <c r="C8518" t="s">
        <v>14</v>
      </c>
      <c r="D8518">
        <v>32.31</v>
      </c>
      <c r="E8518" s="156" t="s">
        <v>205</v>
      </c>
    </row>
    <row r="8519" spans="1:5" x14ac:dyDescent="0.2">
      <c r="A8519">
        <v>96692</v>
      </c>
      <c r="B8519" t="s">
        <v>11495</v>
      </c>
      <c r="C8519" t="s">
        <v>14</v>
      </c>
      <c r="D8519">
        <v>45.65</v>
      </c>
      <c r="E8519" s="156" t="s">
        <v>205</v>
      </c>
    </row>
    <row r="8520" spans="1:5" x14ac:dyDescent="0.2">
      <c r="A8520">
        <v>96694</v>
      </c>
      <c r="B8520" t="s">
        <v>11496</v>
      </c>
      <c r="C8520" t="s">
        <v>14</v>
      </c>
      <c r="D8520">
        <v>96.1</v>
      </c>
      <c r="E8520" s="156" t="s">
        <v>205</v>
      </c>
    </row>
    <row r="8521" spans="1:5" x14ac:dyDescent="0.2">
      <c r="A8521">
        <v>96696</v>
      </c>
      <c r="B8521" t="s">
        <v>11497</v>
      </c>
      <c r="C8521" t="s">
        <v>14</v>
      </c>
      <c r="D8521">
        <v>119.94</v>
      </c>
      <c r="E8521" s="156" t="s">
        <v>205</v>
      </c>
    </row>
    <row r="8522" spans="1:5" x14ac:dyDescent="0.2">
      <c r="A8522">
        <v>96709</v>
      </c>
      <c r="B8522" t="s">
        <v>11498</v>
      </c>
      <c r="C8522" t="s">
        <v>14</v>
      </c>
      <c r="D8522">
        <v>116.65</v>
      </c>
      <c r="E8522" s="156" t="s">
        <v>205</v>
      </c>
    </row>
    <row r="8523" spans="1:5" x14ac:dyDescent="0.2">
      <c r="A8523">
        <v>104200</v>
      </c>
      <c r="B8523" t="s">
        <v>11499</v>
      </c>
      <c r="C8523" t="s">
        <v>14</v>
      </c>
      <c r="D8523">
        <v>6.54</v>
      </c>
      <c r="E8523" s="156" t="s">
        <v>205</v>
      </c>
    </row>
    <row r="8524" spans="1:5" x14ac:dyDescent="0.2">
      <c r="A8524">
        <v>96698</v>
      </c>
      <c r="B8524" t="s">
        <v>11500</v>
      </c>
      <c r="C8524" t="s">
        <v>14</v>
      </c>
      <c r="D8524">
        <v>8.68</v>
      </c>
      <c r="E8524" s="156" t="s">
        <v>205</v>
      </c>
    </row>
    <row r="8525" spans="1:5" x14ac:dyDescent="0.2">
      <c r="A8525">
        <v>96656</v>
      </c>
      <c r="B8525" t="s">
        <v>11501</v>
      </c>
      <c r="C8525" t="s">
        <v>14</v>
      </c>
      <c r="D8525">
        <v>6.86</v>
      </c>
      <c r="E8525" s="156" t="s">
        <v>205</v>
      </c>
    </row>
    <row r="8526" spans="1:5" x14ac:dyDescent="0.2">
      <c r="A8526">
        <v>96639</v>
      </c>
      <c r="B8526" t="s">
        <v>11502</v>
      </c>
      <c r="C8526" t="s">
        <v>14</v>
      </c>
      <c r="D8526">
        <v>11.9</v>
      </c>
      <c r="E8526" s="156" t="s">
        <v>205</v>
      </c>
    </row>
    <row r="8527" spans="1:5" x14ac:dyDescent="0.2">
      <c r="A8527">
        <v>96701</v>
      </c>
      <c r="B8527" t="s">
        <v>11503</v>
      </c>
      <c r="C8527" t="s">
        <v>14</v>
      </c>
      <c r="D8527">
        <v>11.9</v>
      </c>
      <c r="E8527" s="156" t="s">
        <v>205</v>
      </c>
    </row>
    <row r="8528" spans="1:5" x14ac:dyDescent="0.2">
      <c r="A8528">
        <v>96659</v>
      </c>
      <c r="B8528" t="s">
        <v>11504</v>
      </c>
      <c r="C8528" t="s">
        <v>14</v>
      </c>
      <c r="D8528">
        <v>8.91</v>
      </c>
      <c r="E8528" s="156" t="s">
        <v>205</v>
      </c>
    </row>
    <row r="8529" spans="1:5" x14ac:dyDescent="0.2">
      <c r="A8529">
        <v>96703</v>
      </c>
      <c r="B8529" t="s">
        <v>11505</v>
      </c>
      <c r="C8529" t="s">
        <v>14</v>
      </c>
      <c r="D8529">
        <v>21.04</v>
      </c>
      <c r="E8529" s="156" t="s">
        <v>205</v>
      </c>
    </row>
    <row r="8530" spans="1:5" x14ac:dyDescent="0.2">
      <c r="A8530">
        <v>96663</v>
      </c>
      <c r="B8530" t="s">
        <v>11506</v>
      </c>
      <c r="C8530" t="s">
        <v>14</v>
      </c>
      <c r="D8530">
        <v>16.72</v>
      </c>
      <c r="E8530" s="156" t="s">
        <v>205</v>
      </c>
    </row>
    <row r="8531" spans="1:5" x14ac:dyDescent="0.2">
      <c r="A8531">
        <v>96705</v>
      </c>
      <c r="B8531" t="s">
        <v>11507</v>
      </c>
      <c r="C8531" t="s">
        <v>14</v>
      </c>
      <c r="D8531">
        <v>25.54</v>
      </c>
      <c r="E8531" s="156" t="s">
        <v>205</v>
      </c>
    </row>
    <row r="8532" spans="1:5" x14ac:dyDescent="0.2">
      <c r="A8532">
        <v>96706</v>
      </c>
      <c r="B8532" t="s">
        <v>11508</v>
      </c>
      <c r="C8532" t="s">
        <v>14</v>
      </c>
      <c r="D8532">
        <v>37.72</v>
      </c>
      <c r="E8532" s="156" t="s">
        <v>205</v>
      </c>
    </row>
    <row r="8533" spans="1:5" x14ac:dyDescent="0.2">
      <c r="A8533">
        <v>96707</v>
      </c>
      <c r="B8533" t="s">
        <v>11509</v>
      </c>
      <c r="C8533" t="s">
        <v>14</v>
      </c>
      <c r="D8533">
        <v>60.45</v>
      </c>
      <c r="E8533" s="156" t="s">
        <v>205</v>
      </c>
    </row>
    <row r="8534" spans="1:5" x14ac:dyDescent="0.2">
      <c r="A8534">
        <v>96708</v>
      </c>
      <c r="B8534" t="s">
        <v>11510</v>
      </c>
      <c r="C8534" t="s">
        <v>14</v>
      </c>
      <c r="D8534">
        <v>91.45</v>
      </c>
      <c r="E8534" s="156" t="s">
        <v>205</v>
      </c>
    </row>
    <row r="8535" spans="1:5" x14ac:dyDescent="0.2">
      <c r="A8535">
        <v>96675</v>
      </c>
      <c r="B8535" t="s">
        <v>11511</v>
      </c>
      <c r="C8535" t="s">
        <v>24</v>
      </c>
      <c r="D8535">
        <v>163.84</v>
      </c>
      <c r="E8535" s="156" t="s">
        <v>205</v>
      </c>
    </row>
    <row r="8536" spans="1:5" x14ac:dyDescent="0.2">
      <c r="A8536">
        <v>96683</v>
      </c>
      <c r="B8536" t="s">
        <v>11512</v>
      </c>
      <c r="C8536" t="s">
        <v>24</v>
      </c>
      <c r="D8536">
        <v>318.14</v>
      </c>
      <c r="E8536" s="156" t="s">
        <v>205</v>
      </c>
    </row>
    <row r="8537" spans="1:5" x14ac:dyDescent="0.2">
      <c r="A8537">
        <v>104194</v>
      </c>
      <c r="B8537" t="s">
        <v>11513</v>
      </c>
      <c r="C8537" t="s">
        <v>24</v>
      </c>
      <c r="D8537">
        <v>23.4</v>
      </c>
      <c r="E8537" s="156" t="s">
        <v>205</v>
      </c>
    </row>
    <row r="8538" spans="1:5" x14ac:dyDescent="0.2">
      <c r="A8538">
        <v>104195</v>
      </c>
      <c r="B8538" t="s">
        <v>11514</v>
      </c>
      <c r="C8538" t="s">
        <v>24</v>
      </c>
      <c r="D8538">
        <v>24.84</v>
      </c>
      <c r="E8538" s="156" t="s">
        <v>205</v>
      </c>
    </row>
    <row r="8539" spans="1:5" x14ac:dyDescent="0.2">
      <c r="A8539">
        <v>96668</v>
      </c>
      <c r="B8539" t="s">
        <v>11515</v>
      </c>
      <c r="C8539" t="s">
        <v>24</v>
      </c>
      <c r="D8539">
        <v>18.8</v>
      </c>
      <c r="E8539" s="156" t="s">
        <v>205</v>
      </c>
    </row>
    <row r="8540" spans="1:5" x14ac:dyDescent="0.2">
      <c r="A8540">
        <v>96644</v>
      </c>
      <c r="B8540" t="s">
        <v>11516</v>
      </c>
      <c r="C8540" t="s">
        <v>24</v>
      </c>
      <c r="D8540">
        <v>24.23</v>
      </c>
      <c r="E8540" s="156" t="s">
        <v>205</v>
      </c>
    </row>
    <row r="8541" spans="1:5" x14ac:dyDescent="0.2">
      <c r="A8541">
        <v>96635</v>
      </c>
      <c r="B8541" t="s">
        <v>11517</v>
      </c>
      <c r="C8541" t="s">
        <v>24</v>
      </c>
      <c r="D8541">
        <v>44.62</v>
      </c>
      <c r="E8541" s="156" t="s">
        <v>205</v>
      </c>
    </row>
    <row r="8542" spans="1:5" x14ac:dyDescent="0.2">
      <c r="A8542">
        <v>96636</v>
      </c>
      <c r="B8542" t="s">
        <v>11518</v>
      </c>
      <c r="C8542" t="s">
        <v>24</v>
      </c>
      <c r="D8542">
        <v>47.27</v>
      </c>
      <c r="E8542" s="156" t="s">
        <v>205</v>
      </c>
    </row>
    <row r="8543" spans="1:5" x14ac:dyDescent="0.2">
      <c r="A8543">
        <v>96676</v>
      </c>
      <c r="B8543" t="s">
        <v>11519</v>
      </c>
      <c r="C8543" t="s">
        <v>24</v>
      </c>
      <c r="D8543">
        <v>23.8</v>
      </c>
      <c r="E8543" s="156" t="s">
        <v>205</v>
      </c>
    </row>
    <row r="8544" spans="1:5" x14ac:dyDescent="0.2">
      <c r="A8544">
        <v>96647</v>
      </c>
      <c r="B8544" t="s">
        <v>11520</v>
      </c>
      <c r="C8544" t="s">
        <v>24</v>
      </c>
      <c r="D8544">
        <v>26.29</v>
      </c>
      <c r="E8544" s="156" t="s">
        <v>205</v>
      </c>
    </row>
    <row r="8545" spans="1:5" x14ac:dyDescent="0.2">
      <c r="A8545">
        <v>96669</v>
      </c>
      <c r="B8545" t="s">
        <v>11521</v>
      </c>
      <c r="C8545" t="s">
        <v>24</v>
      </c>
      <c r="D8545">
        <v>18.59</v>
      </c>
      <c r="E8545" s="156" t="s">
        <v>205</v>
      </c>
    </row>
    <row r="8546" spans="1:5" x14ac:dyDescent="0.2">
      <c r="A8546">
        <v>96645</v>
      </c>
      <c r="B8546" t="s">
        <v>11522</v>
      </c>
      <c r="C8546" t="s">
        <v>24</v>
      </c>
      <c r="D8546">
        <v>21.48</v>
      </c>
      <c r="E8546" s="156" t="s">
        <v>205</v>
      </c>
    </row>
    <row r="8547" spans="1:5" x14ac:dyDescent="0.2">
      <c r="A8547">
        <v>96677</v>
      </c>
      <c r="B8547" t="s">
        <v>11523</v>
      </c>
      <c r="C8547" t="s">
        <v>24</v>
      </c>
      <c r="D8547">
        <v>30.98</v>
      </c>
      <c r="E8547" s="156" t="s">
        <v>205</v>
      </c>
    </row>
    <row r="8548" spans="1:5" x14ac:dyDescent="0.2">
      <c r="A8548">
        <v>96648</v>
      </c>
      <c r="B8548" t="s">
        <v>11524</v>
      </c>
      <c r="C8548" t="s">
        <v>24</v>
      </c>
      <c r="D8548">
        <v>32.380000000000003</v>
      </c>
      <c r="E8548" s="156" t="s">
        <v>205</v>
      </c>
    </row>
    <row r="8549" spans="1:5" x14ac:dyDescent="0.2">
      <c r="A8549">
        <v>96670</v>
      </c>
      <c r="B8549" t="s">
        <v>11525</v>
      </c>
      <c r="C8549" t="s">
        <v>24</v>
      </c>
      <c r="D8549">
        <v>24.14</v>
      </c>
      <c r="E8549" s="156" t="s">
        <v>205</v>
      </c>
    </row>
    <row r="8550" spans="1:5" x14ac:dyDescent="0.2">
      <c r="A8550">
        <v>96646</v>
      </c>
      <c r="B8550" t="s">
        <v>11526</v>
      </c>
      <c r="C8550" t="s">
        <v>24</v>
      </c>
      <c r="D8550">
        <v>26.22</v>
      </c>
      <c r="E8550" s="156" t="s">
        <v>205</v>
      </c>
    </row>
    <row r="8551" spans="1:5" x14ac:dyDescent="0.2">
      <c r="A8551">
        <v>96678</v>
      </c>
      <c r="B8551" t="s">
        <v>11527</v>
      </c>
      <c r="C8551" t="s">
        <v>24</v>
      </c>
      <c r="D8551">
        <v>42.61</v>
      </c>
      <c r="E8551" s="156" t="s">
        <v>205</v>
      </c>
    </row>
    <row r="8552" spans="1:5" x14ac:dyDescent="0.2">
      <c r="A8552">
        <v>96649</v>
      </c>
      <c r="B8552" t="s">
        <v>11528</v>
      </c>
      <c r="C8552" t="s">
        <v>24</v>
      </c>
      <c r="D8552">
        <v>42.76</v>
      </c>
      <c r="E8552" s="156" t="s">
        <v>205</v>
      </c>
    </row>
    <row r="8553" spans="1:5" x14ac:dyDescent="0.2">
      <c r="A8553">
        <v>96671</v>
      </c>
      <c r="B8553" t="s">
        <v>11529</v>
      </c>
      <c r="C8553" t="s">
        <v>24</v>
      </c>
      <c r="D8553">
        <v>36.49</v>
      </c>
      <c r="E8553" s="156" t="s">
        <v>205</v>
      </c>
    </row>
    <row r="8554" spans="1:5" x14ac:dyDescent="0.2">
      <c r="A8554">
        <v>96679</v>
      </c>
      <c r="B8554" t="s">
        <v>11530</v>
      </c>
      <c r="C8554" t="s">
        <v>24</v>
      </c>
      <c r="D8554">
        <v>63.4</v>
      </c>
      <c r="E8554" s="156" t="s">
        <v>205</v>
      </c>
    </row>
    <row r="8555" spans="1:5" x14ac:dyDescent="0.2">
      <c r="A8555">
        <v>96672</v>
      </c>
      <c r="B8555" t="s">
        <v>11531</v>
      </c>
      <c r="C8555" t="s">
        <v>24</v>
      </c>
      <c r="D8555">
        <v>55.46</v>
      </c>
      <c r="E8555" s="156" t="s">
        <v>205</v>
      </c>
    </row>
    <row r="8556" spans="1:5" x14ac:dyDescent="0.2">
      <c r="A8556">
        <v>96680</v>
      </c>
      <c r="B8556" t="s">
        <v>11532</v>
      </c>
      <c r="C8556" t="s">
        <v>24</v>
      </c>
      <c r="D8556">
        <v>104.66</v>
      </c>
      <c r="E8556" s="156" t="s">
        <v>205</v>
      </c>
    </row>
    <row r="8557" spans="1:5" x14ac:dyDescent="0.2">
      <c r="A8557">
        <v>96673</v>
      </c>
      <c r="B8557" t="s">
        <v>11533</v>
      </c>
      <c r="C8557" t="s">
        <v>24</v>
      </c>
      <c r="D8557">
        <v>69.900000000000006</v>
      </c>
      <c r="E8557" s="156" t="s">
        <v>205</v>
      </c>
    </row>
    <row r="8558" spans="1:5" x14ac:dyDescent="0.2">
      <c r="A8558">
        <v>96681</v>
      </c>
      <c r="B8558" t="s">
        <v>11534</v>
      </c>
      <c r="C8558" t="s">
        <v>24</v>
      </c>
      <c r="D8558">
        <v>140.71</v>
      </c>
      <c r="E8558" s="156" t="s">
        <v>205</v>
      </c>
    </row>
    <row r="8559" spans="1:5" x14ac:dyDescent="0.2">
      <c r="A8559">
        <v>96674</v>
      </c>
      <c r="B8559" t="s">
        <v>11535</v>
      </c>
      <c r="C8559" t="s">
        <v>24</v>
      </c>
      <c r="D8559">
        <v>112.8</v>
      </c>
      <c r="E8559" s="156" t="s">
        <v>205</v>
      </c>
    </row>
    <row r="8560" spans="1:5" x14ac:dyDescent="0.2">
      <c r="A8560">
        <v>96682</v>
      </c>
      <c r="B8560" t="s">
        <v>11536</v>
      </c>
      <c r="C8560" t="s">
        <v>24</v>
      </c>
      <c r="D8560">
        <v>231.87</v>
      </c>
      <c r="E8560" s="156" t="s">
        <v>205</v>
      </c>
    </row>
    <row r="8561" spans="1:5" x14ac:dyDescent="0.2">
      <c r="A8561">
        <v>96643</v>
      </c>
      <c r="B8561" t="s">
        <v>11537</v>
      </c>
      <c r="C8561" t="s">
        <v>14</v>
      </c>
      <c r="D8561">
        <v>47.63</v>
      </c>
      <c r="E8561" s="156" t="s">
        <v>205</v>
      </c>
    </row>
    <row r="8562" spans="1:5" x14ac:dyDescent="0.2">
      <c r="A8562">
        <v>104201</v>
      </c>
      <c r="B8562" t="s">
        <v>11538</v>
      </c>
      <c r="C8562" t="s">
        <v>14</v>
      </c>
      <c r="D8562">
        <v>20.81</v>
      </c>
      <c r="E8562" s="156" t="s">
        <v>205</v>
      </c>
    </row>
    <row r="8563" spans="1:5" x14ac:dyDescent="0.2">
      <c r="A8563">
        <v>104192</v>
      </c>
      <c r="B8563" t="s">
        <v>11539</v>
      </c>
      <c r="C8563" t="s">
        <v>14</v>
      </c>
      <c r="D8563">
        <v>30.72</v>
      </c>
      <c r="E8563" s="156" t="s">
        <v>205</v>
      </c>
    </row>
    <row r="8564" spans="1:5" x14ac:dyDescent="0.2">
      <c r="A8564">
        <v>104202</v>
      </c>
      <c r="B8564" t="s">
        <v>11540</v>
      </c>
      <c r="C8564" t="s">
        <v>14</v>
      </c>
      <c r="D8564">
        <v>11.87</v>
      </c>
      <c r="E8564" s="156" t="s">
        <v>205</v>
      </c>
    </row>
    <row r="8565" spans="1:5" x14ac:dyDescent="0.2">
      <c r="A8565">
        <v>96717</v>
      </c>
      <c r="B8565" t="s">
        <v>11541</v>
      </c>
      <c r="C8565" t="s">
        <v>14</v>
      </c>
      <c r="D8565">
        <v>321.98</v>
      </c>
      <c r="E8565" s="156" t="s">
        <v>205</v>
      </c>
    </row>
    <row r="8566" spans="1:5" x14ac:dyDescent="0.2">
      <c r="A8566">
        <v>96710</v>
      </c>
      <c r="B8566" t="s">
        <v>11542</v>
      </c>
      <c r="C8566" t="s">
        <v>14</v>
      </c>
      <c r="D8566">
        <v>16.07</v>
      </c>
      <c r="E8566" s="156" t="s">
        <v>205</v>
      </c>
    </row>
    <row r="8567" spans="1:5" x14ac:dyDescent="0.2">
      <c r="A8567">
        <v>96665</v>
      </c>
      <c r="B8567" t="s">
        <v>11543</v>
      </c>
      <c r="C8567" t="s">
        <v>14</v>
      </c>
      <c r="D8567">
        <v>12.43</v>
      </c>
      <c r="E8567" s="156" t="s">
        <v>205</v>
      </c>
    </row>
    <row r="8568" spans="1:5" x14ac:dyDescent="0.2">
      <c r="A8568">
        <v>96642</v>
      </c>
      <c r="B8568" t="s">
        <v>11544</v>
      </c>
      <c r="C8568" t="s">
        <v>14</v>
      </c>
      <c r="D8568">
        <v>22.52</v>
      </c>
      <c r="E8568" s="156" t="s">
        <v>205</v>
      </c>
    </row>
    <row r="8569" spans="1:5" x14ac:dyDescent="0.2">
      <c r="A8569">
        <v>96711</v>
      </c>
      <c r="B8569" t="s">
        <v>11545</v>
      </c>
      <c r="C8569" t="s">
        <v>14</v>
      </c>
      <c r="D8569">
        <v>23.75</v>
      </c>
      <c r="E8569" s="156" t="s">
        <v>205</v>
      </c>
    </row>
    <row r="8570" spans="1:5" x14ac:dyDescent="0.2">
      <c r="A8570">
        <v>96666</v>
      </c>
      <c r="B8570" t="s">
        <v>11546</v>
      </c>
      <c r="C8570" t="s">
        <v>14</v>
      </c>
      <c r="D8570">
        <v>17.77</v>
      </c>
      <c r="E8570" s="156" t="s">
        <v>205</v>
      </c>
    </row>
    <row r="8571" spans="1:5" x14ac:dyDescent="0.2">
      <c r="A8571">
        <v>96712</v>
      </c>
      <c r="B8571" t="s">
        <v>11547</v>
      </c>
      <c r="C8571" t="s">
        <v>14</v>
      </c>
      <c r="D8571">
        <v>33.64</v>
      </c>
      <c r="E8571" s="156" t="s">
        <v>205</v>
      </c>
    </row>
    <row r="8572" spans="1:5" x14ac:dyDescent="0.2">
      <c r="A8572">
        <v>96667</v>
      </c>
      <c r="B8572" t="s">
        <v>11548</v>
      </c>
      <c r="C8572" t="s">
        <v>14</v>
      </c>
      <c r="D8572">
        <v>25.01</v>
      </c>
      <c r="E8572" s="156" t="s">
        <v>205</v>
      </c>
    </row>
    <row r="8573" spans="1:5" x14ac:dyDescent="0.2">
      <c r="A8573">
        <v>96713</v>
      </c>
      <c r="B8573" t="s">
        <v>11549</v>
      </c>
      <c r="C8573" t="s">
        <v>14</v>
      </c>
      <c r="D8573">
        <v>51.39</v>
      </c>
      <c r="E8573" s="156" t="s">
        <v>205</v>
      </c>
    </row>
    <row r="8574" spans="1:5" x14ac:dyDescent="0.2">
      <c r="A8574">
        <v>96714</v>
      </c>
      <c r="B8574" t="s">
        <v>11550</v>
      </c>
      <c r="C8574" t="s">
        <v>14</v>
      </c>
      <c r="D8574">
        <v>72.92</v>
      </c>
      <c r="E8574" s="156" t="s">
        <v>205</v>
      </c>
    </row>
    <row r="8575" spans="1:5" x14ac:dyDescent="0.2">
      <c r="A8575">
        <v>96715</v>
      </c>
      <c r="B8575" t="s">
        <v>11551</v>
      </c>
      <c r="C8575" t="s">
        <v>14</v>
      </c>
      <c r="D8575">
        <v>129.25</v>
      </c>
      <c r="E8575" s="156" t="s">
        <v>205</v>
      </c>
    </row>
    <row r="8576" spans="1:5" x14ac:dyDescent="0.2">
      <c r="A8576">
        <v>96716</v>
      </c>
      <c r="B8576" t="s">
        <v>11552</v>
      </c>
      <c r="C8576" t="s">
        <v>14</v>
      </c>
      <c r="D8576">
        <v>168.2</v>
      </c>
      <c r="E8576" s="156" t="s">
        <v>205</v>
      </c>
    </row>
    <row r="8577" spans="1:5" x14ac:dyDescent="0.2">
      <c r="A8577">
        <v>104328</v>
      </c>
      <c r="B8577" t="s">
        <v>11553</v>
      </c>
      <c r="C8577" t="s">
        <v>14</v>
      </c>
      <c r="D8577">
        <v>76.89</v>
      </c>
      <c r="E8577" s="156" t="s">
        <v>205</v>
      </c>
    </row>
    <row r="8578" spans="1:5" x14ac:dyDescent="0.2">
      <c r="A8578">
        <v>104329</v>
      </c>
      <c r="B8578" t="s">
        <v>11554</v>
      </c>
      <c r="C8578" t="s">
        <v>14</v>
      </c>
      <c r="D8578">
        <v>86.71</v>
      </c>
      <c r="E8578" s="156" t="s">
        <v>205</v>
      </c>
    </row>
    <row r="8579" spans="1:5" x14ac:dyDescent="0.2">
      <c r="A8579">
        <v>89707</v>
      </c>
      <c r="B8579" t="s">
        <v>11555</v>
      </c>
      <c r="C8579" t="s">
        <v>14</v>
      </c>
      <c r="D8579">
        <v>53.3</v>
      </c>
      <c r="E8579" s="156" t="s">
        <v>205</v>
      </c>
    </row>
    <row r="8580" spans="1:5" x14ac:dyDescent="0.2">
      <c r="A8580">
        <v>89708</v>
      </c>
      <c r="B8580" t="s">
        <v>11556</v>
      </c>
      <c r="C8580" t="s">
        <v>14</v>
      </c>
      <c r="D8580">
        <v>113.09</v>
      </c>
      <c r="E8580" s="156" t="s">
        <v>205</v>
      </c>
    </row>
    <row r="8581" spans="1:5" x14ac:dyDescent="0.2">
      <c r="A8581">
        <v>104330</v>
      </c>
      <c r="B8581" t="s">
        <v>11557</v>
      </c>
      <c r="C8581" t="s">
        <v>14</v>
      </c>
      <c r="D8581">
        <v>0</v>
      </c>
      <c r="E8581" s="156" t="s">
        <v>205</v>
      </c>
    </row>
    <row r="8582" spans="1:5" x14ac:dyDescent="0.2">
      <c r="A8582">
        <v>104326</v>
      </c>
      <c r="B8582" t="s">
        <v>11558</v>
      </c>
      <c r="C8582" t="s">
        <v>14</v>
      </c>
      <c r="D8582">
        <v>21.91</v>
      </c>
      <c r="E8582" s="156" t="s">
        <v>205</v>
      </c>
    </row>
    <row r="8583" spans="1:5" x14ac:dyDescent="0.2">
      <c r="A8583">
        <v>89710</v>
      </c>
      <c r="B8583" t="s">
        <v>11559</v>
      </c>
      <c r="C8583" t="s">
        <v>14</v>
      </c>
      <c r="D8583">
        <v>20.21</v>
      </c>
      <c r="E8583" s="156" t="s">
        <v>205</v>
      </c>
    </row>
    <row r="8584" spans="1:5" x14ac:dyDescent="0.2">
      <c r="A8584">
        <v>104327</v>
      </c>
      <c r="B8584" t="s">
        <v>11560</v>
      </c>
      <c r="C8584" t="s">
        <v>14</v>
      </c>
      <c r="D8584">
        <v>20.9</v>
      </c>
      <c r="E8584" s="156" t="s">
        <v>205</v>
      </c>
    </row>
    <row r="8585" spans="1:5" x14ac:dyDescent="0.2">
      <c r="A8585">
        <v>89709</v>
      </c>
      <c r="B8585" t="s">
        <v>11561</v>
      </c>
      <c r="C8585" t="s">
        <v>14</v>
      </c>
      <c r="D8585">
        <v>22.96</v>
      </c>
      <c r="E8585" s="156" t="s">
        <v>205</v>
      </c>
    </row>
    <row r="8586" spans="1:5" x14ac:dyDescent="0.2">
      <c r="A8586">
        <v>104341</v>
      </c>
      <c r="B8586" t="s">
        <v>11562</v>
      </c>
      <c r="C8586" t="s">
        <v>14</v>
      </c>
      <c r="D8586">
        <v>11.72</v>
      </c>
      <c r="E8586" s="156" t="s">
        <v>205</v>
      </c>
    </row>
    <row r="8587" spans="1:5" x14ac:dyDescent="0.2">
      <c r="A8587">
        <v>104357</v>
      </c>
      <c r="B8587" t="s">
        <v>11563</v>
      </c>
      <c r="C8587" t="s">
        <v>14</v>
      </c>
      <c r="D8587">
        <v>20.6</v>
      </c>
      <c r="E8587" s="156" t="s">
        <v>205</v>
      </c>
    </row>
    <row r="8588" spans="1:5" x14ac:dyDescent="0.2">
      <c r="A8588">
        <v>89811</v>
      </c>
      <c r="B8588" t="s">
        <v>11564</v>
      </c>
      <c r="C8588" t="s">
        <v>14</v>
      </c>
      <c r="D8588">
        <v>47.47</v>
      </c>
      <c r="E8588" s="156" t="s">
        <v>205</v>
      </c>
    </row>
    <row r="8589" spans="1:5" x14ac:dyDescent="0.2">
      <c r="A8589">
        <v>89748</v>
      </c>
      <c r="B8589" t="s">
        <v>11565</v>
      </c>
      <c r="C8589" t="s">
        <v>14</v>
      </c>
      <c r="D8589">
        <v>46.12</v>
      </c>
      <c r="E8589" s="156" t="s">
        <v>205</v>
      </c>
    </row>
    <row r="8590" spans="1:5" x14ac:dyDescent="0.2">
      <c r="A8590">
        <v>89852</v>
      </c>
      <c r="B8590" t="s">
        <v>11566</v>
      </c>
      <c r="C8590" t="s">
        <v>14</v>
      </c>
      <c r="D8590">
        <v>50.78</v>
      </c>
      <c r="E8590" s="156" t="s">
        <v>205</v>
      </c>
    </row>
    <row r="8591" spans="1:5" x14ac:dyDescent="0.2">
      <c r="A8591">
        <v>89728</v>
      </c>
      <c r="B8591" t="s">
        <v>11567</v>
      </c>
      <c r="C8591" t="s">
        <v>14</v>
      </c>
      <c r="D8591">
        <v>14.56</v>
      </c>
      <c r="E8591" s="156" t="s">
        <v>205</v>
      </c>
    </row>
    <row r="8592" spans="1:5" x14ac:dyDescent="0.2">
      <c r="A8592">
        <v>89803</v>
      </c>
      <c r="B8592" t="s">
        <v>11568</v>
      </c>
      <c r="C8592" t="s">
        <v>14</v>
      </c>
      <c r="D8592">
        <v>19.61</v>
      </c>
      <c r="E8592" s="156" t="s">
        <v>205</v>
      </c>
    </row>
    <row r="8593" spans="1:5" x14ac:dyDescent="0.2">
      <c r="A8593">
        <v>89733</v>
      </c>
      <c r="B8593" t="s">
        <v>11569</v>
      </c>
      <c r="C8593" t="s">
        <v>14</v>
      </c>
      <c r="D8593">
        <v>25.31</v>
      </c>
      <c r="E8593" s="156" t="s">
        <v>205</v>
      </c>
    </row>
    <row r="8594" spans="1:5" x14ac:dyDescent="0.2">
      <c r="A8594">
        <v>89807</v>
      </c>
      <c r="B8594" t="s">
        <v>11570</v>
      </c>
      <c r="C8594" t="s">
        <v>14</v>
      </c>
      <c r="D8594">
        <v>40.950000000000003</v>
      </c>
      <c r="E8594" s="156" t="s">
        <v>205</v>
      </c>
    </row>
    <row r="8595" spans="1:5" x14ac:dyDescent="0.2">
      <c r="A8595">
        <v>89742</v>
      </c>
      <c r="B8595" t="s">
        <v>11571</v>
      </c>
      <c r="C8595" t="s">
        <v>14</v>
      </c>
      <c r="D8595">
        <v>43.12</v>
      </c>
      <c r="E8595" s="156" t="s">
        <v>205</v>
      </c>
    </row>
    <row r="8596" spans="1:5" x14ac:dyDescent="0.2">
      <c r="A8596">
        <v>89812</v>
      </c>
      <c r="B8596" t="s">
        <v>11572</v>
      </c>
      <c r="C8596" t="s">
        <v>14</v>
      </c>
      <c r="D8596">
        <v>86.54</v>
      </c>
      <c r="E8596" s="156" t="s">
        <v>205</v>
      </c>
    </row>
    <row r="8597" spans="1:5" x14ac:dyDescent="0.2">
      <c r="A8597">
        <v>89750</v>
      </c>
      <c r="B8597" t="s">
        <v>11573</v>
      </c>
      <c r="C8597" t="s">
        <v>14</v>
      </c>
      <c r="D8597">
        <v>85.19</v>
      </c>
      <c r="E8597" s="156" t="s">
        <v>205</v>
      </c>
    </row>
    <row r="8598" spans="1:5" x14ac:dyDescent="0.2">
      <c r="A8598">
        <v>89853</v>
      </c>
      <c r="B8598" t="s">
        <v>11574</v>
      </c>
      <c r="C8598" t="s">
        <v>14</v>
      </c>
      <c r="D8598">
        <v>89.85</v>
      </c>
      <c r="E8598" s="156" t="s">
        <v>205</v>
      </c>
    </row>
    <row r="8599" spans="1:5" x14ac:dyDescent="0.2">
      <c r="A8599">
        <v>89730</v>
      </c>
      <c r="B8599" t="s">
        <v>11575</v>
      </c>
      <c r="C8599" t="s">
        <v>14</v>
      </c>
      <c r="D8599">
        <v>16.68</v>
      </c>
      <c r="E8599" s="156" t="s">
        <v>205</v>
      </c>
    </row>
    <row r="8600" spans="1:5" x14ac:dyDescent="0.2">
      <c r="A8600">
        <v>89804</v>
      </c>
      <c r="B8600" t="s">
        <v>11576</v>
      </c>
      <c r="C8600" t="s">
        <v>14</v>
      </c>
      <c r="D8600">
        <v>22.04</v>
      </c>
      <c r="E8600" s="156" t="s">
        <v>205</v>
      </c>
    </row>
    <row r="8601" spans="1:5" x14ac:dyDescent="0.2">
      <c r="A8601">
        <v>89735</v>
      </c>
      <c r="B8601" t="s">
        <v>11577</v>
      </c>
      <c r="C8601" t="s">
        <v>14</v>
      </c>
      <c r="D8601">
        <v>27.74</v>
      </c>
      <c r="E8601" s="156" t="s">
        <v>205</v>
      </c>
    </row>
    <row r="8602" spans="1:5" x14ac:dyDescent="0.2">
      <c r="A8602">
        <v>89808</v>
      </c>
      <c r="B8602" t="s">
        <v>11578</v>
      </c>
      <c r="C8602" t="s">
        <v>14</v>
      </c>
      <c r="D8602">
        <v>63.9</v>
      </c>
      <c r="E8602" s="156" t="s">
        <v>205</v>
      </c>
    </row>
    <row r="8603" spans="1:5" x14ac:dyDescent="0.2">
      <c r="A8603">
        <v>89743</v>
      </c>
      <c r="B8603" t="s">
        <v>11579</v>
      </c>
      <c r="C8603" t="s">
        <v>14</v>
      </c>
      <c r="D8603">
        <v>66.069999999999993</v>
      </c>
      <c r="E8603" s="156" t="s">
        <v>205</v>
      </c>
    </row>
    <row r="8604" spans="1:5" x14ac:dyDescent="0.2">
      <c r="A8604">
        <v>89810</v>
      </c>
      <c r="B8604" t="s">
        <v>11580</v>
      </c>
      <c r="C8604" t="s">
        <v>14</v>
      </c>
      <c r="D8604">
        <v>31.63</v>
      </c>
      <c r="E8604" s="156" t="s">
        <v>205</v>
      </c>
    </row>
    <row r="8605" spans="1:5" x14ac:dyDescent="0.2">
      <c r="A8605">
        <v>89746</v>
      </c>
      <c r="B8605" t="s">
        <v>11581</v>
      </c>
      <c r="C8605" t="s">
        <v>14</v>
      </c>
      <c r="D8605">
        <v>30.28</v>
      </c>
      <c r="E8605" s="156" t="s">
        <v>205</v>
      </c>
    </row>
    <row r="8606" spans="1:5" x14ac:dyDescent="0.2">
      <c r="A8606">
        <v>89851</v>
      </c>
      <c r="B8606" t="s">
        <v>11582</v>
      </c>
      <c r="C8606" t="s">
        <v>14</v>
      </c>
      <c r="D8606">
        <v>34.94</v>
      </c>
      <c r="E8606" s="156" t="s">
        <v>205</v>
      </c>
    </row>
    <row r="8607" spans="1:5" x14ac:dyDescent="0.2">
      <c r="A8607">
        <v>89855</v>
      </c>
      <c r="B8607" t="s">
        <v>11583</v>
      </c>
      <c r="C8607" t="s">
        <v>14</v>
      </c>
      <c r="D8607">
        <v>119.21</v>
      </c>
      <c r="E8607" s="156" t="s">
        <v>205</v>
      </c>
    </row>
    <row r="8608" spans="1:5" x14ac:dyDescent="0.2">
      <c r="A8608">
        <v>89726</v>
      </c>
      <c r="B8608" t="s">
        <v>11584</v>
      </c>
      <c r="C8608" t="s">
        <v>14</v>
      </c>
      <c r="D8608">
        <v>11.56</v>
      </c>
      <c r="E8608" s="156" t="s">
        <v>205</v>
      </c>
    </row>
    <row r="8609" spans="1:5" x14ac:dyDescent="0.2">
      <c r="A8609">
        <v>89802</v>
      </c>
      <c r="B8609" t="s">
        <v>11585</v>
      </c>
      <c r="C8609" t="s">
        <v>14</v>
      </c>
      <c r="D8609">
        <v>10.99</v>
      </c>
      <c r="E8609" s="156" t="s">
        <v>205</v>
      </c>
    </row>
    <row r="8610" spans="1:5" x14ac:dyDescent="0.2">
      <c r="A8610">
        <v>89732</v>
      </c>
      <c r="B8610" t="s">
        <v>11586</v>
      </c>
      <c r="C8610" t="s">
        <v>14</v>
      </c>
      <c r="D8610">
        <v>16.690000000000001</v>
      </c>
      <c r="E8610" s="156" t="s">
        <v>205</v>
      </c>
    </row>
    <row r="8611" spans="1:5" x14ac:dyDescent="0.2">
      <c r="A8611">
        <v>89806</v>
      </c>
      <c r="B8611" t="s">
        <v>11587</v>
      </c>
      <c r="C8611" t="s">
        <v>14</v>
      </c>
      <c r="D8611">
        <v>23.01</v>
      </c>
      <c r="E8611" s="156" t="s">
        <v>205</v>
      </c>
    </row>
    <row r="8612" spans="1:5" x14ac:dyDescent="0.2">
      <c r="A8612">
        <v>89739</v>
      </c>
      <c r="B8612" t="s">
        <v>11588</v>
      </c>
      <c r="C8612" t="s">
        <v>14</v>
      </c>
      <c r="D8612">
        <v>25.18</v>
      </c>
      <c r="E8612" s="156" t="s">
        <v>205</v>
      </c>
    </row>
    <row r="8613" spans="1:5" x14ac:dyDescent="0.2">
      <c r="A8613">
        <v>89809</v>
      </c>
      <c r="B8613" t="s">
        <v>11589</v>
      </c>
      <c r="C8613" t="s">
        <v>14</v>
      </c>
      <c r="D8613">
        <v>30.7</v>
      </c>
      <c r="E8613" s="156" t="s">
        <v>205</v>
      </c>
    </row>
    <row r="8614" spans="1:5" x14ac:dyDescent="0.2">
      <c r="A8614">
        <v>89744</v>
      </c>
      <c r="B8614" t="s">
        <v>11590</v>
      </c>
      <c r="C8614" t="s">
        <v>14</v>
      </c>
      <c r="D8614">
        <v>29.35</v>
      </c>
      <c r="E8614" s="156" t="s">
        <v>205</v>
      </c>
    </row>
    <row r="8615" spans="1:5" x14ac:dyDescent="0.2">
      <c r="A8615">
        <v>89850</v>
      </c>
      <c r="B8615" t="s">
        <v>11591</v>
      </c>
      <c r="C8615" t="s">
        <v>14</v>
      </c>
      <c r="D8615">
        <v>34.01</v>
      </c>
      <c r="E8615" s="156" t="s">
        <v>205</v>
      </c>
    </row>
    <row r="8616" spans="1:5" x14ac:dyDescent="0.2">
      <c r="A8616">
        <v>89854</v>
      </c>
      <c r="B8616" t="s">
        <v>11592</v>
      </c>
      <c r="C8616" t="s">
        <v>14</v>
      </c>
      <c r="D8616">
        <v>113.39</v>
      </c>
      <c r="E8616" s="156" t="s">
        <v>205</v>
      </c>
    </row>
    <row r="8617" spans="1:5" x14ac:dyDescent="0.2">
      <c r="A8617">
        <v>89724</v>
      </c>
      <c r="B8617" t="s">
        <v>11593</v>
      </c>
      <c r="C8617" t="s">
        <v>14</v>
      </c>
      <c r="D8617">
        <v>11.31</v>
      </c>
      <c r="E8617" s="156" t="s">
        <v>205</v>
      </c>
    </row>
    <row r="8618" spans="1:5" x14ac:dyDescent="0.2">
      <c r="A8618">
        <v>89801</v>
      </c>
      <c r="B8618" t="s">
        <v>11594</v>
      </c>
      <c r="C8618" t="s">
        <v>14</v>
      </c>
      <c r="D8618">
        <v>10.18</v>
      </c>
      <c r="E8618" s="156" t="s">
        <v>205</v>
      </c>
    </row>
    <row r="8619" spans="1:5" x14ac:dyDescent="0.2">
      <c r="A8619">
        <v>89731</v>
      </c>
      <c r="B8619" t="s">
        <v>11595</v>
      </c>
      <c r="C8619" t="s">
        <v>14</v>
      </c>
      <c r="D8619">
        <v>15.88</v>
      </c>
      <c r="E8619" s="156" t="s">
        <v>205</v>
      </c>
    </row>
    <row r="8620" spans="1:5" x14ac:dyDescent="0.2">
      <c r="A8620">
        <v>89805</v>
      </c>
      <c r="B8620" t="s">
        <v>11596</v>
      </c>
      <c r="C8620" t="s">
        <v>14</v>
      </c>
      <c r="D8620">
        <v>21.92</v>
      </c>
      <c r="E8620" s="156" t="s">
        <v>205</v>
      </c>
    </row>
    <row r="8621" spans="1:5" x14ac:dyDescent="0.2">
      <c r="A8621">
        <v>89737</v>
      </c>
      <c r="B8621" t="s">
        <v>11597</v>
      </c>
      <c r="C8621" t="s">
        <v>14</v>
      </c>
      <c r="D8621">
        <v>24.09</v>
      </c>
      <c r="E8621" s="156" t="s">
        <v>205</v>
      </c>
    </row>
    <row r="8622" spans="1:5" x14ac:dyDescent="0.2">
      <c r="A8622">
        <v>104355</v>
      </c>
      <c r="B8622" t="s">
        <v>11598</v>
      </c>
      <c r="C8622" t="s">
        <v>14</v>
      </c>
      <c r="D8622">
        <v>51.58</v>
      </c>
      <c r="E8622" s="156" t="s">
        <v>205</v>
      </c>
    </row>
    <row r="8623" spans="1:5" x14ac:dyDescent="0.2">
      <c r="A8623">
        <v>104347</v>
      </c>
      <c r="B8623" t="s">
        <v>11599</v>
      </c>
      <c r="C8623" t="s">
        <v>14</v>
      </c>
      <c r="D8623">
        <v>51.34</v>
      </c>
      <c r="E8623" s="156" t="s">
        <v>205</v>
      </c>
    </row>
    <row r="8624" spans="1:5" x14ac:dyDescent="0.2">
      <c r="A8624">
        <v>104353</v>
      </c>
      <c r="B8624" t="s">
        <v>11600</v>
      </c>
      <c r="C8624" t="s">
        <v>14</v>
      </c>
      <c r="D8624">
        <v>44.68</v>
      </c>
      <c r="E8624" s="156" t="s">
        <v>205</v>
      </c>
    </row>
    <row r="8625" spans="1:5" x14ac:dyDescent="0.2">
      <c r="A8625">
        <v>104345</v>
      </c>
      <c r="B8625" t="s">
        <v>11601</v>
      </c>
      <c r="C8625" t="s">
        <v>14</v>
      </c>
      <c r="D8625">
        <v>46.02</v>
      </c>
      <c r="E8625" s="156" t="s">
        <v>205</v>
      </c>
    </row>
    <row r="8626" spans="1:5" x14ac:dyDescent="0.2">
      <c r="A8626">
        <v>104350</v>
      </c>
      <c r="B8626" t="s">
        <v>11602</v>
      </c>
      <c r="C8626" t="s">
        <v>14</v>
      </c>
      <c r="D8626">
        <v>31.9</v>
      </c>
      <c r="E8626" s="156" t="s">
        <v>205</v>
      </c>
    </row>
    <row r="8627" spans="1:5" x14ac:dyDescent="0.2">
      <c r="A8627">
        <v>104343</v>
      </c>
      <c r="B8627" t="s">
        <v>11603</v>
      </c>
      <c r="C8627" t="s">
        <v>14</v>
      </c>
      <c r="D8627">
        <v>36.36</v>
      </c>
      <c r="E8627" s="156" t="s">
        <v>205</v>
      </c>
    </row>
    <row r="8628" spans="1:5" x14ac:dyDescent="0.2">
      <c r="A8628">
        <v>89834</v>
      </c>
      <c r="B8628" t="s">
        <v>11604</v>
      </c>
      <c r="C8628" t="s">
        <v>14</v>
      </c>
      <c r="D8628">
        <v>56.98</v>
      </c>
      <c r="E8628" s="156" t="s">
        <v>205</v>
      </c>
    </row>
    <row r="8629" spans="1:5" x14ac:dyDescent="0.2">
      <c r="A8629">
        <v>89797</v>
      </c>
      <c r="B8629" t="s">
        <v>11605</v>
      </c>
      <c r="C8629" t="s">
        <v>14</v>
      </c>
      <c r="D8629">
        <v>55.18</v>
      </c>
      <c r="E8629" s="156" t="s">
        <v>205</v>
      </c>
    </row>
    <row r="8630" spans="1:5" x14ac:dyDescent="0.2">
      <c r="A8630">
        <v>89861</v>
      </c>
      <c r="B8630" t="s">
        <v>11606</v>
      </c>
      <c r="C8630" t="s">
        <v>14</v>
      </c>
      <c r="D8630">
        <v>61.4</v>
      </c>
      <c r="E8630" s="156" t="s">
        <v>205</v>
      </c>
    </row>
    <row r="8631" spans="1:5" x14ac:dyDescent="0.2">
      <c r="A8631">
        <v>89783</v>
      </c>
      <c r="B8631" t="s">
        <v>11607</v>
      </c>
      <c r="C8631" t="s">
        <v>14</v>
      </c>
      <c r="D8631">
        <v>16.489999999999998</v>
      </c>
      <c r="E8631" s="156" t="s">
        <v>205</v>
      </c>
    </row>
    <row r="8632" spans="1:5" x14ac:dyDescent="0.2">
      <c r="A8632">
        <v>89827</v>
      </c>
      <c r="B8632" t="s">
        <v>11608</v>
      </c>
      <c r="C8632" t="s">
        <v>14</v>
      </c>
      <c r="D8632">
        <v>20.85</v>
      </c>
      <c r="E8632" s="156" t="s">
        <v>205</v>
      </c>
    </row>
    <row r="8633" spans="1:5" x14ac:dyDescent="0.2">
      <c r="A8633">
        <v>89785</v>
      </c>
      <c r="B8633" t="s">
        <v>11609</v>
      </c>
      <c r="C8633" t="s">
        <v>14</v>
      </c>
      <c r="D8633">
        <v>28.45</v>
      </c>
      <c r="E8633" s="156" t="s">
        <v>205</v>
      </c>
    </row>
    <row r="8634" spans="1:5" x14ac:dyDescent="0.2">
      <c r="A8634">
        <v>89830</v>
      </c>
      <c r="B8634" t="s">
        <v>11610</v>
      </c>
      <c r="C8634" t="s">
        <v>14</v>
      </c>
      <c r="D8634">
        <v>40.94</v>
      </c>
      <c r="E8634" s="156" t="s">
        <v>205</v>
      </c>
    </row>
    <row r="8635" spans="1:5" x14ac:dyDescent="0.2">
      <c r="A8635">
        <v>89795</v>
      </c>
      <c r="B8635" t="s">
        <v>11611</v>
      </c>
      <c r="C8635" t="s">
        <v>14</v>
      </c>
      <c r="D8635">
        <v>43.84</v>
      </c>
      <c r="E8635" s="156" t="s">
        <v>205</v>
      </c>
    </row>
    <row r="8636" spans="1:5" x14ac:dyDescent="0.2">
      <c r="A8636">
        <v>89823</v>
      </c>
      <c r="B8636" t="s">
        <v>11612</v>
      </c>
      <c r="C8636" t="s">
        <v>14</v>
      </c>
      <c r="D8636">
        <v>38.049999999999997</v>
      </c>
      <c r="E8636" s="156" t="s">
        <v>205</v>
      </c>
    </row>
    <row r="8637" spans="1:5" x14ac:dyDescent="0.2">
      <c r="A8637">
        <v>89779</v>
      </c>
      <c r="B8637" t="s">
        <v>11613</v>
      </c>
      <c r="C8637" t="s">
        <v>14</v>
      </c>
      <c r="D8637">
        <v>37.15</v>
      </c>
      <c r="E8637" s="156" t="s">
        <v>205</v>
      </c>
    </row>
    <row r="8638" spans="1:5" x14ac:dyDescent="0.2">
      <c r="A8638">
        <v>89857</v>
      </c>
      <c r="B8638" t="s">
        <v>11614</v>
      </c>
      <c r="C8638" t="s">
        <v>14</v>
      </c>
      <c r="D8638">
        <v>40.25</v>
      </c>
      <c r="E8638" s="156" t="s">
        <v>205</v>
      </c>
    </row>
    <row r="8639" spans="1:5" x14ac:dyDescent="0.2">
      <c r="A8639">
        <v>89814</v>
      </c>
      <c r="B8639" t="s">
        <v>11615</v>
      </c>
      <c r="C8639" t="s">
        <v>14</v>
      </c>
      <c r="D8639">
        <v>18.7</v>
      </c>
      <c r="E8639" s="156" t="s">
        <v>205</v>
      </c>
    </row>
    <row r="8640" spans="1:5" x14ac:dyDescent="0.2">
      <c r="A8640">
        <v>89754</v>
      </c>
      <c r="B8640" t="s">
        <v>11616</v>
      </c>
      <c r="C8640" t="s">
        <v>14</v>
      </c>
      <c r="D8640">
        <v>22.5</v>
      </c>
      <c r="E8640" s="156" t="s">
        <v>205</v>
      </c>
    </row>
    <row r="8641" spans="1:5" x14ac:dyDescent="0.2">
      <c r="A8641">
        <v>89819</v>
      </c>
      <c r="B8641" t="s">
        <v>11617</v>
      </c>
      <c r="C8641" t="s">
        <v>14</v>
      </c>
      <c r="D8641">
        <v>25.81</v>
      </c>
      <c r="E8641" s="156" t="s">
        <v>205</v>
      </c>
    </row>
    <row r="8642" spans="1:5" x14ac:dyDescent="0.2">
      <c r="A8642">
        <v>89776</v>
      </c>
      <c r="B8642" t="s">
        <v>11618</v>
      </c>
      <c r="C8642" t="s">
        <v>14</v>
      </c>
      <c r="D8642">
        <v>27.25</v>
      </c>
      <c r="E8642" s="156" t="s">
        <v>205</v>
      </c>
    </row>
    <row r="8643" spans="1:5" x14ac:dyDescent="0.2">
      <c r="A8643">
        <v>89821</v>
      </c>
      <c r="B8643" t="s">
        <v>11619</v>
      </c>
      <c r="C8643" t="s">
        <v>14</v>
      </c>
      <c r="D8643">
        <v>20.41</v>
      </c>
      <c r="E8643" s="156" t="s">
        <v>205</v>
      </c>
    </row>
    <row r="8644" spans="1:5" x14ac:dyDescent="0.2">
      <c r="A8644">
        <v>89778</v>
      </c>
      <c r="B8644" t="s">
        <v>11620</v>
      </c>
      <c r="C8644" t="s">
        <v>14</v>
      </c>
      <c r="D8644">
        <v>19.510000000000002</v>
      </c>
      <c r="E8644" s="156" t="s">
        <v>205</v>
      </c>
    </row>
    <row r="8645" spans="1:5" x14ac:dyDescent="0.2">
      <c r="A8645">
        <v>89856</v>
      </c>
      <c r="B8645" t="s">
        <v>11621</v>
      </c>
      <c r="C8645" t="s">
        <v>14</v>
      </c>
      <c r="D8645">
        <v>22.61</v>
      </c>
      <c r="E8645" s="156" t="s">
        <v>205</v>
      </c>
    </row>
    <row r="8646" spans="1:5" x14ac:dyDescent="0.2">
      <c r="A8646">
        <v>89752</v>
      </c>
      <c r="B8646" t="s">
        <v>11622</v>
      </c>
      <c r="C8646" t="s">
        <v>14</v>
      </c>
      <c r="D8646">
        <v>8.41</v>
      </c>
      <c r="E8646" s="156" t="s">
        <v>205</v>
      </c>
    </row>
    <row r="8647" spans="1:5" x14ac:dyDescent="0.2">
      <c r="A8647">
        <v>89813</v>
      </c>
      <c r="B8647" t="s">
        <v>11623</v>
      </c>
      <c r="C8647" t="s">
        <v>14</v>
      </c>
      <c r="D8647">
        <v>6.39</v>
      </c>
      <c r="E8647" s="156" t="s">
        <v>205</v>
      </c>
    </row>
    <row r="8648" spans="1:5" x14ac:dyDescent="0.2">
      <c r="A8648">
        <v>89753</v>
      </c>
      <c r="B8648" t="s">
        <v>11624</v>
      </c>
      <c r="C8648" t="s">
        <v>14</v>
      </c>
      <c r="D8648">
        <v>10.27</v>
      </c>
      <c r="E8648" s="156" t="s">
        <v>205</v>
      </c>
    </row>
    <row r="8649" spans="1:5" x14ac:dyDescent="0.2">
      <c r="A8649">
        <v>89817</v>
      </c>
      <c r="B8649" t="s">
        <v>11625</v>
      </c>
      <c r="C8649" t="s">
        <v>14</v>
      </c>
      <c r="D8649">
        <v>15.54</v>
      </c>
      <c r="E8649" s="156" t="s">
        <v>205</v>
      </c>
    </row>
    <row r="8650" spans="1:5" x14ac:dyDescent="0.2">
      <c r="A8650">
        <v>89774</v>
      </c>
      <c r="B8650" t="s">
        <v>11626</v>
      </c>
      <c r="C8650" t="s">
        <v>14</v>
      </c>
      <c r="D8650">
        <v>17.02</v>
      </c>
      <c r="E8650" s="156" t="s">
        <v>205</v>
      </c>
    </row>
    <row r="8651" spans="1:5" x14ac:dyDescent="0.2">
      <c r="A8651">
        <v>95693</v>
      </c>
      <c r="B8651" t="s">
        <v>11627</v>
      </c>
      <c r="C8651" t="s">
        <v>14</v>
      </c>
      <c r="D8651">
        <v>56.28</v>
      </c>
      <c r="E8651" s="156" t="s">
        <v>205</v>
      </c>
    </row>
    <row r="8652" spans="1:5" x14ac:dyDescent="0.2">
      <c r="A8652">
        <v>89833</v>
      </c>
      <c r="B8652" t="s">
        <v>11628</v>
      </c>
      <c r="C8652" t="s">
        <v>14</v>
      </c>
      <c r="D8652">
        <v>48.01</v>
      </c>
      <c r="E8652" s="156" t="s">
        <v>205</v>
      </c>
    </row>
    <row r="8653" spans="1:5" x14ac:dyDescent="0.2">
      <c r="A8653">
        <v>89796</v>
      </c>
      <c r="B8653" t="s">
        <v>11629</v>
      </c>
      <c r="C8653" t="s">
        <v>14</v>
      </c>
      <c r="D8653">
        <v>46.21</v>
      </c>
      <c r="E8653" s="156" t="s">
        <v>205</v>
      </c>
    </row>
    <row r="8654" spans="1:5" x14ac:dyDescent="0.2">
      <c r="A8654">
        <v>89860</v>
      </c>
      <c r="B8654" t="s">
        <v>11630</v>
      </c>
      <c r="C8654" t="s">
        <v>14</v>
      </c>
      <c r="D8654">
        <v>52.43</v>
      </c>
      <c r="E8654" s="156" t="s">
        <v>205</v>
      </c>
    </row>
    <row r="8655" spans="1:5" x14ac:dyDescent="0.2">
      <c r="A8655">
        <v>89782</v>
      </c>
      <c r="B8655" t="s">
        <v>11631</v>
      </c>
      <c r="C8655" t="s">
        <v>14</v>
      </c>
      <c r="D8655">
        <v>16.38</v>
      </c>
      <c r="E8655" s="156" t="s">
        <v>205</v>
      </c>
    </row>
    <row r="8656" spans="1:5" x14ac:dyDescent="0.2">
      <c r="A8656">
        <v>89825</v>
      </c>
      <c r="B8656" t="s">
        <v>11632</v>
      </c>
      <c r="C8656" t="s">
        <v>14</v>
      </c>
      <c r="D8656">
        <v>18.23</v>
      </c>
      <c r="E8656" s="156" t="s">
        <v>205</v>
      </c>
    </row>
    <row r="8657" spans="1:5" x14ac:dyDescent="0.2">
      <c r="A8657">
        <v>89784</v>
      </c>
      <c r="B8657" t="s">
        <v>11633</v>
      </c>
      <c r="C8657" t="s">
        <v>14</v>
      </c>
      <c r="D8657">
        <v>25.83</v>
      </c>
      <c r="E8657" s="156" t="s">
        <v>205</v>
      </c>
    </row>
    <row r="8658" spans="1:5" x14ac:dyDescent="0.2">
      <c r="A8658">
        <v>89829</v>
      </c>
      <c r="B8658" t="s">
        <v>11634</v>
      </c>
      <c r="C8658" t="s">
        <v>14</v>
      </c>
      <c r="D8658">
        <v>38.630000000000003</v>
      </c>
      <c r="E8658" s="156" t="s">
        <v>205</v>
      </c>
    </row>
    <row r="8659" spans="1:5" x14ac:dyDescent="0.2">
      <c r="A8659">
        <v>89786</v>
      </c>
      <c r="B8659" t="s">
        <v>11635</v>
      </c>
      <c r="C8659" t="s">
        <v>14</v>
      </c>
      <c r="D8659">
        <v>41.53</v>
      </c>
      <c r="E8659" s="156" t="s">
        <v>205</v>
      </c>
    </row>
    <row r="8660" spans="1:5" x14ac:dyDescent="0.2">
      <c r="A8660">
        <v>104352</v>
      </c>
      <c r="B8660" t="s">
        <v>11636</v>
      </c>
      <c r="C8660" t="s">
        <v>14</v>
      </c>
      <c r="D8660">
        <v>42.37</v>
      </c>
      <c r="E8660" s="156" t="s">
        <v>205</v>
      </c>
    </row>
    <row r="8661" spans="1:5" x14ac:dyDescent="0.2">
      <c r="A8661">
        <v>104344</v>
      </c>
      <c r="B8661" t="s">
        <v>11637</v>
      </c>
      <c r="C8661" t="s">
        <v>14</v>
      </c>
      <c r="D8661">
        <v>43.71</v>
      </c>
      <c r="E8661" s="156" t="s">
        <v>205</v>
      </c>
    </row>
    <row r="8662" spans="1:5" x14ac:dyDescent="0.2">
      <c r="A8662">
        <v>104354</v>
      </c>
      <c r="B8662" t="s">
        <v>11638</v>
      </c>
      <c r="C8662" t="s">
        <v>14</v>
      </c>
      <c r="D8662">
        <v>48.6</v>
      </c>
      <c r="E8662" s="156" t="s">
        <v>205</v>
      </c>
    </row>
    <row r="8663" spans="1:5" x14ac:dyDescent="0.2">
      <c r="A8663">
        <v>104346</v>
      </c>
      <c r="B8663" t="s">
        <v>11639</v>
      </c>
      <c r="C8663" t="s">
        <v>14</v>
      </c>
      <c r="D8663">
        <v>48.36</v>
      </c>
      <c r="E8663" s="156" t="s">
        <v>205</v>
      </c>
    </row>
    <row r="8664" spans="1:5" x14ac:dyDescent="0.2">
      <c r="A8664">
        <v>104356</v>
      </c>
      <c r="B8664" t="s">
        <v>11640</v>
      </c>
      <c r="C8664" t="s">
        <v>14</v>
      </c>
      <c r="D8664">
        <v>33.61</v>
      </c>
      <c r="E8664" s="156" t="s">
        <v>205</v>
      </c>
    </row>
    <row r="8665" spans="1:5" x14ac:dyDescent="0.2">
      <c r="A8665">
        <v>104348</v>
      </c>
      <c r="B8665" t="s">
        <v>11641</v>
      </c>
      <c r="C8665" t="s">
        <v>14</v>
      </c>
      <c r="D8665">
        <v>12.26</v>
      </c>
      <c r="E8665" s="156" t="s">
        <v>205</v>
      </c>
    </row>
    <row r="8666" spans="1:5" x14ac:dyDescent="0.2">
      <c r="A8666">
        <v>104351</v>
      </c>
      <c r="B8666" t="s">
        <v>11642</v>
      </c>
      <c r="C8666" t="s">
        <v>14</v>
      </c>
      <c r="D8666">
        <v>25.34</v>
      </c>
      <c r="E8666" s="156" t="s">
        <v>205</v>
      </c>
    </row>
    <row r="8667" spans="1:5" x14ac:dyDescent="0.2">
      <c r="A8667">
        <v>89800</v>
      </c>
      <c r="B8667" t="s">
        <v>11643</v>
      </c>
      <c r="C8667" t="s">
        <v>24</v>
      </c>
      <c r="D8667">
        <v>32.049999999999997</v>
      </c>
      <c r="E8667" s="156" t="s">
        <v>205</v>
      </c>
    </row>
    <row r="8668" spans="1:5" x14ac:dyDescent="0.2">
      <c r="A8668">
        <v>89714</v>
      </c>
      <c r="B8668" t="s">
        <v>11644</v>
      </c>
      <c r="C8668" t="s">
        <v>24</v>
      </c>
      <c r="D8668">
        <v>42.03</v>
      </c>
      <c r="E8668" s="156" t="s">
        <v>205</v>
      </c>
    </row>
    <row r="8669" spans="1:5" x14ac:dyDescent="0.2">
      <c r="A8669">
        <v>89848</v>
      </c>
      <c r="B8669" t="s">
        <v>11645</v>
      </c>
      <c r="C8669" t="s">
        <v>24</v>
      </c>
      <c r="D8669">
        <v>30.75</v>
      </c>
      <c r="E8669" s="156" t="s">
        <v>205</v>
      </c>
    </row>
    <row r="8670" spans="1:5" x14ac:dyDescent="0.2">
      <c r="A8670">
        <v>89849</v>
      </c>
      <c r="B8670" t="s">
        <v>11646</v>
      </c>
      <c r="C8670" t="s">
        <v>24</v>
      </c>
      <c r="D8670">
        <v>63.05</v>
      </c>
      <c r="E8670" s="156" t="s">
        <v>205</v>
      </c>
    </row>
    <row r="8671" spans="1:5" x14ac:dyDescent="0.2">
      <c r="A8671">
        <v>89711</v>
      </c>
      <c r="B8671" t="s">
        <v>11647</v>
      </c>
      <c r="C8671" t="s">
        <v>24</v>
      </c>
      <c r="D8671">
        <v>23.8</v>
      </c>
      <c r="E8671" s="156" t="s">
        <v>205</v>
      </c>
    </row>
    <row r="8672" spans="1:5" x14ac:dyDescent="0.2">
      <c r="A8672">
        <v>89798</v>
      </c>
      <c r="B8672" t="s">
        <v>11648</v>
      </c>
      <c r="C8672" t="s">
        <v>24</v>
      </c>
      <c r="D8672">
        <v>14.98</v>
      </c>
      <c r="E8672" s="156" t="s">
        <v>205</v>
      </c>
    </row>
    <row r="8673" spans="1:5" x14ac:dyDescent="0.2">
      <c r="A8673">
        <v>89712</v>
      </c>
      <c r="B8673" t="s">
        <v>11649</v>
      </c>
      <c r="C8673" t="s">
        <v>24</v>
      </c>
      <c r="D8673">
        <v>30.17</v>
      </c>
      <c r="E8673" s="156" t="s">
        <v>205</v>
      </c>
    </row>
    <row r="8674" spans="1:5" x14ac:dyDescent="0.2">
      <c r="A8674">
        <v>89799</v>
      </c>
      <c r="B8674" t="s">
        <v>11650</v>
      </c>
      <c r="C8674" t="s">
        <v>24</v>
      </c>
      <c r="D8674">
        <v>25.01</v>
      </c>
      <c r="E8674" s="156" t="s">
        <v>205</v>
      </c>
    </row>
    <row r="8675" spans="1:5" x14ac:dyDescent="0.2">
      <c r="A8675">
        <v>89713</v>
      </c>
      <c r="B8675" t="s">
        <v>11651</v>
      </c>
      <c r="C8675" t="s">
        <v>24</v>
      </c>
      <c r="D8675">
        <v>37.619999999999997</v>
      </c>
      <c r="E8675" s="156" t="s">
        <v>205</v>
      </c>
    </row>
    <row r="8676" spans="1:5" x14ac:dyDescent="0.2">
      <c r="A8676">
        <v>89376</v>
      </c>
      <c r="B8676" t="s">
        <v>11652</v>
      </c>
      <c r="C8676" t="s">
        <v>14</v>
      </c>
      <c r="D8676">
        <v>6.17</v>
      </c>
      <c r="E8676" s="156" t="s">
        <v>205</v>
      </c>
    </row>
    <row r="8677" spans="1:5" x14ac:dyDescent="0.2">
      <c r="A8677">
        <v>89429</v>
      </c>
      <c r="B8677" t="s">
        <v>11653</v>
      </c>
      <c r="C8677" t="s">
        <v>14</v>
      </c>
      <c r="D8677">
        <v>6.63</v>
      </c>
      <c r="E8677" s="156" t="s">
        <v>205</v>
      </c>
    </row>
    <row r="8678" spans="1:5" x14ac:dyDescent="0.2">
      <c r="A8678">
        <v>89383</v>
      </c>
      <c r="B8678" t="s">
        <v>11654</v>
      </c>
      <c r="C8678" t="s">
        <v>14</v>
      </c>
      <c r="D8678">
        <v>7.19</v>
      </c>
      <c r="E8678" s="156" t="s">
        <v>205</v>
      </c>
    </row>
    <row r="8679" spans="1:5" x14ac:dyDescent="0.2">
      <c r="A8679">
        <v>89553</v>
      </c>
      <c r="B8679" t="s">
        <v>11655</v>
      </c>
      <c r="C8679" t="s">
        <v>14</v>
      </c>
      <c r="D8679">
        <v>6.14</v>
      </c>
      <c r="E8679" s="156" t="s">
        <v>205</v>
      </c>
    </row>
    <row r="8680" spans="1:5" x14ac:dyDescent="0.2">
      <c r="A8680">
        <v>89436</v>
      </c>
      <c r="B8680" t="s">
        <v>11656</v>
      </c>
      <c r="C8680" t="s">
        <v>14</v>
      </c>
      <c r="D8680">
        <v>8.77</v>
      </c>
      <c r="E8680" s="156" t="s">
        <v>205</v>
      </c>
    </row>
    <row r="8681" spans="1:5" x14ac:dyDescent="0.2">
      <c r="A8681">
        <v>89391</v>
      </c>
      <c r="B8681" t="s">
        <v>11657</v>
      </c>
      <c r="C8681" t="s">
        <v>14</v>
      </c>
      <c r="D8681">
        <v>9.42</v>
      </c>
      <c r="E8681" s="156" t="s">
        <v>205</v>
      </c>
    </row>
    <row r="8682" spans="1:5" x14ac:dyDescent="0.2">
      <c r="A8682">
        <v>103994</v>
      </c>
      <c r="B8682" t="s">
        <v>11658</v>
      </c>
      <c r="C8682" t="s">
        <v>14</v>
      </c>
      <c r="D8682">
        <v>14.88</v>
      </c>
      <c r="E8682" s="156" t="s">
        <v>205</v>
      </c>
    </row>
    <row r="8683" spans="1:5" x14ac:dyDescent="0.2">
      <c r="A8683">
        <v>89570</v>
      </c>
      <c r="B8683" t="s">
        <v>11659</v>
      </c>
      <c r="C8683" t="s">
        <v>14</v>
      </c>
      <c r="D8683">
        <v>11.88</v>
      </c>
      <c r="E8683" s="156" t="s">
        <v>205</v>
      </c>
    </row>
    <row r="8684" spans="1:5" x14ac:dyDescent="0.2">
      <c r="A8684">
        <v>103992</v>
      </c>
      <c r="B8684" t="s">
        <v>11660</v>
      </c>
      <c r="C8684" t="s">
        <v>14</v>
      </c>
      <c r="D8684">
        <v>12.22</v>
      </c>
      <c r="E8684" s="156" t="s">
        <v>205</v>
      </c>
    </row>
    <row r="8685" spans="1:5" x14ac:dyDescent="0.2">
      <c r="A8685">
        <v>89572</v>
      </c>
      <c r="B8685" t="s">
        <v>11661</v>
      </c>
      <c r="C8685" t="s">
        <v>14</v>
      </c>
      <c r="D8685">
        <v>9.15</v>
      </c>
      <c r="E8685" s="156" t="s">
        <v>205</v>
      </c>
    </row>
    <row r="8686" spans="1:5" x14ac:dyDescent="0.2">
      <c r="A8686">
        <v>104001</v>
      </c>
      <c r="B8686" t="s">
        <v>11662</v>
      </c>
      <c r="C8686" t="s">
        <v>14</v>
      </c>
      <c r="D8686">
        <v>14.62</v>
      </c>
      <c r="E8686" s="156" t="s">
        <v>205</v>
      </c>
    </row>
    <row r="8687" spans="1:5" x14ac:dyDescent="0.2">
      <c r="A8687">
        <v>89596</v>
      </c>
      <c r="B8687" t="s">
        <v>11663</v>
      </c>
      <c r="C8687" t="s">
        <v>14</v>
      </c>
      <c r="D8687">
        <v>10.98</v>
      </c>
      <c r="E8687" s="156" t="s">
        <v>205</v>
      </c>
    </row>
    <row r="8688" spans="1:5" x14ac:dyDescent="0.2">
      <c r="A8688">
        <v>104002</v>
      </c>
      <c r="B8688" t="s">
        <v>11664</v>
      </c>
      <c r="C8688" t="s">
        <v>14</v>
      </c>
      <c r="D8688">
        <v>18.27</v>
      </c>
      <c r="E8688" s="156" t="s">
        <v>205</v>
      </c>
    </row>
    <row r="8689" spans="1:5" x14ac:dyDescent="0.2">
      <c r="A8689">
        <v>89595</v>
      </c>
      <c r="B8689" t="s">
        <v>11665</v>
      </c>
      <c r="C8689" t="s">
        <v>14</v>
      </c>
      <c r="D8689">
        <v>14.94</v>
      </c>
      <c r="E8689" s="156" t="s">
        <v>205</v>
      </c>
    </row>
    <row r="8690" spans="1:5" x14ac:dyDescent="0.2">
      <c r="A8690">
        <v>89610</v>
      </c>
      <c r="B8690" t="s">
        <v>11666</v>
      </c>
      <c r="C8690" t="s">
        <v>14</v>
      </c>
      <c r="D8690">
        <v>20.170000000000002</v>
      </c>
      <c r="E8690" s="156" t="s">
        <v>205</v>
      </c>
    </row>
    <row r="8691" spans="1:5" x14ac:dyDescent="0.2">
      <c r="A8691">
        <v>89613</v>
      </c>
      <c r="B8691" t="s">
        <v>11667</v>
      </c>
      <c r="C8691" t="s">
        <v>14</v>
      </c>
      <c r="D8691">
        <v>31.25</v>
      </c>
      <c r="E8691" s="156" t="s">
        <v>205</v>
      </c>
    </row>
    <row r="8692" spans="1:5" x14ac:dyDescent="0.2">
      <c r="A8692">
        <v>89616</v>
      </c>
      <c r="B8692" t="s">
        <v>11668</v>
      </c>
      <c r="C8692" t="s">
        <v>14</v>
      </c>
      <c r="D8692">
        <v>41.66</v>
      </c>
      <c r="E8692" s="156" t="s">
        <v>205</v>
      </c>
    </row>
    <row r="8693" spans="1:5" x14ac:dyDescent="0.2">
      <c r="A8693">
        <v>103952</v>
      </c>
      <c r="B8693" t="s">
        <v>11669</v>
      </c>
      <c r="C8693" t="s">
        <v>14</v>
      </c>
      <c r="D8693">
        <v>6.32</v>
      </c>
      <c r="E8693" s="156" t="s">
        <v>205</v>
      </c>
    </row>
    <row r="8694" spans="1:5" x14ac:dyDescent="0.2">
      <c r="A8694">
        <v>103947</v>
      </c>
      <c r="B8694" t="s">
        <v>11670</v>
      </c>
      <c r="C8694" t="s">
        <v>14</v>
      </c>
      <c r="D8694">
        <v>6.88</v>
      </c>
      <c r="E8694" s="156" t="s">
        <v>205</v>
      </c>
    </row>
    <row r="8695" spans="1:5" x14ac:dyDescent="0.2">
      <c r="A8695">
        <v>103957</v>
      </c>
      <c r="B8695" t="s">
        <v>11671</v>
      </c>
      <c r="C8695" t="s">
        <v>14</v>
      </c>
      <c r="D8695">
        <v>5.27</v>
      </c>
      <c r="E8695" s="156" t="s">
        <v>205</v>
      </c>
    </row>
    <row r="8696" spans="1:5" x14ac:dyDescent="0.2">
      <c r="A8696">
        <v>103953</v>
      </c>
      <c r="B8696" t="s">
        <v>11672</v>
      </c>
      <c r="C8696" t="s">
        <v>14</v>
      </c>
      <c r="D8696">
        <v>7.9</v>
      </c>
      <c r="E8696" s="156" t="s">
        <v>205</v>
      </c>
    </row>
    <row r="8697" spans="1:5" x14ac:dyDescent="0.2">
      <c r="A8697">
        <v>103948</v>
      </c>
      <c r="B8697" t="s">
        <v>11673</v>
      </c>
      <c r="C8697" t="s">
        <v>14</v>
      </c>
      <c r="D8697">
        <v>8.5500000000000007</v>
      </c>
      <c r="E8697" s="156" t="s">
        <v>205</v>
      </c>
    </row>
    <row r="8698" spans="1:5" x14ac:dyDescent="0.2">
      <c r="A8698">
        <v>103958</v>
      </c>
      <c r="B8698" t="s">
        <v>11674</v>
      </c>
      <c r="C8698" t="s">
        <v>14</v>
      </c>
      <c r="D8698">
        <v>10.56</v>
      </c>
      <c r="E8698" s="156" t="s">
        <v>205</v>
      </c>
    </row>
    <row r="8699" spans="1:5" x14ac:dyDescent="0.2">
      <c r="A8699">
        <v>104009</v>
      </c>
      <c r="B8699" t="s">
        <v>11675</v>
      </c>
      <c r="C8699" t="s">
        <v>14</v>
      </c>
      <c r="D8699">
        <v>14.12</v>
      </c>
      <c r="E8699" s="156" t="s">
        <v>205</v>
      </c>
    </row>
    <row r="8700" spans="1:5" x14ac:dyDescent="0.2">
      <c r="A8700">
        <v>103959</v>
      </c>
      <c r="B8700" t="s">
        <v>11676</v>
      </c>
      <c r="C8700" t="s">
        <v>14</v>
      </c>
      <c r="D8700">
        <v>15.69</v>
      </c>
      <c r="E8700" s="156" t="s">
        <v>205</v>
      </c>
    </row>
    <row r="8701" spans="1:5" x14ac:dyDescent="0.2">
      <c r="A8701">
        <v>103962</v>
      </c>
      <c r="B8701" t="s">
        <v>11677</v>
      </c>
      <c r="C8701" t="s">
        <v>14</v>
      </c>
      <c r="D8701">
        <v>6.75</v>
      </c>
      <c r="E8701" s="156" t="s">
        <v>205</v>
      </c>
    </row>
    <row r="8702" spans="1:5" x14ac:dyDescent="0.2">
      <c r="A8702">
        <v>103954</v>
      </c>
      <c r="B8702" t="s">
        <v>11678</v>
      </c>
      <c r="C8702" t="s">
        <v>14</v>
      </c>
      <c r="D8702">
        <v>9.2899999999999991</v>
      </c>
      <c r="E8702" s="156" t="s">
        <v>205</v>
      </c>
    </row>
    <row r="8703" spans="1:5" x14ac:dyDescent="0.2">
      <c r="A8703">
        <v>103949</v>
      </c>
      <c r="B8703" t="s">
        <v>11679</v>
      </c>
      <c r="C8703" t="s">
        <v>14</v>
      </c>
      <c r="D8703">
        <v>9.91</v>
      </c>
      <c r="E8703" s="156" t="s">
        <v>205</v>
      </c>
    </row>
    <row r="8704" spans="1:5" x14ac:dyDescent="0.2">
      <c r="A8704">
        <v>103964</v>
      </c>
      <c r="B8704" t="s">
        <v>11680</v>
      </c>
      <c r="C8704" t="s">
        <v>14</v>
      </c>
      <c r="D8704">
        <v>8.58</v>
      </c>
      <c r="E8704" s="156" t="s">
        <v>205</v>
      </c>
    </row>
    <row r="8705" spans="1:5" x14ac:dyDescent="0.2">
      <c r="A8705">
        <v>104014</v>
      </c>
      <c r="B8705" t="s">
        <v>11681</v>
      </c>
      <c r="C8705" t="s">
        <v>14</v>
      </c>
      <c r="D8705">
        <v>11.45</v>
      </c>
      <c r="E8705" s="156" t="s">
        <v>205</v>
      </c>
    </row>
    <row r="8706" spans="1:5" x14ac:dyDescent="0.2">
      <c r="A8706">
        <v>103966</v>
      </c>
      <c r="B8706" t="s">
        <v>11682</v>
      </c>
      <c r="C8706" t="s">
        <v>14</v>
      </c>
      <c r="D8706">
        <v>10.119999999999999</v>
      </c>
      <c r="E8706" s="156" t="s">
        <v>205</v>
      </c>
    </row>
    <row r="8707" spans="1:5" x14ac:dyDescent="0.2">
      <c r="A8707">
        <v>103999</v>
      </c>
      <c r="B8707" t="s">
        <v>11683</v>
      </c>
      <c r="C8707" t="s">
        <v>14</v>
      </c>
      <c r="D8707">
        <v>13.27</v>
      </c>
      <c r="E8707" s="156" t="s">
        <v>205</v>
      </c>
    </row>
    <row r="8708" spans="1:5" x14ac:dyDescent="0.2">
      <c r="A8708">
        <v>103967</v>
      </c>
      <c r="B8708" t="s">
        <v>11684</v>
      </c>
      <c r="C8708" t="s">
        <v>14</v>
      </c>
      <c r="D8708">
        <v>12.14</v>
      </c>
      <c r="E8708" s="156" t="s">
        <v>205</v>
      </c>
    </row>
    <row r="8709" spans="1:5" x14ac:dyDescent="0.2">
      <c r="A8709">
        <v>104003</v>
      </c>
      <c r="B8709" t="s">
        <v>11685</v>
      </c>
      <c r="C8709" t="s">
        <v>14</v>
      </c>
      <c r="D8709">
        <v>15.47</v>
      </c>
      <c r="E8709" s="156" t="s">
        <v>205</v>
      </c>
    </row>
    <row r="8710" spans="1:5" x14ac:dyDescent="0.2">
      <c r="A8710">
        <v>103968</v>
      </c>
      <c r="B8710" t="s">
        <v>11686</v>
      </c>
      <c r="C8710" t="s">
        <v>14</v>
      </c>
      <c r="D8710">
        <v>17.170000000000002</v>
      </c>
      <c r="E8710" s="156" t="s">
        <v>205</v>
      </c>
    </row>
    <row r="8711" spans="1:5" x14ac:dyDescent="0.2">
      <c r="A8711">
        <v>103969</v>
      </c>
      <c r="B8711" t="s">
        <v>11687</v>
      </c>
      <c r="C8711" t="s">
        <v>14</v>
      </c>
      <c r="D8711">
        <v>20.22</v>
      </c>
      <c r="E8711" s="156" t="s">
        <v>205</v>
      </c>
    </row>
    <row r="8712" spans="1:5" x14ac:dyDescent="0.2">
      <c r="A8712">
        <v>103971</v>
      </c>
      <c r="B8712" t="s">
        <v>11688</v>
      </c>
      <c r="C8712" t="s">
        <v>14</v>
      </c>
      <c r="D8712">
        <v>25.67</v>
      </c>
      <c r="E8712" s="156" t="s">
        <v>205</v>
      </c>
    </row>
    <row r="8713" spans="1:5" x14ac:dyDescent="0.2">
      <c r="A8713">
        <v>103972</v>
      </c>
      <c r="B8713" t="s">
        <v>11689</v>
      </c>
      <c r="C8713" t="s">
        <v>14</v>
      </c>
      <c r="D8713">
        <v>29.75</v>
      </c>
      <c r="E8713" s="156" t="s">
        <v>205</v>
      </c>
    </row>
    <row r="8714" spans="1:5" x14ac:dyDescent="0.2">
      <c r="A8714">
        <v>103993</v>
      </c>
      <c r="B8714" t="s">
        <v>11690</v>
      </c>
      <c r="C8714" t="s">
        <v>14</v>
      </c>
      <c r="D8714">
        <v>10.57</v>
      </c>
      <c r="E8714" s="156" t="s">
        <v>205</v>
      </c>
    </row>
    <row r="8715" spans="1:5" x14ac:dyDescent="0.2">
      <c r="A8715">
        <v>89407</v>
      </c>
      <c r="B8715" t="s">
        <v>11691</v>
      </c>
      <c r="C8715" t="s">
        <v>14</v>
      </c>
      <c r="D8715">
        <v>9.58</v>
      </c>
      <c r="E8715" s="156" t="s">
        <v>205</v>
      </c>
    </row>
    <row r="8716" spans="1:5" x14ac:dyDescent="0.2">
      <c r="A8716">
        <v>89361</v>
      </c>
      <c r="B8716" t="s">
        <v>11692</v>
      </c>
      <c r="C8716" t="s">
        <v>14</v>
      </c>
      <c r="D8716">
        <v>10.35</v>
      </c>
      <c r="E8716" s="156" t="s">
        <v>205</v>
      </c>
    </row>
    <row r="8717" spans="1:5" x14ac:dyDescent="0.2">
      <c r="A8717">
        <v>89490</v>
      </c>
      <c r="B8717" t="s">
        <v>11693</v>
      </c>
      <c r="C8717" t="s">
        <v>14</v>
      </c>
      <c r="D8717">
        <v>7.6</v>
      </c>
      <c r="E8717" s="156" t="s">
        <v>205</v>
      </c>
    </row>
    <row r="8718" spans="1:5" x14ac:dyDescent="0.2">
      <c r="A8718">
        <v>89411</v>
      </c>
      <c r="B8718" t="s">
        <v>11694</v>
      </c>
      <c r="C8718" t="s">
        <v>14</v>
      </c>
      <c r="D8718">
        <v>11.24</v>
      </c>
      <c r="E8718" s="156" t="s">
        <v>205</v>
      </c>
    </row>
    <row r="8719" spans="1:5" x14ac:dyDescent="0.2">
      <c r="A8719">
        <v>89365</v>
      </c>
      <c r="B8719" t="s">
        <v>11695</v>
      </c>
      <c r="C8719" t="s">
        <v>14</v>
      </c>
      <c r="D8719">
        <v>12.14</v>
      </c>
      <c r="E8719" s="156" t="s">
        <v>205</v>
      </c>
    </row>
    <row r="8720" spans="1:5" x14ac:dyDescent="0.2">
      <c r="A8720">
        <v>89496</v>
      </c>
      <c r="B8720" t="s">
        <v>11696</v>
      </c>
      <c r="C8720" t="s">
        <v>14</v>
      </c>
      <c r="D8720">
        <v>10.94</v>
      </c>
      <c r="E8720" s="156" t="s">
        <v>205</v>
      </c>
    </row>
    <row r="8721" spans="1:5" x14ac:dyDescent="0.2">
      <c r="A8721">
        <v>89416</v>
      </c>
      <c r="B8721" t="s">
        <v>11697</v>
      </c>
      <c r="C8721" t="s">
        <v>14</v>
      </c>
      <c r="D8721">
        <v>15.19</v>
      </c>
      <c r="E8721" s="156" t="s">
        <v>205</v>
      </c>
    </row>
    <row r="8722" spans="1:5" x14ac:dyDescent="0.2">
      <c r="A8722">
        <v>89370</v>
      </c>
      <c r="B8722" t="s">
        <v>11698</v>
      </c>
      <c r="C8722" t="s">
        <v>14</v>
      </c>
      <c r="D8722">
        <v>16.25</v>
      </c>
      <c r="E8722" s="156" t="s">
        <v>205</v>
      </c>
    </row>
    <row r="8723" spans="1:5" x14ac:dyDescent="0.2">
      <c r="A8723">
        <v>89500</v>
      </c>
      <c r="B8723" t="s">
        <v>11699</v>
      </c>
      <c r="C8723" t="s">
        <v>14</v>
      </c>
      <c r="D8723">
        <v>13.39</v>
      </c>
      <c r="E8723" s="156" t="s">
        <v>205</v>
      </c>
    </row>
    <row r="8724" spans="1:5" x14ac:dyDescent="0.2">
      <c r="A8724">
        <v>103983</v>
      </c>
      <c r="B8724" t="s">
        <v>11700</v>
      </c>
      <c r="C8724" t="s">
        <v>14</v>
      </c>
      <c r="D8724">
        <v>18.260000000000002</v>
      </c>
      <c r="E8724" s="156" t="s">
        <v>205</v>
      </c>
    </row>
    <row r="8725" spans="1:5" x14ac:dyDescent="0.2">
      <c r="A8725">
        <v>89504</v>
      </c>
      <c r="B8725" t="s">
        <v>11701</v>
      </c>
      <c r="C8725" t="s">
        <v>14</v>
      </c>
      <c r="D8725">
        <v>19.62</v>
      </c>
      <c r="E8725" s="156" t="s">
        <v>205</v>
      </c>
    </row>
    <row r="8726" spans="1:5" x14ac:dyDescent="0.2">
      <c r="A8726">
        <v>103987</v>
      </c>
      <c r="B8726" t="s">
        <v>11702</v>
      </c>
      <c r="C8726" t="s">
        <v>14</v>
      </c>
      <c r="D8726">
        <v>25.33</v>
      </c>
      <c r="E8726" s="156" t="s">
        <v>205</v>
      </c>
    </row>
    <row r="8727" spans="1:5" x14ac:dyDescent="0.2">
      <c r="A8727">
        <v>89510</v>
      </c>
      <c r="B8727" t="s">
        <v>11703</v>
      </c>
      <c r="C8727" t="s">
        <v>14</v>
      </c>
      <c r="D8727">
        <v>27.8</v>
      </c>
      <c r="E8727" s="156" t="s">
        <v>205</v>
      </c>
    </row>
    <row r="8728" spans="1:5" x14ac:dyDescent="0.2">
      <c r="A8728">
        <v>89519</v>
      </c>
      <c r="B8728" t="s">
        <v>11704</v>
      </c>
      <c r="C8728" t="s">
        <v>14</v>
      </c>
      <c r="D8728">
        <v>48.18</v>
      </c>
      <c r="E8728" s="156" t="s">
        <v>205</v>
      </c>
    </row>
    <row r="8729" spans="1:5" x14ac:dyDescent="0.2">
      <c r="A8729">
        <v>89527</v>
      </c>
      <c r="B8729" t="s">
        <v>11705</v>
      </c>
      <c r="C8729" t="s">
        <v>14</v>
      </c>
      <c r="D8729">
        <v>57.97</v>
      </c>
      <c r="E8729" s="156" t="s">
        <v>205</v>
      </c>
    </row>
    <row r="8730" spans="1:5" x14ac:dyDescent="0.2">
      <c r="A8730">
        <v>89406</v>
      </c>
      <c r="B8730" t="s">
        <v>11706</v>
      </c>
      <c r="C8730" t="s">
        <v>14</v>
      </c>
      <c r="D8730">
        <v>9.51</v>
      </c>
      <c r="E8730" s="156" t="s">
        <v>205</v>
      </c>
    </row>
    <row r="8731" spans="1:5" x14ac:dyDescent="0.2">
      <c r="A8731">
        <v>89360</v>
      </c>
      <c r="B8731" t="s">
        <v>11707</v>
      </c>
      <c r="C8731" t="s">
        <v>14</v>
      </c>
      <c r="D8731">
        <v>10.28</v>
      </c>
      <c r="E8731" s="156" t="s">
        <v>205</v>
      </c>
    </row>
    <row r="8732" spans="1:5" x14ac:dyDescent="0.2">
      <c r="A8732">
        <v>89489</v>
      </c>
      <c r="B8732" t="s">
        <v>11708</v>
      </c>
      <c r="C8732" t="s">
        <v>14</v>
      </c>
      <c r="D8732">
        <v>8.15</v>
      </c>
      <c r="E8732" s="156" t="s">
        <v>205</v>
      </c>
    </row>
    <row r="8733" spans="1:5" x14ac:dyDescent="0.2">
      <c r="A8733">
        <v>89410</v>
      </c>
      <c r="B8733" t="s">
        <v>11709</v>
      </c>
      <c r="C8733" t="s">
        <v>14</v>
      </c>
      <c r="D8733">
        <v>11.79</v>
      </c>
      <c r="E8733" s="156" t="s">
        <v>205</v>
      </c>
    </row>
    <row r="8734" spans="1:5" x14ac:dyDescent="0.2">
      <c r="A8734">
        <v>89364</v>
      </c>
      <c r="B8734" t="s">
        <v>11710</v>
      </c>
      <c r="C8734" t="s">
        <v>14</v>
      </c>
      <c r="D8734">
        <v>12.69</v>
      </c>
      <c r="E8734" s="156" t="s">
        <v>205</v>
      </c>
    </row>
    <row r="8735" spans="1:5" x14ac:dyDescent="0.2">
      <c r="A8735">
        <v>89494</v>
      </c>
      <c r="B8735" t="s">
        <v>11711</v>
      </c>
      <c r="C8735" t="s">
        <v>14</v>
      </c>
      <c r="D8735">
        <v>12.99</v>
      </c>
      <c r="E8735" s="156" t="s">
        <v>205</v>
      </c>
    </row>
    <row r="8736" spans="1:5" x14ac:dyDescent="0.2">
      <c r="A8736">
        <v>89415</v>
      </c>
      <c r="B8736" t="s">
        <v>11712</v>
      </c>
      <c r="C8736" t="s">
        <v>14</v>
      </c>
      <c r="D8736">
        <v>17.239999999999998</v>
      </c>
      <c r="E8736" s="156" t="s">
        <v>205</v>
      </c>
    </row>
    <row r="8737" spans="1:5" x14ac:dyDescent="0.2">
      <c r="A8737">
        <v>89369</v>
      </c>
      <c r="B8737" t="s">
        <v>11713</v>
      </c>
      <c r="C8737" t="s">
        <v>14</v>
      </c>
      <c r="D8737">
        <v>18.3</v>
      </c>
      <c r="E8737" s="156" t="s">
        <v>205</v>
      </c>
    </row>
    <row r="8738" spans="1:5" x14ac:dyDescent="0.2">
      <c r="A8738">
        <v>89499</v>
      </c>
      <c r="B8738" t="s">
        <v>11714</v>
      </c>
      <c r="C8738" t="s">
        <v>14</v>
      </c>
      <c r="D8738">
        <v>20.2</v>
      </c>
      <c r="E8738" s="156" t="s">
        <v>205</v>
      </c>
    </row>
    <row r="8739" spans="1:5" x14ac:dyDescent="0.2">
      <c r="A8739">
        <v>103982</v>
      </c>
      <c r="B8739" t="s">
        <v>11715</v>
      </c>
      <c r="C8739" t="s">
        <v>14</v>
      </c>
      <c r="D8739">
        <v>25.07</v>
      </c>
      <c r="E8739" s="156" t="s">
        <v>205</v>
      </c>
    </row>
    <row r="8740" spans="1:5" x14ac:dyDescent="0.2">
      <c r="A8740">
        <v>89503</v>
      </c>
      <c r="B8740" t="s">
        <v>11716</v>
      </c>
      <c r="C8740" t="s">
        <v>14</v>
      </c>
      <c r="D8740">
        <v>23.5</v>
      </c>
      <c r="E8740" s="156" t="s">
        <v>205</v>
      </c>
    </row>
    <row r="8741" spans="1:5" x14ac:dyDescent="0.2">
      <c r="A8741">
        <v>103986</v>
      </c>
      <c r="B8741" t="s">
        <v>11717</v>
      </c>
      <c r="C8741" t="s">
        <v>14</v>
      </c>
      <c r="D8741">
        <v>29.21</v>
      </c>
      <c r="E8741" s="156" t="s">
        <v>205</v>
      </c>
    </row>
    <row r="8742" spans="1:5" x14ac:dyDescent="0.2">
      <c r="A8742">
        <v>89507</v>
      </c>
      <c r="B8742" t="s">
        <v>11718</v>
      </c>
      <c r="C8742" t="s">
        <v>14</v>
      </c>
      <c r="D8742">
        <v>47.51</v>
      </c>
      <c r="E8742" s="156" t="s">
        <v>205</v>
      </c>
    </row>
    <row r="8743" spans="1:5" x14ac:dyDescent="0.2">
      <c r="A8743">
        <v>89517</v>
      </c>
      <c r="B8743" t="s">
        <v>11719</v>
      </c>
      <c r="C8743" t="s">
        <v>14</v>
      </c>
      <c r="D8743">
        <v>70.23</v>
      </c>
      <c r="E8743" s="156" t="s">
        <v>205</v>
      </c>
    </row>
    <row r="8744" spans="1:5" x14ac:dyDescent="0.2">
      <c r="A8744">
        <v>89525</v>
      </c>
      <c r="B8744" t="s">
        <v>11720</v>
      </c>
      <c r="C8744" t="s">
        <v>14</v>
      </c>
      <c r="D8744">
        <v>88.15</v>
      </c>
      <c r="E8744" s="156" t="s">
        <v>205</v>
      </c>
    </row>
    <row r="8745" spans="1:5" x14ac:dyDescent="0.2">
      <c r="A8745">
        <v>89423</v>
      </c>
      <c r="B8745" t="s">
        <v>11721</v>
      </c>
      <c r="C8745" t="s">
        <v>14</v>
      </c>
      <c r="D8745">
        <v>10.26</v>
      </c>
      <c r="E8745" s="156" t="s">
        <v>205</v>
      </c>
    </row>
    <row r="8746" spans="1:5" x14ac:dyDescent="0.2">
      <c r="A8746">
        <v>89377</v>
      </c>
      <c r="B8746" t="s">
        <v>11722</v>
      </c>
      <c r="C8746" t="s">
        <v>14</v>
      </c>
      <c r="D8746">
        <v>10.77</v>
      </c>
      <c r="E8746" s="156" t="s">
        <v>205</v>
      </c>
    </row>
    <row r="8747" spans="1:5" x14ac:dyDescent="0.2">
      <c r="A8747">
        <v>89540</v>
      </c>
      <c r="B8747" t="s">
        <v>11723</v>
      </c>
      <c r="C8747" t="s">
        <v>14</v>
      </c>
      <c r="D8747">
        <v>10.67</v>
      </c>
      <c r="E8747" s="156" t="s">
        <v>205</v>
      </c>
    </row>
    <row r="8748" spans="1:5" x14ac:dyDescent="0.2">
      <c r="A8748">
        <v>89430</v>
      </c>
      <c r="B8748" t="s">
        <v>11724</v>
      </c>
      <c r="C8748" t="s">
        <v>14</v>
      </c>
      <c r="D8748">
        <v>13.11</v>
      </c>
      <c r="E8748" s="156" t="s">
        <v>205</v>
      </c>
    </row>
    <row r="8749" spans="1:5" x14ac:dyDescent="0.2">
      <c r="A8749">
        <v>89384</v>
      </c>
      <c r="B8749" t="s">
        <v>11725</v>
      </c>
      <c r="C8749" t="s">
        <v>14</v>
      </c>
      <c r="D8749">
        <v>13.7</v>
      </c>
      <c r="E8749" s="156" t="s">
        <v>205</v>
      </c>
    </row>
    <row r="8750" spans="1:5" x14ac:dyDescent="0.2">
      <c r="A8750">
        <v>89555</v>
      </c>
      <c r="B8750" t="s">
        <v>11726</v>
      </c>
      <c r="C8750" t="s">
        <v>14</v>
      </c>
      <c r="D8750">
        <v>21.79</v>
      </c>
      <c r="E8750" s="156" t="s">
        <v>205</v>
      </c>
    </row>
    <row r="8751" spans="1:5" x14ac:dyDescent="0.2">
      <c r="A8751">
        <v>89437</v>
      </c>
      <c r="B8751" t="s">
        <v>11727</v>
      </c>
      <c r="C8751" t="s">
        <v>14</v>
      </c>
      <c r="D8751">
        <v>24.62</v>
      </c>
      <c r="E8751" s="156" t="s">
        <v>205</v>
      </c>
    </row>
    <row r="8752" spans="1:5" x14ac:dyDescent="0.2">
      <c r="A8752">
        <v>89392</v>
      </c>
      <c r="B8752" t="s">
        <v>11728</v>
      </c>
      <c r="C8752" t="s">
        <v>14</v>
      </c>
      <c r="D8752">
        <v>25.33</v>
      </c>
      <c r="E8752" s="156" t="s">
        <v>205</v>
      </c>
    </row>
    <row r="8753" spans="1:5" x14ac:dyDescent="0.2">
      <c r="A8753">
        <v>89405</v>
      </c>
      <c r="B8753" t="s">
        <v>11729</v>
      </c>
      <c r="C8753" t="s">
        <v>14</v>
      </c>
      <c r="D8753">
        <v>8.5</v>
      </c>
      <c r="E8753" s="156" t="s">
        <v>205</v>
      </c>
    </row>
    <row r="8754" spans="1:5" x14ac:dyDescent="0.2">
      <c r="A8754">
        <v>89359</v>
      </c>
      <c r="B8754" t="s">
        <v>11730</v>
      </c>
      <c r="C8754" t="s">
        <v>14</v>
      </c>
      <c r="D8754">
        <v>9.27</v>
      </c>
      <c r="E8754" s="156" t="s">
        <v>205</v>
      </c>
    </row>
    <row r="8755" spans="1:5" x14ac:dyDescent="0.2">
      <c r="A8755">
        <v>89485</v>
      </c>
      <c r="B8755" t="s">
        <v>11731</v>
      </c>
      <c r="C8755" t="s">
        <v>14</v>
      </c>
      <c r="D8755">
        <v>6.62</v>
      </c>
      <c r="E8755" s="156" t="s">
        <v>205</v>
      </c>
    </row>
    <row r="8756" spans="1:5" x14ac:dyDescent="0.2">
      <c r="A8756">
        <v>89409</v>
      </c>
      <c r="B8756" t="s">
        <v>11732</v>
      </c>
      <c r="C8756" t="s">
        <v>14</v>
      </c>
      <c r="D8756">
        <v>10.26</v>
      </c>
      <c r="E8756" s="156" t="s">
        <v>205</v>
      </c>
    </row>
    <row r="8757" spans="1:5" x14ac:dyDescent="0.2">
      <c r="A8757">
        <v>89363</v>
      </c>
      <c r="B8757" t="s">
        <v>11733</v>
      </c>
      <c r="C8757" t="s">
        <v>14</v>
      </c>
      <c r="D8757">
        <v>11.16</v>
      </c>
      <c r="E8757" s="156" t="s">
        <v>205</v>
      </c>
    </row>
    <row r="8758" spans="1:5" x14ac:dyDescent="0.2">
      <c r="A8758">
        <v>89493</v>
      </c>
      <c r="B8758" t="s">
        <v>11734</v>
      </c>
      <c r="C8758" t="s">
        <v>14</v>
      </c>
      <c r="D8758">
        <v>10.61</v>
      </c>
      <c r="E8758" s="156" t="s">
        <v>205</v>
      </c>
    </row>
    <row r="8759" spans="1:5" x14ac:dyDescent="0.2">
      <c r="A8759">
        <v>89414</v>
      </c>
      <c r="B8759" t="s">
        <v>11735</v>
      </c>
      <c r="C8759" t="s">
        <v>14</v>
      </c>
      <c r="D8759">
        <v>14.86</v>
      </c>
      <c r="E8759" s="156" t="s">
        <v>205</v>
      </c>
    </row>
    <row r="8760" spans="1:5" x14ac:dyDescent="0.2">
      <c r="A8760">
        <v>89368</v>
      </c>
      <c r="B8760" t="s">
        <v>11736</v>
      </c>
      <c r="C8760" t="s">
        <v>14</v>
      </c>
      <c r="D8760">
        <v>15.92</v>
      </c>
      <c r="E8760" s="156" t="s">
        <v>205</v>
      </c>
    </row>
    <row r="8761" spans="1:5" x14ac:dyDescent="0.2">
      <c r="A8761">
        <v>89498</v>
      </c>
      <c r="B8761" t="s">
        <v>11737</v>
      </c>
      <c r="C8761" t="s">
        <v>14</v>
      </c>
      <c r="D8761">
        <v>13.95</v>
      </c>
      <c r="E8761" s="156" t="s">
        <v>205</v>
      </c>
    </row>
    <row r="8762" spans="1:5" x14ac:dyDescent="0.2">
      <c r="A8762">
        <v>103981</v>
      </c>
      <c r="B8762" t="s">
        <v>11738</v>
      </c>
      <c r="C8762" t="s">
        <v>14</v>
      </c>
      <c r="D8762">
        <v>18.82</v>
      </c>
      <c r="E8762" s="156" t="s">
        <v>205</v>
      </c>
    </row>
    <row r="8763" spans="1:5" x14ac:dyDescent="0.2">
      <c r="A8763">
        <v>89502</v>
      </c>
      <c r="B8763" t="s">
        <v>11739</v>
      </c>
      <c r="C8763" t="s">
        <v>14</v>
      </c>
      <c r="D8763">
        <v>17.77</v>
      </c>
      <c r="E8763" s="156" t="s">
        <v>205</v>
      </c>
    </row>
    <row r="8764" spans="1:5" x14ac:dyDescent="0.2">
      <c r="A8764">
        <v>103985</v>
      </c>
      <c r="B8764" t="s">
        <v>11740</v>
      </c>
      <c r="C8764" t="s">
        <v>14</v>
      </c>
      <c r="D8764">
        <v>23.48</v>
      </c>
      <c r="E8764" s="156" t="s">
        <v>205</v>
      </c>
    </row>
    <row r="8765" spans="1:5" x14ac:dyDescent="0.2">
      <c r="A8765">
        <v>89506</v>
      </c>
      <c r="B8765" t="s">
        <v>11741</v>
      </c>
      <c r="C8765" t="s">
        <v>14</v>
      </c>
      <c r="D8765">
        <v>40.409999999999997</v>
      </c>
      <c r="E8765" s="156" t="s">
        <v>205</v>
      </c>
    </row>
    <row r="8766" spans="1:5" x14ac:dyDescent="0.2">
      <c r="A8766">
        <v>89515</v>
      </c>
      <c r="B8766" t="s">
        <v>11742</v>
      </c>
      <c r="C8766" t="s">
        <v>14</v>
      </c>
      <c r="D8766">
        <v>83.49</v>
      </c>
      <c r="E8766" s="156" t="s">
        <v>205</v>
      </c>
    </row>
    <row r="8767" spans="1:5" x14ac:dyDescent="0.2">
      <c r="A8767">
        <v>89523</v>
      </c>
      <c r="B8767" t="s">
        <v>11743</v>
      </c>
      <c r="C8767" t="s">
        <v>14</v>
      </c>
      <c r="D8767">
        <v>101.98</v>
      </c>
      <c r="E8767" s="156" t="s">
        <v>205</v>
      </c>
    </row>
    <row r="8768" spans="1:5" x14ac:dyDescent="0.2">
      <c r="A8768">
        <v>90373</v>
      </c>
      <c r="B8768" t="s">
        <v>11744</v>
      </c>
      <c r="C8768" t="s">
        <v>14</v>
      </c>
      <c r="D8768">
        <v>13.81</v>
      </c>
      <c r="E8768" s="156" t="s">
        <v>205</v>
      </c>
    </row>
    <row r="8769" spans="1:5" x14ac:dyDescent="0.2">
      <c r="A8769">
        <v>89366</v>
      </c>
      <c r="B8769" t="s">
        <v>11745</v>
      </c>
      <c r="C8769" t="s">
        <v>14</v>
      </c>
      <c r="D8769">
        <v>17.170000000000002</v>
      </c>
      <c r="E8769" s="156" t="s">
        <v>205</v>
      </c>
    </row>
    <row r="8770" spans="1:5" x14ac:dyDescent="0.2">
      <c r="A8770">
        <v>89404</v>
      </c>
      <c r="B8770" t="s">
        <v>11746</v>
      </c>
      <c r="C8770" t="s">
        <v>14</v>
      </c>
      <c r="D8770">
        <v>7.94</v>
      </c>
      <c r="E8770" s="156" t="s">
        <v>205</v>
      </c>
    </row>
    <row r="8771" spans="1:5" x14ac:dyDescent="0.2">
      <c r="A8771">
        <v>89358</v>
      </c>
      <c r="B8771" t="s">
        <v>11747</v>
      </c>
      <c r="C8771" t="s">
        <v>14</v>
      </c>
      <c r="D8771">
        <v>8.7100000000000009</v>
      </c>
      <c r="E8771" s="156" t="s">
        <v>205</v>
      </c>
    </row>
    <row r="8772" spans="1:5" x14ac:dyDescent="0.2">
      <c r="A8772">
        <v>89481</v>
      </c>
      <c r="B8772" t="s">
        <v>11748</v>
      </c>
      <c r="C8772" t="s">
        <v>14</v>
      </c>
      <c r="D8772">
        <v>5.82</v>
      </c>
      <c r="E8772" s="156" t="s">
        <v>205</v>
      </c>
    </row>
    <row r="8773" spans="1:5" x14ac:dyDescent="0.2">
      <c r="A8773">
        <v>89408</v>
      </c>
      <c r="B8773" t="s">
        <v>11749</v>
      </c>
      <c r="C8773" t="s">
        <v>14</v>
      </c>
      <c r="D8773">
        <v>9.4600000000000009</v>
      </c>
      <c r="E8773" s="156" t="s">
        <v>205</v>
      </c>
    </row>
    <row r="8774" spans="1:5" x14ac:dyDescent="0.2">
      <c r="A8774">
        <v>89362</v>
      </c>
      <c r="B8774" t="s">
        <v>11750</v>
      </c>
      <c r="C8774" t="s">
        <v>14</v>
      </c>
      <c r="D8774">
        <v>10.36</v>
      </c>
      <c r="E8774" s="156" t="s">
        <v>205</v>
      </c>
    </row>
    <row r="8775" spans="1:5" x14ac:dyDescent="0.2">
      <c r="A8775">
        <v>89412</v>
      </c>
      <c r="B8775" t="s">
        <v>11751</v>
      </c>
      <c r="C8775" t="s">
        <v>14</v>
      </c>
      <c r="D8775">
        <v>10.52</v>
      </c>
      <c r="E8775" s="156" t="s">
        <v>205</v>
      </c>
    </row>
    <row r="8776" spans="1:5" x14ac:dyDescent="0.2">
      <c r="A8776">
        <v>89492</v>
      </c>
      <c r="B8776" t="s">
        <v>11752</v>
      </c>
      <c r="C8776" t="s">
        <v>14</v>
      </c>
      <c r="D8776">
        <v>8.84</v>
      </c>
      <c r="E8776" s="156" t="s">
        <v>205</v>
      </c>
    </row>
    <row r="8777" spans="1:5" x14ac:dyDescent="0.2">
      <c r="A8777">
        <v>89413</v>
      </c>
      <c r="B8777" t="s">
        <v>11753</v>
      </c>
      <c r="C8777" t="s">
        <v>14</v>
      </c>
      <c r="D8777">
        <v>13.09</v>
      </c>
      <c r="E8777" s="156" t="s">
        <v>205</v>
      </c>
    </row>
    <row r="8778" spans="1:5" x14ac:dyDescent="0.2">
      <c r="A8778">
        <v>89367</v>
      </c>
      <c r="B8778" t="s">
        <v>11754</v>
      </c>
      <c r="C8778" t="s">
        <v>14</v>
      </c>
      <c r="D8778">
        <v>14.15</v>
      </c>
      <c r="E8778" s="156" t="s">
        <v>205</v>
      </c>
    </row>
    <row r="8779" spans="1:5" x14ac:dyDescent="0.2">
      <c r="A8779">
        <v>89497</v>
      </c>
      <c r="B8779" t="s">
        <v>11755</v>
      </c>
      <c r="C8779" t="s">
        <v>14</v>
      </c>
      <c r="D8779">
        <v>13.89</v>
      </c>
      <c r="E8779" s="156" t="s">
        <v>205</v>
      </c>
    </row>
    <row r="8780" spans="1:5" x14ac:dyDescent="0.2">
      <c r="A8780">
        <v>103980</v>
      </c>
      <c r="B8780" t="s">
        <v>11756</v>
      </c>
      <c r="C8780" t="s">
        <v>14</v>
      </c>
      <c r="D8780">
        <v>18.760000000000002</v>
      </c>
      <c r="E8780" s="156" t="s">
        <v>205</v>
      </c>
    </row>
    <row r="8781" spans="1:5" x14ac:dyDescent="0.2">
      <c r="A8781">
        <v>89501</v>
      </c>
      <c r="B8781" t="s">
        <v>11757</v>
      </c>
      <c r="C8781" t="s">
        <v>14</v>
      </c>
      <c r="D8781">
        <v>15.21</v>
      </c>
      <c r="E8781" s="156" t="s">
        <v>205</v>
      </c>
    </row>
    <row r="8782" spans="1:5" x14ac:dyDescent="0.2">
      <c r="A8782">
        <v>103984</v>
      </c>
      <c r="B8782" t="s">
        <v>11758</v>
      </c>
      <c r="C8782" t="s">
        <v>14</v>
      </c>
      <c r="D8782">
        <v>20.92</v>
      </c>
      <c r="E8782" s="156" t="s">
        <v>205</v>
      </c>
    </row>
    <row r="8783" spans="1:5" x14ac:dyDescent="0.2">
      <c r="A8783">
        <v>89505</v>
      </c>
      <c r="B8783" t="s">
        <v>11759</v>
      </c>
      <c r="C8783" t="s">
        <v>14</v>
      </c>
      <c r="D8783">
        <v>42.21</v>
      </c>
      <c r="E8783" s="156" t="s">
        <v>205</v>
      </c>
    </row>
    <row r="8784" spans="1:5" x14ac:dyDescent="0.2">
      <c r="A8784">
        <v>89513</v>
      </c>
      <c r="B8784" t="s">
        <v>11760</v>
      </c>
      <c r="C8784" t="s">
        <v>14</v>
      </c>
      <c r="D8784">
        <v>104.26</v>
      </c>
      <c r="E8784" s="156" t="s">
        <v>205</v>
      </c>
    </row>
    <row r="8785" spans="1:5" x14ac:dyDescent="0.2">
      <c r="A8785">
        <v>89521</v>
      </c>
      <c r="B8785" t="s">
        <v>11761</v>
      </c>
      <c r="C8785" t="s">
        <v>14</v>
      </c>
      <c r="D8785">
        <v>124.22</v>
      </c>
      <c r="E8785" s="156" t="s">
        <v>205</v>
      </c>
    </row>
    <row r="8786" spans="1:5" x14ac:dyDescent="0.2">
      <c r="A8786">
        <v>103955</v>
      </c>
      <c r="B8786" t="s">
        <v>11762</v>
      </c>
      <c r="C8786" t="s">
        <v>14</v>
      </c>
      <c r="D8786">
        <v>10.84</v>
      </c>
      <c r="E8786" s="156" t="s">
        <v>205</v>
      </c>
    </row>
    <row r="8787" spans="1:5" x14ac:dyDescent="0.2">
      <c r="A8787">
        <v>103950</v>
      </c>
      <c r="B8787" t="s">
        <v>11763</v>
      </c>
      <c r="C8787" t="s">
        <v>14</v>
      </c>
      <c r="D8787">
        <v>11.68</v>
      </c>
      <c r="E8787" s="156" t="s">
        <v>205</v>
      </c>
    </row>
    <row r="8788" spans="1:5" x14ac:dyDescent="0.2">
      <c r="A8788">
        <v>103974</v>
      </c>
      <c r="B8788" t="s">
        <v>11764</v>
      </c>
      <c r="C8788" t="s">
        <v>14</v>
      </c>
      <c r="D8788">
        <v>11.05</v>
      </c>
      <c r="E8788" s="156" t="s">
        <v>205</v>
      </c>
    </row>
    <row r="8789" spans="1:5" x14ac:dyDescent="0.2">
      <c r="A8789">
        <v>103956</v>
      </c>
      <c r="B8789" t="s">
        <v>11765</v>
      </c>
      <c r="C8789" t="s">
        <v>14</v>
      </c>
      <c r="D8789">
        <v>14.99</v>
      </c>
      <c r="E8789" s="156" t="s">
        <v>205</v>
      </c>
    </row>
    <row r="8790" spans="1:5" x14ac:dyDescent="0.2">
      <c r="A8790">
        <v>103951</v>
      </c>
      <c r="B8790" t="s">
        <v>11766</v>
      </c>
      <c r="C8790" t="s">
        <v>14</v>
      </c>
      <c r="D8790">
        <v>15.96</v>
      </c>
      <c r="E8790" s="156" t="s">
        <v>205</v>
      </c>
    </row>
    <row r="8791" spans="1:5" x14ac:dyDescent="0.2">
      <c r="A8791">
        <v>89374</v>
      </c>
      <c r="B8791" t="s">
        <v>11767</v>
      </c>
      <c r="C8791" t="s">
        <v>14</v>
      </c>
      <c r="D8791">
        <v>10.65</v>
      </c>
      <c r="E8791" s="156" t="s">
        <v>205</v>
      </c>
    </row>
    <row r="8792" spans="1:5" x14ac:dyDescent="0.2">
      <c r="A8792">
        <v>89427</v>
      </c>
      <c r="B8792" t="s">
        <v>11768</v>
      </c>
      <c r="C8792" t="s">
        <v>14</v>
      </c>
      <c r="D8792">
        <v>12.48</v>
      </c>
      <c r="E8792" s="156" t="s">
        <v>205</v>
      </c>
    </row>
    <row r="8793" spans="1:5" x14ac:dyDescent="0.2">
      <c r="A8793">
        <v>89381</v>
      </c>
      <c r="B8793" t="s">
        <v>11769</v>
      </c>
      <c r="C8793" t="s">
        <v>14</v>
      </c>
      <c r="D8793">
        <v>13.04</v>
      </c>
      <c r="E8793" s="156" t="s">
        <v>205</v>
      </c>
    </row>
    <row r="8794" spans="1:5" x14ac:dyDescent="0.2">
      <c r="A8794">
        <v>95237</v>
      </c>
      <c r="B8794" t="s">
        <v>11770</v>
      </c>
      <c r="C8794" t="s">
        <v>14</v>
      </c>
      <c r="D8794">
        <v>24.83</v>
      </c>
      <c r="E8794" s="156" t="s">
        <v>205</v>
      </c>
    </row>
    <row r="8795" spans="1:5" x14ac:dyDescent="0.2">
      <c r="A8795">
        <v>89979</v>
      </c>
      <c r="B8795" t="s">
        <v>11771</v>
      </c>
      <c r="C8795" t="s">
        <v>14</v>
      </c>
      <c r="D8795">
        <v>25.48</v>
      </c>
      <c r="E8795" s="156" t="s">
        <v>205</v>
      </c>
    </row>
    <row r="8796" spans="1:5" x14ac:dyDescent="0.2">
      <c r="A8796">
        <v>103991</v>
      </c>
      <c r="B8796" t="s">
        <v>11772</v>
      </c>
      <c r="C8796" t="s">
        <v>14</v>
      </c>
      <c r="D8796">
        <v>19.04</v>
      </c>
      <c r="E8796" s="156" t="s">
        <v>205</v>
      </c>
    </row>
    <row r="8797" spans="1:5" x14ac:dyDescent="0.2">
      <c r="A8797">
        <v>89564</v>
      </c>
      <c r="B8797" t="s">
        <v>11773</v>
      </c>
      <c r="C8797" t="s">
        <v>14</v>
      </c>
      <c r="D8797">
        <v>15.97</v>
      </c>
      <c r="E8797" s="156" t="s">
        <v>205</v>
      </c>
    </row>
    <row r="8798" spans="1:5" x14ac:dyDescent="0.2">
      <c r="A8798">
        <v>104000</v>
      </c>
      <c r="B8798" t="s">
        <v>11774</v>
      </c>
      <c r="C8798" t="s">
        <v>14</v>
      </c>
      <c r="D8798">
        <v>28.85</v>
      </c>
      <c r="E8798" s="156" t="s">
        <v>205</v>
      </c>
    </row>
    <row r="8799" spans="1:5" x14ac:dyDescent="0.2">
      <c r="A8799">
        <v>89593</v>
      </c>
      <c r="B8799" t="s">
        <v>11775</v>
      </c>
      <c r="C8799" t="s">
        <v>14</v>
      </c>
      <c r="D8799">
        <v>25.21</v>
      </c>
      <c r="E8799" s="156" t="s">
        <v>205</v>
      </c>
    </row>
    <row r="8800" spans="1:5" x14ac:dyDescent="0.2">
      <c r="A8800">
        <v>89418</v>
      </c>
      <c r="B8800" t="s">
        <v>11776</v>
      </c>
      <c r="C8800" t="s">
        <v>14</v>
      </c>
      <c r="D8800">
        <v>16.12</v>
      </c>
      <c r="E8800" s="156" t="s">
        <v>205</v>
      </c>
    </row>
    <row r="8801" spans="1:5" x14ac:dyDescent="0.2">
      <c r="A8801">
        <v>89372</v>
      </c>
      <c r="B8801" t="s">
        <v>11777</v>
      </c>
      <c r="C8801" t="s">
        <v>14</v>
      </c>
      <c r="D8801">
        <v>16.63</v>
      </c>
      <c r="E8801" s="156" t="s">
        <v>205</v>
      </c>
    </row>
    <row r="8802" spans="1:5" x14ac:dyDescent="0.2">
      <c r="A8802">
        <v>89530</v>
      </c>
      <c r="B8802" t="s">
        <v>11778</v>
      </c>
      <c r="C8802" t="s">
        <v>14</v>
      </c>
      <c r="D8802">
        <v>16.5</v>
      </c>
      <c r="E8802" s="156" t="s">
        <v>205</v>
      </c>
    </row>
    <row r="8803" spans="1:5" x14ac:dyDescent="0.2">
      <c r="A8803">
        <v>89425</v>
      </c>
      <c r="B8803" t="s">
        <v>11779</v>
      </c>
      <c r="C8803" t="s">
        <v>14</v>
      </c>
      <c r="D8803">
        <v>18.940000000000001</v>
      </c>
      <c r="E8803" s="156" t="s">
        <v>205</v>
      </c>
    </row>
    <row r="8804" spans="1:5" x14ac:dyDescent="0.2">
      <c r="A8804">
        <v>89379</v>
      </c>
      <c r="B8804" t="s">
        <v>11780</v>
      </c>
      <c r="C8804" t="s">
        <v>14</v>
      </c>
      <c r="D8804">
        <v>19.53</v>
      </c>
      <c r="E8804" s="156" t="s">
        <v>205</v>
      </c>
    </row>
    <row r="8805" spans="1:5" x14ac:dyDescent="0.2">
      <c r="A8805">
        <v>89542</v>
      </c>
      <c r="B8805" t="s">
        <v>11781</v>
      </c>
      <c r="C8805" t="s">
        <v>14</v>
      </c>
      <c r="D8805">
        <v>27.37</v>
      </c>
      <c r="E8805" s="156" t="s">
        <v>205</v>
      </c>
    </row>
    <row r="8806" spans="1:5" x14ac:dyDescent="0.2">
      <c r="A8806">
        <v>89432</v>
      </c>
      <c r="B8806" t="s">
        <v>11782</v>
      </c>
      <c r="C8806" t="s">
        <v>14</v>
      </c>
      <c r="D8806">
        <v>30.2</v>
      </c>
      <c r="E8806" s="156" t="s">
        <v>205</v>
      </c>
    </row>
    <row r="8807" spans="1:5" x14ac:dyDescent="0.2">
      <c r="A8807">
        <v>89387</v>
      </c>
      <c r="B8807" t="s">
        <v>11783</v>
      </c>
      <c r="C8807" t="s">
        <v>14</v>
      </c>
      <c r="D8807">
        <v>30.91</v>
      </c>
      <c r="E8807" s="156" t="s">
        <v>205</v>
      </c>
    </row>
    <row r="8808" spans="1:5" x14ac:dyDescent="0.2">
      <c r="A8808">
        <v>89560</v>
      </c>
      <c r="B8808" t="s">
        <v>11784</v>
      </c>
      <c r="C8808" t="s">
        <v>14</v>
      </c>
      <c r="D8808">
        <v>35.049999999999997</v>
      </c>
      <c r="E8808" s="156" t="s">
        <v>205</v>
      </c>
    </row>
    <row r="8809" spans="1:5" x14ac:dyDescent="0.2">
      <c r="A8809">
        <v>104159</v>
      </c>
      <c r="B8809" t="s">
        <v>11785</v>
      </c>
      <c r="C8809" t="s">
        <v>14</v>
      </c>
      <c r="D8809">
        <v>38.35</v>
      </c>
      <c r="E8809" s="156" t="s">
        <v>205</v>
      </c>
    </row>
    <row r="8810" spans="1:5" x14ac:dyDescent="0.2">
      <c r="A8810">
        <v>89577</v>
      </c>
      <c r="B8810" t="s">
        <v>11786</v>
      </c>
      <c r="C8810" t="s">
        <v>14</v>
      </c>
      <c r="D8810">
        <v>37.159999999999997</v>
      </c>
      <c r="E8810" s="156" t="s">
        <v>205</v>
      </c>
    </row>
    <row r="8811" spans="1:5" x14ac:dyDescent="0.2">
      <c r="A8811">
        <v>103996</v>
      </c>
      <c r="B8811" t="s">
        <v>11787</v>
      </c>
      <c r="C8811" t="s">
        <v>14</v>
      </c>
      <c r="D8811">
        <v>41</v>
      </c>
      <c r="E8811" s="156" t="s">
        <v>205</v>
      </c>
    </row>
    <row r="8812" spans="1:5" x14ac:dyDescent="0.2">
      <c r="A8812">
        <v>89598</v>
      </c>
      <c r="B8812" t="s">
        <v>11788</v>
      </c>
      <c r="C8812" t="s">
        <v>14</v>
      </c>
      <c r="D8812">
        <v>50.04</v>
      </c>
      <c r="E8812" s="156" t="s">
        <v>205</v>
      </c>
    </row>
    <row r="8813" spans="1:5" x14ac:dyDescent="0.2">
      <c r="A8813">
        <v>89419</v>
      </c>
      <c r="B8813" t="s">
        <v>11789</v>
      </c>
      <c r="C8813" t="s">
        <v>14</v>
      </c>
      <c r="D8813">
        <v>7.15</v>
      </c>
      <c r="E8813" s="156" t="s">
        <v>205</v>
      </c>
    </row>
    <row r="8814" spans="1:5" x14ac:dyDescent="0.2">
      <c r="A8814">
        <v>89373</v>
      </c>
      <c r="B8814" t="s">
        <v>11790</v>
      </c>
      <c r="C8814" t="s">
        <v>14</v>
      </c>
      <c r="D8814">
        <v>7.71</v>
      </c>
      <c r="E8814" s="156" t="s">
        <v>205</v>
      </c>
    </row>
    <row r="8815" spans="1:5" x14ac:dyDescent="0.2">
      <c r="A8815">
        <v>89532</v>
      </c>
      <c r="B8815" t="s">
        <v>11791</v>
      </c>
      <c r="C8815" t="s">
        <v>14</v>
      </c>
      <c r="D8815">
        <v>7.49</v>
      </c>
      <c r="E8815" s="156" t="s">
        <v>205</v>
      </c>
    </row>
    <row r="8816" spans="1:5" x14ac:dyDescent="0.2">
      <c r="A8816">
        <v>89426</v>
      </c>
      <c r="B8816" t="s">
        <v>11792</v>
      </c>
      <c r="C8816" t="s">
        <v>14</v>
      </c>
      <c r="D8816">
        <v>10.119999999999999</v>
      </c>
      <c r="E8816" s="156" t="s">
        <v>205</v>
      </c>
    </row>
    <row r="8817" spans="1:5" x14ac:dyDescent="0.2">
      <c r="A8817">
        <v>89380</v>
      </c>
      <c r="B8817" t="s">
        <v>11793</v>
      </c>
      <c r="C8817" t="s">
        <v>14</v>
      </c>
      <c r="D8817">
        <v>10.77</v>
      </c>
      <c r="E8817" s="156" t="s">
        <v>205</v>
      </c>
    </row>
    <row r="8818" spans="1:5" x14ac:dyDescent="0.2">
      <c r="A8818">
        <v>89562</v>
      </c>
      <c r="B8818" t="s">
        <v>11794</v>
      </c>
      <c r="C8818" t="s">
        <v>14</v>
      </c>
      <c r="D8818">
        <v>10.79</v>
      </c>
      <c r="E8818" s="156" t="s">
        <v>205</v>
      </c>
    </row>
    <row r="8819" spans="1:5" x14ac:dyDescent="0.2">
      <c r="A8819">
        <v>89433</v>
      </c>
      <c r="B8819" t="s">
        <v>11795</v>
      </c>
      <c r="C8819" t="s">
        <v>14</v>
      </c>
      <c r="D8819">
        <v>13.86</v>
      </c>
      <c r="E8819" s="156" t="s">
        <v>205</v>
      </c>
    </row>
    <row r="8820" spans="1:5" x14ac:dyDescent="0.2">
      <c r="A8820">
        <v>89579</v>
      </c>
      <c r="B8820" t="s">
        <v>11796</v>
      </c>
      <c r="C8820" t="s">
        <v>14</v>
      </c>
      <c r="D8820">
        <v>12.16</v>
      </c>
      <c r="E8820" s="156" t="s">
        <v>205</v>
      </c>
    </row>
    <row r="8821" spans="1:5" x14ac:dyDescent="0.2">
      <c r="A8821">
        <v>103998</v>
      </c>
      <c r="B8821" t="s">
        <v>11797</v>
      </c>
      <c r="C8821" t="s">
        <v>14</v>
      </c>
      <c r="D8821">
        <v>15.31</v>
      </c>
      <c r="E8821" s="156" t="s">
        <v>205</v>
      </c>
    </row>
    <row r="8822" spans="1:5" x14ac:dyDescent="0.2">
      <c r="A8822">
        <v>89605</v>
      </c>
      <c r="B8822" t="s">
        <v>11798</v>
      </c>
      <c r="C8822" t="s">
        <v>14</v>
      </c>
      <c r="D8822">
        <v>21.26</v>
      </c>
      <c r="E8822" s="156" t="s">
        <v>205</v>
      </c>
    </row>
    <row r="8823" spans="1:5" x14ac:dyDescent="0.2">
      <c r="A8823">
        <v>89981</v>
      </c>
      <c r="B8823" t="s">
        <v>11799</v>
      </c>
      <c r="C8823" t="s">
        <v>14</v>
      </c>
      <c r="D8823">
        <v>22.2</v>
      </c>
      <c r="E8823" s="156" t="s">
        <v>205</v>
      </c>
    </row>
    <row r="8824" spans="1:5" x14ac:dyDescent="0.2">
      <c r="A8824">
        <v>89385</v>
      </c>
      <c r="B8824" t="s">
        <v>11800</v>
      </c>
      <c r="C8824" t="s">
        <v>14</v>
      </c>
      <c r="D8824">
        <v>7.83</v>
      </c>
      <c r="E8824" s="156" t="s">
        <v>205</v>
      </c>
    </row>
    <row r="8825" spans="1:5" x14ac:dyDescent="0.2">
      <c r="A8825">
        <v>89551</v>
      </c>
      <c r="B8825" t="s">
        <v>11801</v>
      </c>
      <c r="C8825" t="s">
        <v>14</v>
      </c>
      <c r="D8825">
        <v>8.93</v>
      </c>
      <c r="E8825" s="156" t="s">
        <v>205</v>
      </c>
    </row>
    <row r="8826" spans="1:5" x14ac:dyDescent="0.2">
      <c r="A8826">
        <v>89434</v>
      </c>
      <c r="B8826" t="s">
        <v>11802</v>
      </c>
      <c r="C8826" t="s">
        <v>14</v>
      </c>
      <c r="D8826">
        <v>11.56</v>
      </c>
      <c r="E8826" s="156" t="s">
        <v>205</v>
      </c>
    </row>
    <row r="8827" spans="1:5" x14ac:dyDescent="0.2">
      <c r="A8827">
        <v>89389</v>
      </c>
      <c r="B8827" t="s">
        <v>11803</v>
      </c>
      <c r="C8827" t="s">
        <v>14</v>
      </c>
      <c r="D8827">
        <v>12.21</v>
      </c>
      <c r="E8827" s="156" t="s">
        <v>205</v>
      </c>
    </row>
    <row r="8828" spans="1:5" x14ac:dyDescent="0.2">
      <c r="A8828">
        <v>89417</v>
      </c>
      <c r="B8828" t="s">
        <v>11804</v>
      </c>
      <c r="C8828" t="s">
        <v>14</v>
      </c>
      <c r="D8828">
        <v>5.98</v>
      </c>
      <c r="E8828" s="156" t="s">
        <v>205</v>
      </c>
    </row>
    <row r="8829" spans="1:5" x14ac:dyDescent="0.2">
      <c r="A8829">
        <v>89371</v>
      </c>
      <c r="B8829" t="s">
        <v>11805</v>
      </c>
      <c r="C8829" t="s">
        <v>14</v>
      </c>
      <c r="D8829">
        <v>6.49</v>
      </c>
      <c r="E8829" s="156" t="s">
        <v>205</v>
      </c>
    </row>
    <row r="8830" spans="1:5" x14ac:dyDescent="0.2">
      <c r="A8830">
        <v>89528</v>
      </c>
      <c r="B8830" t="s">
        <v>11806</v>
      </c>
      <c r="C8830" t="s">
        <v>14</v>
      </c>
      <c r="D8830">
        <v>4.62</v>
      </c>
      <c r="E8830" s="156" t="s">
        <v>205</v>
      </c>
    </row>
    <row r="8831" spans="1:5" x14ac:dyDescent="0.2">
      <c r="A8831">
        <v>89424</v>
      </c>
      <c r="B8831" t="s">
        <v>11807</v>
      </c>
      <c r="C8831" t="s">
        <v>14</v>
      </c>
      <c r="D8831">
        <v>7.06</v>
      </c>
      <c r="E8831" s="156" t="s">
        <v>205</v>
      </c>
    </row>
    <row r="8832" spans="1:5" x14ac:dyDescent="0.2">
      <c r="A8832">
        <v>89378</v>
      </c>
      <c r="B8832" t="s">
        <v>11808</v>
      </c>
      <c r="C8832" t="s">
        <v>14</v>
      </c>
      <c r="D8832">
        <v>7.65</v>
      </c>
      <c r="E8832" s="156" t="s">
        <v>205</v>
      </c>
    </row>
    <row r="8833" spans="1:5" x14ac:dyDescent="0.2">
      <c r="A8833">
        <v>89541</v>
      </c>
      <c r="B8833" t="s">
        <v>11809</v>
      </c>
      <c r="C8833" t="s">
        <v>14</v>
      </c>
      <c r="D8833">
        <v>6.85</v>
      </c>
      <c r="E8833" s="156" t="s">
        <v>205</v>
      </c>
    </row>
    <row r="8834" spans="1:5" x14ac:dyDescent="0.2">
      <c r="A8834">
        <v>89431</v>
      </c>
      <c r="B8834" t="s">
        <v>11810</v>
      </c>
      <c r="C8834" t="s">
        <v>14</v>
      </c>
      <c r="D8834">
        <v>9.68</v>
      </c>
      <c r="E8834" s="156" t="s">
        <v>205</v>
      </c>
    </row>
    <row r="8835" spans="1:5" x14ac:dyDescent="0.2">
      <c r="A8835">
        <v>89386</v>
      </c>
      <c r="B8835" t="s">
        <v>11811</v>
      </c>
      <c r="C8835" t="s">
        <v>14</v>
      </c>
      <c r="D8835">
        <v>10.39</v>
      </c>
      <c r="E8835" s="156" t="s">
        <v>205</v>
      </c>
    </row>
    <row r="8836" spans="1:5" x14ac:dyDescent="0.2">
      <c r="A8836">
        <v>89558</v>
      </c>
      <c r="B8836" t="s">
        <v>11812</v>
      </c>
      <c r="C8836" t="s">
        <v>14</v>
      </c>
      <c r="D8836">
        <v>10.24</v>
      </c>
      <c r="E8836" s="156" t="s">
        <v>205</v>
      </c>
    </row>
    <row r="8837" spans="1:5" x14ac:dyDescent="0.2">
      <c r="A8837">
        <v>103988</v>
      </c>
      <c r="B8837" t="s">
        <v>11813</v>
      </c>
      <c r="C8837" t="s">
        <v>14</v>
      </c>
      <c r="D8837">
        <v>13.54</v>
      </c>
      <c r="E8837" s="156" t="s">
        <v>205</v>
      </c>
    </row>
    <row r="8838" spans="1:5" x14ac:dyDescent="0.2">
      <c r="A8838">
        <v>89575</v>
      </c>
      <c r="B8838" t="s">
        <v>11814</v>
      </c>
      <c r="C8838" t="s">
        <v>14</v>
      </c>
      <c r="D8838">
        <v>12.22</v>
      </c>
      <c r="E8838" s="156" t="s">
        <v>205</v>
      </c>
    </row>
    <row r="8839" spans="1:5" x14ac:dyDescent="0.2">
      <c r="A8839">
        <v>103995</v>
      </c>
      <c r="B8839" t="s">
        <v>11815</v>
      </c>
      <c r="C8839" t="s">
        <v>14</v>
      </c>
      <c r="D8839">
        <v>16.059999999999999</v>
      </c>
      <c r="E8839" s="156" t="s">
        <v>205</v>
      </c>
    </row>
    <row r="8840" spans="1:5" x14ac:dyDescent="0.2">
      <c r="A8840">
        <v>89597</v>
      </c>
      <c r="B8840" t="s">
        <v>11816</v>
      </c>
      <c r="C8840" t="s">
        <v>14</v>
      </c>
      <c r="D8840">
        <v>23.35</v>
      </c>
      <c r="E8840" s="156" t="s">
        <v>205</v>
      </c>
    </row>
    <row r="8841" spans="1:5" x14ac:dyDescent="0.2">
      <c r="A8841">
        <v>89611</v>
      </c>
      <c r="B8841" t="s">
        <v>11817</v>
      </c>
      <c r="C8841" t="s">
        <v>14</v>
      </c>
      <c r="D8841">
        <v>32.99</v>
      </c>
      <c r="E8841" s="156" t="s">
        <v>205</v>
      </c>
    </row>
    <row r="8842" spans="1:5" x14ac:dyDescent="0.2">
      <c r="A8842">
        <v>89614</v>
      </c>
      <c r="B8842" t="s">
        <v>11818</v>
      </c>
      <c r="C8842" t="s">
        <v>14</v>
      </c>
      <c r="D8842">
        <v>60.41</v>
      </c>
      <c r="E8842" s="156" t="s">
        <v>205</v>
      </c>
    </row>
    <row r="8843" spans="1:5" x14ac:dyDescent="0.2">
      <c r="A8843">
        <v>103975</v>
      </c>
      <c r="B8843" t="s">
        <v>11819</v>
      </c>
      <c r="C8843" t="s">
        <v>14</v>
      </c>
      <c r="D8843">
        <v>18.579999999999998</v>
      </c>
      <c r="E8843" s="156" t="s">
        <v>205</v>
      </c>
    </row>
    <row r="8844" spans="1:5" x14ac:dyDescent="0.2">
      <c r="A8844">
        <v>104007</v>
      </c>
      <c r="B8844" t="s">
        <v>11820</v>
      </c>
      <c r="C8844" t="s">
        <v>14</v>
      </c>
      <c r="D8844">
        <v>23.22</v>
      </c>
      <c r="E8844" s="156" t="s">
        <v>205</v>
      </c>
    </row>
    <row r="8845" spans="1:5" x14ac:dyDescent="0.2">
      <c r="A8845">
        <v>103976</v>
      </c>
      <c r="B8845" t="s">
        <v>11821</v>
      </c>
      <c r="C8845" t="s">
        <v>14</v>
      </c>
      <c r="D8845">
        <v>26.6</v>
      </c>
      <c r="E8845" s="156" t="s">
        <v>205</v>
      </c>
    </row>
    <row r="8846" spans="1:5" x14ac:dyDescent="0.2">
      <c r="A8846">
        <v>104008</v>
      </c>
      <c r="B8846" t="s">
        <v>11822</v>
      </c>
      <c r="C8846" t="s">
        <v>14</v>
      </c>
      <c r="D8846">
        <v>33.22</v>
      </c>
      <c r="E8846" s="156" t="s">
        <v>205</v>
      </c>
    </row>
    <row r="8847" spans="1:5" x14ac:dyDescent="0.2">
      <c r="A8847">
        <v>89630</v>
      </c>
      <c r="B8847" t="s">
        <v>11823</v>
      </c>
      <c r="C8847" t="s">
        <v>14</v>
      </c>
      <c r="D8847">
        <v>62.23</v>
      </c>
      <c r="E8847" s="156" t="s">
        <v>205</v>
      </c>
    </row>
    <row r="8848" spans="1:5" x14ac:dyDescent="0.2">
      <c r="A8848">
        <v>89632</v>
      </c>
      <c r="B8848" t="s">
        <v>11824</v>
      </c>
      <c r="C8848" t="s">
        <v>14</v>
      </c>
      <c r="D8848">
        <v>123.37</v>
      </c>
      <c r="E8848" s="156" t="s">
        <v>205</v>
      </c>
    </row>
    <row r="8849" spans="1:5" x14ac:dyDescent="0.2">
      <c r="A8849">
        <v>89438</v>
      </c>
      <c r="B8849" t="s">
        <v>11825</v>
      </c>
      <c r="C8849" t="s">
        <v>14</v>
      </c>
      <c r="D8849">
        <v>11.04</v>
      </c>
      <c r="E8849" s="156" t="s">
        <v>205</v>
      </c>
    </row>
    <row r="8850" spans="1:5" x14ac:dyDescent="0.2">
      <c r="A8850">
        <v>89393</v>
      </c>
      <c r="B8850" t="s">
        <v>11826</v>
      </c>
      <c r="C8850" t="s">
        <v>14</v>
      </c>
      <c r="D8850">
        <v>12.06</v>
      </c>
      <c r="E8850" s="156" t="s">
        <v>205</v>
      </c>
    </row>
    <row r="8851" spans="1:5" x14ac:dyDescent="0.2">
      <c r="A8851">
        <v>89617</v>
      </c>
      <c r="B8851" t="s">
        <v>11827</v>
      </c>
      <c r="C8851" t="s">
        <v>14</v>
      </c>
      <c r="D8851">
        <v>8.2200000000000006</v>
      </c>
      <c r="E8851" s="156" t="s">
        <v>205</v>
      </c>
    </row>
    <row r="8852" spans="1:5" x14ac:dyDescent="0.2">
      <c r="A8852">
        <v>89440</v>
      </c>
      <c r="B8852" t="s">
        <v>11828</v>
      </c>
      <c r="C8852" t="s">
        <v>14</v>
      </c>
      <c r="D8852">
        <v>13.08</v>
      </c>
      <c r="E8852" s="156" t="s">
        <v>205</v>
      </c>
    </row>
    <row r="8853" spans="1:5" x14ac:dyDescent="0.2">
      <c r="A8853">
        <v>89395</v>
      </c>
      <c r="B8853" t="s">
        <v>11829</v>
      </c>
      <c r="C8853" t="s">
        <v>14</v>
      </c>
      <c r="D8853">
        <v>14.27</v>
      </c>
      <c r="E8853" s="156" t="s">
        <v>205</v>
      </c>
    </row>
    <row r="8854" spans="1:5" x14ac:dyDescent="0.2">
      <c r="A8854">
        <v>89620</v>
      </c>
      <c r="B8854" t="s">
        <v>11830</v>
      </c>
      <c r="C8854" t="s">
        <v>14</v>
      </c>
      <c r="D8854">
        <v>12.67</v>
      </c>
      <c r="E8854" s="156" t="s">
        <v>205</v>
      </c>
    </row>
    <row r="8855" spans="1:5" x14ac:dyDescent="0.2">
      <c r="A8855">
        <v>89443</v>
      </c>
      <c r="B8855" t="s">
        <v>11831</v>
      </c>
      <c r="C8855" t="s">
        <v>14</v>
      </c>
      <c r="D8855">
        <v>18.29</v>
      </c>
      <c r="E8855" s="156" t="s">
        <v>205</v>
      </c>
    </row>
    <row r="8856" spans="1:5" x14ac:dyDescent="0.2">
      <c r="A8856">
        <v>89398</v>
      </c>
      <c r="B8856" t="s">
        <v>11832</v>
      </c>
      <c r="C8856" t="s">
        <v>14</v>
      </c>
      <c r="D8856">
        <v>19.71</v>
      </c>
      <c r="E8856" s="156" t="s">
        <v>205</v>
      </c>
    </row>
    <row r="8857" spans="1:5" x14ac:dyDescent="0.2">
      <c r="A8857">
        <v>89623</v>
      </c>
      <c r="B8857" t="s">
        <v>11833</v>
      </c>
      <c r="C8857" t="s">
        <v>14</v>
      </c>
      <c r="D8857">
        <v>20.29</v>
      </c>
      <c r="E8857" s="156" t="s">
        <v>205</v>
      </c>
    </row>
    <row r="8858" spans="1:5" x14ac:dyDescent="0.2">
      <c r="A8858">
        <v>104011</v>
      </c>
      <c r="B8858" t="s">
        <v>11834</v>
      </c>
      <c r="C8858" t="s">
        <v>14</v>
      </c>
      <c r="D8858">
        <v>26.77</v>
      </c>
      <c r="E8858" s="156" t="s">
        <v>205</v>
      </c>
    </row>
    <row r="8859" spans="1:5" x14ac:dyDescent="0.2">
      <c r="A8859">
        <v>89625</v>
      </c>
      <c r="B8859" t="s">
        <v>11835</v>
      </c>
      <c r="C8859" t="s">
        <v>14</v>
      </c>
      <c r="D8859">
        <v>23.87</v>
      </c>
      <c r="E8859" s="156" t="s">
        <v>205</v>
      </c>
    </row>
    <row r="8860" spans="1:5" x14ac:dyDescent="0.2">
      <c r="A8860">
        <v>104004</v>
      </c>
      <c r="B8860" t="s">
        <v>11836</v>
      </c>
      <c r="C8860" t="s">
        <v>14</v>
      </c>
      <c r="D8860">
        <v>31.49</v>
      </c>
      <c r="E8860" s="156" t="s">
        <v>205</v>
      </c>
    </row>
    <row r="8861" spans="1:5" x14ac:dyDescent="0.2">
      <c r="A8861">
        <v>89628</v>
      </c>
      <c r="B8861" t="s">
        <v>11837</v>
      </c>
      <c r="C8861" t="s">
        <v>14</v>
      </c>
      <c r="D8861">
        <v>49.05</v>
      </c>
      <c r="E8861" s="156" t="s">
        <v>205</v>
      </c>
    </row>
    <row r="8862" spans="1:5" x14ac:dyDescent="0.2">
      <c r="A8862">
        <v>89629</v>
      </c>
      <c r="B8862" t="s">
        <v>11838</v>
      </c>
      <c r="C8862" t="s">
        <v>14</v>
      </c>
      <c r="D8862">
        <v>81.88</v>
      </c>
      <c r="E8862" s="156" t="s">
        <v>205</v>
      </c>
    </row>
    <row r="8863" spans="1:5" x14ac:dyDescent="0.2">
      <c r="A8863">
        <v>89631</v>
      </c>
      <c r="B8863" t="s">
        <v>11839</v>
      </c>
      <c r="C8863" t="s">
        <v>14</v>
      </c>
      <c r="D8863">
        <v>107.15</v>
      </c>
      <c r="E8863" s="156" t="s">
        <v>205</v>
      </c>
    </row>
    <row r="8864" spans="1:5" x14ac:dyDescent="0.2">
      <c r="A8864">
        <v>89401</v>
      </c>
      <c r="B8864" t="s">
        <v>11840</v>
      </c>
      <c r="C8864" t="s">
        <v>24</v>
      </c>
      <c r="D8864">
        <v>11.55</v>
      </c>
      <c r="E8864" s="156" t="s">
        <v>205</v>
      </c>
    </row>
    <row r="8865" spans="1:5" x14ac:dyDescent="0.2">
      <c r="A8865">
        <v>89355</v>
      </c>
      <c r="B8865" t="s">
        <v>11841</v>
      </c>
      <c r="C8865" t="s">
        <v>24</v>
      </c>
      <c r="D8865">
        <v>22.17</v>
      </c>
      <c r="E8865" s="156" t="s">
        <v>205</v>
      </c>
    </row>
    <row r="8866" spans="1:5" x14ac:dyDescent="0.2">
      <c r="A8866">
        <v>89446</v>
      </c>
      <c r="B8866" t="s">
        <v>11842</v>
      </c>
      <c r="C8866" t="s">
        <v>24</v>
      </c>
      <c r="D8866">
        <v>5.56</v>
      </c>
      <c r="E8866" s="156" t="s">
        <v>205</v>
      </c>
    </row>
    <row r="8867" spans="1:5" x14ac:dyDescent="0.2">
      <c r="A8867">
        <v>89402</v>
      </c>
      <c r="B8867" t="s">
        <v>11843</v>
      </c>
      <c r="C8867" t="s">
        <v>24</v>
      </c>
      <c r="D8867">
        <v>13.29</v>
      </c>
      <c r="E8867" s="156" t="s">
        <v>205</v>
      </c>
    </row>
    <row r="8868" spans="1:5" x14ac:dyDescent="0.2">
      <c r="A8868">
        <v>89356</v>
      </c>
      <c r="B8868" t="s">
        <v>11844</v>
      </c>
      <c r="C8868" t="s">
        <v>24</v>
      </c>
      <c r="D8868">
        <v>25.59</v>
      </c>
      <c r="E8868" s="156" t="s">
        <v>205</v>
      </c>
    </row>
    <row r="8869" spans="1:5" x14ac:dyDescent="0.2">
      <c r="A8869">
        <v>89447</v>
      </c>
      <c r="B8869" t="s">
        <v>11845</v>
      </c>
      <c r="C8869" t="s">
        <v>24</v>
      </c>
      <c r="D8869">
        <v>10.98</v>
      </c>
      <c r="E8869" s="156" t="s">
        <v>205</v>
      </c>
    </row>
    <row r="8870" spans="1:5" x14ac:dyDescent="0.2">
      <c r="A8870">
        <v>89403</v>
      </c>
      <c r="B8870" t="s">
        <v>11846</v>
      </c>
      <c r="C8870" t="s">
        <v>24</v>
      </c>
      <c r="D8870">
        <v>20.18</v>
      </c>
      <c r="E8870" s="156" t="s">
        <v>205</v>
      </c>
    </row>
    <row r="8871" spans="1:5" x14ac:dyDescent="0.2">
      <c r="A8871">
        <v>89357</v>
      </c>
      <c r="B8871" t="s">
        <v>11847</v>
      </c>
      <c r="C8871" t="s">
        <v>24</v>
      </c>
      <c r="D8871">
        <v>34.840000000000003</v>
      </c>
      <c r="E8871" s="156" t="s">
        <v>205</v>
      </c>
    </row>
    <row r="8872" spans="1:5" x14ac:dyDescent="0.2">
      <c r="A8872">
        <v>89448</v>
      </c>
      <c r="B8872" t="s">
        <v>11848</v>
      </c>
      <c r="C8872" t="s">
        <v>24</v>
      </c>
      <c r="D8872">
        <v>16.760000000000002</v>
      </c>
      <c r="E8872" s="156" t="s">
        <v>205</v>
      </c>
    </row>
    <row r="8873" spans="1:5" x14ac:dyDescent="0.2">
      <c r="A8873">
        <v>103978</v>
      </c>
      <c r="B8873" t="s">
        <v>11849</v>
      </c>
      <c r="C8873" t="s">
        <v>24</v>
      </c>
      <c r="D8873">
        <v>27.57</v>
      </c>
      <c r="E8873" s="156" t="s">
        <v>205</v>
      </c>
    </row>
    <row r="8874" spans="1:5" x14ac:dyDescent="0.2">
      <c r="A8874">
        <v>89449</v>
      </c>
      <c r="B8874" t="s">
        <v>11850</v>
      </c>
      <c r="C8874" t="s">
        <v>24</v>
      </c>
      <c r="D8874">
        <v>18.57</v>
      </c>
      <c r="E8874" s="156" t="s">
        <v>205</v>
      </c>
    </row>
    <row r="8875" spans="1:5" x14ac:dyDescent="0.2">
      <c r="A8875">
        <v>103979</v>
      </c>
      <c r="B8875" t="s">
        <v>11851</v>
      </c>
      <c r="C8875" t="s">
        <v>24</v>
      </c>
      <c r="D8875">
        <v>31.47</v>
      </c>
      <c r="E8875" s="156" t="s">
        <v>205</v>
      </c>
    </row>
    <row r="8876" spans="1:5" x14ac:dyDescent="0.2">
      <c r="A8876">
        <v>89450</v>
      </c>
      <c r="B8876" t="s">
        <v>11852</v>
      </c>
      <c r="C8876" t="s">
        <v>24</v>
      </c>
      <c r="D8876">
        <v>29.66</v>
      </c>
      <c r="E8876" s="156" t="s">
        <v>205</v>
      </c>
    </row>
    <row r="8877" spans="1:5" x14ac:dyDescent="0.2">
      <c r="A8877">
        <v>89451</v>
      </c>
      <c r="B8877" t="s">
        <v>11853</v>
      </c>
      <c r="C8877" t="s">
        <v>24</v>
      </c>
      <c r="D8877">
        <v>48.22</v>
      </c>
      <c r="E8877" s="156" t="s">
        <v>205</v>
      </c>
    </row>
    <row r="8878" spans="1:5" x14ac:dyDescent="0.2">
      <c r="A8878">
        <v>89452</v>
      </c>
      <c r="B8878" t="s">
        <v>11854</v>
      </c>
      <c r="C8878" t="s">
        <v>24</v>
      </c>
      <c r="D8878">
        <v>66.37</v>
      </c>
      <c r="E8878" s="156" t="s">
        <v>205</v>
      </c>
    </row>
    <row r="8879" spans="1:5" x14ac:dyDescent="0.2">
      <c r="A8879">
        <v>89394</v>
      </c>
      <c r="B8879" t="s">
        <v>11855</v>
      </c>
      <c r="C8879" t="s">
        <v>14</v>
      </c>
      <c r="D8879">
        <v>19.649999999999999</v>
      </c>
      <c r="E8879" s="156" t="s">
        <v>205</v>
      </c>
    </row>
    <row r="8880" spans="1:5" x14ac:dyDescent="0.2">
      <c r="A8880">
        <v>89396</v>
      </c>
      <c r="B8880" t="s">
        <v>11856</v>
      </c>
      <c r="C8880" t="s">
        <v>14</v>
      </c>
      <c r="D8880">
        <v>21.53</v>
      </c>
      <c r="E8880" s="156" t="s">
        <v>205</v>
      </c>
    </row>
    <row r="8881" spans="1:5" x14ac:dyDescent="0.2">
      <c r="A8881">
        <v>90374</v>
      </c>
      <c r="B8881" t="s">
        <v>11857</v>
      </c>
      <c r="C8881" t="s">
        <v>14</v>
      </c>
      <c r="D8881">
        <v>23.34</v>
      </c>
      <c r="E8881" s="156" t="s">
        <v>205</v>
      </c>
    </row>
    <row r="8882" spans="1:5" x14ac:dyDescent="0.2">
      <c r="A8882">
        <v>89444</v>
      </c>
      <c r="B8882" t="s">
        <v>11858</v>
      </c>
      <c r="C8882" t="s">
        <v>14</v>
      </c>
      <c r="D8882">
        <v>25.38</v>
      </c>
      <c r="E8882" s="156" t="s">
        <v>205</v>
      </c>
    </row>
    <row r="8883" spans="1:5" x14ac:dyDescent="0.2">
      <c r="A8883">
        <v>89399</v>
      </c>
      <c r="B8883" t="s">
        <v>11859</v>
      </c>
      <c r="C8883" t="s">
        <v>14</v>
      </c>
      <c r="D8883">
        <v>26.08</v>
      </c>
      <c r="E8883" s="156" t="s">
        <v>205</v>
      </c>
    </row>
    <row r="8884" spans="1:5" x14ac:dyDescent="0.2">
      <c r="A8884">
        <v>89442</v>
      </c>
      <c r="B8884" t="s">
        <v>11860</v>
      </c>
      <c r="C8884" t="s">
        <v>14</v>
      </c>
      <c r="D8884">
        <v>14.84</v>
      </c>
      <c r="E8884" s="156" t="s">
        <v>205</v>
      </c>
    </row>
    <row r="8885" spans="1:5" x14ac:dyDescent="0.2">
      <c r="A8885">
        <v>89397</v>
      </c>
      <c r="B8885" t="s">
        <v>11861</v>
      </c>
      <c r="C8885" t="s">
        <v>14</v>
      </c>
      <c r="D8885">
        <v>15.94</v>
      </c>
      <c r="E8885" s="156" t="s">
        <v>205</v>
      </c>
    </row>
    <row r="8886" spans="1:5" x14ac:dyDescent="0.2">
      <c r="A8886">
        <v>89622</v>
      </c>
      <c r="B8886" t="s">
        <v>11862</v>
      </c>
      <c r="C8886" t="s">
        <v>14</v>
      </c>
      <c r="D8886">
        <v>14.78</v>
      </c>
      <c r="E8886" s="156" t="s">
        <v>205</v>
      </c>
    </row>
    <row r="8887" spans="1:5" x14ac:dyDescent="0.2">
      <c r="A8887">
        <v>89445</v>
      </c>
      <c r="B8887" t="s">
        <v>11863</v>
      </c>
      <c r="C8887" t="s">
        <v>14</v>
      </c>
      <c r="D8887">
        <v>20.03</v>
      </c>
      <c r="E8887" s="156" t="s">
        <v>205</v>
      </c>
    </row>
    <row r="8888" spans="1:5" x14ac:dyDescent="0.2">
      <c r="A8888">
        <v>89400</v>
      </c>
      <c r="B8888" t="s">
        <v>11864</v>
      </c>
      <c r="C8888" t="s">
        <v>14</v>
      </c>
      <c r="D8888">
        <v>21.32</v>
      </c>
      <c r="E8888" s="156" t="s">
        <v>205</v>
      </c>
    </row>
    <row r="8889" spans="1:5" x14ac:dyDescent="0.2">
      <c r="A8889">
        <v>89624</v>
      </c>
      <c r="B8889" t="s">
        <v>11865</v>
      </c>
      <c r="C8889" t="s">
        <v>14</v>
      </c>
      <c r="D8889">
        <v>18.73</v>
      </c>
      <c r="E8889" s="156" t="s">
        <v>205</v>
      </c>
    </row>
    <row r="8890" spans="1:5" x14ac:dyDescent="0.2">
      <c r="A8890">
        <v>104012</v>
      </c>
      <c r="B8890" t="s">
        <v>11866</v>
      </c>
      <c r="C8890" t="s">
        <v>14</v>
      </c>
      <c r="D8890">
        <v>24.78</v>
      </c>
      <c r="E8890" s="156" t="s">
        <v>205</v>
      </c>
    </row>
    <row r="8891" spans="1:5" x14ac:dyDescent="0.2">
      <c r="A8891">
        <v>89627</v>
      </c>
      <c r="B8891" t="s">
        <v>11867</v>
      </c>
      <c r="C8891" t="s">
        <v>14</v>
      </c>
      <c r="D8891">
        <v>20.94</v>
      </c>
      <c r="E8891" s="156" t="s">
        <v>205</v>
      </c>
    </row>
    <row r="8892" spans="1:5" x14ac:dyDescent="0.2">
      <c r="A8892">
        <v>104006</v>
      </c>
      <c r="B8892" t="s">
        <v>11868</v>
      </c>
      <c r="C8892" t="s">
        <v>14</v>
      </c>
      <c r="D8892">
        <v>26.51</v>
      </c>
      <c r="E8892" s="156" t="s">
        <v>205</v>
      </c>
    </row>
    <row r="8893" spans="1:5" x14ac:dyDescent="0.2">
      <c r="A8893">
        <v>89626</v>
      </c>
      <c r="B8893" t="s">
        <v>11869</v>
      </c>
      <c r="C8893" t="s">
        <v>14</v>
      </c>
      <c r="D8893">
        <v>31</v>
      </c>
      <c r="E8893" s="156" t="s">
        <v>205</v>
      </c>
    </row>
    <row r="8894" spans="1:5" x14ac:dyDescent="0.2">
      <c r="A8894">
        <v>104005</v>
      </c>
      <c r="B8894" t="s">
        <v>11870</v>
      </c>
      <c r="C8894" t="s">
        <v>14</v>
      </c>
      <c r="D8894">
        <v>38.06</v>
      </c>
      <c r="E8894" s="156" t="s">
        <v>205</v>
      </c>
    </row>
    <row r="8895" spans="1:5" x14ac:dyDescent="0.2">
      <c r="A8895">
        <v>89439</v>
      </c>
      <c r="B8895" t="s">
        <v>11871</v>
      </c>
      <c r="C8895" t="s">
        <v>14</v>
      </c>
      <c r="D8895">
        <v>12.56</v>
      </c>
      <c r="E8895" s="156" t="s">
        <v>205</v>
      </c>
    </row>
    <row r="8896" spans="1:5" x14ac:dyDescent="0.2">
      <c r="A8896">
        <v>89421</v>
      </c>
      <c r="B8896" t="s">
        <v>11872</v>
      </c>
      <c r="C8896" t="s">
        <v>14</v>
      </c>
      <c r="D8896">
        <v>12.02</v>
      </c>
      <c r="E8896" s="156" t="s">
        <v>205</v>
      </c>
    </row>
    <row r="8897" spans="1:5" x14ac:dyDescent="0.2">
      <c r="A8897">
        <v>89375</v>
      </c>
      <c r="B8897" t="s">
        <v>11873</v>
      </c>
      <c r="C8897" t="s">
        <v>14</v>
      </c>
      <c r="D8897">
        <v>12.53</v>
      </c>
      <c r="E8897" s="156" t="s">
        <v>205</v>
      </c>
    </row>
    <row r="8898" spans="1:5" x14ac:dyDescent="0.2">
      <c r="A8898">
        <v>89536</v>
      </c>
      <c r="B8898" t="s">
        <v>11874</v>
      </c>
      <c r="C8898" t="s">
        <v>14</v>
      </c>
      <c r="D8898">
        <v>12.01</v>
      </c>
      <c r="E8898" s="156" t="s">
        <v>205</v>
      </c>
    </row>
    <row r="8899" spans="1:5" x14ac:dyDescent="0.2">
      <c r="A8899">
        <v>89428</v>
      </c>
      <c r="B8899" t="s">
        <v>11875</v>
      </c>
      <c r="C8899" t="s">
        <v>14</v>
      </c>
      <c r="D8899">
        <v>14.45</v>
      </c>
      <c r="E8899" s="156" t="s">
        <v>205</v>
      </c>
    </row>
    <row r="8900" spans="1:5" x14ac:dyDescent="0.2">
      <c r="A8900">
        <v>89382</v>
      </c>
      <c r="B8900" t="s">
        <v>11876</v>
      </c>
      <c r="C8900" t="s">
        <v>14</v>
      </c>
      <c r="D8900">
        <v>15.04</v>
      </c>
      <c r="E8900" s="156" t="s">
        <v>205</v>
      </c>
    </row>
    <row r="8901" spans="1:5" x14ac:dyDescent="0.2">
      <c r="A8901">
        <v>89552</v>
      </c>
      <c r="B8901" t="s">
        <v>11877</v>
      </c>
      <c r="C8901" t="s">
        <v>14</v>
      </c>
      <c r="D8901">
        <v>18.66</v>
      </c>
      <c r="E8901" s="156" t="s">
        <v>205</v>
      </c>
    </row>
    <row r="8902" spans="1:5" x14ac:dyDescent="0.2">
      <c r="A8902">
        <v>89435</v>
      </c>
      <c r="B8902" t="s">
        <v>11878</v>
      </c>
      <c r="C8902" t="s">
        <v>14</v>
      </c>
      <c r="D8902">
        <v>21.49</v>
      </c>
      <c r="E8902" s="156" t="s">
        <v>205</v>
      </c>
    </row>
    <row r="8903" spans="1:5" x14ac:dyDescent="0.2">
      <c r="A8903">
        <v>89390</v>
      </c>
      <c r="B8903" t="s">
        <v>11879</v>
      </c>
      <c r="C8903" t="s">
        <v>14</v>
      </c>
      <c r="D8903">
        <v>22.2</v>
      </c>
      <c r="E8903" s="156" t="s">
        <v>205</v>
      </c>
    </row>
    <row r="8904" spans="1:5" x14ac:dyDescent="0.2">
      <c r="A8904">
        <v>89568</v>
      </c>
      <c r="B8904" t="s">
        <v>11880</v>
      </c>
      <c r="C8904" t="s">
        <v>14</v>
      </c>
      <c r="D8904">
        <v>32.53</v>
      </c>
      <c r="E8904" s="156" t="s">
        <v>205</v>
      </c>
    </row>
    <row r="8905" spans="1:5" x14ac:dyDescent="0.2">
      <c r="A8905">
        <v>103990</v>
      </c>
      <c r="B8905" t="s">
        <v>11881</v>
      </c>
      <c r="C8905" t="s">
        <v>14</v>
      </c>
      <c r="D8905">
        <v>35.83</v>
      </c>
      <c r="E8905" s="156" t="s">
        <v>205</v>
      </c>
    </row>
    <row r="8906" spans="1:5" x14ac:dyDescent="0.2">
      <c r="A8906">
        <v>89594</v>
      </c>
      <c r="B8906" t="s">
        <v>11882</v>
      </c>
      <c r="C8906" t="s">
        <v>14</v>
      </c>
      <c r="D8906">
        <v>36.21</v>
      </c>
      <c r="E8906" s="156" t="s">
        <v>205</v>
      </c>
    </row>
    <row r="8907" spans="1:5" x14ac:dyDescent="0.2">
      <c r="A8907">
        <v>103997</v>
      </c>
      <c r="B8907" t="s">
        <v>11883</v>
      </c>
      <c r="C8907" t="s">
        <v>14</v>
      </c>
      <c r="D8907">
        <v>40.049999999999997</v>
      </c>
      <c r="E8907" s="156" t="s">
        <v>205</v>
      </c>
    </row>
    <row r="8908" spans="1:5" x14ac:dyDescent="0.2">
      <c r="A8908">
        <v>89609</v>
      </c>
      <c r="B8908" t="s">
        <v>11884</v>
      </c>
      <c r="C8908" t="s">
        <v>14</v>
      </c>
      <c r="D8908">
        <v>83.68</v>
      </c>
      <c r="E8908" s="156" t="s">
        <v>205</v>
      </c>
    </row>
    <row r="8909" spans="1:5" x14ac:dyDescent="0.2">
      <c r="A8909">
        <v>89612</v>
      </c>
      <c r="B8909" t="s">
        <v>11885</v>
      </c>
      <c r="C8909" t="s">
        <v>14</v>
      </c>
      <c r="D8909">
        <v>163.76</v>
      </c>
      <c r="E8909" s="156" t="s">
        <v>205</v>
      </c>
    </row>
    <row r="8910" spans="1:5" x14ac:dyDescent="0.2">
      <c r="A8910">
        <v>89615</v>
      </c>
      <c r="B8910" t="s">
        <v>11886</v>
      </c>
      <c r="C8910" t="s">
        <v>14</v>
      </c>
      <c r="D8910">
        <v>193.39</v>
      </c>
      <c r="E8910" s="156" t="s">
        <v>205</v>
      </c>
    </row>
    <row r="8911" spans="1:5" x14ac:dyDescent="0.2">
      <c r="A8911">
        <v>89747</v>
      </c>
      <c r="B8911" t="s">
        <v>11887</v>
      </c>
      <c r="C8911" t="s">
        <v>14</v>
      </c>
      <c r="D8911">
        <v>32.33</v>
      </c>
      <c r="E8911" s="156" t="s">
        <v>205</v>
      </c>
    </row>
    <row r="8912" spans="1:5" x14ac:dyDescent="0.2">
      <c r="A8912">
        <v>89656</v>
      </c>
      <c r="B8912" t="s">
        <v>11888</v>
      </c>
      <c r="C8912" t="s">
        <v>14</v>
      </c>
      <c r="D8912">
        <v>24.53</v>
      </c>
      <c r="E8912" s="156" t="s">
        <v>205</v>
      </c>
    </row>
    <row r="8913" spans="1:5" x14ac:dyDescent="0.2">
      <c r="A8913">
        <v>89663</v>
      </c>
      <c r="B8913" t="s">
        <v>11889</v>
      </c>
      <c r="C8913" t="s">
        <v>14</v>
      </c>
      <c r="D8913">
        <v>32.869999999999997</v>
      </c>
      <c r="E8913" s="156" t="s">
        <v>205</v>
      </c>
    </row>
    <row r="8914" spans="1:5" x14ac:dyDescent="0.2">
      <c r="A8914">
        <v>89759</v>
      </c>
      <c r="B8914" t="s">
        <v>11890</v>
      </c>
      <c r="C8914" t="s">
        <v>14</v>
      </c>
      <c r="D8914">
        <v>12.91</v>
      </c>
      <c r="E8914" s="156" t="s">
        <v>205</v>
      </c>
    </row>
    <row r="8915" spans="1:5" x14ac:dyDescent="0.2">
      <c r="A8915">
        <v>89832</v>
      </c>
      <c r="B8915" t="s">
        <v>11891</v>
      </c>
      <c r="C8915" t="s">
        <v>14</v>
      </c>
      <c r="D8915">
        <v>45.21</v>
      </c>
      <c r="E8915" s="156" t="s">
        <v>205</v>
      </c>
    </row>
    <row r="8916" spans="1:5" x14ac:dyDescent="0.2">
      <c r="A8916">
        <v>89666</v>
      </c>
      <c r="B8916" t="s">
        <v>11892</v>
      </c>
      <c r="C8916" t="s">
        <v>14</v>
      </c>
      <c r="D8916">
        <v>8.34</v>
      </c>
      <c r="E8916" s="156" t="s">
        <v>205</v>
      </c>
    </row>
    <row r="8917" spans="1:5" x14ac:dyDescent="0.2">
      <c r="A8917">
        <v>89678</v>
      </c>
      <c r="B8917" t="s">
        <v>11893</v>
      </c>
      <c r="C8917" t="s">
        <v>14</v>
      </c>
      <c r="D8917">
        <v>13.51</v>
      </c>
      <c r="E8917" s="156" t="s">
        <v>205</v>
      </c>
    </row>
    <row r="8918" spans="1:5" x14ac:dyDescent="0.2">
      <c r="A8918">
        <v>89764</v>
      </c>
      <c r="B8918" t="s">
        <v>11894</v>
      </c>
      <c r="C8918" t="s">
        <v>14</v>
      </c>
      <c r="D8918">
        <v>40.6</v>
      </c>
      <c r="E8918" s="156" t="s">
        <v>205</v>
      </c>
    </row>
    <row r="8919" spans="1:5" x14ac:dyDescent="0.2">
      <c r="A8919">
        <v>89689</v>
      </c>
      <c r="B8919" t="s">
        <v>11895</v>
      </c>
      <c r="C8919" t="s">
        <v>14</v>
      </c>
      <c r="D8919">
        <v>41.29</v>
      </c>
      <c r="E8919" s="156" t="s">
        <v>205</v>
      </c>
    </row>
    <row r="8920" spans="1:5" x14ac:dyDescent="0.2">
      <c r="A8920">
        <v>89655</v>
      </c>
      <c r="B8920" t="s">
        <v>11896</v>
      </c>
      <c r="C8920" t="s">
        <v>14</v>
      </c>
      <c r="D8920">
        <v>26.3</v>
      </c>
      <c r="E8920" s="156" t="s">
        <v>205</v>
      </c>
    </row>
    <row r="8921" spans="1:5" x14ac:dyDescent="0.2">
      <c r="A8921">
        <v>89662</v>
      </c>
      <c r="B8921" t="s">
        <v>11897</v>
      </c>
      <c r="C8921" t="s">
        <v>14</v>
      </c>
      <c r="D8921">
        <v>34</v>
      </c>
      <c r="E8921" s="156" t="s">
        <v>205</v>
      </c>
    </row>
    <row r="8922" spans="1:5" x14ac:dyDescent="0.2">
      <c r="A8922">
        <v>89758</v>
      </c>
      <c r="B8922" t="s">
        <v>11898</v>
      </c>
      <c r="C8922" t="s">
        <v>14</v>
      </c>
      <c r="D8922">
        <v>40.270000000000003</v>
      </c>
      <c r="E8922" s="156" t="s">
        <v>205</v>
      </c>
    </row>
    <row r="8923" spans="1:5" x14ac:dyDescent="0.2">
      <c r="A8923">
        <v>89676</v>
      </c>
      <c r="B8923" t="s">
        <v>11899</v>
      </c>
      <c r="C8923" t="s">
        <v>14</v>
      </c>
      <c r="D8923">
        <v>40.380000000000003</v>
      </c>
      <c r="E8923" s="156" t="s">
        <v>205</v>
      </c>
    </row>
    <row r="8924" spans="1:5" x14ac:dyDescent="0.2">
      <c r="A8924">
        <v>89818</v>
      </c>
      <c r="B8924" t="s">
        <v>11900</v>
      </c>
      <c r="C8924" t="s">
        <v>14</v>
      </c>
      <c r="D8924">
        <v>58.02</v>
      </c>
      <c r="E8924" s="156" t="s">
        <v>205</v>
      </c>
    </row>
    <row r="8925" spans="1:5" x14ac:dyDescent="0.2">
      <c r="A8925">
        <v>89763</v>
      </c>
      <c r="B8925" t="s">
        <v>11901</v>
      </c>
      <c r="C8925" t="s">
        <v>14</v>
      </c>
      <c r="D8925">
        <v>60.87</v>
      </c>
      <c r="E8925" s="156" t="s">
        <v>205</v>
      </c>
    </row>
    <row r="8926" spans="1:5" x14ac:dyDescent="0.2">
      <c r="A8926">
        <v>89686</v>
      </c>
      <c r="B8926" t="s">
        <v>11902</v>
      </c>
      <c r="C8926" t="s">
        <v>14</v>
      </c>
      <c r="D8926">
        <v>61.61</v>
      </c>
      <c r="E8926" s="156" t="s">
        <v>205</v>
      </c>
    </row>
    <row r="8927" spans="1:5" x14ac:dyDescent="0.2">
      <c r="A8927">
        <v>104029</v>
      </c>
      <c r="B8927" t="s">
        <v>11903</v>
      </c>
      <c r="C8927" t="s">
        <v>14</v>
      </c>
      <c r="D8927">
        <v>73.209999999999994</v>
      </c>
      <c r="E8927" s="156" t="s">
        <v>205</v>
      </c>
    </row>
    <row r="8928" spans="1:5" x14ac:dyDescent="0.2">
      <c r="A8928">
        <v>89831</v>
      </c>
      <c r="B8928" t="s">
        <v>11904</v>
      </c>
      <c r="C8928" t="s">
        <v>14</v>
      </c>
      <c r="D8928">
        <v>70.099999999999994</v>
      </c>
      <c r="E8928" s="156" t="s">
        <v>205</v>
      </c>
    </row>
    <row r="8929" spans="1:5" x14ac:dyDescent="0.2">
      <c r="A8929">
        <v>89668</v>
      </c>
      <c r="B8929" t="s">
        <v>11905</v>
      </c>
      <c r="C8929" t="s">
        <v>14</v>
      </c>
      <c r="D8929">
        <v>32.07</v>
      </c>
      <c r="E8929" s="156" t="s">
        <v>205</v>
      </c>
    </row>
    <row r="8930" spans="1:5" x14ac:dyDescent="0.2">
      <c r="A8930">
        <v>89639</v>
      </c>
      <c r="B8930" t="s">
        <v>11906</v>
      </c>
      <c r="C8930" t="s">
        <v>14</v>
      </c>
      <c r="D8930">
        <v>13.58</v>
      </c>
      <c r="E8930" s="156" t="s">
        <v>205</v>
      </c>
    </row>
    <row r="8931" spans="1:5" x14ac:dyDescent="0.2">
      <c r="A8931">
        <v>89721</v>
      </c>
      <c r="B8931" t="s">
        <v>11907</v>
      </c>
      <c r="C8931" t="s">
        <v>14</v>
      </c>
      <c r="D8931">
        <v>17.68</v>
      </c>
      <c r="E8931" s="156" t="s">
        <v>205</v>
      </c>
    </row>
    <row r="8932" spans="1:5" x14ac:dyDescent="0.2">
      <c r="A8932">
        <v>89643</v>
      </c>
      <c r="B8932" t="s">
        <v>11908</v>
      </c>
      <c r="C8932" t="s">
        <v>14</v>
      </c>
      <c r="D8932">
        <v>18.489999999999998</v>
      </c>
      <c r="E8932" s="156" t="s">
        <v>205</v>
      </c>
    </row>
    <row r="8933" spans="1:5" x14ac:dyDescent="0.2">
      <c r="A8933">
        <v>89727</v>
      </c>
      <c r="B8933" t="s">
        <v>11909</v>
      </c>
      <c r="C8933" t="s">
        <v>14</v>
      </c>
      <c r="D8933">
        <v>26.78</v>
      </c>
      <c r="E8933" s="156" t="s">
        <v>205</v>
      </c>
    </row>
    <row r="8934" spans="1:5" x14ac:dyDescent="0.2">
      <c r="A8934">
        <v>89648</v>
      </c>
      <c r="B8934" t="s">
        <v>11910</v>
      </c>
      <c r="C8934" t="s">
        <v>14</v>
      </c>
      <c r="D8934">
        <v>27.73</v>
      </c>
      <c r="E8934" s="156" t="s">
        <v>205</v>
      </c>
    </row>
    <row r="8935" spans="1:5" x14ac:dyDescent="0.2">
      <c r="A8935">
        <v>89749</v>
      </c>
      <c r="B8935" t="s">
        <v>11911</v>
      </c>
      <c r="C8935" t="s">
        <v>14</v>
      </c>
      <c r="D8935">
        <v>18.420000000000002</v>
      </c>
      <c r="E8935" s="156" t="s">
        <v>205</v>
      </c>
    </row>
    <row r="8936" spans="1:5" x14ac:dyDescent="0.2">
      <c r="A8936">
        <v>89657</v>
      </c>
      <c r="B8936" t="s">
        <v>11912</v>
      </c>
      <c r="C8936" t="s">
        <v>14</v>
      </c>
      <c r="D8936">
        <v>15.32</v>
      </c>
      <c r="E8936" s="156" t="s">
        <v>205</v>
      </c>
    </row>
    <row r="8937" spans="1:5" x14ac:dyDescent="0.2">
      <c r="A8937">
        <v>89664</v>
      </c>
      <c r="B8937" t="s">
        <v>11913</v>
      </c>
      <c r="C8937" t="s">
        <v>14</v>
      </c>
      <c r="D8937">
        <v>18.96</v>
      </c>
      <c r="E8937" s="156" t="s">
        <v>205</v>
      </c>
    </row>
    <row r="8938" spans="1:5" x14ac:dyDescent="0.2">
      <c r="A8938">
        <v>89638</v>
      </c>
      <c r="B8938" t="s">
        <v>11914</v>
      </c>
      <c r="C8938" t="s">
        <v>14</v>
      </c>
      <c r="D8938">
        <v>12.88</v>
      </c>
      <c r="E8938" s="156" t="s">
        <v>205</v>
      </c>
    </row>
    <row r="8939" spans="1:5" x14ac:dyDescent="0.2">
      <c r="A8939">
        <v>89720</v>
      </c>
      <c r="B8939" t="s">
        <v>11915</v>
      </c>
      <c r="C8939" t="s">
        <v>14</v>
      </c>
      <c r="D8939">
        <v>16.3</v>
      </c>
      <c r="E8939" s="156" t="s">
        <v>205</v>
      </c>
    </row>
    <row r="8940" spans="1:5" x14ac:dyDescent="0.2">
      <c r="A8940">
        <v>89642</v>
      </c>
      <c r="B8940" t="s">
        <v>11916</v>
      </c>
      <c r="C8940" t="s">
        <v>14</v>
      </c>
      <c r="D8940">
        <v>17.11</v>
      </c>
      <c r="E8940" s="156" t="s">
        <v>205</v>
      </c>
    </row>
    <row r="8941" spans="1:5" x14ac:dyDescent="0.2">
      <c r="A8941">
        <v>89725</v>
      </c>
      <c r="B8941" t="s">
        <v>11917</v>
      </c>
      <c r="C8941" t="s">
        <v>14</v>
      </c>
      <c r="D8941">
        <v>21.37</v>
      </c>
      <c r="E8941" s="156" t="s">
        <v>205</v>
      </c>
    </row>
    <row r="8942" spans="1:5" x14ac:dyDescent="0.2">
      <c r="A8942">
        <v>89647</v>
      </c>
      <c r="B8942" t="s">
        <v>11918</v>
      </c>
      <c r="C8942" t="s">
        <v>14</v>
      </c>
      <c r="D8942">
        <v>22.32</v>
      </c>
      <c r="E8942" s="156" t="s">
        <v>205</v>
      </c>
    </row>
    <row r="8943" spans="1:5" x14ac:dyDescent="0.2">
      <c r="A8943">
        <v>89780</v>
      </c>
      <c r="B8943" t="s">
        <v>11919</v>
      </c>
      <c r="C8943" t="s">
        <v>14</v>
      </c>
      <c r="D8943">
        <v>26.41</v>
      </c>
      <c r="E8943" s="156" t="s">
        <v>205</v>
      </c>
    </row>
    <row r="8944" spans="1:5" x14ac:dyDescent="0.2">
      <c r="A8944">
        <v>89734</v>
      </c>
      <c r="B8944" t="s">
        <v>11920</v>
      </c>
      <c r="C8944" t="s">
        <v>14</v>
      </c>
      <c r="D8944">
        <v>30.83</v>
      </c>
      <c r="E8944" s="156" t="s">
        <v>205</v>
      </c>
    </row>
    <row r="8945" spans="1:5" x14ac:dyDescent="0.2">
      <c r="A8945">
        <v>89650</v>
      </c>
      <c r="B8945" t="s">
        <v>11921</v>
      </c>
      <c r="C8945" t="s">
        <v>14</v>
      </c>
      <c r="D8945">
        <v>31.95</v>
      </c>
      <c r="E8945" s="156" t="s">
        <v>205</v>
      </c>
    </row>
    <row r="8946" spans="1:5" x14ac:dyDescent="0.2">
      <c r="A8946">
        <v>89787</v>
      </c>
      <c r="B8946" t="s">
        <v>11922</v>
      </c>
      <c r="C8946" t="s">
        <v>14</v>
      </c>
      <c r="D8946">
        <v>39.4</v>
      </c>
      <c r="E8946" s="156" t="s">
        <v>205</v>
      </c>
    </row>
    <row r="8947" spans="1:5" x14ac:dyDescent="0.2">
      <c r="A8947">
        <v>104024</v>
      </c>
      <c r="B8947" t="s">
        <v>11923</v>
      </c>
      <c r="C8947" t="s">
        <v>14</v>
      </c>
      <c r="D8947">
        <v>44.36</v>
      </c>
      <c r="E8947" s="156" t="s">
        <v>205</v>
      </c>
    </row>
    <row r="8948" spans="1:5" x14ac:dyDescent="0.2">
      <c r="A8948">
        <v>89789</v>
      </c>
      <c r="B8948" t="s">
        <v>11924</v>
      </c>
      <c r="C8948" t="s">
        <v>14</v>
      </c>
      <c r="D8948">
        <v>73.150000000000006</v>
      </c>
      <c r="E8948" s="156" t="s">
        <v>205</v>
      </c>
    </row>
    <row r="8949" spans="1:5" x14ac:dyDescent="0.2">
      <c r="A8949">
        <v>89791</v>
      </c>
      <c r="B8949" t="s">
        <v>11925</v>
      </c>
      <c r="C8949" t="s">
        <v>14</v>
      </c>
      <c r="D8949">
        <v>165.75</v>
      </c>
      <c r="E8949" s="156" t="s">
        <v>205</v>
      </c>
    </row>
    <row r="8950" spans="1:5" x14ac:dyDescent="0.2">
      <c r="A8950">
        <v>89793</v>
      </c>
      <c r="B8950" t="s">
        <v>11926</v>
      </c>
      <c r="C8950" t="s">
        <v>14</v>
      </c>
      <c r="D8950">
        <v>239.38</v>
      </c>
      <c r="E8950" s="156" t="s">
        <v>205</v>
      </c>
    </row>
    <row r="8951" spans="1:5" x14ac:dyDescent="0.2">
      <c r="A8951">
        <v>89637</v>
      </c>
      <c r="B8951" t="s">
        <v>11927</v>
      </c>
      <c r="C8951" t="s">
        <v>14</v>
      </c>
      <c r="D8951">
        <v>11.89</v>
      </c>
      <c r="E8951" s="156" t="s">
        <v>205</v>
      </c>
    </row>
    <row r="8952" spans="1:5" x14ac:dyDescent="0.2">
      <c r="A8952">
        <v>89719</v>
      </c>
      <c r="B8952" t="s">
        <v>11928</v>
      </c>
      <c r="C8952" t="s">
        <v>14</v>
      </c>
      <c r="D8952">
        <v>14.56</v>
      </c>
      <c r="E8952" s="156" t="s">
        <v>205</v>
      </c>
    </row>
    <row r="8953" spans="1:5" x14ac:dyDescent="0.2">
      <c r="A8953">
        <v>89641</v>
      </c>
      <c r="B8953" t="s">
        <v>11929</v>
      </c>
      <c r="C8953" t="s">
        <v>14</v>
      </c>
      <c r="D8953">
        <v>15.37</v>
      </c>
      <c r="E8953" s="156" t="s">
        <v>205</v>
      </c>
    </row>
    <row r="8954" spans="1:5" x14ac:dyDescent="0.2">
      <c r="A8954">
        <v>89723</v>
      </c>
      <c r="B8954" t="s">
        <v>11930</v>
      </c>
      <c r="C8954" t="s">
        <v>14</v>
      </c>
      <c r="D8954">
        <v>22.09</v>
      </c>
      <c r="E8954" s="156" t="s">
        <v>205</v>
      </c>
    </row>
    <row r="8955" spans="1:5" x14ac:dyDescent="0.2">
      <c r="A8955">
        <v>89646</v>
      </c>
      <c r="B8955" t="s">
        <v>11931</v>
      </c>
      <c r="C8955" t="s">
        <v>14</v>
      </c>
      <c r="D8955">
        <v>23.04</v>
      </c>
      <c r="E8955" s="156" t="s">
        <v>205</v>
      </c>
    </row>
    <row r="8956" spans="1:5" x14ac:dyDescent="0.2">
      <c r="A8956">
        <v>89777</v>
      </c>
      <c r="B8956" t="s">
        <v>11932</v>
      </c>
      <c r="C8956" t="s">
        <v>14</v>
      </c>
      <c r="D8956">
        <v>28.19</v>
      </c>
      <c r="E8956" s="156" t="s">
        <v>205</v>
      </c>
    </row>
    <row r="8957" spans="1:5" x14ac:dyDescent="0.2">
      <c r="A8957">
        <v>89729</v>
      </c>
      <c r="B8957" t="s">
        <v>11933</v>
      </c>
      <c r="C8957" t="s">
        <v>14</v>
      </c>
      <c r="D8957">
        <v>32.61</v>
      </c>
      <c r="E8957" s="156" t="s">
        <v>205</v>
      </c>
    </row>
    <row r="8958" spans="1:5" x14ac:dyDescent="0.2">
      <c r="A8958">
        <v>89649</v>
      </c>
      <c r="B8958" t="s">
        <v>11934</v>
      </c>
      <c r="C8958" t="s">
        <v>14</v>
      </c>
      <c r="D8958">
        <v>33.729999999999997</v>
      </c>
      <c r="E8958" s="156" t="s">
        <v>205</v>
      </c>
    </row>
    <row r="8959" spans="1:5" x14ac:dyDescent="0.2">
      <c r="A8959">
        <v>89781</v>
      </c>
      <c r="B8959" t="s">
        <v>11935</v>
      </c>
      <c r="C8959" t="s">
        <v>14</v>
      </c>
      <c r="D8959">
        <v>39.840000000000003</v>
      </c>
      <c r="E8959" s="156" t="s">
        <v>205</v>
      </c>
    </row>
    <row r="8960" spans="1:5" x14ac:dyDescent="0.2">
      <c r="A8960">
        <v>104023</v>
      </c>
      <c r="B8960" t="s">
        <v>11936</v>
      </c>
      <c r="C8960" t="s">
        <v>14</v>
      </c>
      <c r="D8960">
        <v>44.8</v>
      </c>
      <c r="E8960" s="156" t="s">
        <v>205</v>
      </c>
    </row>
    <row r="8961" spans="1:5" x14ac:dyDescent="0.2">
      <c r="A8961">
        <v>89788</v>
      </c>
      <c r="B8961" t="s">
        <v>11937</v>
      </c>
      <c r="C8961" t="s">
        <v>14</v>
      </c>
      <c r="D8961">
        <v>86.08</v>
      </c>
      <c r="E8961" s="156" t="s">
        <v>205</v>
      </c>
    </row>
    <row r="8962" spans="1:5" x14ac:dyDescent="0.2">
      <c r="A8962">
        <v>89790</v>
      </c>
      <c r="B8962" t="s">
        <v>11938</v>
      </c>
      <c r="C8962" t="s">
        <v>14</v>
      </c>
      <c r="D8962">
        <v>171.6</v>
      </c>
      <c r="E8962" s="156" t="s">
        <v>205</v>
      </c>
    </row>
    <row r="8963" spans="1:5" x14ac:dyDescent="0.2">
      <c r="A8963">
        <v>89792</v>
      </c>
      <c r="B8963" t="s">
        <v>11939</v>
      </c>
      <c r="C8963" t="s">
        <v>14</v>
      </c>
      <c r="D8963">
        <v>202.97</v>
      </c>
      <c r="E8963" s="156" t="s">
        <v>205</v>
      </c>
    </row>
    <row r="8964" spans="1:5" x14ac:dyDescent="0.2">
      <c r="A8964">
        <v>89640</v>
      </c>
      <c r="B8964" t="s">
        <v>11940</v>
      </c>
      <c r="C8964" t="s">
        <v>14</v>
      </c>
      <c r="D8964">
        <v>21.07</v>
      </c>
      <c r="E8964" s="156" t="s">
        <v>205</v>
      </c>
    </row>
    <row r="8965" spans="1:5" x14ac:dyDescent="0.2">
      <c r="A8965">
        <v>89644</v>
      </c>
      <c r="B8965" t="s">
        <v>11941</v>
      </c>
      <c r="C8965" t="s">
        <v>14</v>
      </c>
      <c r="D8965">
        <v>25.66</v>
      </c>
      <c r="E8965" s="156" t="s">
        <v>205</v>
      </c>
    </row>
    <row r="8966" spans="1:5" x14ac:dyDescent="0.2">
      <c r="A8966">
        <v>89645</v>
      </c>
      <c r="B8966" t="s">
        <v>11942</v>
      </c>
      <c r="C8966" t="s">
        <v>14</v>
      </c>
      <c r="D8966">
        <v>35.729999999999997</v>
      </c>
      <c r="E8966" s="156" t="s">
        <v>205</v>
      </c>
    </row>
    <row r="8967" spans="1:5" x14ac:dyDescent="0.2">
      <c r="A8967">
        <v>89652</v>
      </c>
      <c r="B8967" t="s">
        <v>11943</v>
      </c>
      <c r="C8967" t="s">
        <v>14</v>
      </c>
      <c r="D8967">
        <v>13.56</v>
      </c>
      <c r="E8967" s="156" t="s">
        <v>205</v>
      </c>
    </row>
    <row r="8968" spans="1:5" x14ac:dyDescent="0.2">
      <c r="A8968">
        <v>89738</v>
      </c>
      <c r="B8968" t="s">
        <v>11944</v>
      </c>
      <c r="C8968" t="s">
        <v>14</v>
      </c>
      <c r="D8968">
        <v>18.489999999999998</v>
      </c>
      <c r="E8968" s="156" t="s">
        <v>205</v>
      </c>
    </row>
    <row r="8969" spans="1:5" x14ac:dyDescent="0.2">
      <c r="A8969">
        <v>89659</v>
      </c>
      <c r="B8969" t="s">
        <v>11945</v>
      </c>
      <c r="C8969" t="s">
        <v>14</v>
      </c>
      <c r="D8969">
        <v>19.03</v>
      </c>
      <c r="E8969" s="156" t="s">
        <v>205</v>
      </c>
    </row>
    <row r="8970" spans="1:5" x14ac:dyDescent="0.2">
      <c r="A8970">
        <v>89756</v>
      </c>
      <c r="B8970" t="s">
        <v>11946</v>
      </c>
      <c r="C8970" t="s">
        <v>14</v>
      </c>
      <c r="D8970">
        <v>25.54</v>
      </c>
      <c r="E8970" s="156" t="s">
        <v>205</v>
      </c>
    </row>
    <row r="8971" spans="1:5" x14ac:dyDescent="0.2">
      <c r="A8971">
        <v>89672</v>
      </c>
      <c r="B8971" t="s">
        <v>11947</v>
      </c>
      <c r="C8971" t="s">
        <v>14</v>
      </c>
      <c r="D8971">
        <v>26.17</v>
      </c>
      <c r="E8971" s="156" t="s">
        <v>205</v>
      </c>
    </row>
    <row r="8972" spans="1:5" x14ac:dyDescent="0.2">
      <c r="A8972">
        <v>89815</v>
      </c>
      <c r="B8972" t="s">
        <v>11948</v>
      </c>
      <c r="C8972" t="s">
        <v>14</v>
      </c>
      <c r="D8972">
        <v>31.11</v>
      </c>
      <c r="E8972" s="156" t="s">
        <v>205</v>
      </c>
    </row>
    <row r="8973" spans="1:5" x14ac:dyDescent="0.2">
      <c r="A8973">
        <v>89761</v>
      </c>
      <c r="B8973" t="s">
        <v>11949</v>
      </c>
      <c r="C8973" t="s">
        <v>14</v>
      </c>
      <c r="D8973">
        <v>34.03</v>
      </c>
      <c r="E8973" s="156" t="s">
        <v>205</v>
      </c>
    </row>
    <row r="8974" spans="1:5" x14ac:dyDescent="0.2">
      <c r="A8974">
        <v>89682</v>
      </c>
      <c r="B8974" t="s">
        <v>11950</v>
      </c>
      <c r="C8974" t="s">
        <v>14</v>
      </c>
      <c r="D8974">
        <v>34.78</v>
      </c>
      <c r="E8974" s="156" t="s">
        <v>205</v>
      </c>
    </row>
    <row r="8975" spans="1:5" x14ac:dyDescent="0.2">
      <c r="A8975">
        <v>89824</v>
      </c>
      <c r="B8975" t="s">
        <v>11951</v>
      </c>
      <c r="C8975" t="s">
        <v>14</v>
      </c>
      <c r="D8975">
        <v>42.24</v>
      </c>
      <c r="E8975" s="156" t="s">
        <v>205</v>
      </c>
    </row>
    <row r="8976" spans="1:5" x14ac:dyDescent="0.2">
      <c r="A8976">
        <v>104026</v>
      </c>
      <c r="B8976" t="s">
        <v>11952</v>
      </c>
      <c r="C8976" t="s">
        <v>14</v>
      </c>
      <c r="D8976">
        <v>45.54</v>
      </c>
      <c r="E8976" s="156" t="s">
        <v>205</v>
      </c>
    </row>
    <row r="8977" spans="1:5" x14ac:dyDescent="0.2">
      <c r="A8977">
        <v>89740</v>
      </c>
      <c r="B8977" t="s">
        <v>11953</v>
      </c>
      <c r="C8977" t="s">
        <v>14</v>
      </c>
      <c r="D8977">
        <v>10.35</v>
      </c>
      <c r="E8977" s="156" t="s">
        <v>205</v>
      </c>
    </row>
    <row r="8978" spans="1:5" x14ac:dyDescent="0.2">
      <c r="A8978">
        <v>89836</v>
      </c>
      <c r="B8978" t="s">
        <v>11954</v>
      </c>
      <c r="C8978" t="s">
        <v>14</v>
      </c>
      <c r="D8978">
        <v>215.89</v>
      </c>
      <c r="E8978" s="156" t="s">
        <v>205</v>
      </c>
    </row>
    <row r="8979" spans="1:5" x14ac:dyDescent="0.2">
      <c r="A8979">
        <v>89653</v>
      </c>
      <c r="B8979" t="s">
        <v>11955</v>
      </c>
      <c r="C8979" t="s">
        <v>14</v>
      </c>
      <c r="D8979">
        <v>19.14</v>
      </c>
      <c r="E8979" s="156" t="s">
        <v>205</v>
      </c>
    </row>
    <row r="8980" spans="1:5" x14ac:dyDescent="0.2">
      <c r="A8980">
        <v>89660</v>
      </c>
      <c r="B8980" t="s">
        <v>11956</v>
      </c>
      <c r="C8980" t="s">
        <v>14</v>
      </c>
      <c r="D8980">
        <v>10.92</v>
      </c>
      <c r="E8980" s="156" t="s">
        <v>205</v>
      </c>
    </row>
    <row r="8981" spans="1:5" x14ac:dyDescent="0.2">
      <c r="A8981">
        <v>104028</v>
      </c>
      <c r="B8981" t="s">
        <v>11957</v>
      </c>
      <c r="C8981" t="s">
        <v>14</v>
      </c>
      <c r="D8981">
        <v>140.43</v>
      </c>
      <c r="E8981" s="156" t="s">
        <v>205</v>
      </c>
    </row>
    <row r="8982" spans="1:5" x14ac:dyDescent="0.2">
      <c r="A8982">
        <v>89826</v>
      </c>
      <c r="B8982" t="s">
        <v>11958</v>
      </c>
      <c r="C8982" t="s">
        <v>14</v>
      </c>
      <c r="D8982">
        <v>137.32</v>
      </c>
      <c r="E8982" s="156" t="s">
        <v>205</v>
      </c>
    </row>
    <row r="8983" spans="1:5" x14ac:dyDescent="0.2">
      <c r="A8983">
        <v>89651</v>
      </c>
      <c r="B8983" t="s">
        <v>11959</v>
      </c>
      <c r="C8983" t="s">
        <v>14</v>
      </c>
      <c r="D8983">
        <v>8.06</v>
      </c>
      <c r="E8983" s="156" t="s">
        <v>205</v>
      </c>
    </row>
    <row r="8984" spans="1:5" x14ac:dyDescent="0.2">
      <c r="A8984">
        <v>89736</v>
      </c>
      <c r="B8984" t="s">
        <v>11960</v>
      </c>
      <c r="C8984" t="s">
        <v>14</v>
      </c>
      <c r="D8984">
        <v>10.18</v>
      </c>
      <c r="E8984" s="156" t="s">
        <v>205</v>
      </c>
    </row>
    <row r="8985" spans="1:5" x14ac:dyDescent="0.2">
      <c r="A8985">
        <v>89658</v>
      </c>
      <c r="B8985" t="s">
        <v>11961</v>
      </c>
      <c r="C8985" t="s">
        <v>14</v>
      </c>
      <c r="D8985">
        <v>10.72</v>
      </c>
      <c r="E8985" s="156" t="s">
        <v>205</v>
      </c>
    </row>
    <row r="8986" spans="1:5" x14ac:dyDescent="0.2">
      <c r="A8986">
        <v>89755</v>
      </c>
      <c r="B8986" t="s">
        <v>11962</v>
      </c>
      <c r="C8986" t="s">
        <v>14</v>
      </c>
      <c r="D8986">
        <v>15.21</v>
      </c>
      <c r="E8986" s="156" t="s">
        <v>205</v>
      </c>
    </row>
    <row r="8987" spans="1:5" x14ac:dyDescent="0.2">
      <c r="A8987">
        <v>89670</v>
      </c>
      <c r="B8987" t="s">
        <v>11963</v>
      </c>
      <c r="C8987" t="s">
        <v>14</v>
      </c>
      <c r="D8987">
        <v>15.84</v>
      </c>
      <c r="E8987" s="156" t="s">
        <v>205</v>
      </c>
    </row>
    <row r="8988" spans="1:5" x14ac:dyDescent="0.2">
      <c r="A8988">
        <v>89794</v>
      </c>
      <c r="B8988" t="s">
        <v>11964</v>
      </c>
      <c r="C8988" t="s">
        <v>14</v>
      </c>
      <c r="D8988">
        <v>21.36</v>
      </c>
      <c r="E8988" s="156" t="s">
        <v>205</v>
      </c>
    </row>
    <row r="8989" spans="1:5" x14ac:dyDescent="0.2">
      <c r="A8989">
        <v>89760</v>
      </c>
      <c r="B8989" t="s">
        <v>11965</v>
      </c>
      <c r="C8989" t="s">
        <v>14</v>
      </c>
      <c r="D8989">
        <v>24.28</v>
      </c>
      <c r="E8989" s="156" t="s">
        <v>205</v>
      </c>
    </row>
    <row r="8990" spans="1:5" x14ac:dyDescent="0.2">
      <c r="A8990">
        <v>89680</v>
      </c>
      <c r="B8990" t="s">
        <v>11966</v>
      </c>
      <c r="C8990" t="s">
        <v>14</v>
      </c>
      <c r="D8990">
        <v>25.03</v>
      </c>
      <c r="E8990" s="156" t="s">
        <v>205</v>
      </c>
    </row>
    <row r="8991" spans="1:5" x14ac:dyDescent="0.2">
      <c r="A8991">
        <v>89822</v>
      </c>
      <c r="B8991" t="s">
        <v>11967</v>
      </c>
      <c r="C8991" t="s">
        <v>14</v>
      </c>
      <c r="D8991">
        <v>27.9</v>
      </c>
      <c r="E8991" s="156" t="s">
        <v>205</v>
      </c>
    </row>
    <row r="8992" spans="1:5" x14ac:dyDescent="0.2">
      <c r="A8992">
        <v>104025</v>
      </c>
      <c r="B8992" t="s">
        <v>11968</v>
      </c>
      <c r="C8992" t="s">
        <v>14</v>
      </c>
      <c r="D8992">
        <v>31.2</v>
      </c>
      <c r="E8992" s="156" t="s">
        <v>205</v>
      </c>
    </row>
    <row r="8993" spans="1:5" x14ac:dyDescent="0.2">
      <c r="A8993">
        <v>89835</v>
      </c>
      <c r="B8993" t="s">
        <v>11969</v>
      </c>
      <c r="C8993" t="s">
        <v>14</v>
      </c>
      <c r="D8993">
        <v>47.94</v>
      </c>
      <c r="E8993" s="156" t="s">
        <v>205</v>
      </c>
    </row>
    <row r="8994" spans="1:5" x14ac:dyDescent="0.2">
      <c r="A8994">
        <v>89838</v>
      </c>
      <c r="B8994" t="s">
        <v>11970</v>
      </c>
      <c r="C8994" t="s">
        <v>14</v>
      </c>
      <c r="D8994">
        <v>165.95</v>
      </c>
      <c r="E8994" s="156" t="s">
        <v>205</v>
      </c>
    </row>
    <row r="8995" spans="1:5" x14ac:dyDescent="0.2">
      <c r="A8995">
        <v>89840</v>
      </c>
      <c r="B8995" t="s">
        <v>11971</v>
      </c>
      <c r="C8995" t="s">
        <v>14</v>
      </c>
      <c r="D8995">
        <v>195.72</v>
      </c>
      <c r="E8995" s="156" t="s">
        <v>205</v>
      </c>
    </row>
    <row r="8996" spans="1:5" x14ac:dyDescent="0.2">
      <c r="A8996">
        <v>104015</v>
      </c>
      <c r="B8996" t="s">
        <v>11972</v>
      </c>
      <c r="C8996" t="s">
        <v>14</v>
      </c>
      <c r="D8996">
        <v>18.45</v>
      </c>
      <c r="E8996" s="156" t="s">
        <v>205</v>
      </c>
    </row>
    <row r="8997" spans="1:5" x14ac:dyDescent="0.2">
      <c r="A8997">
        <v>104018</v>
      </c>
      <c r="B8997" t="s">
        <v>11973</v>
      </c>
      <c r="C8997" t="s">
        <v>14</v>
      </c>
      <c r="D8997">
        <v>23.57</v>
      </c>
      <c r="E8997" s="156" t="s">
        <v>205</v>
      </c>
    </row>
    <row r="8998" spans="1:5" x14ac:dyDescent="0.2">
      <c r="A8998">
        <v>104016</v>
      </c>
      <c r="B8998" t="s">
        <v>11974</v>
      </c>
      <c r="C8998" t="s">
        <v>14</v>
      </c>
      <c r="D8998">
        <v>24.75</v>
      </c>
      <c r="E8998" s="156" t="s">
        <v>205</v>
      </c>
    </row>
    <row r="8999" spans="1:5" x14ac:dyDescent="0.2">
      <c r="A8999">
        <v>104019</v>
      </c>
      <c r="B8999" t="s">
        <v>11975</v>
      </c>
      <c r="C8999" t="s">
        <v>14</v>
      </c>
      <c r="D8999">
        <v>48.47</v>
      </c>
      <c r="E8999" s="156" t="s">
        <v>205</v>
      </c>
    </row>
    <row r="9000" spans="1:5" x14ac:dyDescent="0.2">
      <c r="A9000">
        <v>104017</v>
      </c>
      <c r="B9000" t="s">
        <v>11976</v>
      </c>
      <c r="C9000" t="s">
        <v>14</v>
      </c>
      <c r="D9000">
        <v>49.84</v>
      </c>
      <c r="E9000" s="156" t="s">
        <v>205</v>
      </c>
    </row>
    <row r="9001" spans="1:5" x14ac:dyDescent="0.2">
      <c r="A9001">
        <v>104020</v>
      </c>
      <c r="B9001" t="s">
        <v>11977</v>
      </c>
      <c r="C9001" t="s">
        <v>14</v>
      </c>
      <c r="D9001">
        <v>60.9</v>
      </c>
      <c r="E9001" s="156" t="s">
        <v>205</v>
      </c>
    </row>
    <row r="9002" spans="1:5" x14ac:dyDescent="0.2">
      <c r="A9002">
        <v>104030</v>
      </c>
      <c r="B9002" t="s">
        <v>11978</v>
      </c>
      <c r="C9002" t="s">
        <v>14</v>
      </c>
      <c r="D9002">
        <v>67.12</v>
      </c>
      <c r="E9002" s="156" t="s">
        <v>205</v>
      </c>
    </row>
    <row r="9003" spans="1:5" x14ac:dyDescent="0.2">
      <c r="A9003">
        <v>89694</v>
      </c>
      <c r="B9003" t="s">
        <v>11979</v>
      </c>
      <c r="C9003" t="s">
        <v>14</v>
      </c>
      <c r="D9003">
        <v>22.41</v>
      </c>
      <c r="E9003" s="156" t="s">
        <v>205</v>
      </c>
    </row>
    <row r="9004" spans="1:5" x14ac:dyDescent="0.2">
      <c r="A9004">
        <v>89700</v>
      </c>
      <c r="B9004" t="s">
        <v>11980</v>
      </c>
      <c r="C9004" t="s">
        <v>14</v>
      </c>
      <c r="D9004">
        <v>25.64</v>
      </c>
      <c r="E9004" s="156" t="s">
        <v>205</v>
      </c>
    </row>
    <row r="9005" spans="1:5" x14ac:dyDescent="0.2">
      <c r="A9005">
        <v>89703</v>
      </c>
      <c r="B9005" t="s">
        <v>11981</v>
      </c>
      <c r="C9005" t="s">
        <v>14</v>
      </c>
      <c r="D9005">
        <v>52.52</v>
      </c>
      <c r="E9005" s="156" t="s">
        <v>205</v>
      </c>
    </row>
    <row r="9006" spans="1:5" x14ac:dyDescent="0.2">
      <c r="A9006">
        <v>89691</v>
      </c>
      <c r="B9006" t="s">
        <v>11982</v>
      </c>
      <c r="C9006" t="s">
        <v>14</v>
      </c>
      <c r="D9006">
        <v>15.34</v>
      </c>
      <c r="E9006" s="156" t="s">
        <v>205</v>
      </c>
    </row>
    <row r="9007" spans="1:5" x14ac:dyDescent="0.2">
      <c r="A9007">
        <v>89765</v>
      </c>
      <c r="B9007" t="s">
        <v>11983</v>
      </c>
      <c r="C9007" t="s">
        <v>14</v>
      </c>
      <c r="D9007">
        <v>18.95</v>
      </c>
      <c r="E9007" s="156" t="s">
        <v>205</v>
      </c>
    </row>
    <row r="9008" spans="1:5" x14ac:dyDescent="0.2">
      <c r="A9008">
        <v>89697</v>
      </c>
      <c r="B9008" t="s">
        <v>11984</v>
      </c>
      <c r="C9008" t="s">
        <v>14</v>
      </c>
      <c r="D9008">
        <v>20.04</v>
      </c>
      <c r="E9008" s="156" t="s">
        <v>205</v>
      </c>
    </row>
    <row r="9009" spans="1:5" x14ac:dyDescent="0.2">
      <c r="A9009">
        <v>89844</v>
      </c>
      <c r="B9009" t="s">
        <v>11985</v>
      </c>
      <c r="C9009" t="s">
        <v>14</v>
      </c>
      <c r="D9009">
        <v>69.08</v>
      </c>
      <c r="E9009" s="156" t="s">
        <v>205</v>
      </c>
    </row>
    <row r="9010" spans="1:5" x14ac:dyDescent="0.2">
      <c r="A9010">
        <v>104022</v>
      </c>
      <c r="B9010" t="s">
        <v>11986</v>
      </c>
      <c r="C9010" t="s">
        <v>14</v>
      </c>
      <c r="D9010">
        <v>75.680000000000007</v>
      </c>
      <c r="E9010" s="156" t="s">
        <v>205</v>
      </c>
    </row>
    <row r="9011" spans="1:5" x14ac:dyDescent="0.2">
      <c r="A9011">
        <v>89633</v>
      </c>
      <c r="B9011" t="s">
        <v>11987</v>
      </c>
      <c r="C9011" t="s">
        <v>24</v>
      </c>
      <c r="D9011">
        <v>28.61</v>
      </c>
      <c r="E9011" s="156" t="s">
        <v>205</v>
      </c>
    </row>
    <row r="9012" spans="1:5" x14ac:dyDescent="0.2">
      <c r="A9012">
        <v>89716</v>
      </c>
      <c r="B9012" t="s">
        <v>11988</v>
      </c>
      <c r="C9012" t="s">
        <v>24</v>
      </c>
      <c r="D9012">
        <v>29.51</v>
      </c>
      <c r="E9012" s="156" t="s">
        <v>205</v>
      </c>
    </row>
    <row r="9013" spans="1:5" x14ac:dyDescent="0.2">
      <c r="A9013">
        <v>89634</v>
      </c>
      <c r="B9013" t="s">
        <v>11989</v>
      </c>
      <c r="C9013" t="s">
        <v>24</v>
      </c>
      <c r="D9013">
        <v>40.67</v>
      </c>
      <c r="E9013" s="156" t="s">
        <v>205</v>
      </c>
    </row>
    <row r="9014" spans="1:5" x14ac:dyDescent="0.2">
      <c r="A9014">
        <v>89717</v>
      </c>
      <c r="B9014" t="s">
        <v>11990</v>
      </c>
      <c r="C9014" t="s">
        <v>24</v>
      </c>
      <c r="D9014">
        <v>46.5</v>
      </c>
      <c r="E9014" s="156" t="s">
        <v>205</v>
      </c>
    </row>
    <row r="9015" spans="1:5" x14ac:dyDescent="0.2">
      <c r="A9015">
        <v>89635</v>
      </c>
      <c r="B9015" t="s">
        <v>11991</v>
      </c>
      <c r="C9015" t="s">
        <v>24</v>
      </c>
      <c r="D9015">
        <v>59.66</v>
      </c>
      <c r="E9015" s="156" t="s">
        <v>205</v>
      </c>
    </row>
    <row r="9016" spans="1:5" x14ac:dyDescent="0.2">
      <c r="A9016">
        <v>89770</v>
      </c>
      <c r="B9016" t="s">
        <v>11992</v>
      </c>
      <c r="C9016" t="s">
        <v>24</v>
      </c>
      <c r="D9016">
        <v>49.76</v>
      </c>
      <c r="E9016" s="156" t="s">
        <v>205</v>
      </c>
    </row>
    <row r="9017" spans="1:5" x14ac:dyDescent="0.2">
      <c r="A9017">
        <v>89718</v>
      </c>
      <c r="B9017" t="s">
        <v>11993</v>
      </c>
      <c r="C9017" t="s">
        <v>24</v>
      </c>
      <c r="D9017">
        <v>59.51</v>
      </c>
      <c r="E9017" s="156" t="s">
        <v>205</v>
      </c>
    </row>
    <row r="9018" spans="1:5" x14ac:dyDescent="0.2">
      <c r="A9018">
        <v>89636</v>
      </c>
      <c r="B9018" t="s">
        <v>11994</v>
      </c>
      <c r="C9018" t="s">
        <v>24</v>
      </c>
      <c r="D9018">
        <v>75.02</v>
      </c>
      <c r="E9018" s="156" t="s">
        <v>205</v>
      </c>
    </row>
    <row r="9019" spans="1:5" x14ac:dyDescent="0.2">
      <c r="A9019">
        <v>89771</v>
      </c>
      <c r="B9019" t="s">
        <v>11995</v>
      </c>
      <c r="C9019" t="s">
        <v>24</v>
      </c>
      <c r="D9019">
        <v>66.41</v>
      </c>
      <c r="E9019" s="156" t="s">
        <v>205</v>
      </c>
    </row>
    <row r="9020" spans="1:5" x14ac:dyDescent="0.2">
      <c r="A9020">
        <v>104021</v>
      </c>
      <c r="B9020" t="s">
        <v>11996</v>
      </c>
      <c r="C9020" t="s">
        <v>24</v>
      </c>
      <c r="D9020">
        <v>77.59</v>
      </c>
      <c r="E9020" s="156" t="s">
        <v>205</v>
      </c>
    </row>
    <row r="9021" spans="1:5" x14ac:dyDescent="0.2">
      <c r="A9021">
        <v>89772</v>
      </c>
      <c r="B9021" t="s">
        <v>11997</v>
      </c>
      <c r="C9021" t="s">
        <v>24</v>
      </c>
      <c r="D9021">
        <v>96.86</v>
      </c>
      <c r="E9021" s="156" t="s">
        <v>205</v>
      </c>
    </row>
    <row r="9022" spans="1:5" x14ac:dyDescent="0.2">
      <c r="A9022">
        <v>89773</v>
      </c>
      <c r="B9022" t="s">
        <v>11998</v>
      </c>
      <c r="C9022" t="s">
        <v>24</v>
      </c>
      <c r="D9022">
        <v>156.02000000000001</v>
      </c>
      <c r="E9022" s="156" t="s">
        <v>205</v>
      </c>
    </row>
    <row r="9023" spans="1:5" x14ac:dyDescent="0.2">
      <c r="A9023">
        <v>89775</v>
      </c>
      <c r="B9023" t="s">
        <v>11999</v>
      </c>
      <c r="C9023" t="s">
        <v>24</v>
      </c>
      <c r="D9023">
        <v>243.93</v>
      </c>
      <c r="E9023" s="156" t="s">
        <v>205</v>
      </c>
    </row>
    <row r="9024" spans="1:5" x14ac:dyDescent="0.2">
      <c r="A9024">
        <v>89767</v>
      </c>
      <c r="B9024" t="s">
        <v>12000</v>
      </c>
      <c r="C9024" t="s">
        <v>14</v>
      </c>
      <c r="D9024">
        <v>23.58</v>
      </c>
      <c r="E9024" s="156" t="s">
        <v>205</v>
      </c>
    </row>
    <row r="9025" spans="1:5" x14ac:dyDescent="0.2">
      <c r="A9025">
        <v>89695</v>
      </c>
      <c r="B9025" t="s">
        <v>12001</v>
      </c>
      <c r="C9025" t="s">
        <v>14</v>
      </c>
      <c r="D9025">
        <v>19.149999999999999</v>
      </c>
      <c r="E9025" s="156" t="s">
        <v>205</v>
      </c>
    </row>
    <row r="9026" spans="1:5" x14ac:dyDescent="0.2">
      <c r="A9026">
        <v>89702</v>
      </c>
      <c r="B9026" t="s">
        <v>12002</v>
      </c>
      <c r="C9026" t="s">
        <v>14</v>
      </c>
      <c r="D9026">
        <v>24.67</v>
      </c>
      <c r="E9026" s="156" t="s">
        <v>205</v>
      </c>
    </row>
    <row r="9027" spans="1:5" x14ac:dyDescent="0.2">
      <c r="A9027">
        <v>89768</v>
      </c>
      <c r="B9027" t="s">
        <v>12003</v>
      </c>
      <c r="C9027" t="s">
        <v>14</v>
      </c>
      <c r="D9027">
        <v>27.44</v>
      </c>
      <c r="E9027" s="156" t="s">
        <v>205</v>
      </c>
    </row>
    <row r="9028" spans="1:5" x14ac:dyDescent="0.2">
      <c r="A9028">
        <v>89842</v>
      </c>
      <c r="B9028" t="s">
        <v>12004</v>
      </c>
      <c r="C9028" t="s">
        <v>14</v>
      </c>
      <c r="D9028">
        <v>54.89</v>
      </c>
      <c r="E9028" s="156" t="s">
        <v>205</v>
      </c>
    </row>
    <row r="9029" spans="1:5" x14ac:dyDescent="0.2">
      <c r="A9029">
        <v>89845</v>
      </c>
      <c r="B9029" t="s">
        <v>12005</v>
      </c>
      <c r="C9029" t="s">
        <v>14</v>
      </c>
      <c r="D9029">
        <v>108.19</v>
      </c>
      <c r="E9029" s="156" t="s">
        <v>205</v>
      </c>
    </row>
    <row r="9030" spans="1:5" x14ac:dyDescent="0.2">
      <c r="A9030">
        <v>89846</v>
      </c>
      <c r="B9030" t="s">
        <v>12006</v>
      </c>
      <c r="C9030" t="s">
        <v>14</v>
      </c>
      <c r="D9030">
        <v>230.97</v>
      </c>
      <c r="E9030" s="156" t="s">
        <v>205</v>
      </c>
    </row>
    <row r="9031" spans="1:5" x14ac:dyDescent="0.2">
      <c r="A9031">
        <v>89847</v>
      </c>
      <c r="B9031" t="s">
        <v>12007</v>
      </c>
      <c r="C9031" t="s">
        <v>14</v>
      </c>
      <c r="D9031">
        <v>275.94</v>
      </c>
      <c r="E9031" s="156" t="s">
        <v>205</v>
      </c>
    </row>
    <row r="9032" spans="1:5" x14ac:dyDescent="0.2">
      <c r="A9032">
        <v>89705</v>
      </c>
      <c r="B9032" t="s">
        <v>12008</v>
      </c>
      <c r="C9032" t="s">
        <v>14</v>
      </c>
      <c r="D9032">
        <v>28.7</v>
      </c>
      <c r="E9032" s="156" t="s">
        <v>205</v>
      </c>
    </row>
    <row r="9033" spans="1:5" x14ac:dyDescent="0.2">
      <c r="A9033">
        <v>89769</v>
      </c>
      <c r="B9033" t="s">
        <v>12009</v>
      </c>
      <c r="C9033" t="s">
        <v>14</v>
      </c>
      <c r="D9033">
        <v>60.73</v>
      </c>
      <c r="E9033" s="156" t="s">
        <v>205</v>
      </c>
    </row>
    <row r="9034" spans="1:5" x14ac:dyDescent="0.2">
      <c r="A9034">
        <v>89706</v>
      </c>
      <c r="B9034" t="s">
        <v>12010</v>
      </c>
      <c r="C9034" t="s">
        <v>14</v>
      </c>
      <c r="D9034">
        <v>62.23</v>
      </c>
      <c r="E9034" s="156" t="s">
        <v>205</v>
      </c>
    </row>
    <row r="9035" spans="1:5" x14ac:dyDescent="0.2">
      <c r="A9035">
        <v>89741</v>
      </c>
      <c r="B9035" t="s">
        <v>12011</v>
      </c>
      <c r="C9035" t="s">
        <v>14</v>
      </c>
      <c r="D9035">
        <v>25.32</v>
      </c>
      <c r="E9035" s="156" t="s">
        <v>205</v>
      </c>
    </row>
    <row r="9036" spans="1:5" x14ac:dyDescent="0.2">
      <c r="A9036">
        <v>89757</v>
      </c>
      <c r="B9036" t="s">
        <v>12012</v>
      </c>
      <c r="C9036" t="s">
        <v>14</v>
      </c>
      <c r="D9036">
        <v>33.020000000000003</v>
      </c>
      <c r="E9036" s="156" t="s">
        <v>205</v>
      </c>
    </row>
    <row r="9037" spans="1:5" x14ac:dyDescent="0.2">
      <c r="A9037">
        <v>104027</v>
      </c>
      <c r="B9037" t="s">
        <v>12013</v>
      </c>
      <c r="C9037" t="s">
        <v>14</v>
      </c>
      <c r="D9037">
        <v>68.92</v>
      </c>
      <c r="E9037" s="156" t="s">
        <v>205</v>
      </c>
    </row>
    <row r="9038" spans="1:5" x14ac:dyDescent="0.2">
      <c r="A9038">
        <v>89837</v>
      </c>
      <c r="B9038" t="s">
        <v>12014</v>
      </c>
      <c r="C9038" t="s">
        <v>14</v>
      </c>
      <c r="D9038">
        <v>144.86000000000001</v>
      </c>
      <c r="E9038" s="156" t="s">
        <v>205</v>
      </c>
    </row>
    <row r="9039" spans="1:5" x14ac:dyDescent="0.2">
      <c r="A9039">
        <v>89839</v>
      </c>
      <c r="B9039" t="s">
        <v>12015</v>
      </c>
      <c r="C9039" t="s">
        <v>14</v>
      </c>
      <c r="D9039">
        <v>188.14</v>
      </c>
      <c r="E9039" s="156" t="s">
        <v>205</v>
      </c>
    </row>
    <row r="9040" spans="1:5" x14ac:dyDescent="0.2">
      <c r="A9040">
        <v>89841</v>
      </c>
      <c r="B9040" t="s">
        <v>12016</v>
      </c>
      <c r="C9040" t="s">
        <v>14</v>
      </c>
      <c r="D9040">
        <v>285.72000000000003</v>
      </c>
      <c r="E9040" s="156" t="s">
        <v>205</v>
      </c>
    </row>
    <row r="9041" spans="1:5" x14ac:dyDescent="0.2">
      <c r="A9041">
        <v>89654</v>
      </c>
      <c r="B9041" t="s">
        <v>12017</v>
      </c>
      <c r="C9041" t="s">
        <v>14</v>
      </c>
      <c r="D9041">
        <v>22.12</v>
      </c>
      <c r="E9041" s="156" t="s">
        <v>205</v>
      </c>
    </row>
    <row r="9042" spans="1:5" x14ac:dyDescent="0.2">
      <c r="A9042">
        <v>89661</v>
      </c>
      <c r="B9042" t="s">
        <v>12018</v>
      </c>
      <c r="C9042" t="s">
        <v>14</v>
      </c>
      <c r="D9042">
        <v>25.86</v>
      </c>
      <c r="E9042" s="156" t="s">
        <v>205</v>
      </c>
    </row>
    <row r="9043" spans="1:5" x14ac:dyDescent="0.2">
      <c r="A9043">
        <v>89674</v>
      </c>
      <c r="B9043" t="s">
        <v>12019</v>
      </c>
      <c r="C9043" t="s">
        <v>14</v>
      </c>
      <c r="D9043">
        <v>33.65</v>
      </c>
      <c r="E9043" s="156" t="s">
        <v>205</v>
      </c>
    </row>
    <row r="9044" spans="1:5" x14ac:dyDescent="0.2">
      <c r="A9044">
        <v>89816</v>
      </c>
      <c r="B9044" t="s">
        <v>12020</v>
      </c>
      <c r="C9044" t="s">
        <v>14</v>
      </c>
      <c r="D9044">
        <v>45.08</v>
      </c>
      <c r="E9044" s="156" t="s">
        <v>205</v>
      </c>
    </row>
    <row r="9045" spans="1:5" x14ac:dyDescent="0.2">
      <c r="A9045">
        <v>89762</v>
      </c>
      <c r="B9045" t="s">
        <v>12021</v>
      </c>
      <c r="C9045" t="s">
        <v>14</v>
      </c>
      <c r="D9045">
        <v>48</v>
      </c>
      <c r="E9045" s="156" t="s">
        <v>205</v>
      </c>
    </row>
    <row r="9046" spans="1:5" x14ac:dyDescent="0.2">
      <c r="A9046">
        <v>89684</v>
      </c>
      <c r="B9046" t="s">
        <v>12022</v>
      </c>
      <c r="C9046" t="s">
        <v>14</v>
      </c>
      <c r="D9046">
        <v>48.75</v>
      </c>
      <c r="E9046" s="156" t="s">
        <v>205</v>
      </c>
    </row>
    <row r="9047" spans="1:5" x14ac:dyDescent="0.2">
      <c r="A9047">
        <v>89828</v>
      </c>
      <c r="B9047" t="s">
        <v>12023</v>
      </c>
      <c r="C9047" t="s">
        <v>14</v>
      </c>
      <c r="D9047">
        <v>65.62</v>
      </c>
      <c r="E9047" s="156" t="s">
        <v>205</v>
      </c>
    </row>
    <row r="9048" spans="1:5" x14ac:dyDescent="0.2">
      <c r="A9048">
        <v>89546</v>
      </c>
      <c r="B9048" t="s">
        <v>12024</v>
      </c>
      <c r="C9048" t="s">
        <v>14</v>
      </c>
      <c r="D9048">
        <v>11.88</v>
      </c>
      <c r="E9048" s="156" t="s">
        <v>205</v>
      </c>
    </row>
    <row r="9049" spans="1:5" x14ac:dyDescent="0.2">
      <c r="A9049">
        <v>89482</v>
      </c>
      <c r="B9049" t="s">
        <v>12025</v>
      </c>
      <c r="C9049" t="s">
        <v>14</v>
      </c>
      <c r="D9049">
        <v>43.31</v>
      </c>
      <c r="E9049" s="156" t="s">
        <v>205</v>
      </c>
    </row>
    <row r="9050" spans="1:5" x14ac:dyDescent="0.2">
      <c r="A9050">
        <v>89491</v>
      </c>
      <c r="B9050" t="s">
        <v>12026</v>
      </c>
      <c r="C9050" t="s">
        <v>14</v>
      </c>
      <c r="D9050">
        <v>108.94</v>
      </c>
      <c r="E9050" s="156" t="s">
        <v>205</v>
      </c>
    </row>
    <row r="9051" spans="1:5" x14ac:dyDescent="0.2">
      <c r="A9051">
        <v>104178</v>
      </c>
      <c r="B9051" t="s">
        <v>12027</v>
      </c>
      <c r="C9051" t="s">
        <v>14</v>
      </c>
      <c r="D9051">
        <v>23.18</v>
      </c>
      <c r="E9051" s="156" t="s">
        <v>205</v>
      </c>
    </row>
    <row r="9052" spans="1:5" x14ac:dyDescent="0.2">
      <c r="A9052">
        <v>104179</v>
      </c>
      <c r="B9052" t="s">
        <v>12028</v>
      </c>
      <c r="C9052" t="s">
        <v>14</v>
      </c>
      <c r="D9052">
        <v>89.04</v>
      </c>
      <c r="E9052" s="156" t="s">
        <v>205</v>
      </c>
    </row>
    <row r="9053" spans="1:5" x14ac:dyDescent="0.2">
      <c r="A9053">
        <v>89587</v>
      </c>
      <c r="B9053" t="s">
        <v>12029</v>
      </c>
      <c r="C9053" t="s">
        <v>14</v>
      </c>
      <c r="D9053">
        <v>53.26</v>
      </c>
      <c r="E9053" s="156" t="s">
        <v>205</v>
      </c>
    </row>
    <row r="9054" spans="1:5" x14ac:dyDescent="0.2">
      <c r="A9054">
        <v>89535</v>
      </c>
      <c r="B9054" t="s">
        <v>12030</v>
      </c>
      <c r="C9054" t="s">
        <v>14</v>
      </c>
      <c r="D9054">
        <v>45.34</v>
      </c>
      <c r="E9054" s="156" t="s">
        <v>205</v>
      </c>
    </row>
    <row r="9055" spans="1:5" x14ac:dyDescent="0.2">
      <c r="A9055">
        <v>89592</v>
      </c>
      <c r="B9055" t="s">
        <v>12031</v>
      </c>
      <c r="C9055" t="s">
        <v>14</v>
      </c>
      <c r="D9055">
        <v>168.95</v>
      </c>
      <c r="E9055" s="156" t="s">
        <v>205</v>
      </c>
    </row>
    <row r="9056" spans="1:5" x14ac:dyDescent="0.2">
      <c r="A9056">
        <v>104169</v>
      </c>
      <c r="B9056" t="s">
        <v>12032</v>
      </c>
      <c r="C9056" t="s">
        <v>14</v>
      </c>
      <c r="D9056">
        <v>157.34</v>
      </c>
      <c r="E9056" s="156" t="s">
        <v>205</v>
      </c>
    </row>
    <row r="9057" spans="1:5" x14ac:dyDescent="0.2">
      <c r="A9057">
        <v>89583</v>
      </c>
      <c r="B9057" t="s">
        <v>12033</v>
      </c>
      <c r="C9057" t="s">
        <v>14</v>
      </c>
      <c r="D9057">
        <v>45.93</v>
      </c>
      <c r="E9057" s="156" t="s">
        <v>205</v>
      </c>
    </row>
    <row r="9058" spans="1:5" x14ac:dyDescent="0.2">
      <c r="A9058">
        <v>89526</v>
      </c>
      <c r="B9058" t="s">
        <v>12034</v>
      </c>
      <c r="C9058" t="s">
        <v>14</v>
      </c>
      <c r="D9058">
        <v>41.55</v>
      </c>
      <c r="E9058" s="156" t="s">
        <v>205</v>
      </c>
    </row>
    <row r="9059" spans="1:5" x14ac:dyDescent="0.2">
      <c r="A9059">
        <v>95695</v>
      </c>
      <c r="B9059" t="s">
        <v>12035</v>
      </c>
      <c r="C9059" t="s">
        <v>14</v>
      </c>
      <c r="D9059">
        <v>65.14</v>
      </c>
      <c r="E9059" s="156" t="s">
        <v>205</v>
      </c>
    </row>
    <row r="9060" spans="1:5" x14ac:dyDescent="0.2">
      <c r="A9060">
        <v>95694</v>
      </c>
      <c r="B9060" t="s">
        <v>12036</v>
      </c>
      <c r="C9060" t="s">
        <v>14</v>
      </c>
      <c r="D9060">
        <v>57.22</v>
      </c>
      <c r="E9060" s="156" t="s">
        <v>205</v>
      </c>
    </row>
    <row r="9061" spans="1:5" x14ac:dyDescent="0.2">
      <c r="A9061">
        <v>89585</v>
      </c>
      <c r="B9061" t="s">
        <v>12037</v>
      </c>
      <c r="C9061" t="s">
        <v>14</v>
      </c>
      <c r="D9061">
        <v>48.35</v>
      </c>
      <c r="E9061" s="156" t="s">
        <v>205</v>
      </c>
    </row>
    <row r="9062" spans="1:5" x14ac:dyDescent="0.2">
      <c r="A9062">
        <v>89531</v>
      </c>
      <c r="B9062" t="s">
        <v>12038</v>
      </c>
      <c r="C9062" t="s">
        <v>14</v>
      </c>
      <c r="D9062">
        <v>40.43</v>
      </c>
      <c r="E9062" s="156" t="s">
        <v>205</v>
      </c>
    </row>
    <row r="9063" spans="1:5" x14ac:dyDescent="0.2">
      <c r="A9063">
        <v>89591</v>
      </c>
      <c r="B9063" t="s">
        <v>12039</v>
      </c>
      <c r="C9063" t="s">
        <v>14</v>
      </c>
      <c r="D9063">
        <v>138.16</v>
      </c>
      <c r="E9063" s="156" t="s">
        <v>205</v>
      </c>
    </row>
    <row r="9064" spans="1:5" x14ac:dyDescent="0.2">
      <c r="A9064">
        <v>104168</v>
      </c>
      <c r="B9064" t="s">
        <v>12040</v>
      </c>
      <c r="C9064" t="s">
        <v>14</v>
      </c>
      <c r="D9064">
        <v>126.55</v>
      </c>
      <c r="E9064" s="156" t="s">
        <v>205</v>
      </c>
    </row>
    <row r="9065" spans="1:5" x14ac:dyDescent="0.2">
      <c r="A9065">
        <v>89516</v>
      </c>
      <c r="B9065" t="s">
        <v>12041</v>
      </c>
      <c r="C9065" t="s">
        <v>14</v>
      </c>
      <c r="D9065">
        <v>9.1199999999999992</v>
      </c>
      <c r="E9065" s="156" t="s">
        <v>205</v>
      </c>
    </row>
    <row r="9066" spans="1:5" x14ac:dyDescent="0.2">
      <c r="A9066">
        <v>89520</v>
      </c>
      <c r="B9066" t="s">
        <v>12042</v>
      </c>
      <c r="C9066" t="s">
        <v>14</v>
      </c>
      <c r="D9066">
        <v>16.77</v>
      </c>
      <c r="E9066" s="156" t="s">
        <v>205</v>
      </c>
    </row>
    <row r="9067" spans="1:5" x14ac:dyDescent="0.2">
      <c r="A9067">
        <v>89582</v>
      </c>
      <c r="B9067" t="s">
        <v>12043</v>
      </c>
      <c r="C9067" t="s">
        <v>14</v>
      </c>
      <c r="D9067">
        <v>36.53</v>
      </c>
      <c r="E9067" s="156" t="s">
        <v>205</v>
      </c>
    </row>
    <row r="9068" spans="1:5" x14ac:dyDescent="0.2">
      <c r="A9068">
        <v>89524</v>
      </c>
      <c r="B9068" t="s">
        <v>12044</v>
      </c>
      <c r="C9068" t="s">
        <v>14</v>
      </c>
      <c r="D9068">
        <v>32.15</v>
      </c>
      <c r="E9068" s="156" t="s">
        <v>205</v>
      </c>
    </row>
    <row r="9069" spans="1:5" x14ac:dyDescent="0.2">
      <c r="A9069">
        <v>89584</v>
      </c>
      <c r="B9069" t="s">
        <v>12045</v>
      </c>
      <c r="C9069" t="s">
        <v>14</v>
      </c>
      <c r="D9069">
        <v>47.2</v>
      </c>
      <c r="E9069" s="156" t="s">
        <v>205</v>
      </c>
    </row>
    <row r="9070" spans="1:5" x14ac:dyDescent="0.2">
      <c r="A9070">
        <v>89529</v>
      </c>
      <c r="B9070" t="s">
        <v>12046</v>
      </c>
      <c r="C9070" t="s">
        <v>14</v>
      </c>
      <c r="D9070">
        <v>39.28</v>
      </c>
      <c r="E9070" s="156" t="s">
        <v>205</v>
      </c>
    </row>
    <row r="9071" spans="1:5" x14ac:dyDescent="0.2">
      <c r="A9071">
        <v>89590</v>
      </c>
      <c r="B9071" t="s">
        <v>12047</v>
      </c>
      <c r="C9071" t="s">
        <v>14</v>
      </c>
      <c r="D9071">
        <v>141.66</v>
      </c>
      <c r="E9071" s="156" t="s">
        <v>205</v>
      </c>
    </row>
    <row r="9072" spans="1:5" x14ac:dyDescent="0.2">
      <c r="A9072">
        <v>104167</v>
      </c>
      <c r="B9072" t="s">
        <v>12048</v>
      </c>
      <c r="C9072" t="s">
        <v>14</v>
      </c>
      <c r="D9072">
        <v>130.05000000000001</v>
      </c>
      <c r="E9072" s="156" t="s">
        <v>205</v>
      </c>
    </row>
    <row r="9073" spans="1:5" x14ac:dyDescent="0.2">
      <c r="A9073">
        <v>89514</v>
      </c>
      <c r="B9073" t="s">
        <v>12049</v>
      </c>
      <c r="C9073" t="s">
        <v>14</v>
      </c>
      <c r="D9073">
        <v>9.02</v>
      </c>
      <c r="E9073" s="156" t="s">
        <v>205</v>
      </c>
    </row>
    <row r="9074" spans="1:5" x14ac:dyDescent="0.2">
      <c r="A9074">
        <v>89518</v>
      </c>
      <c r="B9074" t="s">
        <v>12050</v>
      </c>
      <c r="C9074" t="s">
        <v>14</v>
      </c>
      <c r="D9074">
        <v>15.97</v>
      </c>
      <c r="E9074" s="156" t="s">
        <v>205</v>
      </c>
    </row>
    <row r="9075" spans="1:5" x14ac:dyDescent="0.2">
      <c r="A9075">
        <v>89581</v>
      </c>
      <c r="B9075" t="s">
        <v>12051</v>
      </c>
      <c r="C9075" t="s">
        <v>14</v>
      </c>
      <c r="D9075">
        <v>36.020000000000003</v>
      </c>
      <c r="E9075" s="156" t="s">
        <v>205</v>
      </c>
    </row>
    <row r="9076" spans="1:5" x14ac:dyDescent="0.2">
      <c r="A9076">
        <v>89522</v>
      </c>
      <c r="B9076" t="s">
        <v>12052</v>
      </c>
      <c r="C9076" t="s">
        <v>14</v>
      </c>
      <c r="D9076">
        <v>31.64</v>
      </c>
      <c r="E9076" s="156" t="s">
        <v>205</v>
      </c>
    </row>
    <row r="9077" spans="1:5" x14ac:dyDescent="0.2">
      <c r="A9077">
        <v>89574</v>
      </c>
      <c r="B9077" t="s">
        <v>12053</v>
      </c>
      <c r="C9077" t="s">
        <v>14</v>
      </c>
      <c r="D9077">
        <v>166.19</v>
      </c>
      <c r="E9077" s="156" t="s">
        <v>205</v>
      </c>
    </row>
    <row r="9078" spans="1:5" x14ac:dyDescent="0.2">
      <c r="A9078">
        <v>89690</v>
      </c>
      <c r="B9078" t="s">
        <v>12054</v>
      </c>
      <c r="C9078" t="s">
        <v>14</v>
      </c>
      <c r="D9078">
        <v>96.3</v>
      </c>
      <c r="E9078" s="156" t="s">
        <v>205</v>
      </c>
    </row>
    <row r="9079" spans="1:5" x14ac:dyDescent="0.2">
      <c r="A9079">
        <v>89567</v>
      </c>
      <c r="B9079" t="s">
        <v>12055</v>
      </c>
      <c r="C9079" t="s">
        <v>14</v>
      </c>
      <c r="D9079">
        <v>85.75</v>
      </c>
      <c r="E9079" s="156" t="s">
        <v>205</v>
      </c>
    </row>
    <row r="9080" spans="1:5" x14ac:dyDescent="0.2">
      <c r="A9080">
        <v>89692</v>
      </c>
      <c r="B9080" t="s">
        <v>12056</v>
      </c>
      <c r="C9080" t="s">
        <v>14</v>
      </c>
      <c r="D9080">
        <v>109.36</v>
      </c>
      <c r="E9080" s="156" t="s">
        <v>205</v>
      </c>
    </row>
    <row r="9081" spans="1:5" x14ac:dyDescent="0.2">
      <c r="A9081">
        <v>89569</v>
      </c>
      <c r="B9081" t="s">
        <v>12057</v>
      </c>
      <c r="C9081" t="s">
        <v>14</v>
      </c>
      <c r="D9081">
        <v>100.38</v>
      </c>
      <c r="E9081" s="156" t="s">
        <v>205</v>
      </c>
    </row>
    <row r="9082" spans="1:5" x14ac:dyDescent="0.2">
      <c r="A9082">
        <v>89699</v>
      </c>
      <c r="B9082" t="s">
        <v>12058</v>
      </c>
      <c r="C9082" t="s">
        <v>14</v>
      </c>
      <c r="D9082">
        <v>213.99</v>
      </c>
      <c r="E9082" s="156" t="s">
        <v>205</v>
      </c>
    </row>
    <row r="9083" spans="1:5" x14ac:dyDescent="0.2">
      <c r="A9083">
        <v>104174</v>
      </c>
      <c r="B9083" t="s">
        <v>12059</v>
      </c>
      <c r="C9083" t="s">
        <v>14</v>
      </c>
      <c r="D9083">
        <v>201.77</v>
      </c>
      <c r="E9083" s="156" t="s">
        <v>205</v>
      </c>
    </row>
    <row r="9084" spans="1:5" x14ac:dyDescent="0.2">
      <c r="A9084">
        <v>89698</v>
      </c>
      <c r="B9084" t="s">
        <v>12060</v>
      </c>
      <c r="C9084" t="s">
        <v>14</v>
      </c>
      <c r="D9084">
        <v>283.22000000000003</v>
      </c>
      <c r="E9084" s="156" t="s">
        <v>205</v>
      </c>
    </row>
    <row r="9085" spans="1:5" x14ac:dyDescent="0.2">
      <c r="A9085">
        <v>104176</v>
      </c>
      <c r="B9085" t="s">
        <v>12061</v>
      </c>
      <c r="C9085" t="s">
        <v>14</v>
      </c>
      <c r="D9085">
        <v>267.74</v>
      </c>
      <c r="E9085" s="156" t="s">
        <v>205</v>
      </c>
    </row>
    <row r="9086" spans="1:5" x14ac:dyDescent="0.2">
      <c r="A9086">
        <v>89561</v>
      </c>
      <c r="B9086" t="s">
        <v>12062</v>
      </c>
      <c r="C9086" t="s">
        <v>14</v>
      </c>
      <c r="D9086">
        <v>16.09</v>
      </c>
      <c r="E9086" s="156" t="s">
        <v>205</v>
      </c>
    </row>
    <row r="9087" spans="1:5" x14ac:dyDescent="0.2">
      <c r="A9087">
        <v>89563</v>
      </c>
      <c r="B9087" t="s">
        <v>12063</v>
      </c>
      <c r="C9087" t="s">
        <v>14</v>
      </c>
      <c r="D9087">
        <v>36.83</v>
      </c>
      <c r="E9087" s="156" t="s">
        <v>205</v>
      </c>
    </row>
    <row r="9088" spans="1:5" x14ac:dyDescent="0.2">
      <c r="A9088">
        <v>89685</v>
      </c>
      <c r="B9088" t="s">
        <v>12064</v>
      </c>
      <c r="C9088" t="s">
        <v>14</v>
      </c>
      <c r="D9088">
        <v>65.489999999999995</v>
      </c>
      <c r="E9088" s="156" t="s">
        <v>205</v>
      </c>
    </row>
    <row r="9089" spans="1:5" x14ac:dyDescent="0.2">
      <c r="A9089">
        <v>89565</v>
      </c>
      <c r="B9089" t="s">
        <v>12065</v>
      </c>
      <c r="C9089" t="s">
        <v>14</v>
      </c>
      <c r="D9089">
        <v>59.66</v>
      </c>
      <c r="E9089" s="156" t="s">
        <v>205</v>
      </c>
    </row>
    <row r="9090" spans="1:5" x14ac:dyDescent="0.2">
      <c r="A9090">
        <v>89671</v>
      </c>
      <c r="B9090" t="s">
        <v>12066</v>
      </c>
      <c r="C9090" t="s">
        <v>14</v>
      </c>
      <c r="D9090">
        <v>47.89</v>
      </c>
      <c r="E9090" s="156" t="s">
        <v>205</v>
      </c>
    </row>
    <row r="9091" spans="1:5" x14ac:dyDescent="0.2">
      <c r="A9091">
        <v>89556</v>
      </c>
      <c r="B9091" t="s">
        <v>12067</v>
      </c>
      <c r="C9091" t="s">
        <v>14</v>
      </c>
      <c r="D9091">
        <v>42.61</v>
      </c>
      <c r="E9091" s="156" t="s">
        <v>205</v>
      </c>
    </row>
    <row r="9092" spans="1:5" x14ac:dyDescent="0.2">
      <c r="A9092">
        <v>89679</v>
      </c>
      <c r="B9092" t="s">
        <v>12068</v>
      </c>
      <c r="C9092" t="s">
        <v>14</v>
      </c>
      <c r="D9092">
        <v>130.54</v>
      </c>
      <c r="E9092" s="156" t="s">
        <v>205</v>
      </c>
    </row>
    <row r="9093" spans="1:5" x14ac:dyDescent="0.2">
      <c r="A9093">
        <v>104171</v>
      </c>
      <c r="B9093" t="s">
        <v>12069</v>
      </c>
      <c r="C9093" t="s">
        <v>14</v>
      </c>
      <c r="D9093">
        <v>103.66</v>
      </c>
      <c r="E9093" s="156" t="s">
        <v>205</v>
      </c>
    </row>
    <row r="9094" spans="1:5" x14ac:dyDescent="0.2">
      <c r="A9094">
        <v>89600</v>
      </c>
      <c r="B9094" t="s">
        <v>12070</v>
      </c>
      <c r="C9094" t="s">
        <v>14</v>
      </c>
      <c r="D9094">
        <v>27.17</v>
      </c>
      <c r="E9094" s="156" t="s">
        <v>205</v>
      </c>
    </row>
    <row r="9095" spans="1:5" x14ac:dyDescent="0.2">
      <c r="A9095">
        <v>89548</v>
      </c>
      <c r="B9095" t="s">
        <v>12071</v>
      </c>
      <c r="C9095" t="s">
        <v>14</v>
      </c>
      <c r="D9095">
        <v>24.26</v>
      </c>
      <c r="E9095" s="156" t="s">
        <v>205</v>
      </c>
    </row>
    <row r="9096" spans="1:5" x14ac:dyDescent="0.2">
      <c r="A9096">
        <v>89669</v>
      </c>
      <c r="B9096" t="s">
        <v>12072</v>
      </c>
      <c r="C9096" t="s">
        <v>14</v>
      </c>
      <c r="D9096">
        <v>35.67</v>
      </c>
      <c r="E9096" s="156" t="s">
        <v>205</v>
      </c>
    </row>
    <row r="9097" spans="1:5" x14ac:dyDescent="0.2">
      <c r="A9097">
        <v>89554</v>
      </c>
      <c r="B9097" t="s">
        <v>12073</v>
      </c>
      <c r="C9097" t="s">
        <v>14</v>
      </c>
      <c r="D9097">
        <v>30.35</v>
      </c>
      <c r="E9097" s="156" t="s">
        <v>205</v>
      </c>
    </row>
    <row r="9098" spans="1:5" x14ac:dyDescent="0.2">
      <c r="A9098">
        <v>89677</v>
      </c>
      <c r="B9098" t="s">
        <v>12074</v>
      </c>
      <c r="C9098" t="s">
        <v>14</v>
      </c>
      <c r="D9098">
        <v>82.46</v>
      </c>
      <c r="E9098" s="156" t="s">
        <v>205</v>
      </c>
    </row>
    <row r="9099" spans="1:5" x14ac:dyDescent="0.2">
      <c r="A9099">
        <v>104170</v>
      </c>
      <c r="B9099" t="s">
        <v>12075</v>
      </c>
      <c r="C9099" t="s">
        <v>14</v>
      </c>
      <c r="D9099">
        <v>74.5</v>
      </c>
      <c r="E9099" s="156" t="s">
        <v>205</v>
      </c>
    </row>
    <row r="9100" spans="1:5" x14ac:dyDescent="0.2">
      <c r="A9100">
        <v>89544</v>
      </c>
      <c r="B9100" t="s">
        <v>12076</v>
      </c>
      <c r="C9100" t="s">
        <v>14</v>
      </c>
      <c r="D9100">
        <v>9.26</v>
      </c>
      <c r="E9100" s="156" t="s">
        <v>205</v>
      </c>
    </row>
    <row r="9101" spans="1:5" x14ac:dyDescent="0.2">
      <c r="A9101">
        <v>89545</v>
      </c>
      <c r="B9101" t="s">
        <v>12077</v>
      </c>
      <c r="C9101" t="s">
        <v>14</v>
      </c>
      <c r="D9101">
        <v>17.989999999999998</v>
      </c>
      <c r="E9101" s="156" t="s">
        <v>205</v>
      </c>
    </row>
    <row r="9102" spans="1:5" x14ac:dyDescent="0.2">
      <c r="A9102">
        <v>89599</v>
      </c>
      <c r="B9102" t="s">
        <v>12078</v>
      </c>
      <c r="C9102" t="s">
        <v>14</v>
      </c>
      <c r="D9102">
        <v>26.85</v>
      </c>
      <c r="E9102" s="156" t="s">
        <v>205</v>
      </c>
    </row>
    <row r="9103" spans="1:5" x14ac:dyDescent="0.2">
      <c r="A9103">
        <v>89547</v>
      </c>
      <c r="B9103" t="s">
        <v>12079</v>
      </c>
      <c r="C9103" t="s">
        <v>14</v>
      </c>
      <c r="D9103">
        <v>23.92</v>
      </c>
      <c r="E9103" s="156" t="s">
        <v>205</v>
      </c>
    </row>
    <row r="9104" spans="1:5" x14ac:dyDescent="0.2">
      <c r="A9104">
        <v>89495</v>
      </c>
      <c r="B9104" t="s">
        <v>12080</v>
      </c>
      <c r="C9104" t="s">
        <v>14</v>
      </c>
      <c r="D9104">
        <v>19.97</v>
      </c>
      <c r="E9104" s="156" t="s">
        <v>205</v>
      </c>
    </row>
    <row r="9105" spans="1:5" x14ac:dyDescent="0.2">
      <c r="A9105">
        <v>89673</v>
      </c>
      <c r="B9105" t="s">
        <v>12081</v>
      </c>
      <c r="C9105" t="s">
        <v>14</v>
      </c>
      <c r="D9105">
        <v>37.85</v>
      </c>
      <c r="E9105" s="156" t="s">
        <v>205</v>
      </c>
    </row>
    <row r="9106" spans="1:5" x14ac:dyDescent="0.2">
      <c r="A9106">
        <v>89557</v>
      </c>
      <c r="B9106" t="s">
        <v>12082</v>
      </c>
      <c r="C9106" t="s">
        <v>14</v>
      </c>
      <c r="D9106">
        <v>33.75</v>
      </c>
      <c r="E9106" s="156" t="s">
        <v>205</v>
      </c>
    </row>
    <row r="9107" spans="1:5" x14ac:dyDescent="0.2">
      <c r="A9107">
        <v>89681</v>
      </c>
      <c r="B9107" t="s">
        <v>12083</v>
      </c>
      <c r="C9107" t="s">
        <v>14</v>
      </c>
      <c r="D9107">
        <v>95.45</v>
      </c>
      <c r="E9107" s="156" t="s">
        <v>205</v>
      </c>
    </row>
    <row r="9108" spans="1:5" x14ac:dyDescent="0.2">
      <c r="A9108">
        <v>104173</v>
      </c>
      <c r="B9108" t="s">
        <v>12084</v>
      </c>
      <c r="C9108" t="s">
        <v>14</v>
      </c>
      <c r="D9108">
        <v>90.15</v>
      </c>
      <c r="E9108" s="156" t="s">
        <v>205</v>
      </c>
    </row>
    <row r="9109" spans="1:5" x14ac:dyDescent="0.2">
      <c r="A9109">
        <v>89549</v>
      </c>
      <c r="B9109" t="s">
        <v>12085</v>
      </c>
      <c r="C9109" t="s">
        <v>14</v>
      </c>
      <c r="D9109">
        <v>20.05</v>
      </c>
      <c r="E9109" s="156" t="s">
        <v>205</v>
      </c>
    </row>
    <row r="9110" spans="1:5" x14ac:dyDescent="0.2">
      <c r="A9110">
        <v>89578</v>
      </c>
      <c r="B9110" t="s">
        <v>12086</v>
      </c>
      <c r="C9110" t="s">
        <v>24</v>
      </c>
      <c r="D9110">
        <v>36.71</v>
      </c>
      <c r="E9110" s="156" t="s">
        <v>205</v>
      </c>
    </row>
    <row r="9111" spans="1:5" x14ac:dyDescent="0.2">
      <c r="A9111">
        <v>89512</v>
      </c>
      <c r="B9111" t="s">
        <v>12087</v>
      </c>
      <c r="C9111" t="s">
        <v>24</v>
      </c>
      <c r="D9111">
        <v>54.61</v>
      </c>
      <c r="E9111" s="156" t="s">
        <v>205</v>
      </c>
    </row>
    <row r="9112" spans="1:5" x14ac:dyDescent="0.2">
      <c r="A9112">
        <v>89580</v>
      </c>
      <c r="B9112" t="s">
        <v>12088</v>
      </c>
      <c r="C9112" t="s">
        <v>24</v>
      </c>
      <c r="D9112">
        <v>75.92</v>
      </c>
      <c r="E9112" s="156" t="s">
        <v>205</v>
      </c>
    </row>
    <row r="9113" spans="1:5" x14ac:dyDescent="0.2">
      <c r="A9113">
        <v>104166</v>
      </c>
      <c r="B9113" t="s">
        <v>12089</v>
      </c>
      <c r="C9113" t="s">
        <v>24</v>
      </c>
      <c r="D9113">
        <v>82.51</v>
      </c>
      <c r="E9113" s="156" t="s">
        <v>205</v>
      </c>
    </row>
    <row r="9114" spans="1:5" x14ac:dyDescent="0.2">
      <c r="A9114">
        <v>89508</v>
      </c>
      <c r="B9114" t="s">
        <v>12090</v>
      </c>
      <c r="C9114" t="s">
        <v>24</v>
      </c>
      <c r="D9114">
        <v>18.690000000000001</v>
      </c>
      <c r="E9114" s="156" t="s">
        <v>205</v>
      </c>
    </row>
    <row r="9115" spans="1:5" x14ac:dyDescent="0.2">
      <c r="A9115">
        <v>89509</v>
      </c>
      <c r="B9115" t="s">
        <v>12091</v>
      </c>
      <c r="C9115" t="s">
        <v>24</v>
      </c>
      <c r="D9115">
        <v>25.26</v>
      </c>
      <c r="E9115" s="156" t="s">
        <v>205</v>
      </c>
    </row>
    <row r="9116" spans="1:5" x14ac:dyDescent="0.2">
      <c r="A9116">
        <v>89576</v>
      </c>
      <c r="B9116" t="s">
        <v>12092</v>
      </c>
      <c r="C9116" t="s">
        <v>24</v>
      </c>
      <c r="D9116">
        <v>29.57</v>
      </c>
      <c r="E9116" s="156" t="s">
        <v>205</v>
      </c>
    </row>
    <row r="9117" spans="1:5" x14ac:dyDescent="0.2">
      <c r="A9117">
        <v>89511</v>
      </c>
      <c r="B9117" t="s">
        <v>12093</v>
      </c>
      <c r="C9117" t="s">
        <v>24</v>
      </c>
      <c r="D9117">
        <v>43.06</v>
      </c>
      <c r="E9117" s="156" t="s">
        <v>205</v>
      </c>
    </row>
    <row r="9118" spans="1:5" x14ac:dyDescent="0.2">
      <c r="A9118">
        <v>89675</v>
      </c>
      <c r="B9118" t="s">
        <v>12094</v>
      </c>
      <c r="C9118" t="s">
        <v>14</v>
      </c>
      <c r="D9118">
        <v>77</v>
      </c>
      <c r="E9118" s="156" t="s">
        <v>205</v>
      </c>
    </row>
    <row r="9119" spans="1:5" x14ac:dyDescent="0.2">
      <c r="A9119">
        <v>89559</v>
      </c>
      <c r="B9119" t="s">
        <v>12095</v>
      </c>
      <c r="C9119" t="s">
        <v>14</v>
      </c>
      <c r="D9119">
        <v>71.72</v>
      </c>
      <c r="E9119" s="156" t="s">
        <v>205</v>
      </c>
    </row>
    <row r="9120" spans="1:5" x14ac:dyDescent="0.2">
      <c r="A9120">
        <v>104172</v>
      </c>
      <c r="B9120" t="s">
        <v>12096</v>
      </c>
      <c r="C9120" t="s">
        <v>14</v>
      </c>
      <c r="D9120">
        <v>295.51</v>
      </c>
      <c r="E9120" s="156" t="s">
        <v>205</v>
      </c>
    </row>
    <row r="9121" spans="1:5" x14ac:dyDescent="0.2">
      <c r="A9121">
        <v>89683</v>
      </c>
      <c r="B9121" t="s">
        <v>12097</v>
      </c>
      <c r="C9121" t="s">
        <v>14</v>
      </c>
      <c r="D9121">
        <v>303.25</v>
      </c>
      <c r="E9121" s="156" t="s">
        <v>205</v>
      </c>
    </row>
    <row r="9122" spans="1:5" x14ac:dyDescent="0.2">
      <c r="A9122">
        <v>89667</v>
      </c>
      <c r="B9122" t="s">
        <v>12098</v>
      </c>
      <c r="C9122" t="s">
        <v>14</v>
      </c>
      <c r="D9122">
        <v>46.86</v>
      </c>
      <c r="E9122" s="156" t="s">
        <v>205</v>
      </c>
    </row>
    <row r="9123" spans="1:5" x14ac:dyDescent="0.2">
      <c r="A9123">
        <v>89550</v>
      </c>
      <c r="B9123" t="s">
        <v>12099</v>
      </c>
      <c r="C9123" t="s">
        <v>14</v>
      </c>
      <c r="D9123">
        <v>43.95</v>
      </c>
      <c r="E9123" s="156" t="s">
        <v>205</v>
      </c>
    </row>
    <row r="9124" spans="1:5" x14ac:dyDescent="0.2">
      <c r="A9124">
        <v>89693</v>
      </c>
      <c r="B9124" t="s">
        <v>12100</v>
      </c>
      <c r="C9124" t="s">
        <v>14</v>
      </c>
      <c r="D9124">
        <v>84.68</v>
      </c>
      <c r="E9124" s="156" t="s">
        <v>205</v>
      </c>
    </row>
    <row r="9125" spans="1:5" x14ac:dyDescent="0.2">
      <c r="A9125">
        <v>89571</v>
      </c>
      <c r="B9125" t="s">
        <v>12101</v>
      </c>
      <c r="C9125" t="s">
        <v>14</v>
      </c>
      <c r="D9125">
        <v>74.13</v>
      </c>
      <c r="E9125" s="156" t="s">
        <v>205</v>
      </c>
    </row>
    <row r="9126" spans="1:5" x14ac:dyDescent="0.2">
      <c r="A9126">
        <v>89696</v>
      </c>
      <c r="B9126" t="s">
        <v>12102</v>
      </c>
      <c r="C9126" t="s">
        <v>14</v>
      </c>
      <c r="D9126">
        <v>90.54</v>
      </c>
      <c r="E9126" s="156" t="s">
        <v>205</v>
      </c>
    </row>
    <row r="9127" spans="1:5" x14ac:dyDescent="0.2">
      <c r="A9127">
        <v>89573</v>
      </c>
      <c r="B9127" t="s">
        <v>12103</v>
      </c>
      <c r="C9127" t="s">
        <v>14</v>
      </c>
      <c r="D9127">
        <v>81.56</v>
      </c>
      <c r="E9127" s="156" t="s">
        <v>205</v>
      </c>
    </row>
    <row r="9128" spans="1:5" x14ac:dyDescent="0.2">
      <c r="A9128">
        <v>89704</v>
      </c>
      <c r="B9128" t="s">
        <v>12104</v>
      </c>
      <c r="C9128" t="s">
        <v>14</v>
      </c>
      <c r="D9128">
        <v>161.36000000000001</v>
      </c>
      <c r="E9128" s="156" t="s">
        <v>205</v>
      </c>
    </row>
    <row r="9129" spans="1:5" x14ac:dyDescent="0.2">
      <c r="A9129">
        <v>104175</v>
      </c>
      <c r="B9129" t="s">
        <v>12105</v>
      </c>
      <c r="C9129" t="s">
        <v>14</v>
      </c>
      <c r="D9129">
        <v>149.13999999999999</v>
      </c>
      <c r="E9129" s="156" t="s">
        <v>205</v>
      </c>
    </row>
    <row r="9130" spans="1:5" x14ac:dyDescent="0.2">
      <c r="A9130">
        <v>89701</v>
      </c>
      <c r="B9130" t="s">
        <v>12106</v>
      </c>
      <c r="C9130" t="s">
        <v>14</v>
      </c>
      <c r="D9130">
        <v>208.57</v>
      </c>
      <c r="E9130" s="156" t="s">
        <v>205</v>
      </c>
    </row>
    <row r="9131" spans="1:5" x14ac:dyDescent="0.2">
      <c r="A9131">
        <v>104177</v>
      </c>
      <c r="B9131" t="s">
        <v>12107</v>
      </c>
      <c r="C9131" t="s">
        <v>14</v>
      </c>
      <c r="D9131">
        <v>193.09</v>
      </c>
      <c r="E9131" s="156" t="s">
        <v>205</v>
      </c>
    </row>
    <row r="9132" spans="1:5" x14ac:dyDescent="0.2">
      <c r="A9132">
        <v>89566</v>
      </c>
      <c r="B9132" t="s">
        <v>12108</v>
      </c>
      <c r="C9132" t="s">
        <v>14</v>
      </c>
      <c r="D9132">
        <v>50.43</v>
      </c>
      <c r="E9132" s="156" t="s">
        <v>205</v>
      </c>
    </row>
    <row r="9133" spans="1:5" x14ac:dyDescent="0.2">
      <c r="A9133">
        <v>89687</v>
      </c>
      <c r="B9133" t="s">
        <v>12109</v>
      </c>
      <c r="C9133" t="s">
        <v>14</v>
      </c>
      <c r="D9133">
        <v>56.26</v>
      </c>
      <c r="E9133" s="156" t="s">
        <v>205</v>
      </c>
    </row>
    <row r="9134" spans="1:5" x14ac:dyDescent="0.2">
      <c r="A9134">
        <v>102450</v>
      </c>
      <c r="B9134" t="s">
        <v>12110</v>
      </c>
      <c r="C9134" t="s">
        <v>11</v>
      </c>
      <c r="D9134">
        <v>0</v>
      </c>
      <c r="E9134" s="156" t="s">
        <v>205</v>
      </c>
    </row>
    <row r="9135" spans="1:5" x14ac:dyDescent="0.2">
      <c r="A9135">
        <v>102250</v>
      </c>
      <c r="B9135" t="s">
        <v>12111</v>
      </c>
      <c r="C9135" t="s">
        <v>11</v>
      </c>
      <c r="D9135">
        <v>0</v>
      </c>
      <c r="E9135" s="156" t="s">
        <v>205</v>
      </c>
    </row>
    <row r="9136" spans="1:5" x14ac:dyDescent="0.2">
      <c r="A9136">
        <v>102240</v>
      </c>
      <c r="B9136" t="s">
        <v>12112</v>
      </c>
      <c r="C9136" t="s">
        <v>11</v>
      </c>
      <c r="D9136">
        <v>0</v>
      </c>
      <c r="E9136" s="156" t="s">
        <v>205</v>
      </c>
    </row>
    <row r="9137" spans="1:5" x14ac:dyDescent="0.2">
      <c r="A9137">
        <v>102449</v>
      </c>
      <c r="B9137" t="s">
        <v>12113</v>
      </c>
      <c r="C9137" t="s">
        <v>11</v>
      </c>
      <c r="D9137">
        <v>0</v>
      </c>
      <c r="E9137" s="156" t="s">
        <v>205</v>
      </c>
    </row>
    <row r="9138" spans="1:5" x14ac:dyDescent="0.2">
      <c r="A9138">
        <v>102249</v>
      </c>
      <c r="B9138" t="s">
        <v>12114</v>
      </c>
      <c r="C9138" t="s">
        <v>11</v>
      </c>
      <c r="D9138">
        <v>0</v>
      </c>
      <c r="E9138" s="156" t="s">
        <v>205</v>
      </c>
    </row>
    <row r="9139" spans="1:5" x14ac:dyDescent="0.2">
      <c r="A9139">
        <v>102238</v>
      </c>
      <c r="B9139" t="s">
        <v>12115</v>
      </c>
      <c r="C9139" t="s">
        <v>11</v>
      </c>
      <c r="D9139">
        <v>0</v>
      </c>
      <c r="E9139" s="156" t="s">
        <v>205</v>
      </c>
    </row>
    <row r="9140" spans="1:5" x14ac:dyDescent="0.2">
      <c r="A9140">
        <v>102448</v>
      </c>
      <c r="B9140" t="s">
        <v>12116</v>
      </c>
      <c r="C9140" t="s">
        <v>11</v>
      </c>
      <c r="D9140">
        <v>0</v>
      </c>
      <c r="E9140" s="156" t="s">
        <v>205</v>
      </c>
    </row>
    <row r="9141" spans="1:5" x14ac:dyDescent="0.2">
      <c r="A9141">
        <v>102248</v>
      </c>
      <c r="B9141" t="s">
        <v>12117</v>
      </c>
      <c r="C9141" t="s">
        <v>11</v>
      </c>
      <c r="D9141">
        <v>0</v>
      </c>
      <c r="E9141" s="156" t="s">
        <v>205</v>
      </c>
    </row>
    <row r="9142" spans="1:5" x14ac:dyDescent="0.2">
      <c r="A9142">
        <v>102253</v>
      </c>
      <c r="B9142" t="s">
        <v>12118</v>
      </c>
      <c r="C9142" t="s">
        <v>11</v>
      </c>
      <c r="D9142">
        <v>697.07</v>
      </c>
      <c r="E9142" s="156" t="s">
        <v>205</v>
      </c>
    </row>
    <row r="9143" spans="1:5" x14ac:dyDescent="0.2">
      <c r="A9143">
        <v>102254</v>
      </c>
      <c r="B9143" t="s">
        <v>12119</v>
      </c>
      <c r="C9143" t="s">
        <v>11</v>
      </c>
      <c r="D9143">
        <v>664.92</v>
      </c>
      <c r="E9143" s="156" t="s">
        <v>205</v>
      </c>
    </row>
    <row r="9144" spans="1:5" x14ac:dyDescent="0.2">
      <c r="A9144">
        <v>102257</v>
      </c>
      <c r="B9144" t="s">
        <v>12120</v>
      </c>
      <c r="C9144" t="s">
        <v>11</v>
      </c>
      <c r="D9144">
        <v>365.92</v>
      </c>
      <c r="E9144" s="156" t="s">
        <v>205</v>
      </c>
    </row>
    <row r="9145" spans="1:5" x14ac:dyDescent="0.2">
      <c r="A9145">
        <v>102239</v>
      </c>
      <c r="B9145" t="s">
        <v>12121</v>
      </c>
      <c r="C9145" t="s">
        <v>11</v>
      </c>
      <c r="D9145">
        <v>0</v>
      </c>
      <c r="E9145" s="156" t="s">
        <v>205</v>
      </c>
    </row>
    <row r="9146" spans="1:5" x14ac:dyDescent="0.2">
      <c r="A9146">
        <v>102236</v>
      </c>
      <c r="B9146" t="s">
        <v>12122</v>
      </c>
      <c r="C9146" t="s">
        <v>11</v>
      </c>
      <c r="D9146">
        <v>0</v>
      </c>
      <c r="E9146" s="156" t="s">
        <v>205</v>
      </c>
    </row>
    <row r="9147" spans="1:5" x14ac:dyDescent="0.2">
      <c r="A9147">
        <v>102235</v>
      </c>
      <c r="B9147" t="s">
        <v>12123</v>
      </c>
      <c r="C9147" t="s">
        <v>11</v>
      </c>
      <c r="D9147">
        <v>342.74</v>
      </c>
      <c r="E9147" s="156" t="s">
        <v>205</v>
      </c>
    </row>
    <row r="9148" spans="1:5" x14ac:dyDescent="0.2">
      <c r="A9148">
        <v>102260</v>
      </c>
      <c r="B9148" t="s">
        <v>12124</v>
      </c>
      <c r="C9148" t="s">
        <v>11</v>
      </c>
      <c r="D9148">
        <v>0</v>
      </c>
      <c r="E9148" s="156" t="s">
        <v>205</v>
      </c>
    </row>
    <row r="9149" spans="1:5" x14ac:dyDescent="0.2">
      <c r="A9149">
        <v>102259</v>
      </c>
      <c r="B9149" t="s">
        <v>12125</v>
      </c>
      <c r="C9149" t="s">
        <v>11</v>
      </c>
      <c r="D9149">
        <v>0</v>
      </c>
      <c r="E9149" s="156" t="s">
        <v>205</v>
      </c>
    </row>
    <row r="9150" spans="1:5" x14ac:dyDescent="0.2">
      <c r="A9150">
        <v>102262</v>
      </c>
      <c r="B9150" t="s">
        <v>12126</v>
      </c>
      <c r="C9150" t="s">
        <v>14</v>
      </c>
      <c r="D9150">
        <v>0</v>
      </c>
      <c r="E9150" s="156" t="s">
        <v>205</v>
      </c>
    </row>
    <row r="9151" spans="1:5" x14ac:dyDescent="0.2">
      <c r="A9151">
        <v>102242</v>
      </c>
      <c r="B9151" t="s">
        <v>12127</v>
      </c>
      <c r="C9151" t="s">
        <v>11</v>
      </c>
      <c r="D9151">
        <v>0</v>
      </c>
      <c r="E9151" s="156" t="s">
        <v>205</v>
      </c>
    </row>
    <row r="9152" spans="1:5" x14ac:dyDescent="0.2">
      <c r="A9152">
        <v>102246</v>
      </c>
      <c r="B9152" t="s">
        <v>12128</v>
      </c>
      <c r="C9152" t="s">
        <v>11</v>
      </c>
      <c r="D9152">
        <v>0</v>
      </c>
      <c r="E9152" s="156" t="s">
        <v>205</v>
      </c>
    </row>
    <row r="9153" spans="1:5" x14ac:dyDescent="0.2">
      <c r="A9153">
        <v>102251</v>
      </c>
      <c r="B9153" t="s">
        <v>12129</v>
      </c>
      <c r="C9153" t="s">
        <v>11</v>
      </c>
      <c r="D9153">
        <v>0</v>
      </c>
      <c r="E9153" s="156" t="s">
        <v>205</v>
      </c>
    </row>
    <row r="9154" spans="1:5" x14ac:dyDescent="0.2">
      <c r="A9154">
        <v>102241</v>
      </c>
      <c r="B9154" t="s">
        <v>12130</v>
      </c>
      <c r="C9154" t="s">
        <v>11</v>
      </c>
      <c r="D9154">
        <v>0</v>
      </c>
      <c r="E9154" s="156" t="s">
        <v>205</v>
      </c>
    </row>
    <row r="9155" spans="1:5" x14ac:dyDescent="0.2">
      <c r="A9155">
        <v>102247</v>
      </c>
      <c r="B9155" t="s">
        <v>12131</v>
      </c>
      <c r="C9155" t="s">
        <v>11</v>
      </c>
      <c r="D9155">
        <v>0</v>
      </c>
      <c r="E9155" s="156" t="s">
        <v>205</v>
      </c>
    </row>
    <row r="9156" spans="1:5" x14ac:dyDescent="0.2">
      <c r="A9156">
        <v>102252</v>
      </c>
      <c r="B9156" t="s">
        <v>12132</v>
      </c>
      <c r="C9156" t="s">
        <v>11</v>
      </c>
      <c r="D9156">
        <v>0</v>
      </c>
      <c r="E9156" s="156" t="s">
        <v>205</v>
      </c>
    </row>
    <row r="9157" spans="1:5" x14ac:dyDescent="0.2">
      <c r="A9157">
        <v>102255</v>
      </c>
      <c r="B9157" t="s">
        <v>12133</v>
      </c>
      <c r="C9157" t="s">
        <v>11</v>
      </c>
      <c r="D9157">
        <v>756.5</v>
      </c>
      <c r="E9157" s="156" t="s">
        <v>205</v>
      </c>
    </row>
    <row r="9158" spans="1:5" x14ac:dyDescent="0.2">
      <c r="A9158">
        <v>102256</v>
      </c>
      <c r="B9158" t="s">
        <v>12134</v>
      </c>
      <c r="C9158" t="s">
        <v>11</v>
      </c>
      <c r="D9158">
        <v>725.88</v>
      </c>
      <c r="E9158" s="156" t="s">
        <v>205</v>
      </c>
    </row>
    <row r="9159" spans="1:5" x14ac:dyDescent="0.2">
      <c r="A9159">
        <v>102258</v>
      </c>
      <c r="B9159" t="s">
        <v>12135</v>
      </c>
      <c r="C9159" t="s">
        <v>11</v>
      </c>
      <c r="D9159">
        <v>431.57</v>
      </c>
      <c r="E9159" s="156" t="s">
        <v>205</v>
      </c>
    </row>
    <row r="9160" spans="1:5" x14ac:dyDescent="0.2">
      <c r="A9160">
        <v>101912</v>
      </c>
      <c r="B9160" t="s">
        <v>12136</v>
      </c>
      <c r="C9160" t="s">
        <v>14</v>
      </c>
      <c r="D9160">
        <v>1781.31</v>
      </c>
      <c r="E9160" s="156" t="s">
        <v>205</v>
      </c>
    </row>
    <row r="9161" spans="1:5" x14ac:dyDescent="0.2">
      <c r="A9161">
        <v>96765</v>
      </c>
      <c r="B9161" t="s">
        <v>12137</v>
      </c>
      <c r="C9161" t="s">
        <v>14</v>
      </c>
      <c r="D9161">
        <v>1367.3</v>
      </c>
      <c r="E9161" s="156" t="s">
        <v>205</v>
      </c>
    </row>
    <row r="9162" spans="1:5" x14ac:dyDescent="0.2">
      <c r="A9162">
        <v>97430</v>
      </c>
      <c r="B9162" t="s">
        <v>12138</v>
      </c>
      <c r="C9162" t="s">
        <v>14</v>
      </c>
      <c r="D9162">
        <v>40.36</v>
      </c>
      <c r="E9162" s="156" t="s">
        <v>205</v>
      </c>
    </row>
    <row r="9163" spans="1:5" x14ac:dyDescent="0.2">
      <c r="A9163">
        <v>97431</v>
      </c>
      <c r="B9163" t="s">
        <v>12139</v>
      </c>
      <c r="C9163" t="s">
        <v>14</v>
      </c>
      <c r="D9163">
        <v>45.19</v>
      </c>
      <c r="E9163" s="156" t="s">
        <v>205</v>
      </c>
    </row>
    <row r="9164" spans="1:5" x14ac:dyDescent="0.2">
      <c r="A9164">
        <v>97432</v>
      </c>
      <c r="B9164" t="s">
        <v>12140</v>
      </c>
      <c r="C9164" t="s">
        <v>14</v>
      </c>
      <c r="D9164">
        <v>51.02</v>
      </c>
      <c r="E9164" s="156" t="s">
        <v>205</v>
      </c>
    </row>
    <row r="9165" spans="1:5" x14ac:dyDescent="0.2">
      <c r="A9165">
        <v>101913</v>
      </c>
      <c r="B9165" t="s">
        <v>12141</v>
      </c>
      <c r="C9165" t="s">
        <v>14</v>
      </c>
      <c r="D9165">
        <v>344.88</v>
      </c>
      <c r="E9165" s="156" t="s">
        <v>205</v>
      </c>
    </row>
    <row r="9166" spans="1:5" x14ac:dyDescent="0.2">
      <c r="A9166">
        <v>101914</v>
      </c>
      <c r="B9166" t="s">
        <v>12142</v>
      </c>
      <c r="C9166" t="s">
        <v>14</v>
      </c>
      <c r="D9166">
        <v>439.55</v>
      </c>
      <c r="E9166" s="156" t="s">
        <v>205</v>
      </c>
    </row>
    <row r="9167" spans="1:5" x14ac:dyDescent="0.2">
      <c r="A9167">
        <v>101915</v>
      </c>
      <c r="B9167" t="s">
        <v>12143</v>
      </c>
      <c r="C9167" t="s">
        <v>14</v>
      </c>
      <c r="D9167">
        <v>365.2</v>
      </c>
      <c r="E9167" s="156" t="s">
        <v>205</v>
      </c>
    </row>
    <row r="9168" spans="1:5" x14ac:dyDescent="0.2">
      <c r="A9168">
        <v>97433</v>
      </c>
      <c r="B9168" t="s">
        <v>12144</v>
      </c>
      <c r="C9168" t="s">
        <v>14</v>
      </c>
      <c r="D9168">
        <v>88.83</v>
      </c>
      <c r="E9168" s="156" t="s">
        <v>205</v>
      </c>
    </row>
    <row r="9169" spans="1:5" x14ac:dyDescent="0.2">
      <c r="A9169">
        <v>97435</v>
      </c>
      <c r="B9169" t="s">
        <v>12145</v>
      </c>
      <c r="C9169" t="s">
        <v>14</v>
      </c>
      <c r="D9169">
        <v>103.8</v>
      </c>
      <c r="E9169" s="156" t="s">
        <v>205</v>
      </c>
    </row>
    <row r="9170" spans="1:5" x14ac:dyDescent="0.2">
      <c r="A9170">
        <v>97437</v>
      </c>
      <c r="B9170" t="s">
        <v>12146</v>
      </c>
      <c r="C9170" t="s">
        <v>14</v>
      </c>
      <c r="D9170">
        <v>118.74</v>
      </c>
      <c r="E9170" s="156" t="s">
        <v>205</v>
      </c>
    </row>
    <row r="9171" spans="1:5" x14ac:dyDescent="0.2">
      <c r="A9171">
        <v>97546</v>
      </c>
      <c r="B9171" t="s">
        <v>12147</v>
      </c>
      <c r="C9171" t="s">
        <v>14</v>
      </c>
      <c r="D9171">
        <v>37.29</v>
      </c>
      <c r="E9171" s="156" t="s">
        <v>205</v>
      </c>
    </row>
    <row r="9172" spans="1:5" x14ac:dyDescent="0.2">
      <c r="A9172">
        <v>97548</v>
      </c>
      <c r="B9172" t="s">
        <v>12148</v>
      </c>
      <c r="C9172" t="s">
        <v>14</v>
      </c>
      <c r="D9172">
        <v>55.55</v>
      </c>
      <c r="E9172" s="156" t="s">
        <v>205</v>
      </c>
    </row>
    <row r="9173" spans="1:5" x14ac:dyDescent="0.2">
      <c r="A9173">
        <v>97550</v>
      </c>
      <c r="B9173" t="s">
        <v>12149</v>
      </c>
      <c r="C9173" t="s">
        <v>14</v>
      </c>
      <c r="D9173">
        <v>92.86</v>
      </c>
      <c r="E9173" s="156" t="s">
        <v>205</v>
      </c>
    </row>
    <row r="9174" spans="1:5" x14ac:dyDescent="0.2">
      <c r="A9174">
        <v>97479</v>
      </c>
      <c r="B9174" t="s">
        <v>12150</v>
      </c>
      <c r="C9174" t="s">
        <v>14</v>
      </c>
      <c r="D9174">
        <v>61.55</v>
      </c>
      <c r="E9174" s="156" t="s">
        <v>205</v>
      </c>
    </row>
    <row r="9175" spans="1:5" x14ac:dyDescent="0.2">
      <c r="A9175">
        <v>97517</v>
      </c>
      <c r="B9175" t="s">
        <v>12151</v>
      </c>
      <c r="C9175" t="s">
        <v>14</v>
      </c>
      <c r="D9175">
        <v>56.95</v>
      </c>
      <c r="E9175" s="156" t="s">
        <v>205</v>
      </c>
    </row>
    <row r="9176" spans="1:5" x14ac:dyDescent="0.2">
      <c r="A9176">
        <v>97481</v>
      </c>
      <c r="B9176" t="s">
        <v>12152</v>
      </c>
      <c r="C9176" t="s">
        <v>14</v>
      </c>
      <c r="D9176">
        <v>88.84</v>
      </c>
      <c r="E9176" s="156" t="s">
        <v>205</v>
      </c>
    </row>
    <row r="9177" spans="1:5" x14ac:dyDescent="0.2">
      <c r="A9177">
        <v>97519</v>
      </c>
      <c r="B9177" t="s">
        <v>12153</v>
      </c>
      <c r="C9177" t="s">
        <v>14</v>
      </c>
      <c r="D9177">
        <v>80.709999999999994</v>
      </c>
      <c r="E9177" s="156" t="s">
        <v>205</v>
      </c>
    </row>
    <row r="9178" spans="1:5" x14ac:dyDescent="0.2">
      <c r="A9178">
        <v>97483</v>
      </c>
      <c r="B9178" t="s">
        <v>12154</v>
      </c>
      <c r="C9178" t="s">
        <v>14</v>
      </c>
      <c r="D9178">
        <v>123.94</v>
      </c>
      <c r="E9178" s="156" t="s">
        <v>205</v>
      </c>
    </row>
    <row r="9179" spans="1:5" x14ac:dyDescent="0.2">
      <c r="A9179">
        <v>97521</v>
      </c>
      <c r="B9179" t="s">
        <v>12155</v>
      </c>
      <c r="C9179" t="s">
        <v>14</v>
      </c>
      <c r="D9179">
        <v>111.84</v>
      </c>
      <c r="E9179" s="156" t="s">
        <v>205</v>
      </c>
    </row>
    <row r="9180" spans="1:5" x14ac:dyDescent="0.2">
      <c r="A9180">
        <v>97452</v>
      </c>
      <c r="B9180" t="s">
        <v>12156</v>
      </c>
      <c r="C9180" t="s">
        <v>14</v>
      </c>
      <c r="D9180">
        <v>199.02</v>
      </c>
      <c r="E9180" s="156" t="s">
        <v>205</v>
      </c>
    </row>
    <row r="9181" spans="1:5" x14ac:dyDescent="0.2">
      <c r="A9181">
        <v>97485</v>
      </c>
      <c r="B9181" t="s">
        <v>12157</v>
      </c>
      <c r="C9181" t="s">
        <v>14</v>
      </c>
      <c r="D9181">
        <v>170.51</v>
      </c>
      <c r="E9181" s="156" t="s">
        <v>205</v>
      </c>
    </row>
    <row r="9182" spans="1:5" x14ac:dyDescent="0.2">
      <c r="A9182">
        <v>97523</v>
      </c>
      <c r="B9182" t="s">
        <v>12158</v>
      </c>
      <c r="C9182" t="s">
        <v>14</v>
      </c>
      <c r="D9182">
        <v>153.46</v>
      </c>
      <c r="E9182" s="156" t="s">
        <v>205</v>
      </c>
    </row>
    <row r="9183" spans="1:5" x14ac:dyDescent="0.2">
      <c r="A9183">
        <v>97454</v>
      </c>
      <c r="B9183" t="s">
        <v>12159</v>
      </c>
      <c r="C9183" t="s">
        <v>14</v>
      </c>
      <c r="D9183">
        <v>335.4</v>
      </c>
      <c r="E9183" s="156" t="s">
        <v>205</v>
      </c>
    </row>
    <row r="9184" spans="1:5" x14ac:dyDescent="0.2">
      <c r="A9184">
        <v>97487</v>
      </c>
      <c r="B9184" t="s">
        <v>12160</v>
      </c>
      <c r="C9184" t="s">
        <v>14</v>
      </c>
      <c r="D9184">
        <v>311.77</v>
      </c>
      <c r="E9184" s="156" t="s">
        <v>205</v>
      </c>
    </row>
    <row r="9185" spans="1:5" x14ac:dyDescent="0.2">
      <c r="A9185">
        <v>97525</v>
      </c>
      <c r="B9185" t="s">
        <v>12161</v>
      </c>
      <c r="C9185" t="s">
        <v>14</v>
      </c>
      <c r="D9185">
        <v>287.14999999999998</v>
      </c>
      <c r="E9185" s="156" t="s">
        <v>205</v>
      </c>
    </row>
    <row r="9186" spans="1:5" x14ac:dyDescent="0.2">
      <c r="A9186">
        <v>97456</v>
      </c>
      <c r="B9186" t="s">
        <v>12162</v>
      </c>
      <c r="C9186" t="s">
        <v>14</v>
      </c>
      <c r="D9186">
        <v>750.78</v>
      </c>
      <c r="E9186" s="156" t="s">
        <v>205</v>
      </c>
    </row>
    <row r="9187" spans="1:5" x14ac:dyDescent="0.2">
      <c r="A9187">
        <v>97489</v>
      </c>
      <c r="B9187" t="s">
        <v>12163</v>
      </c>
      <c r="C9187" t="s">
        <v>14</v>
      </c>
      <c r="D9187">
        <v>731.93</v>
      </c>
      <c r="E9187" s="156" t="s">
        <v>205</v>
      </c>
    </row>
    <row r="9188" spans="1:5" x14ac:dyDescent="0.2">
      <c r="A9188">
        <v>97527</v>
      </c>
      <c r="B9188" t="s">
        <v>12164</v>
      </c>
      <c r="C9188" t="s">
        <v>14</v>
      </c>
      <c r="D9188">
        <v>699.81</v>
      </c>
      <c r="E9188" s="156" t="s">
        <v>205</v>
      </c>
    </row>
    <row r="9189" spans="1:5" x14ac:dyDescent="0.2">
      <c r="A9189">
        <v>97434</v>
      </c>
      <c r="B9189" t="s">
        <v>12165</v>
      </c>
      <c r="C9189" t="s">
        <v>14</v>
      </c>
      <c r="D9189">
        <v>90.37</v>
      </c>
      <c r="E9189" s="156" t="s">
        <v>205</v>
      </c>
    </row>
    <row r="9190" spans="1:5" x14ac:dyDescent="0.2">
      <c r="A9190">
        <v>97436</v>
      </c>
      <c r="B9190" t="s">
        <v>12166</v>
      </c>
      <c r="C9190" t="s">
        <v>14</v>
      </c>
      <c r="D9190">
        <v>106.78</v>
      </c>
      <c r="E9190" s="156" t="s">
        <v>205</v>
      </c>
    </row>
    <row r="9191" spans="1:5" x14ac:dyDescent="0.2">
      <c r="A9191">
        <v>97438</v>
      </c>
      <c r="B9191" t="s">
        <v>12167</v>
      </c>
      <c r="C9191" t="s">
        <v>14</v>
      </c>
      <c r="D9191">
        <v>121.93</v>
      </c>
      <c r="E9191" s="156" t="s">
        <v>205</v>
      </c>
    </row>
    <row r="9192" spans="1:5" x14ac:dyDescent="0.2">
      <c r="A9192">
        <v>97547</v>
      </c>
      <c r="B9192" t="s">
        <v>12168</v>
      </c>
      <c r="C9192" t="s">
        <v>14</v>
      </c>
      <c r="D9192">
        <v>37.29</v>
      </c>
      <c r="E9192" s="156" t="s">
        <v>205</v>
      </c>
    </row>
    <row r="9193" spans="1:5" x14ac:dyDescent="0.2">
      <c r="A9193">
        <v>97549</v>
      </c>
      <c r="B9193" t="s">
        <v>12169</v>
      </c>
      <c r="C9193" t="s">
        <v>14</v>
      </c>
      <c r="D9193">
        <v>55.55</v>
      </c>
      <c r="E9193" s="156" t="s">
        <v>205</v>
      </c>
    </row>
    <row r="9194" spans="1:5" x14ac:dyDescent="0.2">
      <c r="A9194">
        <v>97551</v>
      </c>
      <c r="B9194" t="s">
        <v>12170</v>
      </c>
      <c r="C9194" t="s">
        <v>14</v>
      </c>
      <c r="D9194">
        <v>92.86</v>
      </c>
      <c r="E9194" s="156" t="s">
        <v>205</v>
      </c>
    </row>
    <row r="9195" spans="1:5" x14ac:dyDescent="0.2">
      <c r="A9195">
        <v>97480</v>
      </c>
      <c r="B9195" t="s">
        <v>12171</v>
      </c>
      <c r="C9195" t="s">
        <v>14</v>
      </c>
      <c r="D9195">
        <v>61.55</v>
      </c>
      <c r="E9195" s="156" t="s">
        <v>205</v>
      </c>
    </row>
    <row r="9196" spans="1:5" x14ac:dyDescent="0.2">
      <c r="A9196">
        <v>97518</v>
      </c>
      <c r="B9196" t="s">
        <v>12172</v>
      </c>
      <c r="C9196" t="s">
        <v>14</v>
      </c>
      <c r="D9196">
        <v>56.95</v>
      </c>
      <c r="E9196" s="156" t="s">
        <v>205</v>
      </c>
    </row>
    <row r="9197" spans="1:5" x14ac:dyDescent="0.2">
      <c r="A9197">
        <v>97482</v>
      </c>
      <c r="B9197" t="s">
        <v>12173</v>
      </c>
      <c r="C9197" t="s">
        <v>14</v>
      </c>
      <c r="D9197">
        <v>88.84</v>
      </c>
      <c r="E9197" s="156" t="s">
        <v>205</v>
      </c>
    </row>
    <row r="9198" spans="1:5" x14ac:dyDescent="0.2">
      <c r="A9198">
        <v>97520</v>
      </c>
      <c r="B9198" t="s">
        <v>12174</v>
      </c>
      <c r="C9198" t="s">
        <v>14</v>
      </c>
      <c r="D9198">
        <v>80.709999999999994</v>
      </c>
      <c r="E9198" s="156" t="s">
        <v>205</v>
      </c>
    </row>
    <row r="9199" spans="1:5" x14ac:dyDescent="0.2">
      <c r="A9199">
        <v>97484</v>
      </c>
      <c r="B9199" t="s">
        <v>12175</v>
      </c>
      <c r="C9199" t="s">
        <v>14</v>
      </c>
      <c r="D9199">
        <v>123.94</v>
      </c>
      <c r="E9199" s="156" t="s">
        <v>205</v>
      </c>
    </row>
    <row r="9200" spans="1:5" x14ac:dyDescent="0.2">
      <c r="A9200">
        <v>97522</v>
      </c>
      <c r="B9200" t="s">
        <v>12176</v>
      </c>
      <c r="C9200" t="s">
        <v>14</v>
      </c>
      <c r="D9200">
        <v>111.84</v>
      </c>
      <c r="E9200" s="156" t="s">
        <v>205</v>
      </c>
    </row>
    <row r="9201" spans="1:5" x14ac:dyDescent="0.2">
      <c r="A9201">
        <v>97453</v>
      </c>
      <c r="B9201" t="s">
        <v>12177</v>
      </c>
      <c r="C9201" t="s">
        <v>14</v>
      </c>
      <c r="D9201">
        <v>210.85</v>
      </c>
      <c r="E9201" s="156" t="s">
        <v>205</v>
      </c>
    </row>
    <row r="9202" spans="1:5" x14ac:dyDescent="0.2">
      <c r="A9202">
        <v>97486</v>
      </c>
      <c r="B9202" t="s">
        <v>12178</v>
      </c>
      <c r="C9202" t="s">
        <v>14</v>
      </c>
      <c r="D9202">
        <v>182.34</v>
      </c>
      <c r="E9202" s="156" t="s">
        <v>205</v>
      </c>
    </row>
    <row r="9203" spans="1:5" x14ac:dyDescent="0.2">
      <c r="A9203">
        <v>97524</v>
      </c>
      <c r="B9203" t="s">
        <v>12179</v>
      </c>
      <c r="C9203" t="s">
        <v>14</v>
      </c>
      <c r="D9203">
        <v>165.29</v>
      </c>
      <c r="E9203" s="156" t="s">
        <v>205</v>
      </c>
    </row>
    <row r="9204" spans="1:5" x14ac:dyDescent="0.2">
      <c r="A9204">
        <v>97455</v>
      </c>
      <c r="B9204" t="s">
        <v>12180</v>
      </c>
      <c r="C9204" t="s">
        <v>14</v>
      </c>
      <c r="D9204">
        <v>354.32</v>
      </c>
      <c r="E9204" s="156" t="s">
        <v>205</v>
      </c>
    </row>
    <row r="9205" spans="1:5" x14ac:dyDescent="0.2">
      <c r="A9205">
        <v>97488</v>
      </c>
      <c r="B9205" t="s">
        <v>12181</v>
      </c>
      <c r="C9205" t="s">
        <v>14</v>
      </c>
      <c r="D9205">
        <v>330.69</v>
      </c>
      <c r="E9205" s="156" t="s">
        <v>205</v>
      </c>
    </row>
    <row r="9206" spans="1:5" x14ac:dyDescent="0.2">
      <c r="A9206">
        <v>97526</v>
      </c>
      <c r="B9206" t="s">
        <v>12182</v>
      </c>
      <c r="C9206" t="s">
        <v>14</v>
      </c>
      <c r="D9206">
        <v>306.07</v>
      </c>
      <c r="E9206" s="156" t="s">
        <v>205</v>
      </c>
    </row>
    <row r="9207" spans="1:5" x14ac:dyDescent="0.2">
      <c r="A9207">
        <v>97457</v>
      </c>
      <c r="B9207" t="s">
        <v>12183</v>
      </c>
      <c r="C9207" t="s">
        <v>14</v>
      </c>
      <c r="D9207">
        <v>665.89</v>
      </c>
      <c r="E9207" s="156" t="s">
        <v>205</v>
      </c>
    </row>
    <row r="9208" spans="1:5" x14ac:dyDescent="0.2">
      <c r="A9208">
        <v>97490</v>
      </c>
      <c r="B9208" t="s">
        <v>12184</v>
      </c>
      <c r="C9208" t="s">
        <v>14</v>
      </c>
      <c r="D9208">
        <v>647.04</v>
      </c>
      <c r="E9208" s="156" t="s">
        <v>205</v>
      </c>
    </row>
    <row r="9209" spans="1:5" x14ac:dyDescent="0.2">
      <c r="A9209">
        <v>97528</v>
      </c>
      <c r="B9209" t="s">
        <v>12185</v>
      </c>
      <c r="C9209" t="s">
        <v>14</v>
      </c>
      <c r="D9209">
        <v>614.91999999999996</v>
      </c>
      <c r="E9209" s="156" t="s">
        <v>205</v>
      </c>
    </row>
    <row r="9210" spans="1:5" x14ac:dyDescent="0.2">
      <c r="A9210">
        <v>101906</v>
      </c>
      <c r="B9210" t="s">
        <v>12186</v>
      </c>
      <c r="C9210" t="s">
        <v>14</v>
      </c>
      <c r="D9210">
        <v>497.53</v>
      </c>
      <c r="E9210" s="156" t="s">
        <v>205</v>
      </c>
    </row>
    <row r="9211" spans="1:5" x14ac:dyDescent="0.2">
      <c r="A9211">
        <v>101907</v>
      </c>
      <c r="B9211" t="s">
        <v>12187</v>
      </c>
      <c r="C9211" t="s">
        <v>14</v>
      </c>
      <c r="D9211">
        <v>536.77</v>
      </c>
      <c r="E9211" s="156" t="s">
        <v>205</v>
      </c>
    </row>
    <row r="9212" spans="1:5" x14ac:dyDescent="0.2">
      <c r="A9212">
        <v>101911</v>
      </c>
      <c r="B9212" t="s">
        <v>12188</v>
      </c>
      <c r="C9212" t="s">
        <v>14</v>
      </c>
      <c r="D9212">
        <v>262.14999999999998</v>
      </c>
      <c r="E9212" s="156" t="s">
        <v>205</v>
      </c>
    </row>
    <row r="9213" spans="1:5" x14ac:dyDescent="0.2">
      <c r="A9213">
        <v>101908</v>
      </c>
      <c r="B9213" t="s">
        <v>12189</v>
      </c>
      <c r="C9213" t="s">
        <v>14</v>
      </c>
      <c r="D9213">
        <v>170.61</v>
      </c>
      <c r="E9213" s="156" t="s">
        <v>205</v>
      </c>
    </row>
    <row r="9214" spans="1:5" x14ac:dyDescent="0.2">
      <c r="A9214">
        <v>101909</v>
      </c>
      <c r="B9214" t="s">
        <v>12190</v>
      </c>
      <c r="C9214" t="s">
        <v>14</v>
      </c>
      <c r="D9214">
        <v>196.77</v>
      </c>
      <c r="E9214" s="156" t="s">
        <v>205</v>
      </c>
    </row>
    <row r="9215" spans="1:5" x14ac:dyDescent="0.2">
      <c r="A9215">
        <v>101910</v>
      </c>
      <c r="B9215" t="s">
        <v>12191</v>
      </c>
      <c r="C9215" t="s">
        <v>14</v>
      </c>
      <c r="D9215">
        <v>229.46</v>
      </c>
      <c r="E9215" s="156" t="s">
        <v>205</v>
      </c>
    </row>
    <row r="9216" spans="1:5" x14ac:dyDescent="0.2">
      <c r="A9216">
        <v>101905</v>
      </c>
      <c r="B9216" t="s">
        <v>12192</v>
      </c>
      <c r="C9216" t="s">
        <v>14</v>
      </c>
      <c r="D9216">
        <v>175.52</v>
      </c>
      <c r="E9216" s="156" t="s">
        <v>205</v>
      </c>
    </row>
    <row r="9217" spans="1:5" x14ac:dyDescent="0.2">
      <c r="A9217">
        <v>101916</v>
      </c>
      <c r="B9217" t="s">
        <v>12193</v>
      </c>
      <c r="C9217" t="s">
        <v>14</v>
      </c>
      <c r="D9217">
        <v>3488.18</v>
      </c>
      <c r="E9217" s="156" t="s">
        <v>205</v>
      </c>
    </row>
    <row r="9218" spans="1:5" x14ac:dyDescent="0.2">
      <c r="A9218">
        <v>101936</v>
      </c>
      <c r="B9218" t="s">
        <v>12194</v>
      </c>
      <c r="C9218" t="s">
        <v>14</v>
      </c>
      <c r="D9218">
        <v>10286.370000000001</v>
      </c>
      <c r="E9218" s="156" t="s">
        <v>205</v>
      </c>
    </row>
    <row r="9219" spans="1:5" x14ac:dyDescent="0.2">
      <c r="A9219">
        <v>101937</v>
      </c>
      <c r="B9219" t="s">
        <v>12195</v>
      </c>
      <c r="C9219" t="s">
        <v>14</v>
      </c>
      <c r="D9219">
        <v>18301.84</v>
      </c>
      <c r="E9219" s="156" t="s">
        <v>205</v>
      </c>
    </row>
    <row r="9220" spans="1:5" x14ac:dyDescent="0.2">
      <c r="A9220">
        <v>92698</v>
      </c>
      <c r="B9220" t="s">
        <v>12196</v>
      </c>
      <c r="C9220" t="s">
        <v>14</v>
      </c>
      <c r="D9220">
        <v>22.7</v>
      </c>
      <c r="E9220" s="156" t="s">
        <v>205</v>
      </c>
    </row>
    <row r="9221" spans="1:5" x14ac:dyDescent="0.2">
      <c r="A9221">
        <v>92700</v>
      </c>
      <c r="B9221" t="s">
        <v>12197</v>
      </c>
      <c r="C9221" t="s">
        <v>14</v>
      </c>
      <c r="D9221">
        <v>37.119999999999997</v>
      </c>
      <c r="E9221" s="156" t="s">
        <v>205</v>
      </c>
    </row>
    <row r="9222" spans="1:5" x14ac:dyDescent="0.2">
      <c r="A9222">
        <v>92702</v>
      </c>
      <c r="B9222" t="s">
        <v>12198</v>
      </c>
      <c r="C9222" t="s">
        <v>14</v>
      </c>
      <c r="D9222">
        <v>58.14</v>
      </c>
      <c r="E9222" s="156" t="s">
        <v>205</v>
      </c>
    </row>
    <row r="9223" spans="1:5" x14ac:dyDescent="0.2">
      <c r="A9223">
        <v>92669</v>
      </c>
      <c r="B9223" t="s">
        <v>12199</v>
      </c>
      <c r="C9223" t="s">
        <v>14</v>
      </c>
      <c r="D9223">
        <v>43.14</v>
      </c>
      <c r="E9223" s="156" t="s">
        <v>205</v>
      </c>
    </row>
    <row r="9224" spans="1:5" x14ac:dyDescent="0.2">
      <c r="A9224">
        <v>92671</v>
      </c>
      <c r="B9224" t="s">
        <v>12200</v>
      </c>
      <c r="C9224" t="s">
        <v>14</v>
      </c>
      <c r="D9224">
        <v>55.93</v>
      </c>
      <c r="E9224" s="156" t="s">
        <v>205</v>
      </c>
    </row>
    <row r="9225" spans="1:5" x14ac:dyDescent="0.2">
      <c r="A9225">
        <v>92673</v>
      </c>
      <c r="B9225" t="s">
        <v>12201</v>
      </c>
      <c r="C9225" t="s">
        <v>14</v>
      </c>
      <c r="D9225">
        <v>64.11</v>
      </c>
      <c r="E9225" s="156" t="s">
        <v>205</v>
      </c>
    </row>
    <row r="9226" spans="1:5" x14ac:dyDescent="0.2">
      <c r="A9226">
        <v>92675</v>
      </c>
      <c r="B9226" t="s">
        <v>12202</v>
      </c>
      <c r="C9226" t="s">
        <v>14</v>
      </c>
      <c r="D9226">
        <v>82.65</v>
      </c>
      <c r="E9226" s="156" t="s">
        <v>205</v>
      </c>
    </row>
    <row r="9227" spans="1:5" x14ac:dyDescent="0.2">
      <c r="A9227">
        <v>92677</v>
      </c>
      <c r="B9227" t="s">
        <v>12203</v>
      </c>
      <c r="C9227" t="s">
        <v>14</v>
      </c>
      <c r="D9227">
        <v>134.44999999999999</v>
      </c>
      <c r="E9227" s="156" t="s">
        <v>205</v>
      </c>
    </row>
    <row r="9228" spans="1:5" x14ac:dyDescent="0.2">
      <c r="A9228">
        <v>92635</v>
      </c>
      <c r="B9228" t="s">
        <v>12204</v>
      </c>
      <c r="C9228" t="s">
        <v>14</v>
      </c>
      <c r="D9228">
        <v>216.55</v>
      </c>
      <c r="E9228" s="156" t="s">
        <v>205</v>
      </c>
    </row>
    <row r="9229" spans="1:5" x14ac:dyDescent="0.2">
      <c r="A9229">
        <v>92679</v>
      </c>
      <c r="B9229" t="s">
        <v>12205</v>
      </c>
      <c r="C9229" t="s">
        <v>14</v>
      </c>
      <c r="D9229">
        <v>184.18</v>
      </c>
      <c r="E9229" s="156" t="s">
        <v>205</v>
      </c>
    </row>
    <row r="9230" spans="1:5" x14ac:dyDescent="0.2">
      <c r="A9230">
        <v>92381</v>
      </c>
      <c r="B9230" t="s">
        <v>12206</v>
      </c>
      <c r="C9230" t="s">
        <v>14</v>
      </c>
      <c r="D9230">
        <v>58.75</v>
      </c>
      <c r="E9230" s="156" t="s">
        <v>205</v>
      </c>
    </row>
    <row r="9231" spans="1:5" x14ac:dyDescent="0.2">
      <c r="A9231">
        <v>92383</v>
      </c>
      <c r="B9231" t="s">
        <v>12207</v>
      </c>
      <c r="C9231" t="s">
        <v>14</v>
      </c>
      <c r="D9231">
        <v>73.63</v>
      </c>
      <c r="E9231" s="156" t="s">
        <v>205</v>
      </c>
    </row>
    <row r="9232" spans="1:5" x14ac:dyDescent="0.2">
      <c r="A9232">
        <v>92385</v>
      </c>
      <c r="B9232" t="s">
        <v>12208</v>
      </c>
      <c r="C9232" t="s">
        <v>14</v>
      </c>
      <c r="D9232">
        <v>84.28</v>
      </c>
      <c r="E9232" s="156" t="s">
        <v>205</v>
      </c>
    </row>
    <row r="9233" spans="1:5" x14ac:dyDescent="0.2">
      <c r="A9233">
        <v>92350</v>
      </c>
      <c r="B9233" t="s">
        <v>12209</v>
      </c>
      <c r="C9233" t="s">
        <v>14</v>
      </c>
      <c r="D9233">
        <v>105.95</v>
      </c>
      <c r="E9233" s="156" t="s">
        <v>205</v>
      </c>
    </row>
    <row r="9234" spans="1:5" x14ac:dyDescent="0.2">
      <c r="A9234">
        <v>92387</v>
      </c>
      <c r="B9234" t="s">
        <v>12210</v>
      </c>
      <c r="C9234" t="s">
        <v>14</v>
      </c>
      <c r="D9234">
        <v>105.84</v>
      </c>
      <c r="E9234" s="156" t="s">
        <v>205</v>
      </c>
    </row>
    <row r="9235" spans="1:5" x14ac:dyDescent="0.2">
      <c r="A9235">
        <v>92352</v>
      </c>
      <c r="B9235" t="s">
        <v>12211</v>
      </c>
      <c r="C9235" t="s">
        <v>14</v>
      </c>
      <c r="D9235">
        <v>159.41</v>
      </c>
      <c r="E9235" s="156" t="s">
        <v>205</v>
      </c>
    </row>
    <row r="9236" spans="1:5" x14ac:dyDescent="0.2">
      <c r="A9236">
        <v>92389</v>
      </c>
      <c r="B9236" t="s">
        <v>12212</v>
      </c>
      <c r="C9236" t="s">
        <v>14</v>
      </c>
      <c r="D9236">
        <v>162.26</v>
      </c>
      <c r="E9236" s="156" t="s">
        <v>205</v>
      </c>
    </row>
    <row r="9237" spans="1:5" x14ac:dyDescent="0.2">
      <c r="A9237">
        <v>92354</v>
      </c>
      <c r="B9237" t="s">
        <v>12213</v>
      </c>
      <c r="C9237" t="s">
        <v>14</v>
      </c>
      <c r="D9237">
        <v>210.78</v>
      </c>
      <c r="E9237" s="156" t="s">
        <v>205</v>
      </c>
    </row>
    <row r="9238" spans="1:5" x14ac:dyDescent="0.2">
      <c r="A9238">
        <v>92699</v>
      </c>
      <c r="B9238" t="s">
        <v>12214</v>
      </c>
      <c r="C9238" t="s">
        <v>14</v>
      </c>
      <c r="D9238">
        <v>21.37</v>
      </c>
      <c r="E9238" s="156" t="s">
        <v>205</v>
      </c>
    </row>
    <row r="9239" spans="1:5" x14ac:dyDescent="0.2">
      <c r="A9239">
        <v>92701</v>
      </c>
      <c r="B9239" t="s">
        <v>12215</v>
      </c>
      <c r="C9239" t="s">
        <v>14</v>
      </c>
      <c r="D9239">
        <v>35.130000000000003</v>
      </c>
      <c r="E9239" s="156" t="s">
        <v>205</v>
      </c>
    </row>
    <row r="9240" spans="1:5" x14ac:dyDescent="0.2">
      <c r="A9240">
        <v>92703</v>
      </c>
      <c r="B9240" t="s">
        <v>12216</v>
      </c>
      <c r="C9240" t="s">
        <v>14</v>
      </c>
      <c r="D9240">
        <v>55.69</v>
      </c>
      <c r="E9240" s="156" t="s">
        <v>205</v>
      </c>
    </row>
    <row r="9241" spans="1:5" x14ac:dyDescent="0.2">
      <c r="A9241">
        <v>92670</v>
      </c>
      <c r="B9241" t="s">
        <v>12217</v>
      </c>
      <c r="C9241" t="s">
        <v>14</v>
      </c>
      <c r="D9241">
        <v>40.69</v>
      </c>
      <c r="E9241" s="156" t="s">
        <v>205</v>
      </c>
    </row>
    <row r="9242" spans="1:5" x14ac:dyDescent="0.2">
      <c r="A9242">
        <v>92672</v>
      </c>
      <c r="B9242" t="s">
        <v>12218</v>
      </c>
      <c r="C9242" t="s">
        <v>14</v>
      </c>
      <c r="D9242">
        <v>51.05</v>
      </c>
      <c r="E9242" s="156" t="s">
        <v>205</v>
      </c>
    </row>
    <row r="9243" spans="1:5" x14ac:dyDescent="0.2">
      <c r="A9243">
        <v>92674</v>
      </c>
      <c r="B9243" t="s">
        <v>12219</v>
      </c>
      <c r="C9243" t="s">
        <v>14</v>
      </c>
      <c r="D9243">
        <v>60.75</v>
      </c>
      <c r="E9243" s="156" t="s">
        <v>205</v>
      </c>
    </row>
    <row r="9244" spans="1:5" x14ac:dyDescent="0.2">
      <c r="A9244">
        <v>92676</v>
      </c>
      <c r="B9244" t="s">
        <v>12220</v>
      </c>
      <c r="C9244" t="s">
        <v>14</v>
      </c>
      <c r="D9244">
        <v>80.37</v>
      </c>
      <c r="E9244" s="156" t="s">
        <v>205</v>
      </c>
    </row>
    <row r="9245" spans="1:5" x14ac:dyDescent="0.2">
      <c r="A9245">
        <v>92678</v>
      </c>
      <c r="B9245" t="s">
        <v>12221</v>
      </c>
      <c r="C9245" t="s">
        <v>14</v>
      </c>
      <c r="D9245">
        <v>124.4</v>
      </c>
      <c r="E9245" s="156" t="s">
        <v>205</v>
      </c>
    </row>
    <row r="9246" spans="1:5" x14ac:dyDescent="0.2">
      <c r="A9246">
        <v>92636</v>
      </c>
      <c r="B9246" t="s">
        <v>12222</v>
      </c>
      <c r="C9246" t="s">
        <v>14</v>
      </c>
      <c r="D9246">
        <v>197.18</v>
      </c>
      <c r="E9246" s="156" t="s">
        <v>205</v>
      </c>
    </row>
    <row r="9247" spans="1:5" x14ac:dyDescent="0.2">
      <c r="A9247">
        <v>92680</v>
      </c>
      <c r="B9247" t="s">
        <v>12223</v>
      </c>
      <c r="C9247" t="s">
        <v>14</v>
      </c>
      <c r="D9247">
        <v>164.81</v>
      </c>
      <c r="E9247" s="156" t="s">
        <v>205</v>
      </c>
    </row>
    <row r="9248" spans="1:5" x14ac:dyDescent="0.2">
      <c r="A9248">
        <v>92382</v>
      </c>
      <c r="B9248" t="s">
        <v>12224</v>
      </c>
      <c r="C9248" t="s">
        <v>14</v>
      </c>
      <c r="D9248">
        <v>56.3</v>
      </c>
      <c r="E9248" s="156" t="s">
        <v>205</v>
      </c>
    </row>
    <row r="9249" spans="1:5" x14ac:dyDescent="0.2">
      <c r="A9249">
        <v>92384</v>
      </c>
      <c r="B9249" t="s">
        <v>12225</v>
      </c>
      <c r="C9249" t="s">
        <v>14</v>
      </c>
      <c r="D9249">
        <v>68.75</v>
      </c>
      <c r="E9249" s="156" t="s">
        <v>205</v>
      </c>
    </row>
    <row r="9250" spans="1:5" x14ac:dyDescent="0.2">
      <c r="A9250">
        <v>92386</v>
      </c>
      <c r="B9250" t="s">
        <v>12226</v>
      </c>
      <c r="C9250" t="s">
        <v>14</v>
      </c>
      <c r="D9250">
        <v>80.92</v>
      </c>
      <c r="E9250" s="156" t="s">
        <v>205</v>
      </c>
    </row>
    <row r="9251" spans="1:5" x14ac:dyDescent="0.2">
      <c r="A9251">
        <v>92351</v>
      </c>
      <c r="B9251" t="s">
        <v>12227</v>
      </c>
      <c r="C9251" t="s">
        <v>14</v>
      </c>
      <c r="D9251">
        <v>103.67</v>
      </c>
      <c r="E9251" s="156" t="s">
        <v>205</v>
      </c>
    </row>
    <row r="9252" spans="1:5" x14ac:dyDescent="0.2">
      <c r="A9252">
        <v>92388</v>
      </c>
      <c r="B9252" t="s">
        <v>12228</v>
      </c>
      <c r="C9252" t="s">
        <v>14</v>
      </c>
      <c r="D9252">
        <v>103.56</v>
      </c>
      <c r="E9252" s="156" t="s">
        <v>205</v>
      </c>
    </row>
    <row r="9253" spans="1:5" x14ac:dyDescent="0.2">
      <c r="A9253">
        <v>92353</v>
      </c>
      <c r="B9253" t="s">
        <v>12229</v>
      </c>
      <c r="C9253" t="s">
        <v>14</v>
      </c>
      <c r="D9253">
        <v>149.36000000000001</v>
      </c>
      <c r="E9253" s="156" t="s">
        <v>205</v>
      </c>
    </row>
    <row r="9254" spans="1:5" x14ac:dyDescent="0.2">
      <c r="A9254">
        <v>92390</v>
      </c>
      <c r="B9254" t="s">
        <v>12230</v>
      </c>
      <c r="C9254" t="s">
        <v>14</v>
      </c>
      <c r="D9254">
        <v>152.21</v>
      </c>
      <c r="E9254" s="156" t="s">
        <v>205</v>
      </c>
    </row>
    <row r="9255" spans="1:5" x14ac:dyDescent="0.2">
      <c r="A9255">
        <v>92355</v>
      </c>
      <c r="B9255" t="s">
        <v>12231</v>
      </c>
      <c r="C9255" t="s">
        <v>14</v>
      </c>
      <c r="D9255">
        <v>191.41</v>
      </c>
      <c r="E9255" s="156" t="s">
        <v>205</v>
      </c>
    </row>
    <row r="9256" spans="1:5" x14ac:dyDescent="0.2">
      <c r="A9256">
        <v>101925</v>
      </c>
      <c r="B9256" t="s">
        <v>12232</v>
      </c>
      <c r="C9256" t="s">
        <v>14</v>
      </c>
      <c r="D9256">
        <v>313.77</v>
      </c>
      <c r="E9256" s="156" t="s">
        <v>205</v>
      </c>
    </row>
    <row r="9257" spans="1:5" x14ac:dyDescent="0.2">
      <c r="A9257">
        <v>101934</v>
      </c>
      <c r="B9257" t="s">
        <v>12233</v>
      </c>
      <c r="C9257" t="s">
        <v>14</v>
      </c>
      <c r="D9257">
        <v>323.33</v>
      </c>
      <c r="E9257" s="156" t="s">
        <v>205</v>
      </c>
    </row>
    <row r="9258" spans="1:5" x14ac:dyDescent="0.2">
      <c r="A9258">
        <v>97541</v>
      </c>
      <c r="B9258" t="s">
        <v>12234</v>
      </c>
      <c r="C9258" t="s">
        <v>14</v>
      </c>
      <c r="D9258">
        <v>31.1</v>
      </c>
      <c r="E9258" s="156" t="s">
        <v>205</v>
      </c>
    </row>
    <row r="9259" spans="1:5" x14ac:dyDescent="0.2">
      <c r="A9259">
        <v>97462</v>
      </c>
      <c r="B9259" t="s">
        <v>12235</v>
      </c>
      <c r="C9259" t="s">
        <v>14</v>
      </c>
      <c r="D9259">
        <v>32.36</v>
      </c>
      <c r="E9259" s="156" t="s">
        <v>205</v>
      </c>
    </row>
    <row r="9260" spans="1:5" x14ac:dyDescent="0.2">
      <c r="A9260">
        <v>97544</v>
      </c>
      <c r="B9260" t="s">
        <v>12236</v>
      </c>
      <c r="C9260" t="s">
        <v>14</v>
      </c>
      <c r="D9260">
        <v>53.2</v>
      </c>
      <c r="E9260" s="156" t="s">
        <v>205</v>
      </c>
    </row>
    <row r="9261" spans="1:5" x14ac:dyDescent="0.2">
      <c r="A9261">
        <v>97500</v>
      </c>
      <c r="B9261" t="s">
        <v>12237</v>
      </c>
      <c r="C9261" t="s">
        <v>14</v>
      </c>
      <c r="D9261">
        <v>29.28</v>
      </c>
      <c r="E9261" s="156" t="s">
        <v>205</v>
      </c>
    </row>
    <row r="9262" spans="1:5" x14ac:dyDescent="0.2">
      <c r="A9262">
        <v>97465</v>
      </c>
      <c r="B9262" t="s">
        <v>12238</v>
      </c>
      <c r="C9262" t="s">
        <v>14</v>
      </c>
      <c r="D9262">
        <v>65.349999999999994</v>
      </c>
      <c r="E9262" s="156" t="s">
        <v>205</v>
      </c>
    </row>
    <row r="9263" spans="1:5" x14ac:dyDescent="0.2">
      <c r="A9263">
        <v>97503</v>
      </c>
      <c r="B9263" t="s">
        <v>12239</v>
      </c>
      <c r="C9263" t="s">
        <v>14</v>
      </c>
      <c r="D9263">
        <v>59.94</v>
      </c>
      <c r="E9263" s="156" t="s">
        <v>205</v>
      </c>
    </row>
    <row r="9264" spans="1:5" x14ac:dyDescent="0.2">
      <c r="A9264">
        <v>97468</v>
      </c>
      <c r="B9264" t="s">
        <v>12240</v>
      </c>
      <c r="C9264" t="s">
        <v>14</v>
      </c>
      <c r="D9264">
        <v>82.98</v>
      </c>
      <c r="E9264" s="156" t="s">
        <v>205</v>
      </c>
    </row>
    <row r="9265" spans="1:5" x14ac:dyDescent="0.2">
      <c r="A9265">
        <v>97506</v>
      </c>
      <c r="B9265" t="s">
        <v>12241</v>
      </c>
      <c r="C9265" t="s">
        <v>14</v>
      </c>
      <c r="D9265">
        <v>74.95</v>
      </c>
      <c r="E9265" s="156" t="s">
        <v>205</v>
      </c>
    </row>
    <row r="9266" spans="1:5" x14ac:dyDescent="0.2">
      <c r="A9266">
        <v>97444</v>
      </c>
      <c r="B9266" t="s">
        <v>12242</v>
      </c>
      <c r="C9266" t="s">
        <v>14</v>
      </c>
      <c r="D9266">
        <v>142.41999999999999</v>
      </c>
      <c r="E9266" s="156" t="s">
        <v>205</v>
      </c>
    </row>
    <row r="9267" spans="1:5" x14ac:dyDescent="0.2">
      <c r="A9267">
        <v>97471</v>
      </c>
      <c r="B9267" t="s">
        <v>12243</v>
      </c>
      <c r="C9267" t="s">
        <v>14</v>
      </c>
      <c r="D9267">
        <v>123.39</v>
      </c>
      <c r="E9267" s="156" t="s">
        <v>205</v>
      </c>
    </row>
    <row r="9268" spans="1:5" x14ac:dyDescent="0.2">
      <c r="A9268">
        <v>97509</v>
      </c>
      <c r="B9268" t="s">
        <v>12244</v>
      </c>
      <c r="C9268" t="s">
        <v>14</v>
      </c>
      <c r="D9268">
        <v>112.02</v>
      </c>
      <c r="E9268" s="156" t="s">
        <v>205</v>
      </c>
    </row>
    <row r="9269" spans="1:5" x14ac:dyDescent="0.2">
      <c r="A9269">
        <v>97447</v>
      </c>
      <c r="B9269" t="s">
        <v>12245</v>
      </c>
      <c r="C9269" t="s">
        <v>14</v>
      </c>
      <c r="D9269">
        <v>244.1</v>
      </c>
      <c r="E9269" s="156" t="s">
        <v>205</v>
      </c>
    </row>
    <row r="9270" spans="1:5" x14ac:dyDescent="0.2">
      <c r="A9270">
        <v>97475</v>
      </c>
      <c r="B9270" t="s">
        <v>12246</v>
      </c>
      <c r="C9270" t="s">
        <v>14</v>
      </c>
      <c r="D9270">
        <v>228.3</v>
      </c>
      <c r="E9270" s="156" t="s">
        <v>205</v>
      </c>
    </row>
    <row r="9271" spans="1:5" x14ac:dyDescent="0.2">
      <c r="A9271">
        <v>97512</v>
      </c>
      <c r="B9271" t="s">
        <v>12247</v>
      </c>
      <c r="C9271" t="s">
        <v>14</v>
      </c>
      <c r="D9271">
        <v>211.98</v>
      </c>
      <c r="E9271" s="156" t="s">
        <v>205</v>
      </c>
    </row>
    <row r="9272" spans="1:5" x14ac:dyDescent="0.2">
      <c r="A9272">
        <v>97450</v>
      </c>
      <c r="B9272" t="s">
        <v>12248</v>
      </c>
      <c r="C9272" t="s">
        <v>14</v>
      </c>
      <c r="D9272">
        <v>316.99</v>
      </c>
      <c r="E9272" s="156" t="s">
        <v>205</v>
      </c>
    </row>
    <row r="9273" spans="1:5" x14ac:dyDescent="0.2">
      <c r="A9273">
        <v>97478</v>
      </c>
      <c r="B9273" t="s">
        <v>12249</v>
      </c>
      <c r="C9273" t="s">
        <v>14</v>
      </c>
      <c r="D9273">
        <v>304.45999999999998</v>
      </c>
      <c r="E9273" s="156" t="s">
        <v>205</v>
      </c>
    </row>
    <row r="9274" spans="1:5" x14ac:dyDescent="0.2">
      <c r="A9274">
        <v>97515</v>
      </c>
      <c r="B9274" t="s">
        <v>12250</v>
      </c>
      <c r="C9274" t="s">
        <v>14</v>
      </c>
      <c r="D9274">
        <v>282.98</v>
      </c>
      <c r="E9274" s="156" t="s">
        <v>205</v>
      </c>
    </row>
    <row r="9275" spans="1:5" x14ac:dyDescent="0.2">
      <c r="A9275">
        <v>92928</v>
      </c>
      <c r="B9275" t="s">
        <v>12251</v>
      </c>
      <c r="C9275" t="s">
        <v>14</v>
      </c>
      <c r="D9275">
        <v>56.86</v>
      </c>
      <c r="E9275" s="156" t="s">
        <v>205</v>
      </c>
    </row>
    <row r="9276" spans="1:5" x14ac:dyDescent="0.2">
      <c r="A9276">
        <v>92943</v>
      </c>
      <c r="B9276" t="s">
        <v>12252</v>
      </c>
      <c r="C9276" t="s">
        <v>14</v>
      </c>
      <c r="D9276">
        <v>43.4</v>
      </c>
      <c r="E9276" s="156" t="s">
        <v>205</v>
      </c>
    </row>
    <row r="9277" spans="1:5" x14ac:dyDescent="0.2">
      <c r="A9277">
        <v>92929</v>
      </c>
      <c r="B9277" t="s">
        <v>12253</v>
      </c>
      <c r="C9277" t="s">
        <v>14</v>
      </c>
      <c r="D9277">
        <v>56.86</v>
      </c>
      <c r="E9277" s="156" t="s">
        <v>205</v>
      </c>
    </row>
    <row r="9278" spans="1:5" x14ac:dyDescent="0.2">
      <c r="A9278">
        <v>92944</v>
      </c>
      <c r="B9278" t="s">
        <v>12254</v>
      </c>
      <c r="C9278" t="s">
        <v>14</v>
      </c>
      <c r="D9278">
        <v>43.4</v>
      </c>
      <c r="E9278" s="156" t="s">
        <v>205</v>
      </c>
    </row>
    <row r="9279" spans="1:5" x14ac:dyDescent="0.2">
      <c r="A9279">
        <v>92930</v>
      </c>
      <c r="B9279" t="s">
        <v>12255</v>
      </c>
      <c r="C9279" t="s">
        <v>14</v>
      </c>
      <c r="D9279">
        <v>56.86</v>
      </c>
      <c r="E9279" s="156" t="s">
        <v>205</v>
      </c>
    </row>
    <row r="9280" spans="1:5" x14ac:dyDescent="0.2">
      <c r="A9280">
        <v>92945</v>
      </c>
      <c r="B9280" t="s">
        <v>12256</v>
      </c>
      <c r="C9280" t="s">
        <v>14</v>
      </c>
      <c r="D9280">
        <v>43.4</v>
      </c>
      <c r="E9280" s="156" t="s">
        <v>205</v>
      </c>
    </row>
    <row r="9281" spans="1:5" x14ac:dyDescent="0.2">
      <c r="A9281">
        <v>92925</v>
      </c>
      <c r="B9281" t="s">
        <v>12257</v>
      </c>
      <c r="C9281" t="s">
        <v>14</v>
      </c>
      <c r="D9281">
        <v>49.83</v>
      </c>
      <c r="E9281" s="156" t="s">
        <v>205</v>
      </c>
    </row>
    <row r="9282" spans="1:5" x14ac:dyDescent="0.2">
      <c r="A9282">
        <v>92940</v>
      </c>
      <c r="B9282" t="s">
        <v>12258</v>
      </c>
      <c r="C9282" t="s">
        <v>14</v>
      </c>
      <c r="D9282">
        <v>38.020000000000003</v>
      </c>
      <c r="E9282" s="156" t="s">
        <v>205</v>
      </c>
    </row>
    <row r="9283" spans="1:5" x14ac:dyDescent="0.2">
      <c r="A9283">
        <v>92926</v>
      </c>
      <c r="B9283" t="s">
        <v>12259</v>
      </c>
      <c r="C9283" t="s">
        <v>14</v>
      </c>
      <c r="D9283">
        <v>49.81</v>
      </c>
      <c r="E9283" s="156" t="s">
        <v>205</v>
      </c>
    </row>
    <row r="9284" spans="1:5" x14ac:dyDescent="0.2">
      <c r="A9284">
        <v>92941</v>
      </c>
      <c r="B9284" t="s">
        <v>12260</v>
      </c>
      <c r="C9284" t="s">
        <v>14</v>
      </c>
      <c r="D9284">
        <v>38</v>
      </c>
      <c r="E9284" s="156" t="s">
        <v>205</v>
      </c>
    </row>
    <row r="9285" spans="1:5" x14ac:dyDescent="0.2">
      <c r="A9285">
        <v>92927</v>
      </c>
      <c r="B9285" t="s">
        <v>12261</v>
      </c>
      <c r="C9285" t="s">
        <v>14</v>
      </c>
      <c r="D9285">
        <v>49.81</v>
      </c>
      <c r="E9285" s="156" t="s">
        <v>205</v>
      </c>
    </row>
    <row r="9286" spans="1:5" x14ac:dyDescent="0.2">
      <c r="A9286">
        <v>92942</v>
      </c>
      <c r="B9286" t="s">
        <v>12262</v>
      </c>
      <c r="C9286" t="s">
        <v>14</v>
      </c>
      <c r="D9286">
        <v>38</v>
      </c>
      <c r="E9286" s="156" t="s">
        <v>205</v>
      </c>
    </row>
    <row r="9287" spans="1:5" x14ac:dyDescent="0.2">
      <c r="A9287">
        <v>92918</v>
      </c>
      <c r="B9287" t="s">
        <v>12263</v>
      </c>
      <c r="C9287" t="s">
        <v>14</v>
      </c>
      <c r="D9287">
        <v>40.5</v>
      </c>
      <c r="E9287" s="156" t="s">
        <v>205</v>
      </c>
    </row>
    <row r="9288" spans="1:5" x14ac:dyDescent="0.2">
      <c r="A9288">
        <v>92938</v>
      </c>
      <c r="B9288" t="s">
        <v>12264</v>
      </c>
      <c r="C9288" t="s">
        <v>14</v>
      </c>
      <c r="D9288">
        <v>30.11</v>
      </c>
      <c r="E9288" s="156" t="s">
        <v>205</v>
      </c>
    </row>
    <row r="9289" spans="1:5" x14ac:dyDescent="0.2">
      <c r="A9289">
        <v>92920</v>
      </c>
      <c r="B9289" t="s">
        <v>12265</v>
      </c>
      <c r="C9289" t="s">
        <v>14</v>
      </c>
      <c r="D9289">
        <v>40.76</v>
      </c>
      <c r="E9289" s="156" t="s">
        <v>205</v>
      </c>
    </row>
    <row r="9290" spans="1:5" x14ac:dyDescent="0.2">
      <c r="A9290">
        <v>92939</v>
      </c>
      <c r="B9290" t="s">
        <v>12266</v>
      </c>
      <c r="C9290" t="s">
        <v>14</v>
      </c>
      <c r="D9290">
        <v>30.37</v>
      </c>
      <c r="E9290" s="156" t="s">
        <v>205</v>
      </c>
    </row>
    <row r="9291" spans="1:5" x14ac:dyDescent="0.2">
      <c r="A9291">
        <v>92910</v>
      </c>
      <c r="B9291" t="s">
        <v>12267</v>
      </c>
      <c r="C9291" t="s">
        <v>14</v>
      </c>
      <c r="D9291">
        <v>107.75</v>
      </c>
      <c r="E9291" s="156" t="s">
        <v>205</v>
      </c>
    </row>
    <row r="9292" spans="1:5" x14ac:dyDescent="0.2">
      <c r="A9292">
        <v>92934</v>
      </c>
      <c r="B9292" t="s">
        <v>12268</v>
      </c>
      <c r="C9292" t="s">
        <v>14</v>
      </c>
      <c r="D9292">
        <v>109.62</v>
      </c>
      <c r="E9292" s="156" t="s">
        <v>205</v>
      </c>
    </row>
    <row r="9293" spans="1:5" x14ac:dyDescent="0.2">
      <c r="A9293">
        <v>92949</v>
      </c>
      <c r="B9293" t="s">
        <v>12269</v>
      </c>
      <c r="C9293" t="s">
        <v>14</v>
      </c>
      <c r="D9293">
        <v>91.05</v>
      </c>
      <c r="E9293" s="156" t="s">
        <v>205</v>
      </c>
    </row>
    <row r="9294" spans="1:5" x14ac:dyDescent="0.2">
      <c r="A9294">
        <v>92911</v>
      </c>
      <c r="B9294" t="s">
        <v>12270</v>
      </c>
      <c r="C9294" t="s">
        <v>14</v>
      </c>
      <c r="D9294">
        <v>107.75</v>
      </c>
      <c r="E9294" s="156" t="s">
        <v>205</v>
      </c>
    </row>
    <row r="9295" spans="1:5" x14ac:dyDescent="0.2">
      <c r="A9295">
        <v>92935</v>
      </c>
      <c r="B9295" t="s">
        <v>12271</v>
      </c>
      <c r="C9295" t="s">
        <v>14</v>
      </c>
      <c r="D9295">
        <v>109.62</v>
      </c>
      <c r="E9295" s="156" t="s">
        <v>205</v>
      </c>
    </row>
    <row r="9296" spans="1:5" x14ac:dyDescent="0.2">
      <c r="A9296">
        <v>92950</v>
      </c>
      <c r="B9296" t="s">
        <v>12272</v>
      </c>
      <c r="C9296" t="s">
        <v>14</v>
      </c>
      <c r="D9296">
        <v>91.05</v>
      </c>
      <c r="E9296" s="156" t="s">
        <v>205</v>
      </c>
    </row>
    <row r="9297" spans="1:5" x14ac:dyDescent="0.2">
      <c r="A9297">
        <v>92907</v>
      </c>
      <c r="B9297" t="s">
        <v>12273</v>
      </c>
      <c r="C9297" t="s">
        <v>14</v>
      </c>
      <c r="D9297">
        <v>75.069999999999993</v>
      </c>
      <c r="E9297" s="156" t="s">
        <v>205</v>
      </c>
    </row>
    <row r="9298" spans="1:5" x14ac:dyDescent="0.2">
      <c r="A9298">
        <v>92931</v>
      </c>
      <c r="B9298" t="s">
        <v>12274</v>
      </c>
      <c r="C9298" t="s">
        <v>14</v>
      </c>
      <c r="D9298">
        <v>75.02</v>
      </c>
      <c r="E9298" s="156" t="s">
        <v>205</v>
      </c>
    </row>
    <row r="9299" spans="1:5" x14ac:dyDescent="0.2">
      <c r="A9299">
        <v>92946</v>
      </c>
      <c r="B9299" t="s">
        <v>12275</v>
      </c>
      <c r="C9299" t="s">
        <v>14</v>
      </c>
      <c r="D9299">
        <v>59.53</v>
      </c>
      <c r="E9299" s="156" t="s">
        <v>205</v>
      </c>
    </row>
    <row r="9300" spans="1:5" x14ac:dyDescent="0.2">
      <c r="A9300">
        <v>92908</v>
      </c>
      <c r="B9300" t="s">
        <v>12276</v>
      </c>
      <c r="C9300" t="s">
        <v>14</v>
      </c>
      <c r="D9300">
        <v>75.069999999999993</v>
      </c>
      <c r="E9300" s="156" t="s">
        <v>205</v>
      </c>
    </row>
    <row r="9301" spans="1:5" x14ac:dyDescent="0.2">
      <c r="A9301">
        <v>92932</v>
      </c>
      <c r="B9301" t="s">
        <v>12277</v>
      </c>
      <c r="C9301" t="s">
        <v>14</v>
      </c>
      <c r="D9301">
        <v>75.02</v>
      </c>
      <c r="E9301" s="156" t="s">
        <v>205</v>
      </c>
    </row>
    <row r="9302" spans="1:5" x14ac:dyDescent="0.2">
      <c r="A9302">
        <v>92947</v>
      </c>
      <c r="B9302" t="s">
        <v>12278</v>
      </c>
      <c r="C9302" t="s">
        <v>14</v>
      </c>
      <c r="D9302">
        <v>59.53</v>
      </c>
      <c r="E9302" s="156" t="s">
        <v>205</v>
      </c>
    </row>
    <row r="9303" spans="1:5" x14ac:dyDescent="0.2">
      <c r="A9303">
        <v>92909</v>
      </c>
      <c r="B9303" t="s">
        <v>12279</v>
      </c>
      <c r="C9303" t="s">
        <v>14</v>
      </c>
      <c r="D9303">
        <v>75.069999999999993</v>
      </c>
      <c r="E9303" s="156" t="s">
        <v>205</v>
      </c>
    </row>
    <row r="9304" spans="1:5" x14ac:dyDescent="0.2">
      <c r="A9304">
        <v>92933</v>
      </c>
      <c r="B9304" t="s">
        <v>12280</v>
      </c>
      <c r="C9304" t="s">
        <v>14</v>
      </c>
      <c r="D9304">
        <v>75.02</v>
      </c>
      <c r="E9304" s="156" t="s">
        <v>205</v>
      </c>
    </row>
    <row r="9305" spans="1:5" x14ac:dyDescent="0.2">
      <c r="A9305">
        <v>92948</v>
      </c>
      <c r="B9305" t="s">
        <v>12281</v>
      </c>
      <c r="C9305" t="s">
        <v>14</v>
      </c>
      <c r="D9305">
        <v>59.53</v>
      </c>
      <c r="E9305" s="156" t="s">
        <v>205</v>
      </c>
    </row>
    <row r="9306" spans="1:5" x14ac:dyDescent="0.2">
      <c r="A9306">
        <v>92912</v>
      </c>
      <c r="B9306" t="s">
        <v>12282</v>
      </c>
      <c r="C9306" t="s">
        <v>14</v>
      </c>
      <c r="D9306">
        <v>143.55000000000001</v>
      </c>
      <c r="E9306" s="156" t="s">
        <v>205</v>
      </c>
    </row>
    <row r="9307" spans="1:5" x14ac:dyDescent="0.2">
      <c r="A9307">
        <v>92913</v>
      </c>
      <c r="B9307" t="s">
        <v>12283</v>
      </c>
      <c r="C9307" t="s">
        <v>14</v>
      </c>
      <c r="D9307">
        <v>146.75</v>
      </c>
      <c r="E9307" s="156" t="s">
        <v>205</v>
      </c>
    </row>
    <row r="9308" spans="1:5" x14ac:dyDescent="0.2">
      <c r="A9308">
        <v>92936</v>
      </c>
      <c r="B9308" t="s">
        <v>12284</v>
      </c>
      <c r="C9308" t="s">
        <v>14</v>
      </c>
      <c r="D9308">
        <v>150.59</v>
      </c>
      <c r="E9308" s="156" t="s">
        <v>205</v>
      </c>
    </row>
    <row r="9309" spans="1:5" x14ac:dyDescent="0.2">
      <c r="A9309">
        <v>92951</v>
      </c>
      <c r="B9309" t="s">
        <v>12285</v>
      </c>
      <c r="C9309" t="s">
        <v>14</v>
      </c>
      <c r="D9309">
        <v>128.99</v>
      </c>
      <c r="E9309" s="156" t="s">
        <v>205</v>
      </c>
    </row>
    <row r="9310" spans="1:5" x14ac:dyDescent="0.2">
      <c r="A9310">
        <v>92914</v>
      </c>
      <c r="B9310" t="s">
        <v>12286</v>
      </c>
      <c r="C9310" t="s">
        <v>14</v>
      </c>
      <c r="D9310">
        <v>146.75</v>
      </c>
      <c r="E9310" s="156" t="s">
        <v>205</v>
      </c>
    </row>
    <row r="9311" spans="1:5" x14ac:dyDescent="0.2">
      <c r="A9311">
        <v>92937</v>
      </c>
      <c r="B9311" t="s">
        <v>12287</v>
      </c>
      <c r="C9311" t="s">
        <v>14</v>
      </c>
      <c r="D9311">
        <v>150.59</v>
      </c>
      <c r="E9311" s="156" t="s">
        <v>205</v>
      </c>
    </row>
    <row r="9312" spans="1:5" x14ac:dyDescent="0.2">
      <c r="A9312">
        <v>92952</v>
      </c>
      <c r="B9312" t="s">
        <v>12288</v>
      </c>
      <c r="C9312" t="s">
        <v>14</v>
      </c>
      <c r="D9312">
        <v>128.99</v>
      </c>
      <c r="E9312" s="156" t="s">
        <v>205</v>
      </c>
    </row>
    <row r="9313" spans="1:5" x14ac:dyDescent="0.2">
      <c r="A9313">
        <v>92953</v>
      </c>
      <c r="B9313" t="s">
        <v>12289</v>
      </c>
      <c r="C9313" t="s">
        <v>14</v>
      </c>
      <c r="D9313">
        <v>26.2</v>
      </c>
      <c r="E9313" s="156" t="s">
        <v>205</v>
      </c>
    </row>
    <row r="9314" spans="1:5" x14ac:dyDescent="0.2">
      <c r="A9314">
        <v>101921</v>
      </c>
      <c r="B9314" t="s">
        <v>12290</v>
      </c>
      <c r="C9314" t="s">
        <v>14</v>
      </c>
      <c r="D9314">
        <v>227.18</v>
      </c>
      <c r="E9314" s="156" t="s">
        <v>205</v>
      </c>
    </row>
    <row r="9315" spans="1:5" x14ac:dyDescent="0.2">
      <c r="A9315">
        <v>101930</v>
      </c>
      <c r="B9315" t="s">
        <v>12291</v>
      </c>
      <c r="C9315" t="s">
        <v>14</v>
      </c>
      <c r="D9315">
        <v>233.54</v>
      </c>
      <c r="E9315" s="156" t="s">
        <v>205</v>
      </c>
    </row>
    <row r="9316" spans="1:5" x14ac:dyDescent="0.2">
      <c r="A9316">
        <v>101922</v>
      </c>
      <c r="B9316" t="s">
        <v>12292</v>
      </c>
      <c r="C9316" t="s">
        <v>14</v>
      </c>
      <c r="D9316">
        <v>227.18</v>
      </c>
      <c r="E9316" s="156" t="s">
        <v>205</v>
      </c>
    </row>
    <row r="9317" spans="1:5" x14ac:dyDescent="0.2">
      <c r="A9317">
        <v>101931</v>
      </c>
      <c r="B9317" t="s">
        <v>12293</v>
      </c>
      <c r="C9317" t="s">
        <v>14</v>
      </c>
      <c r="D9317">
        <v>233.54</v>
      </c>
      <c r="E9317" s="156" t="s">
        <v>205</v>
      </c>
    </row>
    <row r="9318" spans="1:5" x14ac:dyDescent="0.2">
      <c r="A9318">
        <v>101923</v>
      </c>
      <c r="B9318" t="s">
        <v>12294</v>
      </c>
      <c r="C9318" t="s">
        <v>14</v>
      </c>
      <c r="D9318">
        <v>227.18</v>
      </c>
      <c r="E9318" s="156" t="s">
        <v>205</v>
      </c>
    </row>
    <row r="9319" spans="1:5" x14ac:dyDescent="0.2">
      <c r="A9319">
        <v>101932</v>
      </c>
      <c r="B9319" t="s">
        <v>12295</v>
      </c>
      <c r="C9319" t="s">
        <v>14</v>
      </c>
      <c r="D9319">
        <v>233.54</v>
      </c>
      <c r="E9319" s="156" t="s">
        <v>205</v>
      </c>
    </row>
    <row r="9320" spans="1:5" x14ac:dyDescent="0.2">
      <c r="A9320">
        <v>97537</v>
      </c>
      <c r="B9320" t="s">
        <v>12296</v>
      </c>
      <c r="C9320" t="s">
        <v>14</v>
      </c>
      <c r="D9320">
        <v>26.64</v>
      </c>
      <c r="E9320" s="156" t="s">
        <v>205</v>
      </c>
    </row>
    <row r="9321" spans="1:5" x14ac:dyDescent="0.2">
      <c r="A9321">
        <v>97540</v>
      </c>
      <c r="B9321" t="s">
        <v>12297</v>
      </c>
      <c r="C9321" t="s">
        <v>14</v>
      </c>
      <c r="D9321">
        <v>36.14</v>
      </c>
      <c r="E9321" s="156" t="s">
        <v>205</v>
      </c>
    </row>
    <row r="9322" spans="1:5" x14ac:dyDescent="0.2">
      <c r="A9322">
        <v>97543</v>
      </c>
      <c r="B9322" t="s">
        <v>12298</v>
      </c>
      <c r="C9322" t="s">
        <v>14</v>
      </c>
      <c r="D9322">
        <v>59.28</v>
      </c>
      <c r="E9322" s="156" t="s">
        <v>205</v>
      </c>
    </row>
    <row r="9323" spans="1:5" x14ac:dyDescent="0.2">
      <c r="A9323">
        <v>97461</v>
      </c>
      <c r="B9323" t="s">
        <v>12299</v>
      </c>
      <c r="C9323" t="s">
        <v>14</v>
      </c>
      <c r="D9323">
        <v>38.44</v>
      </c>
      <c r="E9323" s="156" t="s">
        <v>205</v>
      </c>
    </row>
    <row r="9324" spans="1:5" x14ac:dyDescent="0.2">
      <c r="A9324">
        <v>97499</v>
      </c>
      <c r="B9324" t="s">
        <v>12300</v>
      </c>
      <c r="C9324" t="s">
        <v>14</v>
      </c>
      <c r="D9324">
        <v>35.36</v>
      </c>
      <c r="E9324" s="156" t="s">
        <v>205</v>
      </c>
    </row>
    <row r="9325" spans="1:5" x14ac:dyDescent="0.2">
      <c r="A9325">
        <v>97464</v>
      </c>
      <c r="B9325" t="s">
        <v>12301</v>
      </c>
      <c r="C9325" t="s">
        <v>14</v>
      </c>
      <c r="D9325">
        <v>55.11</v>
      </c>
      <c r="E9325" s="156" t="s">
        <v>205</v>
      </c>
    </row>
    <row r="9326" spans="1:5" x14ac:dyDescent="0.2">
      <c r="A9326">
        <v>97502</v>
      </c>
      <c r="B9326" t="s">
        <v>12302</v>
      </c>
      <c r="C9326" t="s">
        <v>14</v>
      </c>
      <c r="D9326">
        <v>49.42</v>
      </c>
      <c r="E9326" s="156" t="s">
        <v>205</v>
      </c>
    </row>
    <row r="9327" spans="1:5" x14ac:dyDescent="0.2">
      <c r="A9327">
        <v>97467</v>
      </c>
      <c r="B9327" t="s">
        <v>12303</v>
      </c>
      <c r="C9327" t="s">
        <v>14</v>
      </c>
      <c r="D9327">
        <v>69.87</v>
      </c>
      <c r="E9327" s="156" t="s">
        <v>205</v>
      </c>
    </row>
    <row r="9328" spans="1:5" x14ac:dyDescent="0.2">
      <c r="A9328">
        <v>97505</v>
      </c>
      <c r="B9328" t="s">
        <v>12304</v>
      </c>
      <c r="C9328" t="s">
        <v>14</v>
      </c>
      <c r="D9328">
        <v>61.84</v>
      </c>
      <c r="E9328" s="156" t="s">
        <v>205</v>
      </c>
    </row>
    <row r="9329" spans="1:5" x14ac:dyDescent="0.2">
      <c r="A9329">
        <v>97443</v>
      </c>
      <c r="B9329" t="s">
        <v>12305</v>
      </c>
      <c r="C9329" t="s">
        <v>14</v>
      </c>
      <c r="D9329">
        <v>121.69</v>
      </c>
      <c r="E9329" s="156" t="s">
        <v>205</v>
      </c>
    </row>
    <row r="9330" spans="1:5" x14ac:dyDescent="0.2">
      <c r="A9330">
        <v>97470</v>
      </c>
      <c r="B9330" t="s">
        <v>12306</v>
      </c>
      <c r="C9330" t="s">
        <v>14</v>
      </c>
      <c r="D9330">
        <v>102.66</v>
      </c>
      <c r="E9330" s="156" t="s">
        <v>205</v>
      </c>
    </row>
    <row r="9331" spans="1:5" x14ac:dyDescent="0.2">
      <c r="A9331">
        <v>97508</v>
      </c>
      <c r="B9331" t="s">
        <v>12307</v>
      </c>
      <c r="C9331" t="s">
        <v>14</v>
      </c>
      <c r="D9331">
        <v>91.29</v>
      </c>
      <c r="E9331" s="156" t="s">
        <v>205</v>
      </c>
    </row>
    <row r="9332" spans="1:5" x14ac:dyDescent="0.2">
      <c r="A9332">
        <v>97446</v>
      </c>
      <c r="B9332" t="s">
        <v>12308</v>
      </c>
      <c r="C9332" t="s">
        <v>14</v>
      </c>
      <c r="D9332">
        <v>244.1</v>
      </c>
      <c r="E9332" s="156" t="s">
        <v>205</v>
      </c>
    </row>
    <row r="9333" spans="1:5" x14ac:dyDescent="0.2">
      <c r="A9333">
        <v>97474</v>
      </c>
      <c r="B9333" t="s">
        <v>12309</v>
      </c>
      <c r="C9333" t="s">
        <v>14</v>
      </c>
      <c r="D9333">
        <v>186.4</v>
      </c>
      <c r="E9333" s="156" t="s">
        <v>205</v>
      </c>
    </row>
    <row r="9334" spans="1:5" x14ac:dyDescent="0.2">
      <c r="A9334">
        <v>97511</v>
      </c>
      <c r="B9334" t="s">
        <v>12310</v>
      </c>
      <c r="C9334" t="s">
        <v>14</v>
      </c>
      <c r="D9334">
        <v>170.08</v>
      </c>
      <c r="E9334" s="156" t="s">
        <v>205</v>
      </c>
    </row>
    <row r="9335" spans="1:5" x14ac:dyDescent="0.2">
      <c r="A9335">
        <v>97449</v>
      </c>
      <c r="B9335" t="s">
        <v>12311</v>
      </c>
      <c r="C9335" t="s">
        <v>14</v>
      </c>
      <c r="D9335">
        <v>260.55</v>
      </c>
      <c r="E9335" s="156" t="s">
        <v>205</v>
      </c>
    </row>
    <row r="9336" spans="1:5" x14ac:dyDescent="0.2">
      <c r="A9336">
        <v>97477</v>
      </c>
      <c r="B9336" t="s">
        <v>12312</v>
      </c>
      <c r="C9336" t="s">
        <v>14</v>
      </c>
      <c r="D9336">
        <v>248.02</v>
      </c>
      <c r="E9336" s="156" t="s">
        <v>205</v>
      </c>
    </row>
    <row r="9337" spans="1:5" x14ac:dyDescent="0.2">
      <c r="A9337">
        <v>97514</v>
      </c>
      <c r="B9337" t="s">
        <v>12313</v>
      </c>
      <c r="C9337" t="s">
        <v>14</v>
      </c>
      <c r="D9337">
        <v>226.54</v>
      </c>
      <c r="E9337" s="156" t="s">
        <v>205</v>
      </c>
    </row>
    <row r="9338" spans="1:5" x14ac:dyDescent="0.2">
      <c r="A9338">
        <v>101920</v>
      </c>
      <c r="B9338" t="s">
        <v>12314</v>
      </c>
      <c r="C9338" t="s">
        <v>14</v>
      </c>
      <c r="D9338">
        <v>199.63</v>
      </c>
      <c r="E9338" s="156" t="s">
        <v>205</v>
      </c>
    </row>
    <row r="9339" spans="1:5" x14ac:dyDescent="0.2">
      <c r="A9339">
        <v>101929</v>
      </c>
      <c r="B9339" t="s">
        <v>12315</v>
      </c>
      <c r="C9339" t="s">
        <v>14</v>
      </c>
      <c r="D9339">
        <v>205.99</v>
      </c>
      <c r="E9339" s="156" t="s">
        <v>205</v>
      </c>
    </row>
    <row r="9340" spans="1:5" x14ac:dyDescent="0.2">
      <c r="A9340">
        <v>92693</v>
      </c>
      <c r="B9340" t="s">
        <v>12316</v>
      </c>
      <c r="C9340" t="s">
        <v>14</v>
      </c>
      <c r="D9340">
        <v>15.76</v>
      </c>
      <c r="E9340" s="156" t="s">
        <v>205</v>
      </c>
    </row>
    <row r="9341" spans="1:5" x14ac:dyDescent="0.2">
      <c r="A9341">
        <v>92695</v>
      </c>
      <c r="B9341" t="s">
        <v>12317</v>
      </c>
      <c r="C9341" t="s">
        <v>14</v>
      </c>
      <c r="D9341">
        <v>24.87</v>
      </c>
      <c r="E9341" s="156" t="s">
        <v>205</v>
      </c>
    </row>
    <row r="9342" spans="1:5" x14ac:dyDescent="0.2">
      <c r="A9342">
        <v>92697</v>
      </c>
      <c r="B9342" t="s">
        <v>12318</v>
      </c>
      <c r="C9342" t="s">
        <v>14</v>
      </c>
      <c r="D9342">
        <v>40.22</v>
      </c>
      <c r="E9342" s="156" t="s">
        <v>205</v>
      </c>
    </row>
    <row r="9343" spans="1:5" x14ac:dyDescent="0.2">
      <c r="A9343">
        <v>92658</v>
      </c>
      <c r="B9343" t="s">
        <v>12319</v>
      </c>
      <c r="C9343" t="s">
        <v>14</v>
      </c>
      <c r="D9343">
        <v>30.27</v>
      </c>
      <c r="E9343" s="156" t="s">
        <v>205</v>
      </c>
    </row>
    <row r="9344" spans="1:5" x14ac:dyDescent="0.2">
      <c r="A9344">
        <v>92660</v>
      </c>
      <c r="B9344" t="s">
        <v>12320</v>
      </c>
      <c r="C9344" t="s">
        <v>14</v>
      </c>
      <c r="D9344">
        <v>36.64</v>
      </c>
      <c r="E9344" s="156" t="s">
        <v>205</v>
      </c>
    </row>
    <row r="9345" spans="1:5" x14ac:dyDescent="0.2">
      <c r="A9345">
        <v>92662</v>
      </c>
      <c r="B9345" t="s">
        <v>12321</v>
      </c>
      <c r="C9345" t="s">
        <v>14</v>
      </c>
      <c r="D9345">
        <v>41.97</v>
      </c>
      <c r="E9345" s="156" t="s">
        <v>205</v>
      </c>
    </row>
    <row r="9346" spans="1:5" x14ac:dyDescent="0.2">
      <c r="A9346">
        <v>92664</v>
      </c>
      <c r="B9346" t="s">
        <v>12322</v>
      </c>
      <c r="C9346" t="s">
        <v>14</v>
      </c>
      <c r="D9346">
        <v>55.65</v>
      </c>
      <c r="E9346" s="156" t="s">
        <v>205</v>
      </c>
    </row>
    <row r="9347" spans="1:5" x14ac:dyDescent="0.2">
      <c r="A9347">
        <v>92666</v>
      </c>
      <c r="B9347" t="s">
        <v>12323</v>
      </c>
      <c r="C9347" t="s">
        <v>14</v>
      </c>
      <c r="D9347">
        <v>86.71</v>
      </c>
      <c r="E9347" s="156" t="s">
        <v>205</v>
      </c>
    </row>
    <row r="9348" spans="1:5" x14ac:dyDescent="0.2">
      <c r="A9348">
        <v>92668</v>
      </c>
      <c r="B9348" t="s">
        <v>12324</v>
      </c>
      <c r="C9348" t="s">
        <v>14</v>
      </c>
      <c r="D9348">
        <v>121.42</v>
      </c>
      <c r="E9348" s="156" t="s">
        <v>205</v>
      </c>
    </row>
    <row r="9349" spans="1:5" x14ac:dyDescent="0.2">
      <c r="A9349">
        <v>92370</v>
      </c>
      <c r="B9349" t="s">
        <v>12325</v>
      </c>
      <c r="C9349" t="s">
        <v>14</v>
      </c>
      <c r="D9349">
        <v>40.659999999999997</v>
      </c>
      <c r="E9349" s="156" t="s">
        <v>205</v>
      </c>
    </row>
    <row r="9350" spans="1:5" x14ac:dyDescent="0.2">
      <c r="A9350">
        <v>92372</v>
      </c>
      <c r="B9350" t="s">
        <v>12326</v>
      </c>
      <c r="C9350" t="s">
        <v>14</v>
      </c>
      <c r="D9350">
        <v>48.45</v>
      </c>
      <c r="E9350" s="156" t="s">
        <v>205</v>
      </c>
    </row>
    <row r="9351" spans="1:5" x14ac:dyDescent="0.2">
      <c r="A9351">
        <v>92374</v>
      </c>
      <c r="B9351" t="s">
        <v>12327</v>
      </c>
      <c r="C9351" t="s">
        <v>14</v>
      </c>
      <c r="D9351">
        <v>55.43</v>
      </c>
      <c r="E9351" s="156" t="s">
        <v>205</v>
      </c>
    </row>
    <row r="9352" spans="1:5" x14ac:dyDescent="0.2">
      <c r="A9352">
        <v>92345</v>
      </c>
      <c r="B9352" t="s">
        <v>12328</v>
      </c>
      <c r="C9352" t="s">
        <v>14</v>
      </c>
      <c r="D9352">
        <v>71.19</v>
      </c>
      <c r="E9352" s="156" t="s">
        <v>205</v>
      </c>
    </row>
    <row r="9353" spans="1:5" x14ac:dyDescent="0.2">
      <c r="A9353">
        <v>92376</v>
      </c>
      <c r="B9353" t="s">
        <v>12329</v>
      </c>
      <c r="C9353" t="s">
        <v>14</v>
      </c>
      <c r="D9353">
        <v>71.14</v>
      </c>
      <c r="E9353" s="156" t="s">
        <v>205</v>
      </c>
    </row>
    <row r="9354" spans="1:5" x14ac:dyDescent="0.2">
      <c r="A9354">
        <v>92347</v>
      </c>
      <c r="B9354" t="s">
        <v>12330</v>
      </c>
      <c r="C9354" t="s">
        <v>14</v>
      </c>
      <c r="D9354">
        <v>103.41</v>
      </c>
      <c r="E9354" s="156" t="s">
        <v>205</v>
      </c>
    </row>
    <row r="9355" spans="1:5" x14ac:dyDescent="0.2">
      <c r="A9355">
        <v>92378</v>
      </c>
      <c r="B9355" t="s">
        <v>12331</v>
      </c>
      <c r="C9355" t="s">
        <v>14</v>
      </c>
      <c r="D9355">
        <v>105.28</v>
      </c>
      <c r="E9355" s="156" t="s">
        <v>205</v>
      </c>
    </row>
    <row r="9356" spans="1:5" x14ac:dyDescent="0.2">
      <c r="A9356">
        <v>92349</v>
      </c>
      <c r="B9356" t="s">
        <v>12332</v>
      </c>
      <c r="C9356" t="s">
        <v>14</v>
      </c>
      <c r="D9356">
        <v>139.18</v>
      </c>
      <c r="E9356" s="156" t="s">
        <v>205</v>
      </c>
    </row>
    <row r="9357" spans="1:5" x14ac:dyDescent="0.2">
      <c r="A9357">
        <v>92380</v>
      </c>
      <c r="B9357" t="s">
        <v>12333</v>
      </c>
      <c r="C9357" t="s">
        <v>14</v>
      </c>
      <c r="D9357">
        <v>143.02000000000001</v>
      </c>
      <c r="E9357" s="156" t="s">
        <v>205</v>
      </c>
    </row>
    <row r="9358" spans="1:5" x14ac:dyDescent="0.2">
      <c r="A9358">
        <v>101917</v>
      </c>
      <c r="B9358" t="s">
        <v>12334</v>
      </c>
      <c r="C9358" t="s">
        <v>14</v>
      </c>
      <c r="D9358">
        <v>159.58000000000001</v>
      </c>
      <c r="E9358" s="156" t="s">
        <v>205</v>
      </c>
    </row>
    <row r="9359" spans="1:5" x14ac:dyDescent="0.2">
      <c r="A9359">
        <v>101924</v>
      </c>
      <c r="B9359" t="s">
        <v>12335</v>
      </c>
      <c r="C9359" t="s">
        <v>14</v>
      </c>
      <c r="D9359">
        <v>188.11</v>
      </c>
      <c r="E9359" s="156" t="s">
        <v>205</v>
      </c>
    </row>
    <row r="9360" spans="1:5" x14ac:dyDescent="0.2">
      <c r="A9360">
        <v>101933</v>
      </c>
      <c r="B9360" t="s">
        <v>12336</v>
      </c>
      <c r="C9360" t="s">
        <v>14</v>
      </c>
      <c r="D9360">
        <v>194.47</v>
      </c>
      <c r="E9360" s="156" t="s">
        <v>205</v>
      </c>
    </row>
    <row r="9361" spans="1:5" x14ac:dyDescent="0.2">
      <c r="A9361">
        <v>92692</v>
      </c>
      <c r="B9361" t="s">
        <v>12337</v>
      </c>
      <c r="C9361" t="s">
        <v>14</v>
      </c>
      <c r="D9361">
        <v>15.35</v>
      </c>
      <c r="E9361" s="156" t="s">
        <v>205</v>
      </c>
    </row>
    <row r="9362" spans="1:5" x14ac:dyDescent="0.2">
      <c r="A9362">
        <v>92694</v>
      </c>
      <c r="B9362" t="s">
        <v>12338</v>
      </c>
      <c r="C9362" t="s">
        <v>14</v>
      </c>
      <c r="D9362">
        <v>24.46</v>
      </c>
      <c r="E9362" s="156" t="s">
        <v>205</v>
      </c>
    </row>
    <row r="9363" spans="1:5" x14ac:dyDescent="0.2">
      <c r="A9363">
        <v>92696</v>
      </c>
      <c r="B9363" t="s">
        <v>12339</v>
      </c>
      <c r="C9363" t="s">
        <v>14</v>
      </c>
      <c r="D9363">
        <v>38.369999999999997</v>
      </c>
      <c r="E9363" s="156" t="s">
        <v>205</v>
      </c>
    </row>
    <row r="9364" spans="1:5" x14ac:dyDescent="0.2">
      <c r="A9364">
        <v>92657</v>
      </c>
      <c r="B9364" t="s">
        <v>12340</v>
      </c>
      <c r="C9364" t="s">
        <v>14</v>
      </c>
      <c r="D9364">
        <v>28.42</v>
      </c>
      <c r="E9364" s="156" t="s">
        <v>205</v>
      </c>
    </row>
    <row r="9365" spans="1:5" x14ac:dyDescent="0.2">
      <c r="A9365">
        <v>92659</v>
      </c>
      <c r="B9365" t="s">
        <v>12341</v>
      </c>
      <c r="C9365" t="s">
        <v>14</v>
      </c>
      <c r="D9365">
        <v>34.92</v>
      </c>
      <c r="E9365" s="156" t="s">
        <v>205</v>
      </c>
    </row>
    <row r="9366" spans="1:5" x14ac:dyDescent="0.2">
      <c r="A9366">
        <v>92661</v>
      </c>
      <c r="B9366" t="s">
        <v>12342</v>
      </c>
      <c r="C9366" t="s">
        <v>14</v>
      </c>
      <c r="D9366">
        <v>41.64</v>
      </c>
      <c r="E9366" s="156" t="s">
        <v>205</v>
      </c>
    </row>
    <row r="9367" spans="1:5" x14ac:dyDescent="0.2">
      <c r="A9367">
        <v>92663</v>
      </c>
      <c r="B9367" t="s">
        <v>12343</v>
      </c>
      <c r="C9367" t="s">
        <v>14</v>
      </c>
      <c r="D9367">
        <v>55.68</v>
      </c>
      <c r="E9367" s="156" t="s">
        <v>205</v>
      </c>
    </row>
    <row r="9368" spans="1:5" x14ac:dyDescent="0.2">
      <c r="A9368">
        <v>92665</v>
      </c>
      <c r="B9368" t="s">
        <v>12344</v>
      </c>
      <c r="C9368" t="s">
        <v>14</v>
      </c>
      <c r="D9368">
        <v>76.44</v>
      </c>
      <c r="E9368" s="156" t="s">
        <v>205</v>
      </c>
    </row>
    <row r="9369" spans="1:5" x14ac:dyDescent="0.2">
      <c r="A9369">
        <v>92667</v>
      </c>
      <c r="B9369" t="s">
        <v>12345</v>
      </c>
      <c r="C9369" t="s">
        <v>14</v>
      </c>
      <c r="D9369">
        <v>112.28</v>
      </c>
      <c r="E9369" s="156" t="s">
        <v>205</v>
      </c>
    </row>
    <row r="9370" spans="1:5" x14ac:dyDescent="0.2">
      <c r="A9370">
        <v>92369</v>
      </c>
      <c r="B9370" t="s">
        <v>12346</v>
      </c>
      <c r="C9370" t="s">
        <v>14</v>
      </c>
      <c r="D9370">
        <v>38.81</v>
      </c>
      <c r="E9370" s="156" t="s">
        <v>205</v>
      </c>
    </row>
    <row r="9371" spans="1:5" x14ac:dyDescent="0.2">
      <c r="A9371">
        <v>92371</v>
      </c>
      <c r="B9371" t="s">
        <v>12347</v>
      </c>
      <c r="C9371" t="s">
        <v>14</v>
      </c>
      <c r="D9371">
        <v>46.73</v>
      </c>
      <c r="E9371" s="156" t="s">
        <v>205</v>
      </c>
    </row>
    <row r="9372" spans="1:5" x14ac:dyDescent="0.2">
      <c r="A9372">
        <v>92373</v>
      </c>
      <c r="B9372" t="s">
        <v>12348</v>
      </c>
      <c r="C9372" t="s">
        <v>14</v>
      </c>
      <c r="D9372">
        <v>55.1</v>
      </c>
      <c r="E9372" s="156" t="s">
        <v>205</v>
      </c>
    </row>
    <row r="9373" spans="1:5" x14ac:dyDescent="0.2">
      <c r="A9373">
        <v>92344</v>
      </c>
      <c r="B9373" t="s">
        <v>12349</v>
      </c>
      <c r="C9373" t="s">
        <v>14</v>
      </c>
      <c r="D9373">
        <v>71.22</v>
      </c>
      <c r="E9373" s="156" t="s">
        <v>205</v>
      </c>
    </row>
    <row r="9374" spans="1:5" x14ac:dyDescent="0.2">
      <c r="A9374">
        <v>92375</v>
      </c>
      <c r="B9374" t="s">
        <v>12350</v>
      </c>
      <c r="C9374" t="s">
        <v>14</v>
      </c>
      <c r="D9374">
        <v>71.17</v>
      </c>
      <c r="E9374" s="156" t="s">
        <v>205</v>
      </c>
    </row>
    <row r="9375" spans="1:5" x14ac:dyDescent="0.2">
      <c r="A9375">
        <v>92346</v>
      </c>
      <c r="B9375" t="s">
        <v>12351</v>
      </c>
      <c r="C9375" t="s">
        <v>14</v>
      </c>
      <c r="D9375">
        <v>93.14</v>
      </c>
      <c r="E9375" s="156" t="s">
        <v>205</v>
      </c>
    </row>
    <row r="9376" spans="1:5" x14ac:dyDescent="0.2">
      <c r="A9376">
        <v>92377</v>
      </c>
      <c r="B9376" t="s">
        <v>12352</v>
      </c>
      <c r="C9376" t="s">
        <v>14</v>
      </c>
      <c r="D9376">
        <v>95.01</v>
      </c>
      <c r="E9376" s="156" t="s">
        <v>205</v>
      </c>
    </row>
    <row r="9377" spans="1:5" x14ac:dyDescent="0.2">
      <c r="A9377">
        <v>92348</v>
      </c>
      <c r="B9377" t="s">
        <v>12353</v>
      </c>
      <c r="C9377" t="s">
        <v>14</v>
      </c>
      <c r="D9377">
        <v>130.04</v>
      </c>
      <c r="E9377" s="156" t="s">
        <v>205</v>
      </c>
    </row>
    <row r="9378" spans="1:5" x14ac:dyDescent="0.2">
      <c r="A9378">
        <v>92379</v>
      </c>
      <c r="B9378" t="s">
        <v>12354</v>
      </c>
      <c r="C9378" t="s">
        <v>14</v>
      </c>
      <c r="D9378">
        <v>133.88</v>
      </c>
      <c r="E9378" s="156" t="s">
        <v>205</v>
      </c>
    </row>
    <row r="9379" spans="1:5" x14ac:dyDescent="0.2">
      <c r="A9379">
        <v>95696</v>
      </c>
      <c r="B9379" t="s">
        <v>12355</v>
      </c>
      <c r="C9379" t="s">
        <v>14</v>
      </c>
      <c r="D9379">
        <v>48.1</v>
      </c>
      <c r="E9379" s="156" t="s">
        <v>205</v>
      </c>
    </row>
    <row r="9380" spans="1:5" x14ac:dyDescent="0.2">
      <c r="A9380">
        <v>92335</v>
      </c>
      <c r="B9380" t="s">
        <v>12356</v>
      </c>
      <c r="C9380" t="s">
        <v>24</v>
      </c>
      <c r="D9380">
        <v>124.37</v>
      </c>
      <c r="E9380" s="156" t="s">
        <v>205</v>
      </c>
    </row>
    <row r="9381" spans="1:5" x14ac:dyDescent="0.2">
      <c r="A9381">
        <v>92336</v>
      </c>
      <c r="B9381" t="s">
        <v>12357</v>
      </c>
      <c r="C9381" t="s">
        <v>24</v>
      </c>
      <c r="D9381">
        <v>153.05000000000001</v>
      </c>
      <c r="E9381" s="156" t="s">
        <v>205</v>
      </c>
    </row>
    <row r="9382" spans="1:5" x14ac:dyDescent="0.2">
      <c r="A9382">
        <v>92337</v>
      </c>
      <c r="B9382" t="s">
        <v>12358</v>
      </c>
      <c r="C9382" t="s">
        <v>24</v>
      </c>
      <c r="D9382">
        <v>202.35</v>
      </c>
      <c r="E9382" s="156" t="s">
        <v>205</v>
      </c>
    </row>
    <row r="9383" spans="1:5" x14ac:dyDescent="0.2">
      <c r="A9383">
        <v>92687</v>
      </c>
      <c r="B9383" t="s">
        <v>12359</v>
      </c>
      <c r="C9383" t="s">
        <v>24</v>
      </c>
      <c r="D9383">
        <v>37.18</v>
      </c>
      <c r="E9383" s="156" t="s">
        <v>205</v>
      </c>
    </row>
    <row r="9384" spans="1:5" x14ac:dyDescent="0.2">
      <c r="A9384">
        <v>92688</v>
      </c>
      <c r="B9384" t="s">
        <v>12360</v>
      </c>
      <c r="C9384" t="s">
        <v>24</v>
      </c>
      <c r="D9384">
        <v>51.34</v>
      </c>
      <c r="E9384" s="156" t="s">
        <v>205</v>
      </c>
    </row>
    <row r="9385" spans="1:5" x14ac:dyDescent="0.2">
      <c r="A9385">
        <v>97536</v>
      </c>
      <c r="B9385" t="s">
        <v>12361</v>
      </c>
      <c r="C9385" t="s">
        <v>24</v>
      </c>
      <c r="D9385">
        <v>78.510000000000005</v>
      </c>
      <c r="E9385" s="156" t="s">
        <v>205</v>
      </c>
    </row>
    <row r="9386" spans="1:5" x14ac:dyDescent="0.2">
      <c r="A9386">
        <v>97535</v>
      </c>
      <c r="B9386" t="s">
        <v>12362</v>
      </c>
      <c r="C9386" t="s">
        <v>24</v>
      </c>
      <c r="D9386">
        <v>66.25</v>
      </c>
      <c r="E9386" s="156" t="s">
        <v>205</v>
      </c>
    </row>
    <row r="9387" spans="1:5" x14ac:dyDescent="0.2">
      <c r="A9387">
        <v>92652</v>
      </c>
      <c r="B9387" t="s">
        <v>12363</v>
      </c>
      <c r="C9387" t="s">
        <v>24</v>
      </c>
      <c r="D9387">
        <v>80.650000000000006</v>
      </c>
      <c r="E9387" s="156" t="s">
        <v>205</v>
      </c>
    </row>
    <row r="9388" spans="1:5" x14ac:dyDescent="0.2">
      <c r="A9388">
        <v>92653</v>
      </c>
      <c r="B9388" t="s">
        <v>12364</v>
      </c>
      <c r="C9388" t="s">
        <v>24</v>
      </c>
      <c r="D9388">
        <v>92.17</v>
      </c>
      <c r="E9388" s="156" t="s">
        <v>205</v>
      </c>
    </row>
    <row r="9389" spans="1:5" x14ac:dyDescent="0.2">
      <c r="A9389">
        <v>92654</v>
      </c>
      <c r="B9389" t="s">
        <v>12365</v>
      </c>
      <c r="C9389" t="s">
        <v>24</v>
      </c>
      <c r="D9389">
        <v>126.99</v>
      </c>
      <c r="E9389" s="156" t="s">
        <v>205</v>
      </c>
    </row>
    <row r="9390" spans="1:5" x14ac:dyDescent="0.2">
      <c r="A9390">
        <v>92655</v>
      </c>
      <c r="B9390" t="s">
        <v>12366</v>
      </c>
      <c r="C9390" t="s">
        <v>24</v>
      </c>
      <c r="D9390">
        <v>155.19</v>
      </c>
      <c r="E9390" s="156" t="s">
        <v>205</v>
      </c>
    </row>
    <row r="9391" spans="1:5" x14ac:dyDescent="0.2">
      <c r="A9391">
        <v>92656</v>
      </c>
      <c r="B9391" t="s">
        <v>12367</v>
      </c>
      <c r="C9391" t="s">
        <v>24</v>
      </c>
      <c r="D9391">
        <v>204</v>
      </c>
      <c r="E9391" s="156" t="s">
        <v>205</v>
      </c>
    </row>
    <row r="9392" spans="1:5" x14ac:dyDescent="0.2">
      <c r="A9392">
        <v>101918</v>
      </c>
      <c r="B9392" t="s">
        <v>12368</v>
      </c>
      <c r="C9392" t="s">
        <v>24</v>
      </c>
      <c r="D9392">
        <v>286.64999999999998</v>
      </c>
      <c r="E9392" s="156" t="s">
        <v>205</v>
      </c>
    </row>
    <row r="9393" spans="1:5" x14ac:dyDescent="0.2">
      <c r="A9393">
        <v>101927</v>
      </c>
      <c r="B9393" t="s">
        <v>12369</v>
      </c>
      <c r="C9393" t="s">
        <v>24</v>
      </c>
      <c r="D9393">
        <v>270.02999999999997</v>
      </c>
      <c r="E9393" s="156" t="s">
        <v>205</v>
      </c>
    </row>
    <row r="9394" spans="1:5" x14ac:dyDescent="0.2">
      <c r="A9394">
        <v>97498</v>
      </c>
      <c r="B9394" t="s">
        <v>12370</v>
      </c>
      <c r="C9394" t="s">
        <v>24</v>
      </c>
      <c r="D9394">
        <v>60.92</v>
      </c>
      <c r="E9394" s="156" t="s">
        <v>205</v>
      </c>
    </row>
    <row r="9395" spans="1:5" x14ac:dyDescent="0.2">
      <c r="A9395">
        <v>92364</v>
      </c>
      <c r="B9395" t="s">
        <v>12371</v>
      </c>
      <c r="C9395" t="s">
        <v>24</v>
      </c>
      <c r="D9395">
        <v>75.31</v>
      </c>
      <c r="E9395" s="156" t="s">
        <v>205</v>
      </c>
    </row>
    <row r="9396" spans="1:5" x14ac:dyDescent="0.2">
      <c r="A9396">
        <v>92365</v>
      </c>
      <c r="B9396" t="s">
        <v>12372</v>
      </c>
      <c r="C9396" t="s">
        <v>24</v>
      </c>
      <c r="D9396">
        <v>86.78</v>
      </c>
      <c r="E9396" s="156" t="s">
        <v>205</v>
      </c>
    </row>
    <row r="9397" spans="1:5" x14ac:dyDescent="0.2">
      <c r="A9397">
        <v>92341</v>
      </c>
      <c r="B9397" t="s">
        <v>12373</v>
      </c>
      <c r="C9397" t="s">
        <v>24</v>
      </c>
      <c r="D9397">
        <v>136.05000000000001</v>
      </c>
      <c r="E9397" s="156" t="s">
        <v>205</v>
      </c>
    </row>
    <row r="9398" spans="1:5" x14ac:dyDescent="0.2">
      <c r="A9398">
        <v>92366</v>
      </c>
      <c r="B9398" t="s">
        <v>12374</v>
      </c>
      <c r="C9398" t="s">
        <v>24</v>
      </c>
      <c r="D9398">
        <v>121.6</v>
      </c>
      <c r="E9398" s="156" t="s">
        <v>205</v>
      </c>
    </row>
    <row r="9399" spans="1:5" x14ac:dyDescent="0.2">
      <c r="A9399">
        <v>92342</v>
      </c>
      <c r="B9399" t="s">
        <v>12375</v>
      </c>
      <c r="C9399" t="s">
        <v>24</v>
      </c>
      <c r="D9399">
        <v>164.8</v>
      </c>
      <c r="E9399" s="156" t="s">
        <v>205</v>
      </c>
    </row>
    <row r="9400" spans="1:5" x14ac:dyDescent="0.2">
      <c r="A9400">
        <v>92367</v>
      </c>
      <c r="B9400" t="s">
        <v>12376</v>
      </c>
      <c r="C9400" t="s">
        <v>24</v>
      </c>
      <c r="D9400">
        <v>149.69</v>
      </c>
      <c r="E9400" s="156" t="s">
        <v>205</v>
      </c>
    </row>
    <row r="9401" spans="1:5" x14ac:dyDescent="0.2">
      <c r="A9401">
        <v>92343</v>
      </c>
      <c r="B9401" t="s">
        <v>12377</v>
      </c>
      <c r="C9401" t="s">
        <v>24</v>
      </c>
      <c r="D9401">
        <v>214.21</v>
      </c>
      <c r="E9401" s="156" t="s">
        <v>205</v>
      </c>
    </row>
    <row r="9402" spans="1:5" x14ac:dyDescent="0.2">
      <c r="A9402">
        <v>92368</v>
      </c>
      <c r="B9402" t="s">
        <v>12378</v>
      </c>
      <c r="C9402" t="s">
        <v>24</v>
      </c>
      <c r="D9402">
        <v>198.5</v>
      </c>
      <c r="E9402" s="156" t="s">
        <v>205</v>
      </c>
    </row>
    <row r="9403" spans="1:5" x14ac:dyDescent="0.2">
      <c r="A9403">
        <v>92689</v>
      </c>
      <c r="B9403" t="s">
        <v>12379</v>
      </c>
      <c r="C9403" t="s">
        <v>24</v>
      </c>
      <c r="D9403">
        <v>53.55</v>
      </c>
      <c r="E9403" s="156" t="s">
        <v>205</v>
      </c>
    </row>
    <row r="9404" spans="1:5" x14ac:dyDescent="0.2">
      <c r="A9404">
        <v>92690</v>
      </c>
      <c r="B9404" t="s">
        <v>12380</v>
      </c>
      <c r="C9404" t="s">
        <v>24</v>
      </c>
      <c r="D9404">
        <v>76.709999999999994</v>
      </c>
      <c r="E9404" s="156" t="s">
        <v>205</v>
      </c>
    </row>
    <row r="9405" spans="1:5" x14ac:dyDescent="0.2">
      <c r="A9405">
        <v>92691</v>
      </c>
      <c r="B9405" t="s">
        <v>12381</v>
      </c>
      <c r="C9405" t="s">
        <v>24</v>
      </c>
      <c r="D9405">
        <v>100.91</v>
      </c>
      <c r="E9405" s="156" t="s">
        <v>205</v>
      </c>
    </row>
    <row r="9406" spans="1:5" x14ac:dyDescent="0.2">
      <c r="A9406">
        <v>92359</v>
      </c>
      <c r="B9406" t="s">
        <v>12382</v>
      </c>
      <c r="C9406" t="s">
        <v>24</v>
      </c>
      <c r="D9406">
        <v>70.959999999999994</v>
      </c>
      <c r="E9406" s="156" t="s">
        <v>205</v>
      </c>
    </row>
    <row r="9407" spans="1:5" x14ac:dyDescent="0.2">
      <c r="A9407">
        <v>92645</v>
      </c>
      <c r="B9407" t="s">
        <v>12383</v>
      </c>
      <c r="C9407" t="s">
        <v>24</v>
      </c>
      <c r="D9407">
        <v>75.459999999999994</v>
      </c>
      <c r="E9407" s="156" t="s">
        <v>205</v>
      </c>
    </row>
    <row r="9408" spans="1:5" x14ac:dyDescent="0.2">
      <c r="A9408">
        <v>92360</v>
      </c>
      <c r="B9408" t="s">
        <v>12384</v>
      </c>
      <c r="C9408" t="s">
        <v>24</v>
      </c>
      <c r="D9408">
        <v>94.82</v>
      </c>
      <c r="E9408" s="156" t="s">
        <v>205</v>
      </c>
    </row>
    <row r="9409" spans="1:5" x14ac:dyDescent="0.2">
      <c r="A9409">
        <v>92646</v>
      </c>
      <c r="B9409" t="s">
        <v>12385</v>
      </c>
      <c r="C9409" t="s">
        <v>24</v>
      </c>
      <c r="D9409">
        <v>99.33</v>
      </c>
      <c r="E9409" s="156" t="s">
        <v>205</v>
      </c>
    </row>
    <row r="9410" spans="1:5" x14ac:dyDescent="0.2">
      <c r="A9410">
        <v>95697</v>
      </c>
      <c r="B9410" t="s">
        <v>12386</v>
      </c>
      <c r="C9410" t="s">
        <v>24</v>
      </c>
      <c r="D9410">
        <v>104.25</v>
      </c>
      <c r="E9410" s="156" t="s">
        <v>205</v>
      </c>
    </row>
    <row r="9411" spans="1:5" x14ac:dyDescent="0.2">
      <c r="A9411">
        <v>92648</v>
      </c>
      <c r="B9411" t="s">
        <v>12387</v>
      </c>
      <c r="C9411" t="s">
        <v>24</v>
      </c>
      <c r="D9411">
        <v>108.77</v>
      </c>
      <c r="E9411" s="156" t="s">
        <v>205</v>
      </c>
    </row>
    <row r="9412" spans="1:5" x14ac:dyDescent="0.2">
      <c r="A9412">
        <v>92338</v>
      </c>
      <c r="B9412" t="s">
        <v>12388</v>
      </c>
      <c r="C9412" t="s">
        <v>24</v>
      </c>
      <c r="D9412">
        <v>153.19</v>
      </c>
      <c r="E9412" s="156" t="s">
        <v>205</v>
      </c>
    </row>
    <row r="9413" spans="1:5" x14ac:dyDescent="0.2">
      <c r="A9413">
        <v>92361</v>
      </c>
      <c r="B9413" t="s">
        <v>12389</v>
      </c>
      <c r="C9413" t="s">
        <v>24</v>
      </c>
      <c r="D9413">
        <v>128.1</v>
      </c>
      <c r="E9413" s="156" t="s">
        <v>205</v>
      </c>
    </row>
    <row r="9414" spans="1:5" x14ac:dyDescent="0.2">
      <c r="A9414">
        <v>92649</v>
      </c>
      <c r="B9414" t="s">
        <v>12390</v>
      </c>
      <c r="C9414" t="s">
        <v>24</v>
      </c>
      <c r="D9414">
        <v>132.62</v>
      </c>
      <c r="E9414" s="156" t="s">
        <v>205</v>
      </c>
    </row>
    <row r="9415" spans="1:5" x14ac:dyDescent="0.2">
      <c r="A9415">
        <v>92339</v>
      </c>
      <c r="B9415" t="s">
        <v>12391</v>
      </c>
      <c r="C9415" t="s">
        <v>24</v>
      </c>
      <c r="D9415">
        <v>230.74</v>
      </c>
      <c r="E9415" s="156" t="s">
        <v>205</v>
      </c>
    </row>
    <row r="9416" spans="1:5" x14ac:dyDescent="0.2">
      <c r="A9416">
        <v>92362</v>
      </c>
      <c r="B9416" t="s">
        <v>12392</v>
      </c>
      <c r="C9416" t="s">
        <v>24</v>
      </c>
      <c r="D9416">
        <v>204.68</v>
      </c>
      <c r="E9416" s="156" t="s">
        <v>205</v>
      </c>
    </row>
    <row r="9417" spans="1:5" x14ac:dyDescent="0.2">
      <c r="A9417">
        <v>92650</v>
      </c>
      <c r="B9417" t="s">
        <v>12393</v>
      </c>
      <c r="C9417" t="s">
        <v>24</v>
      </c>
      <c r="D9417">
        <v>209.18</v>
      </c>
      <c r="E9417" s="156" t="s">
        <v>205</v>
      </c>
    </row>
    <row r="9418" spans="1:5" x14ac:dyDescent="0.2">
      <c r="A9418">
        <v>97439</v>
      </c>
      <c r="B9418" t="s">
        <v>12394</v>
      </c>
      <c r="C9418" t="s">
        <v>14</v>
      </c>
      <c r="D9418">
        <v>133.27000000000001</v>
      </c>
      <c r="E9418" s="156" t="s">
        <v>205</v>
      </c>
    </row>
    <row r="9419" spans="1:5" x14ac:dyDescent="0.2">
      <c r="A9419">
        <v>97440</v>
      </c>
      <c r="B9419" t="s">
        <v>12395</v>
      </c>
      <c r="C9419" t="s">
        <v>14</v>
      </c>
      <c r="D9419">
        <v>159.4</v>
      </c>
      <c r="E9419" s="156" t="s">
        <v>205</v>
      </c>
    </row>
    <row r="9420" spans="1:5" x14ac:dyDescent="0.2">
      <c r="A9420">
        <v>97442</v>
      </c>
      <c r="B9420" t="s">
        <v>12396</v>
      </c>
      <c r="C9420" t="s">
        <v>14</v>
      </c>
      <c r="D9420">
        <v>176.25</v>
      </c>
      <c r="E9420" s="156" t="s">
        <v>205</v>
      </c>
    </row>
    <row r="9421" spans="1:5" x14ac:dyDescent="0.2">
      <c r="A9421">
        <v>97552</v>
      </c>
      <c r="B9421" t="s">
        <v>12397</v>
      </c>
      <c r="C9421" t="s">
        <v>14</v>
      </c>
      <c r="D9421">
        <v>54.14</v>
      </c>
      <c r="E9421" s="156" t="s">
        <v>205</v>
      </c>
    </row>
    <row r="9422" spans="1:5" x14ac:dyDescent="0.2">
      <c r="A9422">
        <v>97553</v>
      </c>
      <c r="B9422" t="s">
        <v>12398</v>
      </c>
      <c r="C9422" t="s">
        <v>14</v>
      </c>
      <c r="D9422">
        <v>78.489999999999995</v>
      </c>
      <c r="E9422" s="156" t="s">
        <v>205</v>
      </c>
    </row>
    <row r="9423" spans="1:5" x14ac:dyDescent="0.2">
      <c r="A9423">
        <v>97554</v>
      </c>
      <c r="B9423" t="s">
        <v>12399</v>
      </c>
      <c r="C9423" t="s">
        <v>14</v>
      </c>
      <c r="D9423">
        <v>136.52000000000001</v>
      </c>
      <c r="E9423" s="156" t="s">
        <v>205</v>
      </c>
    </row>
    <row r="9424" spans="1:5" x14ac:dyDescent="0.2">
      <c r="A9424">
        <v>97491</v>
      </c>
      <c r="B9424" t="s">
        <v>12400</v>
      </c>
      <c r="C9424" t="s">
        <v>14</v>
      </c>
      <c r="D9424">
        <v>94.66</v>
      </c>
      <c r="E9424" s="156" t="s">
        <v>205</v>
      </c>
    </row>
    <row r="9425" spans="1:5" x14ac:dyDescent="0.2">
      <c r="A9425">
        <v>97529</v>
      </c>
      <c r="B9425" t="s">
        <v>12401</v>
      </c>
      <c r="C9425" t="s">
        <v>14</v>
      </c>
      <c r="D9425">
        <v>88.62</v>
      </c>
      <c r="E9425" s="156" t="s">
        <v>205</v>
      </c>
    </row>
    <row r="9426" spans="1:5" x14ac:dyDescent="0.2">
      <c r="A9426">
        <v>97492</v>
      </c>
      <c r="B9426" t="s">
        <v>12402</v>
      </c>
      <c r="C9426" t="s">
        <v>14</v>
      </c>
      <c r="D9426">
        <v>138.38</v>
      </c>
      <c r="E9426" s="156" t="s">
        <v>205</v>
      </c>
    </row>
    <row r="9427" spans="1:5" x14ac:dyDescent="0.2">
      <c r="A9427">
        <v>97530</v>
      </c>
      <c r="B9427" t="s">
        <v>12403</v>
      </c>
      <c r="C9427" t="s">
        <v>14</v>
      </c>
      <c r="D9427">
        <v>127.55</v>
      </c>
      <c r="E9427" s="156" t="s">
        <v>205</v>
      </c>
    </row>
    <row r="9428" spans="1:5" x14ac:dyDescent="0.2">
      <c r="A9428">
        <v>97493</v>
      </c>
      <c r="B9428" t="s">
        <v>12404</v>
      </c>
      <c r="C9428" t="s">
        <v>14</v>
      </c>
      <c r="D9428">
        <v>178.23</v>
      </c>
      <c r="E9428" s="156" t="s">
        <v>205</v>
      </c>
    </row>
    <row r="9429" spans="1:5" x14ac:dyDescent="0.2">
      <c r="A9429">
        <v>97531</v>
      </c>
      <c r="B9429" t="s">
        <v>12405</v>
      </c>
      <c r="C9429" t="s">
        <v>14</v>
      </c>
      <c r="D9429">
        <v>162.07</v>
      </c>
      <c r="E9429" s="156" t="s">
        <v>205</v>
      </c>
    </row>
    <row r="9430" spans="1:5" x14ac:dyDescent="0.2">
      <c r="A9430">
        <v>97458</v>
      </c>
      <c r="B9430" t="s">
        <v>12406</v>
      </c>
      <c r="C9430" t="s">
        <v>14</v>
      </c>
      <c r="D9430">
        <v>313.07</v>
      </c>
      <c r="E9430" s="156" t="s">
        <v>205</v>
      </c>
    </row>
    <row r="9431" spans="1:5" x14ac:dyDescent="0.2">
      <c r="A9431">
        <v>97494</v>
      </c>
      <c r="B9431" t="s">
        <v>12407</v>
      </c>
      <c r="C9431" t="s">
        <v>14</v>
      </c>
      <c r="D9431">
        <v>275</v>
      </c>
      <c r="E9431" s="156" t="s">
        <v>205</v>
      </c>
    </row>
    <row r="9432" spans="1:5" x14ac:dyDescent="0.2">
      <c r="A9432">
        <v>97532</v>
      </c>
      <c r="B9432" t="s">
        <v>12408</v>
      </c>
      <c r="C9432" t="s">
        <v>14</v>
      </c>
      <c r="D9432">
        <v>252.26</v>
      </c>
      <c r="E9432" s="156" t="s">
        <v>205</v>
      </c>
    </row>
    <row r="9433" spans="1:5" x14ac:dyDescent="0.2">
      <c r="A9433">
        <v>97459</v>
      </c>
      <c r="B9433" t="s">
        <v>12409</v>
      </c>
      <c r="C9433" t="s">
        <v>14</v>
      </c>
      <c r="D9433">
        <v>532.49</v>
      </c>
      <c r="E9433" s="156" t="s">
        <v>205</v>
      </c>
    </row>
    <row r="9434" spans="1:5" x14ac:dyDescent="0.2">
      <c r="A9434">
        <v>97495</v>
      </c>
      <c r="B9434" t="s">
        <v>12410</v>
      </c>
      <c r="C9434" t="s">
        <v>14</v>
      </c>
      <c r="D9434">
        <v>500.92</v>
      </c>
      <c r="E9434" s="156" t="s">
        <v>205</v>
      </c>
    </row>
    <row r="9435" spans="1:5" x14ac:dyDescent="0.2">
      <c r="A9435">
        <v>97533</v>
      </c>
      <c r="B9435" t="s">
        <v>12411</v>
      </c>
      <c r="C9435" t="s">
        <v>14</v>
      </c>
      <c r="D9435">
        <v>472.96</v>
      </c>
      <c r="E9435" s="156" t="s">
        <v>205</v>
      </c>
    </row>
    <row r="9436" spans="1:5" x14ac:dyDescent="0.2">
      <c r="A9436">
        <v>97460</v>
      </c>
      <c r="B9436" t="s">
        <v>12412</v>
      </c>
      <c r="C9436" t="s">
        <v>14</v>
      </c>
      <c r="D9436">
        <v>814.17</v>
      </c>
      <c r="E9436" s="156" t="s">
        <v>205</v>
      </c>
    </row>
    <row r="9437" spans="1:5" x14ac:dyDescent="0.2">
      <c r="A9437">
        <v>97496</v>
      </c>
      <c r="B9437" t="s">
        <v>12413</v>
      </c>
      <c r="C9437" t="s">
        <v>14</v>
      </c>
      <c r="D9437">
        <v>789.09</v>
      </c>
      <c r="E9437" s="156" t="s">
        <v>205</v>
      </c>
    </row>
    <row r="9438" spans="1:5" x14ac:dyDescent="0.2">
      <c r="A9438">
        <v>97534</v>
      </c>
      <c r="B9438" t="s">
        <v>12414</v>
      </c>
      <c r="C9438" t="s">
        <v>14</v>
      </c>
      <c r="D9438">
        <v>746.24</v>
      </c>
      <c r="E9438" s="156" t="s">
        <v>205</v>
      </c>
    </row>
    <row r="9439" spans="1:5" x14ac:dyDescent="0.2">
      <c r="A9439">
        <v>101926</v>
      </c>
      <c r="B9439" t="s">
        <v>12415</v>
      </c>
      <c r="C9439" t="s">
        <v>14</v>
      </c>
      <c r="D9439">
        <v>404.86</v>
      </c>
      <c r="E9439" s="156" t="s">
        <v>205</v>
      </c>
    </row>
    <row r="9440" spans="1:5" x14ac:dyDescent="0.2">
      <c r="A9440">
        <v>101935</v>
      </c>
      <c r="B9440" t="s">
        <v>12416</v>
      </c>
      <c r="C9440" t="s">
        <v>14</v>
      </c>
      <c r="D9440">
        <v>417.59</v>
      </c>
      <c r="E9440" s="156" t="s">
        <v>205</v>
      </c>
    </row>
    <row r="9441" spans="1:5" x14ac:dyDescent="0.2">
      <c r="A9441">
        <v>92704</v>
      </c>
      <c r="B9441" t="s">
        <v>12417</v>
      </c>
      <c r="C9441" t="s">
        <v>14</v>
      </c>
      <c r="D9441">
        <v>28.77</v>
      </c>
      <c r="E9441" s="156" t="s">
        <v>205</v>
      </c>
    </row>
    <row r="9442" spans="1:5" x14ac:dyDescent="0.2">
      <c r="A9442">
        <v>92705</v>
      </c>
      <c r="B9442" t="s">
        <v>12418</v>
      </c>
      <c r="C9442" t="s">
        <v>14</v>
      </c>
      <c r="D9442">
        <v>46.42</v>
      </c>
      <c r="E9442" s="156" t="s">
        <v>205</v>
      </c>
    </row>
    <row r="9443" spans="1:5" x14ac:dyDescent="0.2">
      <c r="A9443">
        <v>92706</v>
      </c>
      <c r="B9443" t="s">
        <v>12419</v>
      </c>
      <c r="C9443" t="s">
        <v>14</v>
      </c>
      <c r="D9443">
        <v>75.17</v>
      </c>
      <c r="E9443" s="156" t="s">
        <v>205</v>
      </c>
    </row>
    <row r="9444" spans="1:5" x14ac:dyDescent="0.2">
      <c r="A9444">
        <v>92637</v>
      </c>
      <c r="B9444" t="s">
        <v>12420</v>
      </c>
      <c r="C9444" t="s">
        <v>14</v>
      </c>
      <c r="D9444">
        <v>76</v>
      </c>
      <c r="E9444" s="156" t="s">
        <v>205</v>
      </c>
    </row>
    <row r="9445" spans="1:5" x14ac:dyDescent="0.2">
      <c r="A9445">
        <v>92681</v>
      </c>
      <c r="B9445" t="s">
        <v>12421</v>
      </c>
      <c r="C9445" t="s">
        <v>14</v>
      </c>
      <c r="D9445">
        <v>55.16</v>
      </c>
      <c r="E9445" s="156" t="s">
        <v>205</v>
      </c>
    </row>
    <row r="9446" spans="1:5" x14ac:dyDescent="0.2">
      <c r="A9446">
        <v>92638</v>
      </c>
      <c r="B9446" t="s">
        <v>12422</v>
      </c>
      <c r="C9446" t="s">
        <v>14</v>
      </c>
      <c r="D9446">
        <v>92.29</v>
      </c>
      <c r="E9446" s="156" t="s">
        <v>205</v>
      </c>
    </row>
    <row r="9447" spans="1:5" x14ac:dyDescent="0.2">
      <c r="A9447">
        <v>92682</v>
      </c>
      <c r="B9447" t="s">
        <v>12423</v>
      </c>
      <c r="C9447" t="s">
        <v>14</v>
      </c>
      <c r="D9447">
        <v>68.599999999999994</v>
      </c>
      <c r="E9447" s="156" t="s">
        <v>205</v>
      </c>
    </row>
    <row r="9448" spans="1:5" x14ac:dyDescent="0.2">
      <c r="A9448">
        <v>92639</v>
      </c>
      <c r="B9448" t="s">
        <v>12424</v>
      </c>
      <c r="C9448" t="s">
        <v>14</v>
      </c>
      <c r="D9448">
        <v>106.6</v>
      </c>
      <c r="E9448" s="156" t="s">
        <v>205</v>
      </c>
    </row>
    <row r="9449" spans="1:5" x14ac:dyDescent="0.2">
      <c r="A9449">
        <v>92683</v>
      </c>
      <c r="B9449" t="s">
        <v>12425</v>
      </c>
      <c r="C9449" t="s">
        <v>14</v>
      </c>
      <c r="D9449">
        <v>79.73</v>
      </c>
      <c r="E9449" s="156" t="s">
        <v>205</v>
      </c>
    </row>
    <row r="9450" spans="1:5" x14ac:dyDescent="0.2">
      <c r="A9450">
        <v>92640</v>
      </c>
      <c r="B9450" t="s">
        <v>12426</v>
      </c>
      <c r="C9450" t="s">
        <v>14</v>
      </c>
      <c r="D9450">
        <v>138.02000000000001</v>
      </c>
      <c r="E9450" s="156" t="s">
        <v>205</v>
      </c>
    </row>
    <row r="9451" spans="1:5" x14ac:dyDescent="0.2">
      <c r="A9451">
        <v>92684</v>
      </c>
      <c r="B9451" t="s">
        <v>12427</v>
      </c>
      <c r="C9451" t="s">
        <v>14</v>
      </c>
      <c r="D9451">
        <v>107.08</v>
      </c>
      <c r="E9451" s="156" t="s">
        <v>205</v>
      </c>
    </row>
    <row r="9452" spans="1:5" x14ac:dyDescent="0.2">
      <c r="A9452">
        <v>92642</v>
      </c>
      <c r="B9452" t="s">
        <v>12428</v>
      </c>
      <c r="C9452" t="s">
        <v>14</v>
      </c>
      <c r="D9452">
        <v>207.96</v>
      </c>
      <c r="E9452" s="156" t="s">
        <v>205</v>
      </c>
    </row>
    <row r="9453" spans="1:5" x14ac:dyDescent="0.2">
      <c r="A9453">
        <v>92685</v>
      </c>
      <c r="B9453" t="s">
        <v>12429</v>
      </c>
      <c r="C9453" t="s">
        <v>14</v>
      </c>
      <c r="D9453">
        <v>170.92</v>
      </c>
      <c r="E9453" s="156" t="s">
        <v>205</v>
      </c>
    </row>
    <row r="9454" spans="1:5" x14ac:dyDescent="0.2">
      <c r="A9454">
        <v>92644</v>
      </c>
      <c r="B9454" t="s">
        <v>12430</v>
      </c>
      <c r="C9454" t="s">
        <v>14</v>
      </c>
      <c r="D9454">
        <v>261.06</v>
      </c>
      <c r="E9454" s="156" t="s">
        <v>205</v>
      </c>
    </row>
    <row r="9455" spans="1:5" x14ac:dyDescent="0.2">
      <c r="A9455">
        <v>92686</v>
      </c>
      <c r="B9455" t="s">
        <v>12431</v>
      </c>
      <c r="C9455" t="s">
        <v>14</v>
      </c>
      <c r="D9455">
        <v>217.86</v>
      </c>
      <c r="E9455" s="156" t="s">
        <v>205</v>
      </c>
    </row>
    <row r="9456" spans="1:5" x14ac:dyDescent="0.2">
      <c r="A9456">
        <v>92356</v>
      </c>
      <c r="B9456" t="s">
        <v>12432</v>
      </c>
      <c r="C9456" t="s">
        <v>14</v>
      </c>
      <c r="D9456">
        <v>138.18</v>
      </c>
      <c r="E9456" s="156" t="s">
        <v>205</v>
      </c>
    </row>
    <row r="9457" spans="1:5" x14ac:dyDescent="0.2">
      <c r="A9457">
        <v>92357</v>
      </c>
      <c r="B9457" t="s">
        <v>12433</v>
      </c>
      <c r="C9457" t="s">
        <v>14</v>
      </c>
      <c r="D9457">
        <v>204.22</v>
      </c>
      <c r="E9457" s="156" t="s">
        <v>205</v>
      </c>
    </row>
    <row r="9458" spans="1:5" x14ac:dyDescent="0.2">
      <c r="A9458">
        <v>92358</v>
      </c>
      <c r="B9458" t="s">
        <v>12434</v>
      </c>
      <c r="C9458" t="s">
        <v>14</v>
      </c>
      <c r="D9458">
        <v>253.37</v>
      </c>
      <c r="E9458" s="156" t="s">
        <v>205</v>
      </c>
    </row>
    <row r="9459" spans="1:5" x14ac:dyDescent="0.2">
      <c r="A9459">
        <v>101919</v>
      </c>
      <c r="B9459" t="s">
        <v>12435</v>
      </c>
      <c r="C9459" t="s">
        <v>14</v>
      </c>
      <c r="D9459">
        <v>413.58</v>
      </c>
      <c r="E9459" s="156" t="s">
        <v>205</v>
      </c>
    </row>
    <row r="9460" spans="1:5" x14ac:dyDescent="0.2">
      <c r="A9460">
        <v>101928</v>
      </c>
      <c r="B9460" t="s">
        <v>12436</v>
      </c>
      <c r="C9460" t="s">
        <v>14</v>
      </c>
      <c r="D9460">
        <v>419.94</v>
      </c>
      <c r="E9460" s="156" t="s">
        <v>205</v>
      </c>
    </row>
    <row r="9461" spans="1:5" x14ac:dyDescent="0.2">
      <c r="A9461">
        <v>92904</v>
      </c>
      <c r="B9461" t="s">
        <v>12437</v>
      </c>
      <c r="C9461" t="s">
        <v>14</v>
      </c>
      <c r="D9461">
        <v>33.979999999999997</v>
      </c>
      <c r="E9461" s="156" t="s">
        <v>205</v>
      </c>
    </row>
    <row r="9462" spans="1:5" x14ac:dyDescent="0.2">
      <c r="A9462">
        <v>92905</v>
      </c>
      <c r="B9462" t="s">
        <v>12438</v>
      </c>
      <c r="C9462" t="s">
        <v>14</v>
      </c>
      <c r="D9462">
        <v>48.77</v>
      </c>
      <c r="E9462" s="156" t="s">
        <v>205</v>
      </c>
    </row>
    <row r="9463" spans="1:5" x14ac:dyDescent="0.2">
      <c r="A9463">
        <v>92906</v>
      </c>
      <c r="B9463" t="s">
        <v>12439</v>
      </c>
      <c r="C9463" t="s">
        <v>14</v>
      </c>
      <c r="D9463">
        <v>60.06</v>
      </c>
      <c r="E9463" s="156" t="s">
        <v>205</v>
      </c>
    </row>
    <row r="9464" spans="1:5" x14ac:dyDescent="0.2">
      <c r="A9464">
        <v>92898</v>
      </c>
      <c r="B9464" t="s">
        <v>12440</v>
      </c>
      <c r="C9464" t="s">
        <v>14</v>
      </c>
      <c r="D9464">
        <v>50.11</v>
      </c>
      <c r="E9464" s="156" t="s">
        <v>205</v>
      </c>
    </row>
    <row r="9465" spans="1:5" x14ac:dyDescent="0.2">
      <c r="A9465">
        <v>92899</v>
      </c>
      <c r="B9465" t="s">
        <v>12441</v>
      </c>
      <c r="C9465" t="s">
        <v>14</v>
      </c>
      <c r="D9465">
        <v>73.540000000000006</v>
      </c>
      <c r="E9465" s="156" t="s">
        <v>205</v>
      </c>
    </row>
    <row r="9466" spans="1:5" x14ac:dyDescent="0.2">
      <c r="A9466">
        <v>92900</v>
      </c>
      <c r="B9466" t="s">
        <v>12442</v>
      </c>
      <c r="C9466" t="s">
        <v>14</v>
      </c>
      <c r="D9466">
        <v>88.27</v>
      </c>
      <c r="E9466" s="156" t="s">
        <v>205</v>
      </c>
    </row>
    <row r="9467" spans="1:5" x14ac:dyDescent="0.2">
      <c r="A9467">
        <v>92901</v>
      </c>
      <c r="B9467" t="s">
        <v>12443</v>
      </c>
      <c r="C9467" t="s">
        <v>14</v>
      </c>
      <c r="D9467">
        <v>122.34</v>
      </c>
      <c r="E9467" s="156" t="s">
        <v>205</v>
      </c>
    </row>
    <row r="9468" spans="1:5" x14ac:dyDescent="0.2">
      <c r="A9468">
        <v>92902</v>
      </c>
      <c r="B9468" t="s">
        <v>12444</v>
      </c>
      <c r="C9468" t="s">
        <v>14</v>
      </c>
      <c r="D9468">
        <v>191.09</v>
      </c>
      <c r="E9468" s="156" t="s">
        <v>205</v>
      </c>
    </row>
    <row r="9469" spans="1:5" x14ac:dyDescent="0.2">
      <c r="A9469">
        <v>92903</v>
      </c>
      <c r="B9469" t="s">
        <v>12445</v>
      </c>
      <c r="C9469" t="s">
        <v>14</v>
      </c>
      <c r="D9469">
        <v>285.73</v>
      </c>
      <c r="E9469" s="156" t="s">
        <v>205</v>
      </c>
    </row>
    <row r="9470" spans="1:5" x14ac:dyDescent="0.2">
      <c r="A9470">
        <v>92892</v>
      </c>
      <c r="B9470" t="s">
        <v>12446</v>
      </c>
      <c r="C9470" t="s">
        <v>14</v>
      </c>
      <c r="D9470">
        <v>60.5</v>
      </c>
      <c r="E9470" s="156" t="s">
        <v>205</v>
      </c>
    </row>
    <row r="9471" spans="1:5" x14ac:dyDescent="0.2">
      <c r="A9471">
        <v>92893</v>
      </c>
      <c r="B9471" t="s">
        <v>12447</v>
      </c>
      <c r="C9471" t="s">
        <v>14</v>
      </c>
      <c r="D9471">
        <v>85.35</v>
      </c>
      <c r="E9471" s="156" t="s">
        <v>205</v>
      </c>
    </row>
    <row r="9472" spans="1:5" x14ac:dyDescent="0.2">
      <c r="A9472">
        <v>92894</v>
      </c>
      <c r="B9472" t="s">
        <v>12448</v>
      </c>
      <c r="C9472" t="s">
        <v>14</v>
      </c>
      <c r="D9472">
        <v>101.73</v>
      </c>
      <c r="E9472" s="156" t="s">
        <v>205</v>
      </c>
    </row>
    <row r="9473" spans="1:5" x14ac:dyDescent="0.2">
      <c r="A9473">
        <v>92889</v>
      </c>
      <c r="B9473" t="s">
        <v>12449</v>
      </c>
      <c r="C9473" t="s">
        <v>14</v>
      </c>
      <c r="D9473">
        <v>137.88</v>
      </c>
      <c r="E9473" s="156" t="s">
        <v>205</v>
      </c>
    </row>
    <row r="9474" spans="1:5" x14ac:dyDescent="0.2">
      <c r="A9474">
        <v>92895</v>
      </c>
      <c r="B9474" t="s">
        <v>12450</v>
      </c>
      <c r="C9474" t="s">
        <v>14</v>
      </c>
      <c r="D9474">
        <v>137.83000000000001</v>
      </c>
      <c r="E9474" s="156" t="s">
        <v>205</v>
      </c>
    </row>
    <row r="9475" spans="1:5" x14ac:dyDescent="0.2">
      <c r="A9475">
        <v>92890</v>
      </c>
      <c r="B9475" t="s">
        <v>12451</v>
      </c>
      <c r="C9475" t="s">
        <v>14</v>
      </c>
      <c r="D9475">
        <v>207.79</v>
      </c>
      <c r="E9475" s="156" t="s">
        <v>205</v>
      </c>
    </row>
    <row r="9476" spans="1:5" x14ac:dyDescent="0.2">
      <c r="A9476">
        <v>92896</v>
      </c>
      <c r="B9476" t="s">
        <v>12452</v>
      </c>
      <c r="C9476" t="s">
        <v>14</v>
      </c>
      <c r="D9476">
        <v>209.66</v>
      </c>
      <c r="E9476" s="156" t="s">
        <v>205</v>
      </c>
    </row>
    <row r="9477" spans="1:5" x14ac:dyDescent="0.2">
      <c r="A9477">
        <v>92891</v>
      </c>
      <c r="B9477" t="s">
        <v>12453</v>
      </c>
      <c r="C9477" t="s">
        <v>14</v>
      </c>
      <c r="D9477">
        <v>303.49</v>
      </c>
      <c r="E9477" s="156" t="s">
        <v>205</v>
      </c>
    </row>
    <row r="9478" spans="1:5" x14ac:dyDescent="0.2">
      <c r="A9478">
        <v>92897</v>
      </c>
      <c r="B9478" t="s">
        <v>12454</v>
      </c>
      <c r="C9478" t="s">
        <v>14</v>
      </c>
      <c r="D9478">
        <v>307.33</v>
      </c>
      <c r="E9478" s="156" t="s">
        <v>205</v>
      </c>
    </row>
    <row r="9479" spans="1:5" x14ac:dyDescent="0.2">
      <c r="A9479">
        <v>100822</v>
      </c>
      <c r="B9479" t="s">
        <v>12455</v>
      </c>
      <c r="C9479" t="s">
        <v>14</v>
      </c>
      <c r="D9479">
        <v>0</v>
      </c>
      <c r="E9479" s="156" t="s">
        <v>205</v>
      </c>
    </row>
    <row r="9480" spans="1:5" x14ac:dyDescent="0.2">
      <c r="A9480">
        <v>100823</v>
      </c>
      <c r="B9480" t="s">
        <v>12456</v>
      </c>
      <c r="C9480" t="s">
        <v>14</v>
      </c>
      <c r="D9480">
        <v>0</v>
      </c>
      <c r="E9480" s="156" t="s">
        <v>205</v>
      </c>
    </row>
    <row r="9481" spans="1:5" x14ac:dyDescent="0.2">
      <c r="A9481">
        <v>100824</v>
      </c>
      <c r="B9481" t="s">
        <v>12457</v>
      </c>
      <c r="C9481" t="s">
        <v>14</v>
      </c>
      <c r="D9481">
        <v>0</v>
      </c>
      <c r="E9481" s="156" t="s">
        <v>205</v>
      </c>
    </row>
    <row r="9482" spans="1:5" x14ac:dyDescent="0.2">
      <c r="A9482">
        <v>100825</v>
      </c>
      <c r="B9482" t="s">
        <v>12458</v>
      </c>
      <c r="C9482" t="s">
        <v>14</v>
      </c>
      <c r="D9482">
        <v>0</v>
      </c>
      <c r="E9482" s="156" t="s">
        <v>205</v>
      </c>
    </row>
    <row r="9483" spans="1:5" x14ac:dyDescent="0.2">
      <c r="A9483">
        <v>100818</v>
      </c>
      <c r="B9483" t="s">
        <v>12459</v>
      </c>
      <c r="C9483" t="s">
        <v>14</v>
      </c>
      <c r="D9483">
        <v>0</v>
      </c>
      <c r="E9483" s="156" t="s">
        <v>205</v>
      </c>
    </row>
    <row r="9484" spans="1:5" x14ac:dyDescent="0.2">
      <c r="A9484">
        <v>100819</v>
      </c>
      <c r="B9484" t="s">
        <v>12460</v>
      </c>
      <c r="C9484" t="s">
        <v>14</v>
      </c>
      <c r="D9484">
        <v>0</v>
      </c>
      <c r="E9484" s="156" t="s">
        <v>205</v>
      </c>
    </row>
    <row r="9485" spans="1:5" x14ac:dyDescent="0.2">
      <c r="A9485">
        <v>100820</v>
      </c>
      <c r="B9485" t="s">
        <v>12461</v>
      </c>
      <c r="C9485" t="s">
        <v>14</v>
      </c>
      <c r="D9485">
        <v>0</v>
      </c>
      <c r="E9485" s="156" t="s">
        <v>205</v>
      </c>
    </row>
    <row r="9486" spans="1:5" x14ac:dyDescent="0.2">
      <c r="A9486">
        <v>100821</v>
      </c>
      <c r="B9486" t="s">
        <v>12462</v>
      </c>
      <c r="C9486" t="s">
        <v>14</v>
      </c>
      <c r="D9486">
        <v>0</v>
      </c>
      <c r="E9486" s="156" t="s">
        <v>205</v>
      </c>
    </row>
    <row r="9487" spans="1:5" x14ac:dyDescent="0.2">
      <c r="A9487">
        <v>100846</v>
      </c>
      <c r="B9487" t="s">
        <v>12463</v>
      </c>
      <c r="C9487" t="s">
        <v>14</v>
      </c>
      <c r="D9487">
        <v>0</v>
      </c>
      <c r="E9487" s="156" t="s">
        <v>205</v>
      </c>
    </row>
    <row r="9488" spans="1:5" x14ac:dyDescent="0.2">
      <c r="A9488">
        <v>100834</v>
      </c>
      <c r="B9488" t="s">
        <v>12464</v>
      </c>
      <c r="C9488" t="s">
        <v>14</v>
      </c>
      <c r="D9488">
        <v>0</v>
      </c>
      <c r="E9488" s="156" t="s">
        <v>205</v>
      </c>
    </row>
    <row r="9489" spans="1:5" x14ac:dyDescent="0.2">
      <c r="A9489">
        <v>100835</v>
      </c>
      <c r="B9489" t="s">
        <v>12465</v>
      </c>
      <c r="C9489" t="s">
        <v>14</v>
      </c>
      <c r="D9489">
        <v>0</v>
      </c>
      <c r="E9489" s="156" t="s">
        <v>205</v>
      </c>
    </row>
    <row r="9490" spans="1:5" x14ac:dyDescent="0.2">
      <c r="A9490">
        <v>100836</v>
      </c>
      <c r="B9490" t="s">
        <v>12466</v>
      </c>
      <c r="C9490" t="s">
        <v>14</v>
      </c>
      <c r="D9490">
        <v>0</v>
      </c>
      <c r="E9490" s="156" t="s">
        <v>205</v>
      </c>
    </row>
    <row r="9491" spans="1:5" x14ac:dyDescent="0.2">
      <c r="A9491">
        <v>100837</v>
      </c>
      <c r="B9491" t="s">
        <v>12467</v>
      </c>
      <c r="C9491" t="s">
        <v>14</v>
      </c>
      <c r="D9491">
        <v>0</v>
      </c>
      <c r="E9491" s="156" t="s">
        <v>205</v>
      </c>
    </row>
    <row r="9492" spans="1:5" x14ac:dyDescent="0.2">
      <c r="A9492">
        <v>100826</v>
      </c>
      <c r="B9492" t="s">
        <v>12468</v>
      </c>
      <c r="C9492" t="s">
        <v>14</v>
      </c>
      <c r="D9492">
        <v>0</v>
      </c>
      <c r="E9492" s="156" t="s">
        <v>205</v>
      </c>
    </row>
    <row r="9493" spans="1:5" x14ac:dyDescent="0.2">
      <c r="A9493">
        <v>100827</v>
      </c>
      <c r="B9493" t="s">
        <v>12469</v>
      </c>
      <c r="C9493" t="s">
        <v>14</v>
      </c>
      <c r="D9493">
        <v>0</v>
      </c>
      <c r="E9493" s="156" t="s">
        <v>205</v>
      </c>
    </row>
    <row r="9494" spans="1:5" x14ac:dyDescent="0.2">
      <c r="A9494">
        <v>100828</v>
      </c>
      <c r="B9494" t="s">
        <v>12470</v>
      </c>
      <c r="C9494" t="s">
        <v>14</v>
      </c>
      <c r="D9494">
        <v>0</v>
      </c>
      <c r="E9494" s="156" t="s">
        <v>205</v>
      </c>
    </row>
    <row r="9495" spans="1:5" x14ac:dyDescent="0.2">
      <c r="A9495">
        <v>100829</v>
      </c>
      <c r="B9495" t="s">
        <v>12471</v>
      </c>
      <c r="C9495" t="s">
        <v>14</v>
      </c>
      <c r="D9495">
        <v>0</v>
      </c>
      <c r="E9495" s="156" t="s">
        <v>205</v>
      </c>
    </row>
    <row r="9496" spans="1:5" x14ac:dyDescent="0.2">
      <c r="A9496">
        <v>100830</v>
      </c>
      <c r="B9496" t="s">
        <v>12472</v>
      </c>
      <c r="C9496" t="s">
        <v>14</v>
      </c>
      <c r="D9496">
        <v>0</v>
      </c>
      <c r="E9496" s="156" t="s">
        <v>205</v>
      </c>
    </row>
    <row r="9497" spans="1:5" x14ac:dyDescent="0.2">
      <c r="A9497">
        <v>100831</v>
      </c>
      <c r="B9497" t="s">
        <v>12473</v>
      </c>
      <c r="C9497" t="s">
        <v>14</v>
      </c>
      <c r="D9497">
        <v>0</v>
      </c>
      <c r="E9497" s="156" t="s">
        <v>205</v>
      </c>
    </row>
    <row r="9498" spans="1:5" x14ac:dyDescent="0.2">
      <c r="A9498">
        <v>100832</v>
      </c>
      <c r="B9498" t="s">
        <v>12474</v>
      </c>
      <c r="C9498" t="s">
        <v>14</v>
      </c>
      <c r="D9498">
        <v>0</v>
      </c>
      <c r="E9498" s="156" t="s">
        <v>205</v>
      </c>
    </row>
    <row r="9499" spans="1:5" x14ac:dyDescent="0.2">
      <c r="A9499">
        <v>100833</v>
      </c>
      <c r="B9499" t="s">
        <v>12475</v>
      </c>
      <c r="C9499" t="s">
        <v>14</v>
      </c>
      <c r="D9499">
        <v>0</v>
      </c>
      <c r="E9499" s="156" t="s">
        <v>205</v>
      </c>
    </row>
    <row r="9500" spans="1:5" x14ac:dyDescent="0.2">
      <c r="A9500">
        <v>100790</v>
      </c>
      <c r="B9500" t="s">
        <v>12476</v>
      </c>
      <c r="C9500" t="s">
        <v>14</v>
      </c>
      <c r="D9500">
        <v>0</v>
      </c>
      <c r="E9500" s="156" t="s">
        <v>205</v>
      </c>
    </row>
    <row r="9501" spans="1:5" x14ac:dyDescent="0.2">
      <c r="A9501">
        <v>100789</v>
      </c>
      <c r="B9501" t="s">
        <v>12477</v>
      </c>
      <c r="C9501" t="s">
        <v>14</v>
      </c>
      <c r="D9501">
        <v>0</v>
      </c>
      <c r="E9501" s="156" t="s">
        <v>205</v>
      </c>
    </row>
    <row r="9502" spans="1:5" x14ac:dyDescent="0.2">
      <c r="A9502">
        <v>100788</v>
      </c>
      <c r="B9502" t="s">
        <v>12478</v>
      </c>
      <c r="C9502" t="s">
        <v>14</v>
      </c>
      <c r="D9502">
        <v>949.37</v>
      </c>
      <c r="E9502" s="156" t="s">
        <v>205</v>
      </c>
    </row>
    <row r="9503" spans="1:5" x14ac:dyDescent="0.2">
      <c r="A9503">
        <v>100811</v>
      </c>
      <c r="B9503" t="s">
        <v>12479</v>
      </c>
      <c r="C9503" t="s">
        <v>14</v>
      </c>
      <c r="D9503">
        <v>0</v>
      </c>
      <c r="E9503" s="156" t="s">
        <v>205</v>
      </c>
    </row>
    <row r="9504" spans="1:5" x14ac:dyDescent="0.2">
      <c r="A9504">
        <v>100812</v>
      </c>
      <c r="B9504" t="s">
        <v>12480</v>
      </c>
      <c r="C9504" t="s">
        <v>14</v>
      </c>
      <c r="D9504">
        <v>0</v>
      </c>
      <c r="E9504" s="156" t="s">
        <v>205</v>
      </c>
    </row>
    <row r="9505" spans="1:5" x14ac:dyDescent="0.2">
      <c r="A9505">
        <v>100813</v>
      </c>
      <c r="B9505" t="s">
        <v>12481</v>
      </c>
      <c r="C9505" t="s">
        <v>14</v>
      </c>
      <c r="D9505">
        <v>0</v>
      </c>
      <c r="E9505" s="156" t="s">
        <v>205</v>
      </c>
    </row>
    <row r="9506" spans="1:5" x14ac:dyDescent="0.2">
      <c r="A9506">
        <v>100814</v>
      </c>
      <c r="B9506" t="s">
        <v>12482</v>
      </c>
      <c r="C9506" t="s">
        <v>14</v>
      </c>
      <c r="D9506">
        <v>0</v>
      </c>
      <c r="E9506" s="156" t="s">
        <v>205</v>
      </c>
    </row>
    <row r="9507" spans="1:5" x14ac:dyDescent="0.2">
      <c r="A9507">
        <v>100815</v>
      </c>
      <c r="B9507" t="s">
        <v>12483</v>
      </c>
      <c r="C9507" t="s">
        <v>14</v>
      </c>
      <c r="D9507">
        <v>0</v>
      </c>
      <c r="E9507" s="156" t="s">
        <v>205</v>
      </c>
    </row>
    <row r="9508" spans="1:5" x14ac:dyDescent="0.2">
      <c r="A9508">
        <v>100816</v>
      </c>
      <c r="B9508" t="s">
        <v>12484</v>
      </c>
      <c r="C9508" t="s">
        <v>14</v>
      </c>
      <c r="D9508">
        <v>0</v>
      </c>
      <c r="E9508" s="156" t="s">
        <v>205</v>
      </c>
    </row>
    <row r="9509" spans="1:5" x14ac:dyDescent="0.2">
      <c r="A9509">
        <v>100817</v>
      </c>
      <c r="B9509" t="s">
        <v>12485</v>
      </c>
      <c r="C9509" t="s">
        <v>14</v>
      </c>
      <c r="D9509">
        <v>0</v>
      </c>
      <c r="E9509" s="156" t="s">
        <v>205</v>
      </c>
    </row>
    <row r="9510" spans="1:5" x14ac:dyDescent="0.2">
      <c r="A9510">
        <v>100795</v>
      </c>
      <c r="B9510" t="s">
        <v>12486</v>
      </c>
      <c r="C9510" t="s">
        <v>24</v>
      </c>
      <c r="D9510">
        <v>0</v>
      </c>
      <c r="E9510" s="156" t="s">
        <v>205</v>
      </c>
    </row>
    <row r="9511" spans="1:5" x14ac:dyDescent="0.2">
      <c r="A9511">
        <v>100842</v>
      </c>
      <c r="B9511" t="s">
        <v>12487</v>
      </c>
      <c r="C9511" t="s">
        <v>24</v>
      </c>
      <c r="D9511">
        <v>0</v>
      </c>
      <c r="E9511" s="156" t="s">
        <v>205</v>
      </c>
    </row>
    <row r="9512" spans="1:5" x14ac:dyDescent="0.2">
      <c r="A9512">
        <v>100796</v>
      </c>
      <c r="B9512" t="s">
        <v>12488</v>
      </c>
      <c r="C9512" t="s">
        <v>24</v>
      </c>
      <c r="D9512">
        <v>0</v>
      </c>
      <c r="E9512" s="156" t="s">
        <v>205</v>
      </c>
    </row>
    <row r="9513" spans="1:5" x14ac:dyDescent="0.2">
      <c r="A9513">
        <v>100843</v>
      </c>
      <c r="B9513" t="s">
        <v>12489</v>
      </c>
      <c r="C9513" t="s">
        <v>24</v>
      </c>
      <c r="D9513">
        <v>0</v>
      </c>
      <c r="E9513" s="156" t="s">
        <v>205</v>
      </c>
    </row>
    <row r="9514" spans="1:5" x14ac:dyDescent="0.2">
      <c r="A9514">
        <v>100844</v>
      </c>
      <c r="B9514" t="s">
        <v>12490</v>
      </c>
      <c r="C9514" t="s">
        <v>24</v>
      </c>
      <c r="D9514">
        <v>0</v>
      </c>
      <c r="E9514" s="156" t="s">
        <v>205</v>
      </c>
    </row>
    <row r="9515" spans="1:5" x14ac:dyDescent="0.2">
      <c r="A9515">
        <v>100797</v>
      </c>
      <c r="B9515" t="s">
        <v>12491</v>
      </c>
      <c r="C9515" t="s">
        <v>24</v>
      </c>
      <c r="D9515">
        <v>0</v>
      </c>
      <c r="E9515" s="156" t="s">
        <v>205</v>
      </c>
    </row>
    <row r="9516" spans="1:5" x14ac:dyDescent="0.2">
      <c r="A9516">
        <v>100798</v>
      </c>
      <c r="B9516" t="s">
        <v>12492</v>
      </c>
      <c r="C9516" t="s">
        <v>24</v>
      </c>
      <c r="D9516">
        <v>0</v>
      </c>
      <c r="E9516" s="156" t="s">
        <v>205</v>
      </c>
    </row>
    <row r="9517" spans="1:5" x14ac:dyDescent="0.2">
      <c r="A9517">
        <v>100845</v>
      </c>
      <c r="B9517" t="s">
        <v>12493</v>
      </c>
      <c r="C9517" t="s">
        <v>24</v>
      </c>
      <c r="D9517">
        <v>0</v>
      </c>
      <c r="E9517" s="156" t="s">
        <v>205</v>
      </c>
    </row>
    <row r="9518" spans="1:5" x14ac:dyDescent="0.2">
      <c r="A9518">
        <v>100799</v>
      </c>
      <c r="B9518" t="s">
        <v>12494</v>
      </c>
      <c r="C9518" t="s">
        <v>24</v>
      </c>
      <c r="D9518">
        <v>19.03</v>
      </c>
      <c r="E9518" s="156" t="s">
        <v>205</v>
      </c>
    </row>
    <row r="9519" spans="1:5" x14ac:dyDescent="0.2">
      <c r="A9519">
        <v>100807</v>
      </c>
      <c r="B9519" t="s">
        <v>12495</v>
      </c>
      <c r="C9519" t="s">
        <v>24</v>
      </c>
      <c r="D9519">
        <v>25.41</v>
      </c>
      <c r="E9519" s="156" t="s">
        <v>205</v>
      </c>
    </row>
    <row r="9520" spans="1:5" x14ac:dyDescent="0.2">
      <c r="A9520">
        <v>100800</v>
      </c>
      <c r="B9520" t="s">
        <v>12496</v>
      </c>
      <c r="C9520" t="s">
        <v>24</v>
      </c>
      <c r="D9520">
        <v>26.94</v>
      </c>
      <c r="E9520" s="156" t="s">
        <v>205</v>
      </c>
    </row>
    <row r="9521" spans="1:5" x14ac:dyDescent="0.2">
      <c r="A9521">
        <v>100808</v>
      </c>
      <c r="B9521" t="s">
        <v>12497</v>
      </c>
      <c r="C9521" t="s">
        <v>24</v>
      </c>
      <c r="D9521">
        <v>34.51</v>
      </c>
      <c r="E9521" s="156" t="s">
        <v>205</v>
      </c>
    </row>
    <row r="9522" spans="1:5" x14ac:dyDescent="0.2">
      <c r="A9522">
        <v>100801</v>
      </c>
      <c r="B9522" t="s">
        <v>12498</v>
      </c>
      <c r="C9522" t="s">
        <v>24</v>
      </c>
      <c r="D9522">
        <v>35.18</v>
      </c>
      <c r="E9522" s="156" t="s">
        <v>205</v>
      </c>
    </row>
    <row r="9523" spans="1:5" x14ac:dyDescent="0.2">
      <c r="A9523">
        <v>100809</v>
      </c>
      <c r="B9523" t="s">
        <v>12499</v>
      </c>
      <c r="C9523" t="s">
        <v>24</v>
      </c>
      <c r="D9523">
        <v>44.23</v>
      </c>
      <c r="E9523" s="156" t="s">
        <v>205</v>
      </c>
    </row>
    <row r="9524" spans="1:5" x14ac:dyDescent="0.2">
      <c r="A9524">
        <v>100802</v>
      </c>
      <c r="B9524" t="s">
        <v>12500</v>
      </c>
      <c r="C9524" t="s">
        <v>24</v>
      </c>
      <c r="D9524">
        <v>46.83</v>
      </c>
      <c r="E9524" s="156" t="s">
        <v>205</v>
      </c>
    </row>
    <row r="9525" spans="1:5" x14ac:dyDescent="0.2">
      <c r="A9525">
        <v>100810</v>
      </c>
      <c r="B9525" t="s">
        <v>12501</v>
      </c>
      <c r="C9525" t="s">
        <v>24</v>
      </c>
      <c r="D9525">
        <v>57.97</v>
      </c>
      <c r="E9525" s="156" t="s">
        <v>205</v>
      </c>
    </row>
    <row r="9526" spans="1:5" x14ac:dyDescent="0.2">
      <c r="A9526">
        <v>100791</v>
      </c>
      <c r="B9526" t="s">
        <v>12502</v>
      </c>
      <c r="C9526" t="s">
        <v>24</v>
      </c>
      <c r="D9526">
        <v>18.48</v>
      </c>
      <c r="E9526" s="156" t="s">
        <v>205</v>
      </c>
    </row>
    <row r="9527" spans="1:5" x14ac:dyDescent="0.2">
      <c r="A9527">
        <v>100803</v>
      </c>
      <c r="B9527" t="s">
        <v>12503</v>
      </c>
      <c r="C9527" t="s">
        <v>24</v>
      </c>
      <c r="D9527">
        <v>17.36</v>
      </c>
      <c r="E9527" s="156" t="s">
        <v>205</v>
      </c>
    </row>
    <row r="9528" spans="1:5" x14ac:dyDescent="0.2">
      <c r="A9528">
        <v>100792</v>
      </c>
      <c r="B9528" t="s">
        <v>12504</v>
      </c>
      <c r="C9528" t="s">
        <v>24</v>
      </c>
      <c r="D9528">
        <v>26.39</v>
      </c>
      <c r="E9528" s="156" t="s">
        <v>205</v>
      </c>
    </row>
    <row r="9529" spans="1:5" x14ac:dyDescent="0.2">
      <c r="A9529">
        <v>100804</v>
      </c>
      <c r="B9529" t="s">
        <v>12505</v>
      </c>
      <c r="C9529" t="s">
        <v>24</v>
      </c>
      <c r="D9529">
        <v>25.06</v>
      </c>
      <c r="E9529" s="156" t="s">
        <v>205</v>
      </c>
    </row>
    <row r="9530" spans="1:5" x14ac:dyDescent="0.2">
      <c r="A9530">
        <v>100793</v>
      </c>
      <c r="B9530" t="s">
        <v>12506</v>
      </c>
      <c r="C9530" t="s">
        <v>24</v>
      </c>
      <c r="D9530">
        <v>34.630000000000003</v>
      </c>
      <c r="E9530" s="156" t="s">
        <v>205</v>
      </c>
    </row>
    <row r="9531" spans="1:5" x14ac:dyDescent="0.2">
      <c r="A9531">
        <v>100805</v>
      </c>
      <c r="B9531" t="s">
        <v>12507</v>
      </c>
      <c r="C9531" t="s">
        <v>24</v>
      </c>
      <c r="D9531">
        <v>33.04</v>
      </c>
      <c r="E9531" s="156" t="s">
        <v>205</v>
      </c>
    </row>
    <row r="9532" spans="1:5" x14ac:dyDescent="0.2">
      <c r="A9532">
        <v>100794</v>
      </c>
      <c r="B9532" t="s">
        <v>12508</v>
      </c>
      <c r="C9532" t="s">
        <v>24</v>
      </c>
      <c r="D9532">
        <v>46.28</v>
      </c>
      <c r="E9532" s="156" t="s">
        <v>205</v>
      </c>
    </row>
    <row r="9533" spans="1:5" x14ac:dyDescent="0.2">
      <c r="A9533">
        <v>100806</v>
      </c>
      <c r="B9533" t="s">
        <v>12509</v>
      </c>
      <c r="C9533" t="s">
        <v>24</v>
      </c>
      <c r="D9533">
        <v>44.33</v>
      </c>
      <c r="E9533" s="156" t="s">
        <v>205</v>
      </c>
    </row>
    <row r="9534" spans="1:5" x14ac:dyDescent="0.2">
      <c r="A9534">
        <v>100838</v>
      </c>
      <c r="B9534" t="s">
        <v>12510</v>
      </c>
      <c r="C9534" t="s">
        <v>14</v>
      </c>
      <c r="D9534">
        <v>0</v>
      </c>
      <c r="E9534" s="156" t="s">
        <v>205</v>
      </c>
    </row>
    <row r="9535" spans="1:5" x14ac:dyDescent="0.2">
      <c r="A9535">
        <v>100839</v>
      </c>
      <c r="B9535" t="s">
        <v>12511</v>
      </c>
      <c r="C9535" t="s">
        <v>14</v>
      </c>
      <c r="D9535">
        <v>0</v>
      </c>
      <c r="E9535" s="156" t="s">
        <v>205</v>
      </c>
    </row>
    <row r="9536" spans="1:5" x14ac:dyDescent="0.2">
      <c r="A9536">
        <v>100840</v>
      </c>
      <c r="B9536" t="s">
        <v>12512</v>
      </c>
      <c r="C9536" t="s">
        <v>14</v>
      </c>
      <c r="D9536">
        <v>0</v>
      </c>
      <c r="E9536" s="156" t="s">
        <v>205</v>
      </c>
    </row>
    <row r="9537" spans="1:5" x14ac:dyDescent="0.2">
      <c r="A9537">
        <v>100841</v>
      </c>
      <c r="B9537" t="s">
        <v>12513</v>
      </c>
      <c r="C9537" t="s">
        <v>14</v>
      </c>
      <c r="D9537">
        <v>0</v>
      </c>
      <c r="E9537" s="156" t="s">
        <v>205</v>
      </c>
    </row>
    <row r="9538" spans="1:5" x14ac:dyDescent="0.2">
      <c r="A9538">
        <v>103283</v>
      </c>
      <c r="B9538" t="s">
        <v>12514</v>
      </c>
      <c r="C9538" t="s">
        <v>14</v>
      </c>
      <c r="D9538">
        <v>0</v>
      </c>
      <c r="E9538" s="156" t="s">
        <v>205</v>
      </c>
    </row>
    <row r="9539" spans="1:5" x14ac:dyDescent="0.2">
      <c r="A9539">
        <v>103284</v>
      </c>
      <c r="B9539" t="s">
        <v>12515</v>
      </c>
      <c r="C9539" t="s">
        <v>14</v>
      </c>
      <c r="D9539">
        <v>0</v>
      </c>
      <c r="E9539" s="156" t="s">
        <v>205</v>
      </c>
    </row>
    <row r="9540" spans="1:5" x14ac:dyDescent="0.2">
      <c r="A9540">
        <v>103282</v>
      </c>
      <c r="B9540" t="s">
        <v>12516</v>
      </c>
      <c r="C9540" t="s">
        <v>14</v>
      </c>
      <c r="D9540">
        <v>0</v>
      </c>
      <c r="E9540" s="156" t="s">
        <v>205</v>
      </c>
    </row>
    <row r="9541" spans="1:5" x14ac:dyDescent="0.2">
      <c r="A9541">
        <v>103279</v>
      </c>
      <c r="B9541" t="s">
        <v>12517</v>
      </c>
      <c r="C9541" t="s">
        <v>14</v>
      </c>
      <c r="D9541">
        <v>0</v>
      </c>
      <c r="E9541" s="156" t="s">
        <v>205</v>
      </c>
    </row>
    <row r="9542" spans="1:5" x14ac:dyDescent="0.2">
      <c r="A9542">
        <v>103280</v>
      </c>
      <c r="B9542" t="s">
        <v>12518</v>
      </c>
      <c r="C9542" t="s">
        <v>14</v>
      </c>
      <c r="D9542">
        <v>0</v>
      </c>
      <c r="E9542" s="156" t="s">
        <v>205</v>
      </c>
    </row>
    <row r="9543" spans="1:5" x14ac:dyDescent="0.2">
      <c r="A9543">
        <v>103281</v>
      </c>
      <c r="B9543" t="s">
        <v>12519</v>
      </c>
      <c r="C9543" t="s">
        <v>14</v>
      </c>
      <c r="D9543">
        <v>0</v>
      </c>
      <c r="E9543" s="156" t="s">
        <v>205</v>
      </c>
    </row>
    <row r="9544" spans="1:5" x14ac:dyDescent="0.2">
      <c r="A9544">
        <v>103247</v>
      </c>
      <c r="B9544" t="s">
        <v>12520</v>
      </c>
      <c r="C9544" t="s">
        <v>14</v>
      </c>
      <c r="D9544">
        <v>2618.46</v>
      </c>
      <c r="E9544" s="156" t="s">
        <v>205</v>
      </c>
    </row>
    <row r="9545" spans="1:5" x14ac:dyDescent="0.2">
      <c r="A9545">
        <v>103250</v>
      </c>
      <c r="B9545" t="s">
        <v>12521</v>
      </c>
      <c r="C9545" t="s">
        <v>14</v>
      </c>
      <c r="D9545">
        <v>3796.26</v>
      </c>
      <c r="E9545" s="156" t="s">
        <v>205</v>
      </c>
    </row>
    <row r="9546" spans="1:5" x14ac:dyDescent="0.2">
      <c r="A9546">
        <v>103253</v>
      </c>
      <c r="B9546" t="s">
        <v>12522</v>
      </c>
      <c r="C9546" t="s">
        <v>14</v>
      </c>
      <c r="D9546">
        <v>5168.41</v>
      </c>
      <c r="E9546" s="156" t="s">
        <v>205</v>
      </c>
    </row>
    <row r="9547" spans="1:5" x14ac:dyDescent="0.2">
      <c r="A9547">
        <v>103244</v>
      </c>
      <c r="B9547" t="s">
        <v>12523</v>
      </c>
      <c r="C9547" t="s">
        <v>14</v>
      </c>
      <c r="D9547">
        <v>2361.08</v>
      </c>
      <c r="E9547" s="156" t="s">
        <v>205</v>
      </c>
    </row>
    <row r="9548" spans="1:5" x14ac:dyDescent="0.2">
      <c r="A9548">
        <v>103256</v>
      </c>
      <c r="B9548" t="s">
        <v>12524</v>
      </c>
      <c r="C9548" t="s">
        <v>14</v>
      </c>
      <c r="D9548">
        <v>9591.83</v>
      </c>
      <c r="E9548" s="156" t="s">
        <v>205</v>
      </c>
    </row>
    <row r="9549" spans="1:5" x14ac:dyDescent="0.2">
      <c r="A9549">
        <v>103258</v>
      </c>
      <c r="B9549" t="s">
        <v>12525</v>
      </c>
      <c r="C9549" t="s">
        <v>14</v>
      </c>
      <c r="D9549">
        <v>10720.21</v>
      </c>
      <c r="E9549" s="156" t="s">
        <v>205</v>
      </c>
    </row>
    <row r="9550" spans="1:5" x14ac:dyDescent="0.2">
      <c r="A9550">
        <v>103260</v>
      </c>
      <c r="B9550" t="s">
        <v>12526</v>
      </c>
      <c r="C9550" t="s">
        <v>14</v>
      </c>
      <c r="D9550">
        <v>5949.43</v>
      </c>
      <c r="E9550" s="156" t="s">
        <v>205</v>
      </c>
    </row>
    <row r="9551" spans="1:5" x14ac:dyDescent="0.2">
      <c r="A9551">
        <v>103261</v>
      </c>
      <c r="B9551" t="s">
        <v>12527</v>
      </c>
      <c r="C9551" t="s">
        <v>14</v>
      </c>
      <c r="D9551">
        <v>12092.06</v>
      </c>
      <c r="E9551" s="156" t="s">
        <v>205</v>
      </c>
    </row>
    <row r="9552" spans="1:5" x14ac:dyDescent="0.2">
      <c r="A9552">
        <v>103263</v>
      </c>
      <c r="B9552" t="s">
        <v>12528</v>
      </c>
      <c r="C9552" t="s">
        <v>14</v>
      </c>
      <c r="D9552">
        <v>16809.41</v>
      </c>
      <c r="E9552" s="156" t="s">
        <v>205</v>
      </c>
    </row>
    <row r="9553" spans="1:5" x14ac:dyDescent="0.2">
      <c r="A9553">
        <v>103265</v>
      </c>
      <c r="B9553" t="s">
        <v>12529</v>
      </c>
      <c r="C9553" t="s">
        <v>14</v>
      </c>
      <c r="D9553">
        <v>20250.240000000002</v>
      </c>
      <c r="E9553" s="156" t="s">
        <v>205</v>
      </c>
    </row>
    <row r="9554" spans="1:5" x14ac:dyDescent="0.2">
      <c r="A9554">
        <v>103268</v>
      </c>
      <c r="B9554" t="s">
        <v>12530</v>
      </c>
      <c r="C9554" t="s">
        <v>14</v>
      </c>
      <c r="D9554">
        <v>7122.18</v>
      </c>
      <c r="E9554" s="156" t="s">
        <v>205</v>
      </c>
    </row>
    <row r="9555" spans="1:5" x14ac:dyDescent="0.2">
      <c r="A9555">
        <v>103270</v>
      </c>
      <c r="B9555" t="s">
        <v>12531</v>
      </c>
      <c r="C9555" t="s">
        <v>14</v>
      </c>
      <c r="D9555">
        <v>7653.58</v>
      </c>
      <c r="E9555" s="156" t="s">
        <v>205</v>
      </c>
    </row>
    <row r="9556" spans="1:5" x14ac:dyDescent="0.2">
      <c r="A9556">
        <v>103272</v>
      </c>
      <c r="B9556" t="s">
        <v>12532</v>
      </c>
      <c r="C9556" t="s">
        <v>14</v>
      </c>
      <c r="D9556">
        <v>11188.5</v>
      </c>
      <c r="E9556" s="156" t="s">
        <v>205</v>
      </c>
    </row>
    <row r="9557" spans="1:5" x14ac:dyDescent="0.2">
      <c r="A9557">
        <v>103274</v>
      </c>
      <c r="B9557" t="s">
        <v>12533</v>
      </c>
      <c r="C9557" t="s">
        <v>14</v>
      </c>
      <c r="D9557">
        <v>13210.33</v>
      </c>
      <c r="E9557" s="156" t="s">
        <v>205</v>
      </c>
    </row>
    <row r="9558" spans="1:5" x14ac:dyDescent="0.2">
      <c r="A9558">
        <v>103276</v>
      </c>
      <c r="B9558" t="s">
        <v>12534</v>
      </c>
      <c r="C9558" t="s">
        <v>14</v>
      </c>
      <c r="D9558">
        <v>13787.62</v>
      </c>
      <c r="E9558" s="156" t="s">
        <v>205</v>
      </c>
    </row>
    <row r="9559" spans="1:5" x14ac:dyDescent="0.2">
      <c r="A9559">
        <v>103267</v>
      </c>
      <c r="B9559" t="s">
        <v>12535</v>
      </c>
      <c r="C9559" t="s">
        <v>14</v>
      </c>
      <c r="D9559">
        <v>6005.29</v>
      </c>
      <c r="E9559" s="156" t="s">
        <v>205</v>
      </c>
    </row>
    <row r="9560" spans="1:5" x14ac:dyDescent="0.2">
      <c r="A9560">
        <v>103269</v>
      </c>
      <c r="B9560" t="s">
        <v>12536</v>
      </c>
      <c r="C9560" t="s">
        <v>14</v>
      </c>
      <c r="D9560">
        <v>7374.56</v>
      </c>
      <c r="E9560" s="156" t="s">
        <v>205</v>
      </c>
    </row>
    <row r="9561" spans="1:5" x14ac:dyDescent="0.2">
      <c r="A9561">
        <v>103271</v>
      </c>
      <c r="B9561" t="s">
        <v>12537</v>
      </c>
      <c r="C9561" t="s">
        <v>14</v>
      </c>
      <c r="D9561">
        <v>10833.69</v>
      </c>
      <c r="E9561" s="156" t="s">
        <v>205</v>
      </c>
    </row>
    <row r="9562" spans="1:5" x14ac:dyDescent="0.2">
      <c r="A9562">
        <v>103273</v>
      </c>
      <c r="B9562" t="s">
        <v>12538</v>
      </c>
      <c r="C9562" t="s">
        <v>14</v>
      </c>
      <c r="D9562">
        <v>11541.58</v>
      </c>
      <c r="E9562" s="156" t="s">
        <v>205</v>
      </c>
    </row>
    <row r="9563" spans="1:5" x14ac:dyDescent="0.2">
      <c r="A9563">
        <v>103275</v>
      </c>
      <c r="B9563" t="s">
        <v>12539</v>
      </c>
      <c r="C9563" t="s">
        <v>14</v>
      </c>
      <c r="D9563">
        <v>13142.2</v>
      </c>
      <c r="E9563" s="156" t="s">
        <v>205</v>
      </c>
    </row>
    <row r="9564" spans="1:5" x14ac:dyDescent="0.2">
      <c r="A9564">
        <v>103248</v>
      </c>
      <c r="B9564" t="s">
        <v>12540</v>
      </c>
      <c r="C9564" t="s">
        <v>14</v>
      </c>
      <c r="D9564">
        <v>2143.16</v>
      </c>
      <c r="E9564" s="156" t="s">
        <v>205</v>
      </c>
    </row>
    <row r="9565" spans="1:5" x14ac:dyDescent="0.2">
      <c r="A9565">
        <v>103249</v>
      </c>
      <c r="B9565" t="s">
        <v>12541</v>
      </c>
      <c r="C9565" t="s">
        <v>14</v>
      </c>
      <c r="D9565">
        <v>2301.09</v>
      </c>
      <c r="E9565" s="156" t="s">
        <v>205</v>
      </c>
    </row>
    <row r="9566" spans="1:5" x14ac:dyDescent="0.2">
      <c r="A9566">
        <v>103251</v>
      </c>
      <c r="B9566" t="s">
        <v>12542</v>
      </c>
      <c r="C9566" t="s">
        <v>14</v>
      </c>
      <c r="D9566">
        <v>3002.43</v>
      </c>
      <c r="E9566" s="156" t="s">
        <v>205</v>
      </c>
    </row>
    <row r="9567" spans="1:5" x14ac:dyDescent="0.2">
      <c r="A9567">
        <v>103252</v>
      </c>
      <c r="B9567" t="s">
        <v>12543</v>
      </c>
      <c r="C9567" t="s">
        <v>14</v>
      </c>
      <c r="D9567">
        <v>3322.56</v>
      </c>
      <c r="E9567" s="156" t="s">
        <v>205</v>
      </c>
    </row>
    <row r="9568" spans="1:5" x14ac:dyDescent="0.2">
      <c r="A9568">
        <v>103254</v>
      </c>
      <c r="B9568" t="s">
        <v>12544</v>
      </c>
      <c r="C9568" t="s">
        <v>14</v>
      </c>
      <c r="D9568">
        <v>3870.59</v>
      </c>
      <c r="E9568" s="156" t="s">
        <v>205</v>
      </c>
    </row>
    <row r="9569" spans="1:5" x14ac:dyDescent="0.2">
      <c r="A9569">
        <v>103255</v>
      </c>
      <c r="B9569" t="s">
        <v>12545</v>
      </c>
      <c r="C9569" t="s">
        <v>14</v>
      </c>
      <c r="D9569">
        <v>4328.5</v>
      </c>
      <c r="E9569" s="156" t="s">
        <v>205</v>
      </c>
    </row>
    <row r="9570" spans="1:5" x14ac:dyDescent="0.2">
      <c r="A9570">
        <v>103245</v>
      </c>
      <c r="B9570" t="s">
        <v>12546</v>
      </c>
      <c r="C9570" t="s">
        <v>14</v>
      </c>
      <c r="D9570">
        <v>1866.23</v>
      </c>
      <c r="E9570" s="156" t="s">
        <v>205</v>
      </c>
    </row>
    <row r="9571" spans="1:5" x14ac:dyDescent="0.2">
      <c r="A9571">
        <v>103246</v>
      </c>
      <c r="B9571" t="s">
        <v>12547</v>
      </c>
      <c r="C9571" t="s">
        <v>14</v>
      </c>
      <c r="D9571">
        <v>2033.58</v>
      </c>
      <c r="E9571" s="156" t="s">
        <v>205</v>
      </c>
    </row>
    <row r="9572" spans="1:5" x14ac:dyDescent="0.2">
      <c r="A9572">
        <v>103257</v>
      </c>
      <c r="B9572" t="s">
        <v>12548</v>
      </c>
      <c r="C9572" t="s">
        <v>14</v>
      </c>
      <c r="D9572">
        <v>5493.01</v>
      </c>
      <c r="E9572" s="156" t="s">
        <v>205</v>
      </c>
    </row>
    <row r="9573" spans="1:5" x14ac:dyDescent="0.2">
      <c r="A9573">
        <v>103259</v>
      </c>
      <c r="B9573" t="s">
        <v>12549</v>
      </c>
      <c r="C9573" t="s">
        <v>14</v>
      </c>
      <c r="D9573">
        <v>5792.62</v>
      </c>
      <c r="E9573" s="156" t="s">
        <v>205</v>
      </c>
    </row>
    <row r="9574" spans="1:5" x14ac:dyDescent="0.2">
      <c r="A9574">
        <v>103262</v>
      </c>
      <c r="B9574" t="s">
        <v>12550</v>
      </c>
      <c r="C9574" t="s">
        <v>14</v>
      </c>
      <c r="D9574">
        <v>7602.37</v>
      </c>
      <c r="E9574" s="156" t="s">
        <v>205</v>
      </c>
    </row>
    <row r="9575" spans="1:5" x14ac:dyDescent="0.2">
      <c r="A9575">
        <v>103264</v>
      </c>
      <c r="B9575" t="s">
        <v>12551</v>
      </c>
      <c r="C9575" t="s">
        <v>14</v>
      </c>
      <c r="D9575">
        <v>9458.49</v>
      </c>
      <c r="E9575" s="156" t="s">
        <v>205</v>
      </c>
    </row>
    <row r="9576" spans="1:5" x14ac:dyDescent="0.2">
      <c r="A9576">
        <v>103266</v>
      </c>
      <c r="B9576" t="s">
        <v>12552</v>
      </c>
      <c r="C9576" t="s">
        <v>14</v>
      </c>
      <c r="D9576">
        <v>10554.99</v>
      </c>
      <c r="E9576" s="156" t="s">
        <v>205</v>
      </c>
    </row>
    <row r="9577" spans="1:5" x14ac:dyDescent="0.2">
      <c r="A9577">
        <v>103277</v>
      </c>
      <c r="B9577" t="s">
        <v>12553</v>
      </c>
      <c r="C9577" t="s">
        <v>14</v>
      </c>
      <c r="D9577">
        <v>25427.18</v>
      </c>
      <c r="E9577" s="156" t="s">
        <v>205</v>
      </c>
    </row>
    <row r="9578" spans="1:5" x14ac:dyDescent="0.2">
      <c r="A9578">
        <v>103278</v>
      </c>
      <c r="B9578" t="s">
        <v>12554</v>
      </c>
      <c r="C9578" t="s">
        <v>14</v>
      </c>
      <c r="D9578">
        <v>32519.47</v>
      </c>
      <c r="E9578" s="156" t="s">
        <v>205</v>
      </c>
    </row>
    <row r="9579" spans="1:5" x14ac:dyDescent="0.2">
      <c r="A9579">
        <v>103285</v>
      </c>
      <c r="B9579" t="s">
        <v>12555</v>
      </c>
      <c r="C9579" t="s">
        <v>14</v>
      </c>
      <c r="D9579">
        <v>0</v>
      </c>
      <c r="E9579" s="156" t="s">
        <v>205</v>
      </c>
    </row>
    <row r="9580" spans="1:5" x14ac:dyDescent="0.2">
      <c r="A9580">
        <v>103286</v>
      </c>
      <c r="B9580" t="s">
        <v>12556</v>
      </c>
      <c r="C9580" t="s">
        <v>14</v>
      </c>
      <c r="D9580">
        <v>0</v>
      </c>
      <c r="E9580" s="156" t="s">
        <v>205</v>
      </c>
    </row>
    <row r="9581" spans="1:5" x14ac:dyDescent="0.2">
      <c r="A9581">
        <v>103287</v>
      </c>
      <c r="B9581" t="s">
        <v>12557</v>
      </c>
      <c r="C9581" t="s">
        <v>14</v>
      </c>
      <c r="D9581">
        <v>0</v>
      </c>
      <c r="E9581" s="156" t="s">
        <v>205</v>
      </c>
    </row>
    <row r="9582" spans="1:5" x14ac:dyDescent="0.2">
      <c r="A9582">
        <v>103288</v>
      </c>
      <c r="B9582" t="s">
        <v>12558</v>
      </c>
      <c r="C9582" t="s">
        <v>14</v>
      </c>
      <c r="D9582">
        <v>16.68</v>
      </c>
      <c r="E9582" s="156" t="s">
        <v>205</v>
      </c>
    </row>
    <row r="9583" spans="1:5" x14ac:dyDescent="0.2">
      <c r="A9583">
        <v>103291</v>
      </c>
      <c r="B9583" t="s">
        <v>12559</v>
      </c>
      <c r="C9583" t="s">
        <v>24</v>
      </c>
      <c r="D9583">
        <v>65.91</v>
      </c>
      <c r="E9583" s="156" t="s">
        <v>205</v>
      </c>
    </row>
    <row r="9584" spans="1:5" x14ac:dyDescent="0.2">
      <c r="A9584">
        <v>103289</v>
      </c>
      <c r="B9584" t="s">
        <v>12560</v>
      </c>
      <c r="C9584" t="s">
        <v>24</v>
      </c>
      <c r="D9584">
        <v>33.200000000000003</v>
      </c>
      <c r="E9584" s="156" t="s">
        <v>205</v>
      </c>
    </row>
    <row r="9585" spans="1:5" x14ac:dyDescent="0.2">
      <c r="A9585">
        <v>103290</v>
      </c>
      <c r="B9585" t="s">
        <v>12561</v>
      </c>
      <c r="C9585" t="s">
        <v>24</v>
      </c>
      <c r="D9585">
        <v>52.57</v>
      </c>
      <c r="E9585" s="156" t="s">
        <v>205</v>
      </c>
    </row>
    <row r="9586" spans="1:5" x14ac:dyDescent="0.2">
      <c r="A9586">
        <v>103292</v>
      </c>
      <c r="B9586" t="s">
        <v>12562</v>
      </c>
      <c r="C9586" t="s">
        <v>24</v>
      </c>
      <c r="D9586">
        <v>79.84</v>
      </c>
      <c r="E9586" s="156" t="s">
        <v>205</v>
      </c>
    </row>
    <row r="9587" spans="1:5" x14ac:dyDescent="0.2">
      <c r="A9587">
        <v>106044</v>
      </c>
      <c r="B9587" t="s">
        <v>12563</v>
      </c>
      <c r="C9587" t="s">
        <v>14</v>
      </c>
      <c r="D9587">
        <v>63.1</v>
      </c>
      <c r="E9587" s="156" t="s">
        <v>205</v>
      </c>
    </row>
    <row r="9588" spans="1:5" x14ac:dyDescent="0.2">
      <c r="A9588">
        <v>106045</v>
      </c>
      <c r="B9588" t="s">
        <v>12564</v>
      </c>
      <c r="C9588" t="s">
        <v>14</v>
      </c>
      <c r="D9588">
        <v>139.26</v>
      </c>
      <c r="E9588" s="156" t="s">
        <v>205</v>
      </c>
    </row>
    <row r="9589" spans="1:5" x14ac:dyDescent="0.2">
      <c r="A9589">
        <v>106042</v>
      </c>
      <c r="B9589" t="s">
        <v>12565</v>
      </c>
      <c r="C9589" t="s">
        <v>14</v>
      </c>
      <c r="D9589">
        <v>64.98</v>
      </c>
      <c r="E9589" s="156" t="s">
        <v>205</v>
      </c>
    </row>
    <row r="9590" spans="1:5" x14ac:dyDescent="0.2">
      <c r="A9590">
        <v>106043</v>
      </c>
      <c r="B9590" t="s">
        <v>12566</v>
      </c>
      <c r="C9590" t="s">
        <v>14</v>
      </c>
      <c r="D9590">
        <v>121.91</v>
      </c>
      <c r="E9590" s="156" t="s">
        <v>205</v>
      </c>
    </row>
    <row r="9591" spans="1:5" x14ac:dyDescent="0.2">
      <c r="A9591">
        <v>106046</v>
      </c>
      <c r="B9591" t="s">
        <v>12567</v>
      </c>
      <c r="C9591" t="s">
        <v>14</v>
      </c>
      <c r="D9591">
        <v>41.74</v>
      </c>
      <c r="E9591" s="156" t="s">
        <v>205</v>
      </c>
    </row>
    <row r="9592" spans="1:5" x14ac:dyDescent="0.2">
      <c r="A9592">
        <v>106047</v>
      </c>
      <c r="B9592" t="s">
        <v>12568</v>
      </c>
      <c r="C9592" t="s">
        <v>14</v>
      </c>
      <c r="D9592">
        <v>73.5</v>
      </c>
      <c r="E9592" s="156" t="s">
        <v>205</v>
      </c>
    </row>
    <row r="9593" spans="1:5" x14ac:dyDescent="0.2">
      <c r="A9593">
        <v>106038</v>
      </c>
      <c r="B9593" t="s">
        <v>12569</v>
      </c>
      <c r="C9593" t="s">
        <v>14</v>
      </c>
      <c r="D9593">
        <v>58.73</v>
      </c>
      <c r="E9593" s="156" t="s">
        <v>205</v>
      </c>
    </row>
    <row r="9594" spans="1:5" x14ac:dyDescent="0.2">
      <c r="A9594">
        <v>106039</v>
      </c>
      <c r="B9594" t="s">
        <v>12570</v>
      </c>
      <c r="C9594" t="s">
        <v>14</v>
      </c>
      <c r="D9594">
        <v>77.900000000000006</v>
      </c>
      <c r="E9594" s="156" t="s">
        <v>205</v>
      </c>
    </row>
    <row r="9595" spans="1:5" x14ac:dyDescent="0.2">
      <c r="A9595">
        <v>106040</v>
      </c>
      <c r="B9595" t="s">
        <v>12571</v>
      </c>
      <c r="C9595" t="s">
        <v>14</v>
      </c>
      <c r="D9595">
        <v>84.87</v>
      </c>
      <c r="E9595" s="156" t="s">
        <v>205</v>
      </c>
    </row>
    <row r="9596" spans="1:5" x14ac:dyDescent="0.2">
      <c r="A9596">
        <v>106041</v>
      </c>
      <c r="B9596" t="s">
        <v>12572</v>
      </c>
      <c r="C9596" t="s">
        <v>14</v>
      </c>
      <c r="D9596">
        <v>154.88999999999999</v>
      </c>
      <c r="E9596" s="156" t="s">
        <v>205</v>
      </c>
    </row>
    <row r="9597" spans="1:5" x14ac:dyDescent="0.2">
      <c r="A9597">
        <v>97329</v>
      </c>
      <c r="B9597" t="s">
        <v>12573</v>
      </c>
      <c r="C9597" t="s">
        <v>24</v>
      </c>
      <c r="D9597">
        <v>61.35</v>
      </c>
      <c r="E9597" s="156" t="s">
        <v>205</v>
      </c>
    </row>
    <row r="9598" spans="1:5" x14ac:dyDescent="0.2">
      <c r="A9598">
        <v>97327</v>
      </c>
      <c r="B9598" t="s">
        <v>12574</v>
      </c>
      <c r="C9598" t="s">
        <v>24</v>
      </c>
      <c r="D9598">
        <v>28.64</v>
      </c>
      <c r="E9598" s="156" t="s">
        <v>205</v>
      </c>
    </row>
    <row r="9599" spans="1:5" x14ac:dyDescent="0.2">
      <c r="A9599">
        <v>106034</v>
      </c>
      <c r="B9599" t="s">
        <v>12575</v>
      </c>
      <c r="C9599" t="s">
        <v>24</v>
      </c>
      <c r="D9599">
        <v>138.34</v>
      </c>
      <c r="E9599" s="156" t="s">
        <v>205</v>
      </c>
    </row>
    <row r="9600" spans="1:5" x14ac:dyDescent="0.2">
      <c r="A9600">
        <v>97328</v>
      </c>
      <c r="B9600" t="s">
        <v>12576</v>
      </c>
      <c r="C9600" t="s">
        <v>24</v>
      </c>
      <c r="D9600">
        <v>48.01</v>
      </c>
      <c r="E9600" s="156" t="s">
        <v>205</v>
      </c>
    </row>
    <row r="9601" spans="1:5" x14ac:dyDescent="0.2">
      <c r="A9601">
        <v>97330</v>
      </c>
      <c r="B9601" t="s">
        <v>12577</v>
      </c>
      <c r="C9601" t="s">
        <v>24</v>
      </c>
      <c r="D9601">
        <v>75.28</v>
      </c>
      <c r="E9601" s="156" t="s">
        <v>205</v>
      </c>
    </row>
    <row r="9602" spans="1:5" x14ac:dyDescent="0.2">
      <c r="A9602">
        <v>106035</v>
      </c>
      <c r="B9602" t="s">
        <v>12578</v>
      </c>
      <c r="C9602" t="s">
        <v>24</v>
      </c>
      <c r="D9602">
        <v>0</v>
      </c>
      <c r="E9602" s="156" t="s">
        <v>205</v>
      </c>
    </row>
    <row r="9603" spans="1:5" x14ac:dyDescent="0.2">
      <c r="A9603">
        <v>106036</v>
      </c>
      <c r="B9603" t="s">
        <v>12579</v>
      </c>
      <c r="C9603" t="s">
        <v>24</v>
      </c>
      <c r="D9603">
        <v>0</v>
      </c>
      <c r="E9603" s="156" t="s">
        <v>205</v>
      </c>
    </row>
    <row r="9604" spans="1:5" x14ac:dyDescent="0.2">
      <c r="A9604">
        <v>106037</v>
      </c>
      <c r="B9604" t="s">
        <v>12580</v>
      </c>
      <c r="C9604" t="s">
        <v>24</v>
      </c>
      <c r="D9604">
        <v>0</v>
      </c>
      <c r="E9604" s="156" t="s">
        <v>205</v>
      </c>
    </row>
    <row r="9605" spans="1:5" x14ac:dyDescent="0.2">
      <c r="A9605">
        <v>93085</v>
      </c>
      <c r="B9605" t="s">
        <v>12581</v>
      </c>
      <c r="C9605" t="s">
        <v>14</v>
      </c>
      <c r="D9605">
        <v>16.489999999999998</v>
      </c>
      <c r="E9605" s="156" t="s">
        <v>205</v>
      </c>
    </row>
    <row r="9606" spans="1:5" x14ac:dyDescent="0.2">
      <c r="A9606">
        <v>103892</v>
      </c>
      <c r="B9606" t="s">
        <v>12582</v>
      </c>
      <c r="C9606" t="s">
        <v>14</v>
      </c>
      <c r="D9606">
        <v>17.62</v>
      </c>
      <c r="E9606" s="156" t="s">
        <v>205</v>
      </c>
    </row>
    <row r="9607" spans="1:5" x14ac:dyDescent="0.2">
      <c r="A9607">
        <v>103823</v>
      </c>
      <c r="B9607" t="s">
        <v>12583</v>
      </c>
      <c r="C9607" t="s">
        <v>14</v>
      </c>
      <c r="D9607">
        <v>19.86</v>
      </c>
      <c r="E9607" s="156" t="s">
        <v>205</v>
      </c>
    </row>
    <row r="9608" spans="1:5" x14ac:dyDescent="0.2">
      <c r="A9608">
        <v>103856</v>
      </c>
      <c r="B9608" t="s">
        <v>12584</v>
      </c>
      <c r="C9608" t="s">
        <v>14</v>
      </c>
      <c r="D9608">
        <v>17.62</v>
      </c>
      <c r="E9608" s="156" t="s">
        <v>205</v>
      </c>
    </row>
    <row r="9609" spans="1:5" x14ac:dyDescent="0.2">
      <c r="A9609">
        <v>93108</v>
      </c>
      <c r="B9609" t="s">
        <v>12585</v>
      </c>
      <c r="C9609" t="s">
        <v>14</v>
      </c>
      <c r="D9609">
        <v>14.79</v>
      </c>
      <c r="E9609" s="156" t="s">
        <v>205</v>
      </c>
    </row>
    <row r="9610" spans="1:5" x14ac:dyDescent="0.2">
      <c r="A9610">
        <v>93091</v>
      </c>
      <c r="B9610" t="s">
        <v>12586</v>
      </c>
      <c r="C9610" t="s">
        <v>14</v>
      </c>
      <c r="D9610">
        <v>18.07</v>
      </c>
      <c r="E9610" s="156" t="s">
        <v>205</v>
      </c>
    </row>
    <row r="9611" spans="1:5" x14ac:dyDescent="0.2">
      <c r="A9611">
        <v>103900</v>
      </c>
      <c r="B9611" t="s">
        <v>12587</v>
      </c>
      <c r="C9611" t="s">
        <v>14</v>
      </c>
      <c r="D9611">
        <v>22.72</v>
      </c>
      <c r="E9611" s="156" t="s">
        <v>205</v>
      </c>
    </row>
    <row r="9612" spans="1:5" x14ac:dyDescent="0.2">
      <c r="A9612">
        <v>103831</v>
      </c>
      <c r="B9612" t="s">
        <v>12588</v>
      </c>
      <c r="C9612" t="s">
        <v>14</v>
      </c>
      <c r="D9612">
        <v>29.63</v>
      </c>
      <c r="E9612" s="156" t="s">
        <v>205</v>
      </c>
    </row>
    <row r="9613" spans="1:5" x14ac:dyDescent="0.2">
      <c r="A9613">
        <v>103864</v>
      </c>
      <c r="B9613" t="s">
        <v>12589</v>
      </c>
      <c r="C9613" t="s">
        <v>14</v>
      </c>
      <c r="D9613">
        <v>24.03</v>
      </c>
      <c r="E9613" s="156" t="s">
        <v>205</v>
      </c>
    </row>
    <row r="9614" spans="1:5" x14ac:dyDescent="0.2">
      <c r="A9614">
        <v>93133</v>
      </c>
      <c r="B9614" t="s">
        <v>12590</v>
      </c>
      <c r="C9614" t="s">
        <v>14</v>
      </c>
      <c r="D9614">
        <v>21.29</v>
      </c>
      <c r="E9614" s="156" t="s">
        <v>205</v>
      </c>
    </row>
    <row r="9615" spans="1:5" x14ac:dyDescent="0.2">
      <c r="A9615">
        <v>93057</v>
      </c>
      <c r="B9615" t="s">
        <v>12591</v>
      </c>
      <c r="C9615" t="s">
        <v>14</v>
      </c>
      <c r="D9615">
        <v>15.08</v>
      </c>
      <c r="E9615" s="156" t="s">
        <v>205</v>
      </c>
    </row>
    <row r="9616" spans="1:5" x14ac:dyDescent="0.2">
      <c r="A9616">
        <v>93062</v>
      </c>
      <c r="B9616" t="s">
        <v>12592</v>
      </c>
      <c r="C9616" t="s">
        <v>14</v>
      </c>
      <c r="D9616">
        <v>28.89</v>
      </c>
      <c r="E9616" s="156" t="s">
        <v>205</v>
      </c>
    </row>
    <row r="9617" spans="1:5" x14ac:dyDescent="0.2">
      <c r="A9617">
        <v>93065</v>
      </c>
      <c r="B9617" t="s">
        <v>12593</v>
      </c>
      <c r="C9617" t="s">
        <v>14</v>
      </c>
      <c r="D9617">
        <v>47.13</v>
      </c>
      <c r="E9617" s="156" t="s">
        <v>205</v>
      </c>
    </row>
    <row r="9618" spans="1:5" x14ac:dyDescent="0.2">
      <c r="A9618">
        <v>93068</v>
      </c>
      <c r="B9618" t="s">
        <v>12594</v>
      </c>
      <c r="C9618" t="s">
        <v>14</v>
      </c>
      <c r="D9618">
        <v>66.33</v>
      </c>
      <c r="E9618" s="156" t="s">
        <v>205</v>
      </c>
    </row>
    <row r="9619" spans="1:5" x14ac:dyDescent="0.2">
      <c r="A9619">
        <v>93071</v>
      </c>
      <c r="B9619" t="s">
        <v>12595</v>
      </c>
      <c r="C9619" t="s">
        <v>14</v>
      </c>
      <c r="D9619">
        <v>180.49</v>
      </c>
      <c r="E9619" s="156" t="s">
        <v>205</v>
      </c>
    </row>
    <row r="9620" spans="1:5" x14ac:dyDescent="0.2">
      <c r="A9620">
        <v>93081</v>
      </c>
      <c r="B9620" t="s">
        <v>12596</v>
      </c>
      <c r="C9620" t="s">
        <v>14</v>
      </c>
      <c r="D9620">
        <v>20.010000000000002</v>
      </c>
      <c r="E9620" s="156" t="s">
        <v>205</v>
      </c>
    </row>
    <row r="9621" spans="1:5" x14ac:dyDescent="0.2">
      <c r="A9621">
        <v>103887</v>
      </c>
      <c r="B9621" t="s">
        <v>12597</v>
      </c>
      <c r="C9621" t="s">
        <v>14</v>
      </c>
      <c r="D9621">
        <v>21.77</v>
      </c>
      <c r="E9621" s="156" t="s">
        <v>205</v>
      </c>
    </row>
    <row r="9622" spans="1:5" x14ac:dyDescent="0.2">
      <c r="A9622">
        <v>103818</v>
      </c>
      <c r="B9622" t="s">
        <v>12598</v>
      </c>
      <c r="C9622" t="s">
        <v>14</v>
      </c>
      <c r="D9622">
        <v>21.76</v>
      </c>
      <c r="E9622" s="156" t="s">
        <v>205</v>
      </c>
    </row>
    <row r="9623" spans="1:5" x14ac:dyDescent="0.2">
      <c r="A9623">
        <v>103851</v>
      </c>
      <c r="B9623" t="s">
        <v>12599</v>
      </c>
      <c r="C9623" t="s">
        <v>14</v>
      </c>
      <c r="D9623">
        <v>21.48</v>
      </c>
      <c r="E9623" s="156" t="s">
        <v>205</v>
      </c>
    </row>
    <row r="9624" spans="1:5" x14ac:dyDescent="0.2">
      <c r="A9624">
        <v>93104</v>
      </c>
      <c r="B9624" t="s">
        <v>12600</v>
      </c>
      <c r="C9624" t="s">
        <v>14</v>
      </c>
      <c r="D9624">
        <v>20.100000000000001</v>
      </c>
      <c r="E9624" s="156" t="s">
        <v>205</v>
      </c>
    </row>
    <row r="9625" spans="1:5" x14ac:dyDescent="0.2">
      <c r="A9625">
        <v>98602</v>
      </c>
      <c r="B9625" t="s">
        <v>12601</v>
      </c>
      <c r="C9625" t="s">
        <v>14</v>
      </c>
      <c r="D9625">
        <v>19.420000000000002</v>
      </c>
      <c r="E9625" s="156" t="s">
        <v>205</v>
      </c>
    </row>
    <row r="9626" spans="1:5" x14ac:dyDescent="0.2">
      <c r="A9626">
        <v>93087</v>
      </c>
      <c r="B9626" t="s">
        <v>12602</v>
      </c>
      <c r="C9626" t="s">
        <v>14</v>
      </c>
      <c r="D9626">
        <v>20.97</v>
      </c>
      <c r="E9626" s="156" t="s">
        <v>205</v>
      </c>
    </row>
    <row r="9627" spans="1:5" x14ac:dyDescent="0.2">
      <c r="A9627">
        <v>103893</v>
      </c>
      <c r="B9627" t="s">
        <v>12603</v>
      </c>
      <c r="C9627" t="s">
        <v>14</v>
      </c>
      <c r="D9627">
        <v>23.13</v>
      </c>
      <c r="E9627" s="156" t="s">
        <v>205</v>
      </c>
    </row>
    <row r="9628" spans="1:5" x14ac:dyDescent="0.2">
      <c r="A9628">
        <v>103824</v>
      </c>
      <c r="B9628" t="s">
        <v>12604</v>
      </c>
      <c r="C9628" t="s">
        <v>14</v>
      </c>
      <c r="D9628">
        <v>25.54</v>
      </c>
      <c r="E9628" s="156" t="s">
        <v>205</v>
      </c>
    </row>
    <row r="9629" spans="1:5" x14ac:dyDescent="0.2">
      <c r="A9629">
        <v>103857</v>
      </c>
      <c r="B9629" t="s">
        <v>12605</v>
      </c>
      <c r="C9629" t="s">
        <v>14</v>
      </c>
      <c r="D9629">
        <v>23.46</v>
      </c>
      <c r="E9629" s="156" t="s">
        <v>205</v>
      </c>
    </row>
    <row r="9630" spans="1:5" x14ac:dyDescent="0.2">
      <c r="A9630">
        <v>93110</v>
      </c>
      <c r="B9630" t="s">
        <v>12606</v>
      </c>
      <c r="C9630" t="s">
        <v>14</v>
      </c>
      <c r="D9630">
        <v>22.13</v>
      </c>
      <c r="E9630" s="156" t="s">
        <v>205</v>
      </c>
    </row>
    <row r="9631" spans="1:5" x14ac:dyDescent="0.2">
      <c r="A9631">
        <v>93054</v>
      </c>
      <c r="B9631" t="s">
        <v>12607</v>
      </c>
      <c r="C9631" t="s">
        <v>14</v>
      </c>
      <c r="D9631">
        <v>24.09</v>
      </c>
      <c r="E9631" s="156" t="s">
        <v>205</v>
      </c>
    </row>
    <row r="9632" spans="1:5" x14ac:dyDescent="0.2">
      <c r="A9632">
        <v>93088</v>
      </c>
      <c r="B9632" t="s">
        <v>12608</v>
      </c>
      <c r="C9632" t="s">
        <v>14</v>
      </c>
      <c r="D9632">
        <v>25.97</v>
      </c>
      <c r="E9632" s="156" t="s">
        <v>205</v>
      </c>
    </row>
    <row r="9633" spans="1:5" x14ac:dyDescent="0.2">
      <c r="A9633">
        <v>103894</v>
      </c>
      <c r="B9633" t="s">
        <v>12609</v>
      </c>
      <c r="C9633" t="s">
        <v>14</v>
      </c>
      <c r="D9633">
        <v>27.8</v>
      </c>
      <c r="E9633" s="156" t="s">
        <v>205</v>
      </c>
    </row>
    <row r="9634" spans="1:5" x14ac:dyDescent="0.2">
      <c r="A9634">
        <v>103825</v>
      </c>
      <c r="B9634" t="s">
        <v>12610</v>
      </c>
      <c r="C9634" t="s">
        <v>14</v>
      </c>
      <c r="D9634">
        <v>30.21</v>
      </c>
      <c r="E9634" s="156" t="s">
        <v>205</v>
      </c>
    </row>
    <row r="9635" spans="1:5" x14ac:dyDescent="0.2">
      <c r="A9635">
        <v>103858</v>
      </c>
      <c r="B9635" t="s">
        <v>12611</v>
      </c>
      <c r="C9635" t="s">
        <v>14</v>
      </c>
      <c r="D9635">
        <v>28.12</v>
      </c>
      <c r="E9635" s="156" t="s">
        <v>205</v>
      </c>
    </row>
    <row r="9636" spans="1:5" x14ac:dyDescent="0.2">
      <c r="A9636">
        <v>93111</v>
      </c>
      <c r="B9636" t="s">
        <v>12612</v>
      </c>
      <c r="C9636" t="s">
        <v>14</v>
      </c>
      <c r="D9636">
        <v>26.79</v>
      </c>
      <c r="E9636" s="156" t="s">
        <v>205</v>
      </c>
    </row>
    <row r="9637" spans="1:5" x14ac:dyDescent="0.2">
      <c r="A9637">
        <v>93059</v>
      </c>
      <c r="B9637" t="s">
        <v>12613</v>
      </c>
      <c r="C9637" t="s">
        <v>14</v>
      </c>
      <c r="D9637">
        <v>31.35</v>
      </c>
      <c r="E9637" s="156" t="s">
        <v>205</v>
      </c>
    </row>
    <row r="9638" spans="1:5" x14ac:dyDescent="0.2">
      <c r="A9638">
        <v>93093</v>
      </c>
      <c r="B9638" t="s">
        <v>12614</v>
      </c>
      <c r="C9638" t="s">
        <v>14</v>
      </c>
      <c r="D9638">
        <v>32.78</v>
      </c>
      <c r="E9638" s="156" t="s">
        <v>205</v>
      </c>
    </row>
    <row r="9639" spans="1:5" x14ac:dyDescent="0.2">
      <c r="A9639">
        <v>103899</v>
      </c>
      <c r="B9639" t="s">
        <v>12615</v>
      </c>
      <c r="C9639" t="s">
        <v>14</v>
      </c>
      <c r="D9639">
        <v>35.28</v>
      </c>
      <c r="E9639" s="156" t="s">
        <v>205</v>
      </c>
    </row>
    <row r="9640" spans="1:5" x14ac:dyDescent="0.2">
      <c r="A9640">
        <v>103830</v>
      </c>
      <c r="B9640" t="s">
        <v>12616</v>
      </c>
      <c r="C9640" t="s">
        <v>14</v>
      </c>
      <c r="D9640">
        <v>39.53</v>
      </c>
      <c r="E9640" s="156" t="s">
        <v>205</v>
      </c>
    </row>
    <row r="9641" spans="1:5" x14ac:dyDescent="0.2">
      <c r="A9641">
        <v>103863</v>
      </c>
      <c r="B9641" t="s">
        <v>12617</v>
      </c>
      <c r="C9641" t="s">
        <v>14</v>
      </c>
      <c r="D9641">
        <v>36.11</v>
      </c>
      <c r="E9641" s="156" t="s">
        <v>205</v>
      </c>
    </row>
    <row r="9642" spans="1:5" x14ac:dyDescent="0.2">
      <c r="A9642">
        <v>93114</v>
      </c>
      <c r="B9642" t="s">
        <v>12618</v>
      </c>
      <c r="C9642" t="s">
        <v>14</v>
      </c>
      <c r="D9642">
        <v>34.840000000000003</v>
      </c>
      <c r="E9642" s="156" t="s">
        <v>205</v>
      </c>
    </row>
    <row r="9643" spans="1:5" x14ac:dyDescent="0.2">
      <c r="A9643">
        <v>93075</v>
      </c>
      <c r="B9643" t="s">
        <v>12619</v>
      </c>
      <c r="C9643" t="s">
        <v>14</v>
      </c>
      <c r="D9643">
        <v>21.27</v>
      </c>
      <c r="E9643" s="156" t="s">
        <v>205</v>
      </c>
    </row>
    <row r="9644" spans="1:5" x14ac:dyDescent="0.2">
      <c r="A9644">
        <v>103876</v>
      </c>
      <c r="B9644" t="s">
        <v>12620</v>
      </c>
      <c r="C9644" t="s">
        <v>14</v>
      </c>
      <c r="D9644">
        <v>23.92</v>
      </c>
      <c r="E9644" s="156" t="s">
        <v>205</v>
      </c>
    </row>
    <row r="9645" spans="1:5" x14ac:dyDescent="0.2">
      <c r="A9645">
        <v>103807</v>
      </c>
      <c r="B9645" t="s">
        <v>12621</v>
      </c>
      <c r="C9645" t="s">
        <v>14</v>
      </c>
      <c r="D9645">
        <v>23.88</v>
      </c>
      <c r="E9645" s="156" t="s">
        <v>205</v>
      </c>
    </row>
    <row r="9646" spans="1:5" x14ac:dyDescent="0.2">
      <c r="A9646">
        <v>103840</v>
      </c>
      <c r="B9646" t="s">
        <v>12622</v>
      </c>
      <c r="C9646" t="s">
        <v>14</v>
      </c>
      <c r="D9646">
        <v>23.48</v>
      </c>
      <c r="E9646" s="156" t="s">
        <v>205</v>
      </c>
    </row>
    <row r="9647" spans="1:5" x14ac:dyDescent="0.2">
      <c r="A9647">
        <v>93098</v>
      </c>
      <c r="B9647" t="s">
        <v>12623</v>
      </c>
      <c r="C9647" t="s">
        <v>14</v>
      </c>
      <c r="D9647">
        <v>21.42</v>
      </c>
      <c r="E9647" s="156" t="s">
        <v>205</v>
      </c>
    </row>
    <row r="9648" spans="1:5" x14ac:dyDescent="0.2">
      <c r="A9648">
        <v>93120</v>
      </c>
      <c r="B9648" t="s">
        <v>12624</v>
      </c>
      <c r="C9648" t="s">
        <v>14</v>
      </c>
      <c r="D9648">
        <v>27.69</v>
      </c>
      <c r="E9648" s="156" t="s">
        <v>205</v>
      </c>
    </row>
    <row r="9649" spans="1:5" x14ac:dyDescent="0.2">
      <c r="A9649">
        <v>93077</v>
      </c>
      <c r="B9649" t="s">
        <v>12625</v>
      </c>
      <c r="C9649" t="s">
        <v>14</v>
      </c>
      <c r="D9649">
        <v>30</v>
      </c>
      <c r="E9649" s="156" t="s">
        <v>205</v>
      </c>
    </row>
    <row r="9650" spans="1:5" x14ac:dyDescent="0.2">
      <c r="A9650">
        <v>103879</v>
      </c>
      <c r="B9650" t="s">
        <v>12626</v>
      </c>
      <c r="C9650" t="s">
        <v>14</v>
      </c>
      <c r="D9650">
        <v>33.229999999999997</v>
      </c>
      <c r="E9650" s="156" t="s">
        <v>205</v>
      </c>
    </row>
    <row r="9651" spans="1:5" x14ac:dyDescent="0.2">
      <c r="A9651">
        <v>103810</v>
      </c>
      <c r="B9651" t="s">
        <v>12627</v>
      </c>
      <c r="C9651" t="s">
        <v>14</v>
      </c>
      <c r="D9651">
        <v>36.799999999999997</v>
      </c>
      <c r="E9651" s="156" t="s">
        <v>205</v>
      </c>
    </row>
    <row r="9652" spans="1:5" x14ac:dyDescent="0.2">
      <c r="A9652">
        <v>103843</v>
      </c>
      <c r="B9652" t="s">
        <v>12628</v>
      </c>
      <c r="C9652" t="s">
        <v>14</v>
      </c>
      <c r="D9652">
        <v>33.68</v>
      </c>
      <c r="E9652" s="156" t="s">
        <v>205</v>
      </c>
    </row>
    <row r="9653" spans="1:5" x14ac:dyDescent="0.2">
      <c r="A9653">
        <v>93100</v>
      </c>
      <c r="B9653" t="s">
        <v>12629</v>
      </c>
      <c r="C9653" t="s">
        <v>14</v>
      </c>
      <c r="D9653">
        <v>31.72</v>
      </c>
      <c r="E9653" s="156" t="s">
        <v>205</v>
      </c>
    </row>
    <row r="9654" spans="1:5" x14ac:dyDescent="0.2">
      <c r="A9654">
        <v>93121</v>
      </c>
      <c r="B9654" t="s">
        <v>12630</v>
      </c>
      <c r="C9654" t="s">
        <v>14</v>
      </c>
      <c r="D9654">
        <v>31.44</v>
      </c>
      <c r="E9654" s="156" t="s">
        <v>205</v>
      </c>
    </row>
    <row r="9655" spans="1:5" x14ac:dyDescent="0.2">
      <c r="A9655">
        <v>93078</v>
      </c>
      <c r="B9655" t="s">
        <v>12631</v>
      </c>
      <c r="C9655" t="s">
        <v>14</v>
      </c>
      <c r="D9655">
        <v>33.75</v>
      </c>
      <c r="E9655" s="156" t="s">
        <v>205</v>
      </c>
    </row>
    <row r="9656" spans="1:5" x14ac:dyDescent="0.2">
      <c r="A9656">
        <v>103880</v>
      </c>
      <c r="B9656" t="s">
        <v>12632</v>
      </c>
      <c r="C9656" t="s">
        <v>14</v>
      </c>
      <c r="D9656">
        <v>36.99</v>
      </c>
      <c r="E9656" s="156" t="s">
        <v>205</v>
      </c>
    </row>
    <row r="9657" spans="1:5" x14ac:dyDescent="0.2">
      <c r="A9657">
        <v>103811</v>
      </c>
      <c r="B9657" t="s">
        <v>12633</v>
      </c>
      <c r="C9657" t="s">
        <v>14</v>
      </c>
      <c r="D9657">
        <v>40.56</v>
      </c>
      <c r="E9657" s="156" t="s">
        <v>205</v>
      </c>
    </row>
    <row r="9658" spans="1:5" x14ac:dyDescent="0.2">
      <c r="A9658">
        <v>103844</v>
      </c>
      <c r="B9658" t="s">
        <v>12634</v>
      </c>
      <c r="C9658" t="s">
        <v>14</v>
      </c>
      <c r="D9658">
        <v>37.450000000000003</v>
      </c>
      <c r="E9658" s="156" t="s">
        <v>205</v>
      </c>
    </row>
    <row r="9659" spans="1:5" x14ac:dyDescent="0.2">
      <c r="A9659">
        <v>93101</v>
      </c>
      <c r="B9659" t="s">
        <v>12635</v>
      </c>
      <c r="C9659" t="s">
        <v>14</v>
      </c>
      <c r="D9659">
        <v>35.479999999999997</v>
      </c>
      <c r="E9659" s="156" t="s">
        <v>205</v>
      </c>
    </row>
    <row r="9660" spans="1:5" x14ac:dyDescent="0.2">
      <c r="A9660">
        <v>92311</v>
      </c>
      <c r="B9660" t="s">
        <v>12636</v>
      </c>
      <c r="C9660" t="s">
        <v>14</v>
      </c>
      <c r="D9660">
        <v>14.18</v>
      </c>
      <c r="E9660" s="156" t="s">
        <v>205</v>
      </c>
    </row>
    <row r="9661" spans="1:5" x14ac:dyDescent="0.2">
      <c r="A9661">
        <v>103874</v>
      </c>
      <c r="B9661" t="s">
        <v>12637</v>
      </c>
      <c r="C9661" t="s">
        <v>14</v>
      </c>
      <c r="D9661">
        <v>19.98</v>
      </c>
      <c r="E9661" s="156" t="s">
        <v>205</v>
      </c>
    </row>
    <row r="9662" spans="1:5" x14ac:dyDescent="0.2">
      <c r="A9662">
        <v>103805</v>
      </c>
      <c r="B9662" t="s">
        <v>12638</v>
      </c>
      <c r="C9662" t="s">
        <v>14</v>
      </c>
      <c r="D9662">
        <v>19.91</v>
      </c>
      <c r="E9662" s="156" t="s">
        <v>205</v>
      </c>
    </row>
    <row r="9663" spans="1:5" x14ac:dyDescent="0.2">
      <c r="A9663">
        <v>103838</v>
      </c>
      <c r="B9663" t="s">
        <v>12639</v>
      </c>
      <c r="C9663" t="s">
        <v>14</v>
      </c>
      <c r="D9663">
        <v>19.11</v>
      </c>
      <c r="E9663" s="156" t="s">
        <v>205</v>
      </c>
    </row>
    <row r="9664" spans="1:5" x14ac:dyDescent="0.2">
      <c r="A9664">
        <v>92326</v>
      </c>
      <c r="B9664" t="s">
        <v>12640</v>
      </c>
      <c r="C9664" t="s">
        <v>14</v>
      </c>
      <c r="D9664">
        <v>14.98</v>
      </c>
      <c r="E9664" s="156" t="s">
        <v>205</v>
      </c>
    </row>
    <row r="9665" spans="1:5" x14ac:dyDescent="0.2">
      <c r="A9665">
        <v>92287</v>
      </c>
      <c r="B9665" t="s">
        <v>12641</v>
      </c>
      <c r="C9665" t="s">
        <v>14</v>
      </c>
      <c r="D9665">
        <v>18.89</v>
      </c>
      <c r="E9665" s="156" t="s">
        <v>205</v>
      </c>
    </row>
    <row r="9666" spans="1:5" x14ac:dyDescent="0.2">
      <c r="A9666">
        <v>92312</v>
      </c>
      <c r="B9666" t="s">
        <v>12642</v>
      </c>
      <c r="C9666" t="s">
        <v>14</v>
      </c>
      <c r="D9666">
        <v>23.52</v>
      </c>
      <c r="E9666" s="156" t="s">
        <v>205</v>
      </c>
    </row>
    <row r="9667" spans="1:5" x14ac:dyDescent="0.2">
      <c r="A9667">
        <v>103877</v>
      </c>
      <c r="B9667" t="s">
        <v>12643</v>
      </c>
      <c r="C9667" t="s">
        <v>14</v>
      </c>
      <c r="D9667">
        <v>29.97</v>
      </c>
      <c r="E9667" s="156" t="s">
        <v>205</v>
      </c>
    </row>
    <row r="9668" spans="1:5" x14ac:dyDescent="0.2">
      <c r="A9668">
        <v>103808</v>
      </c>
      <c r="B9668" t="s">
        <v>12644</v>
      </c>
      <c r="C9668" t="s">
        <v>14</v>
      </c>
      <c r="D9668">
        <v>37.130000000000003</v>
      </c>
      <c r="E9668" s="156" t="s">
        <v>205</v>
      </c>
    </row>
    <row r="9669" spans="1:5" x14ac:dyDescent="0.2">
      <c r="A9669">
        <v>103841</v>
      </c>
      <c r="B9669" t="s">
        <v>12645</v>
      </c>
      <c r="C9669" t="s">
        <v>14</v>
      </c>
      <c r="D9669">
        <v>30.9</v>
      </c>
      <c r="E9669" s="156" t="s">
        <v>205</v>
      </c>
    </row>
    <row r="9670" spans="1:5" x14ac:dyDescent="0.2">
      <c r="A9670">
        <v>92327</v>
      </c>
      <c r="B9670" t="s">
        <v>12646</v>
      </c>
      <c r="C9670" t="s">
        <v>14</v>
      </c>
      <c r="D9670">
        <v>26.95</v>
      </c>
      <c r="E9670" s="156" t="s">
        <v>205</v>
      </c>
    </row>
    <row r="9671" spans="1:5" x14ac:dyDescent="0.2">
      <c r="A9671">
        <v>92288</v>
      </c>
      <c r="B9671" t="s">
        <v>12647</v>
      </c>
      <c r="C9671" t="s">
        <v>14</v>
      </c>
      <c r="D9671">
        <v>29.74</v>
      </c>
      <c r="E9671" s="156" t="s">
        <v>205</v>
      </c>
    </row>
    <row r="9672" spans="1:5" x14ac:dyDescent="0.2">
      <c r="A9672">
        <v>92313</v>
      </c>
      <c r="B9672" t="s">
        <v>12648</v>
      </c>
      <c r="C9672" t="s">
        <v>14</v>
      </c>
      <c r="D9672">
        <v>34.020000000000003</v>
      </c>
      <c r="E9672" s="156" t="s">
        <v>205</v>
      </c>
    </row>
    <row r="9673" spans="1:5" x14ac:dyDescent="0.2">
      <c r="A9673">
        <v>103881</v>
      </c>
      <c r="B9673" t="s">
        <v>12649</v>
      </c>
      <c r="C9673" t="s">
        <v>14</v>
      </c>
      <c r="D9673">
        <v>41.49</v>
      </c>
      <c r="E9673" s="156" t="s">
        <v>205</v>
      </c>
    </row>
    <row r="9674" spans="1:5" x14ac:dyDescent="0.2">
      <c r="A9674">
        <v>103812</v>
      </c>
      <c r="B9674" t="s">
        <v>12650</v>
      </c>
      <c r="C9674" t="s">
        <v>14</v>
      </c>
      <c r="D9674">
        <v>54.82</v>
      </c>
      <c r="E9674" s="156" t="s">
        <v>205</v>
      </c>
    </row>
    <row r="9675" spans="1:5" x14ac:dyDescent="0.2">
      <c r="A9675">
        <v>103845</v>
      </c>
      <c r="B9675" t="s">
        <v>12651</v>
      </c>
      <c r="C9675" t="s">
        <v>14</v>
      </c>
      <c r="D9675">
        <v>43.93</v>
      </c>
      <c r="E9675" s="156" t="s">
        <v>205</v>
      </c>
    </row>
    <row r="9676" spans="1:5" x14ac:dyDescent="0.2">
      <c r="A9676">
        <v>92328</v>
      </c>
      <c r="B9676" t="s">
        <v>12652</v>
      </c>
      <c r="C9676" t="s">
        <v>14</v>
      </c>
      <c r="D9676">
        <v>40.130000000000003</v>
      </c>
      <c r="E9676" s="156" t="s">
        <v>205</v>
      </c>
    </row>
    <row r="9677" spans="1:5" x14ac:dyDescent="0.2">
      <c r="A9677">
        <v>92289</v>
      </c>
      <c r="B9677" t="s">
        <v>12653</v>
      </c>
      <c r="C9677" t="s">
        <v>14</v>
      </c>
      <c r="D9677">
        <v>52.59</v>
      </c>
      <c r="E9677" s="156" t="s">
        <v>205</v>
      </c>
    </row>
    <row r="9678" spans="1:5" x14ac:dyDescent="0.2">
      <c r="A9678">
        <v>92290</v>
      </c>
      <c r="B9678" t="s">
        <v>12654</v>
      </c>
      <c r="C9678" t="s">
        <v>14</v>
      </c>
      <c r="D9678">
        <v>79.599999999999994</v>
      </c>
      <c r="E9678" s="156" t="s">
        <v>205</v>
      </c>
    </row>
    <row r="9679" spans="1:5" x14ac:dyDescent="0.2">
      <c r="A9679">
        <v>92291</v>
      </c>
      <c r="B9679" t="s">
        <v>12655</v>
      </c>
      <c r="C9679" t="s">
        <v>14</v>
      </c>
      <c r="D9679">
        <v>123.22</v>
      </c>
      <c r="E9679" s="156" t="s">
        <v>205</v>
      </c>
    </row>
    <row r="9680" spans="1:5" x14ac:dyDescent="0.2">
      <c r="A9680">
        <v>92292</v>
      </c>
      <c r="B9680" t="s">
        <v>12656</v>
      </c>
      <c r="C9680" t="s">
        <v>14</v>
      </c>
      <c r="D9680">
        <v>380.93</v>
      </c>
      <c r="E9680" s="156" t="s">
        <v>205</v>
      </c>
    </row>
    <row r="9681" spans="1:5" x14ac:dyDescent="0.2">
      <c r="A9681">
        <v>93082</v>
      </c>
      <c r="B9681" t="s">
        <v>12657</v>
      </c>
      <c r="C9681" t="s">
        <v>14</v>
      </c>
      <c r="D9681">
        <v>25.86</v>
      </c>
      <c r="E9681" s="156" t="s">
        <v>205</v>
      </c>
    </row>
    <row r="9682" spans="1:5" x14ac:dyDescent="0.2">
      <c r="A9682">
        <v>103885</v>
      </c>
      <c r="B9682" t="s">
        <v>12658</v>
      </c>
      <c r="C9682" t="s">
        <v>14</v>
      </c>
      <c r="D9682">
        <v>29.4</v>
      </c>
      <c r="E9682" s="156" t="s">
        <v>205</v>
      </c>
    </row>
    <row r="9683" spans="1:5" x14ac:dyDescent="0.2">
      <c r="A9683">
        <v>103816</v>
      </c>
      <c r="B9683" t="s">
        <v>12659</v>
      </c>
      <c r="C9683" t="s">
        <v>14</v>
      </c>
      <c r="D9683">
        <v>29.37</v>
      </c>
      <c r="E9683" s="156" t="s">
        <v>205</v>
      </c>
    </row>
    <row r="9684" spans="1:5" x14ac:dyDescent="0.2">
      <c r="A9684">
        <v>103849</v>
      </c>
      <c r="B9684" t="s">
        <v>12660</v>
      </c>
      <c r="C9684" t="s">
        <v>14</v>
      </c>
      <c r="D9684">
        <v>28.84</v>
      </c>
      <c r="E9684" s="156" t="s">
        <v>205</v>
      </c>
    </row>
    <row r="9685" spans="1:5" x14ac:dyDescent="0.2">
      <c r="A9685">
        <v>93105</v>
      </c>
      <c r="B9685" t="s">
        <v>12661</v>
      </c>
      <c r="C9685" t="s">
        <v>14</v>
      </c>
      <c r="D9685">
        <v>26.07</v>
      </c>
      <c r="E9685" s="156" t="s">
        <v>205</v>
      </c>
    </row>
    <row r="9686" spans="1:5" x14ac:dyDescent="0.2">
      <c r="A9686">
        <v>93055</v>
      </c>
      <c r="B9686" t="s">
        <v>12662</v>
      </c>
      <c r="C9686" t="s">
        <v>14</v>
      </c>
      <c r="D9686">
        <v>47.99</v>
      </c>
      <c r="E9686" s="156" t="s">
        <v>205</v>
      </c>
    </row>
    <row r="9687" spans="1:5" x14ac:dyDescent="0.2">
      <c r="A9687">
        <v>93089</v>
      </c>
      <c r="B9687" t="s">
        <v>12663</v>
      </c>
      <c r="C9687" t="s">
        <v>14</v>
      </c>
      <c r="D9687">
        <v>51.09</v>
      </c>
      <c r="E9687" s="156" t="s">
        <v>205</v>
      </c>
    </row>
    <row r="9688" spans="1:5" x14ac:dyDescent="0.2">
      <c r="A9688">
        <v>103891</v>
      </c>
      <c r="B9688" t="s">
        <v>12664</v>
      </c>
      <c r="C9688" t="s">
        <v>14</v>
      </c>
      <c r="D9688">
        <v>55.4</v>
      </c>
      <c r="E9688" s="156" t="s">
        <v>205</v>
      </c>
    </row>
    <row r="9689" spans="1:5" x14ac:dyDescent="0.2">
      <c r="A9689">
        <v>103822</v>
      </c>
      <c r="B9689" t="s">
        <v>12665</v>
      </c>
      <c r="C9689" t="s">
        <v>14</v>
      </c>
      <c r="D9689">
        <v>60.23</v>
      </c>
      <c r="E9689" s="156" t="s">
        <v>205</v>
      </c>
    </row>
    <row r="9690" spans="1:5" x14ac:dyDescent="0.2">
      <c r="A9690">
        <v>103855</v>
      </c>
      <c r="B9690" t="s">
        <v>12666</v>
      </c>
      <c r="C9690" t="s">
        <v>14</v>
      </c>
      <c r="D9690">
        <v>56.06</v>
      </c>
      <c r="E9690" s="156" t="s">
        <v>205</v>
      </c>
    </row>
    <row r="9691" spans="1:5" x14ac:dyDescent="0.2">
      <c r="A9691">
        <v>93112</v>
      </c>
      <c r="B9691" t="s">
        <v>12667</v>
      </c>
      <c r="C9691" t="s">
        <v>14</v>
      </c>
      <c r="D9691">
        <v>53.4</v>
      </c>
      <c r="E9691" s="156" t="s">
        <v>205</v>
      </c>
    </row>
    <row r="9692" spans="1:5" x14ac:dyDescent="0.2">
      <c r="A9692">
        <v>93060</v>
      </c>
      <c r="B9692" t="s">
        <v>12668</v>
      </c>
      <c r="C9692" t="s">
        <v>14</v>
      </c>
      <c r="D9692">
        <v>84.03</v>
      </c>
      <c r="E9692" s="156" t="s">
        <v>205</v>
      </c>
    </row>
    <row r="9693" spans="1:5" x14ac:dyDescent="0.2">
      <c r="A9693">
        <v>93094</v>
      </c>
      <c r="B9693" t="s">
        <v>12669</v>
      </c>
      <c r="C9693" t="s">
        <v>14</v>
      </c>
      <c r="D9693">
        <v>86.89</v>
      </c>
      <c r="E9693" s="156" t="s">
        <v>205</v>
      </c>
    </row>
    <row r="9694" spans="1:5" x14ac:dyDescent="0.2">
      <c r="A9694">
        <v>103897</v>
      </c>
      <c r="B9694" t="s">
        <v>12670</v>
      </c>
      <c r="C9694" t="s">
        <v>14</v>
      </c>
      <c r="D9694">
        <v>91.87</v>
      </c>
      <c r="E9694" s="156" t="s">
        <v>205</v>
      </c>
    </row>
    <row r="9695" spans="1:5" x14ac:dyDescent="0.2">
      <c r="A9695">
        <v>103828</v>
      </c>
      <c r="B9695" t="s">
        <v>12671</v>
      </c>
      <c r="C9695" t="s">
        <v>14</v>
      </c>
      <c r="D9695">
        <v>100.34</v>
      </c>
      <c r="E9695" s="156" t="s">
        <v>205</v>
      </c>
    </row>
    <row r="9696" spans="1:5" x14ac:dyDescent="0.2">
      <c r="A9696">
        <v>103861</v>
      </c>
      <c r="B9696" t="s">
        <v>12672</v>
      </c>
      <c r="C9696" t="s">
        <v>14</v>
      </c>
      <c r="D9696">
        <v>93.55</v>
      </c>
      <c r="E9696" s="156" t="s">
        <v>205</v>
      </c>
    </row>
    <row r="9697" spans="1:5" x14ac:dyDescent="0.2">
      <c r="A9697">
        <v>93115</v>
      </c>
      <c r="B9697" t="s">
        <v>12673</v>
      </c>
      <c r="C9697" t="s">
        <v>14</v>
      </c>
      <c r="D9697">
        <v>91</v>
      </c>
      <c r="E9697" s="156" t="s">
        <v>205</v>
      </c>
    </row>
    <row r="9698" spans="1:5" x14ac:dyDescent="0.2">
      <c r="A9698">
        <v>93074</v>
      </c>
      <c r="B9698" t="s">
        <v>12674</v>
      </c>
      <c r="C9698" t="s">
        <v>14</v>
      </c>
      <c r="D9698">
        <v>14.66</v>
      </c>
      <c r="E9698" s="156" t="s">
        <v>205</v>
      </c>
    </row>
    <row r="9699" spans="1:5" x14ac:dyDescent="0.2">
      <c r="A9699">
        <v>103875</v>
      </c>
      <c r="B9699" t="s">
        <v>12675</v>
      </c>
      <c r="C9699" t="s">
        <v>14</v>
      </c>
      <c r="D9699">
        <v>19.95</v>
      </c>
      <c r="E9699" s="156" t="s">
        <v>205</v>
      </c>
    </row>
    <row r="9700" spans="1:5" x14ac:dyDescent="0.2">
      <c r="A9700">
        <v>103806</v>
      </c>
      <c r="B9700" t="s">
        <v>12676</v>
      </c>
      <c r="C9700" t="s">
        <v>14</v>
      </c>
      <c r="D9700">
        <v>19.88</v>
      </c>
      <c r="E9700" s="156" t="s">
        <v>205</v>
      </c>
    </row>
    <row r="9701" spans="1:5" x14ac:dyDescent="0.2">
      <c r="A9701">
        <v>103839</v>
      </c>
      <c r="B9701" t="s">
        <v>12677</v>
      </c>
      <c r="C9701" t="s">
        <v>14</v>
      </c>
      <c r="D9701">
        <v>19.079999999999998</v>
      </c>
      <c r="E9701" s="156" t="s">
        <v>205</v>
      </c>
    </row>
    <row r="9702" spans="1:5" x14ac:dyDescent="0.2">
      <c r="A9702">
        <v>93097</v>
      </c>
      <c r="B9702" t="s">
        <v>12678</v>
      </c>
      <c r="C9702" t="s">
        <v>14</v>
      </c>
      <c r="D9702">
        <v>14.96</v>
      </c>
      <c r="E9702" s="156" t="s">
        <v>205</v>
      </c>
    </row>
    <row r="9703" spans="1:5" x14ac:dyDescent="0.2">
      <c r="A9703">
        <v>93119</v>
      </c>
      <c r="B9703" t="s">
        <v>12679</v>
      </c>
      <c r="C9703" t="s">
        <v>14</v>
      </c>
      <c r="D9703">
        <v>18.579999999999998</v>
      </c>
      <c r="E9703" s="156" t="s">
        <v>205</v>
      </c>
    </row>
    <row r="9704" spans="1:5" x14ac:dyDescent="0.2">
      <c r="A9704">
        <v>93076</v>
      </c>
      <c r="B9704" t="s">
        <v>12680</v>
      </c>
      <c r="C9704" t="s">
        <v>14</v>
      </c>
      <c r="D9704">
        <v>23.21</v>
      </c>
      <c r="E9704" s="156" t="s">
        <v>205</v>
      </c>
    </row>
    <row r="9705" spans="1:5" x14ac:dyDescent="0.2">
      <c r="A9705">
        <v>103878</v>
      </c>
      <c r="B9705" t="s">
        <v>12681</v>
      </c>
      <c r="C9705" t="s">
        <v>14</v>
      </c>
      <c r="D9705">
        <v>29.66</v>
      </c>
      <c r="E9705" s="156" t="s">
        <v>205</v>
      </c>
    </row>
    <row r="9706" spans="1:5" x14ac:dyDescent="0.2">
      <c r="A9706">
        <v>103809</v>
      </c>
      <c r="B9706" t="s">
        <v>12682</v>
      </c>
      <c r="C9706" t="s">
        <v>14</v>
      </c>
      <c r="D9706">
        <v>36.82</v>
      </c>
      <c r="E9706" s="156" t="s">
        <v>205</v>
      </c>
    </row>
    <row r="9707" spans="1:5" x14ac:dyDescent="0.2">
      <c r="A9707">
        <v>103842</v>
      </c>
      <c r="B9707" t="s">
        <v>12683</v>
      </c>
      <c r="C9707" t="s">
        <v>14</v>
      </c>
      <c r="D9707">
        <v>30.59</v>
      </c>
      <c r="E9707" s="156" t="s">
        <v>205</v>
      </c>
    </row>
    <row r="9708" spans="1:5" x14ac:dyDescent="0.2">
      <c r="A9708">
        <v>93099</v>
      </c>
      <c r="B9708" t="s">
        <v>12684</v>
      </c>
      <c r="C9708" t="s">
        <v>14</v>
      </c>
      <c r="D9708">
        <v>26.64</v>
      </c>
      <c r="E9708" s="156" t="s">
        <v>205</v>
      </c>
    </row>
    <row r="9709" spans="1:5" x14ac:dyDescent="0.2">
      <c r="A9709">
        <v>93122</v>
      </c>
      <c r="B9709" t="s">
        <v>12685</v>
      </c>
      <c r="C9709" t="s">
        <v>14</v>
      </c>
      <c r="D9709">
        <v>27.86</v>
      </c>
      <c r="E9709" s="156" t="s">
        <v>205</v>
      </c>
    </row>
    <row r="9710" spans="1:5" x14ac:dyDescent="0.2">
      <c r="A9710">
        <v>93079</v>
      </c>
      <c r="B9710" t="s">
        <v>12686</v>
      </c>
      <c r="C9710" t="s">
        <v>14</v>
      </c>
      <c r="D9710">
        <v>32.14</v>
      </c>
      <c r="E9710" s="156" t="s">
        <v>205</v>
      </c>
    </row>
    <row r="9711" spans="1:5" x14ac:dyDescent="0.2">
      <c r="A9711">
        <v>103882</v>
      </c>
      <c r="B9711" t="s">
        <v>12687</v>
      </c>
      <c r="C9711" t="s">
        <v>14</v>
      </c>
      <c r="D9711">
        <v>39.61</v>
      </c>
      <c r="E9711" s="156" t="s">
        <v>205</v>
      </c>
    </row>
    <row r="9712" spans="1:5" x14ac:dyDescent="0.2">
      <c r="A9712">
        <v>103813</v>
      </c>
      <c r="B9712" t="s">
        <v>12688</v>
      </c>
      <c r="C9712" t="s">
        <v>14</v>
      </c>
      <c r="D9712">
        <v>52.94</v>
      </c>
      <c r="E9712" s="156" t="s">
        <v>205</v>
      </c>
    </row>
    <row r="9713" spans="1:5" x14ac:dyDescent="0.2">
      <c r="A9713">
        <v>103846</v>
      </c>
      <c r="B9713" t="s">
        <v>12689</v>
      </c>
      <c r="C9713" t="s">
        <v>14</v>
      </c>
      <c r="D9713">
        <v>42.05</v>
      </c>
      <c r="E9713" s="156" t="s">
        <v>205</v>
      </c>
    </row>
    <row r="9714" spans="1:5" x14ac:dyDescent="0.2">
      <c r="A9714">
        <v>93102</v>
      </c>
      <c r="B9714" t="s">
        <v>12690</v>
      </c>
      <c r="C9714" t="s">
        <v>14</v>
      </c>
      <c r="D9714">
        <v>38.25</v>
      </c>
      <c r="E9714" s="156" t="s">
        <v>205</v>
      </c>
    </row>
    <row r="9715" spans="1:5" x14ac:dyDescent="0.2">
      <c r="A9715">
        <v>93123</v>
      </c>
      <c r="B9715" t="s">
        <v>12691</v>
      </c>
      <c r="C9715" t="s">
        <v>14</v>
      </c>
      <c r="D9715">
        <v>61.83</v>
      </c>
      <c r="E9715" s="156" t="s">
        <v>205</v>
      </c>
    </row>
    <row r="9716" spans="1:5" x14ac:dyDescent="0.2">
      <c r="A9716">
        <v>93124</v>
      </c>
      <c r="B9716" t="s">
        <v>12692</v>
      </c>
      <c r="C9716" t="s">
        <v>14</v>
      </c>
      <c r="D9716">
        <v>96.95</v>
      </c>
      <c r="E9716" s="156" t="s">
        <v>205</v>
      </c>
    </row>
    <row r="9717" spans="1:5" x14ac:dyDescent="0.2">
      <c r="A9717">
        <v>93125</v>
      </c>
      <c r="B9717" t="s">
        <v>12693</v>
      </c>
      <c r="C9717" t="s">
        <v>14</v>
      </c>
      <c r="D9717">
        <v>142.44</v>
      </c>
      <c r="E9717" s="156" t="s">
        <v>205</v>
      </c>
    </row>
    <row r="9718" spans="1:5" x14ac:dyDescent="0.2">
      <c r="A9718">
        <v>93126</v>
      </c>
      <c r="B9718" t="s">
        <v>12694</v>
      </c>
      <c r="C9718" t="s">
        <v>14</v>
      </c>
      <c r="D9718">
        <v>314.10000000000002</v>
      </c>
      <c r="E9718" s="156" t="s">
        <v>205</v>
      </c>
    </row>
    <row r="9719" spans="1:5" x14ac:dyDescent="0.2">
      <c r="A9719">
        <v>93063</v>
      </c>
      <c r="B9719" t="s">
        <v>12695</v>
      </c>
      <c r="C9719" t="s">
        <v>14</v>
      </c>
      <c r="D9719">
        <v>697.49</v>
      </c>
      <c r="E9719" s="156" t="s">
        <v>205</v>
      </c>
    </row>
    <row r="9720" spans="1:5" x14ac:dyDescent="0.2">
      <c r="A9720">
        <v>93066</v>
      </c>
      <c r="B9720" t="s">
        <v>12696</v>
      </c>
      <c r="C9720" t="s">
        <v>14</v>
      </c>
      <c r="D9720">
        <v>875.31</v>
      </c>
      <c r="E9720" s="156" t="s">
        <v>205</v>
      </c>
    </row>
    <row r="9721" spans="1:5" x14ac:dyDescent="0.2">
      <c r="A9721">
        <v>93069</v>
      </c>
      <c r="B9721" t="s">
        <v>12697</v>
      </c>
      <c r="C9721" t="s">
        <v>14</v>
      </c>
      <c r="D9721">
        <v>1213.27</v>
      </c>
      <c r="E9721" s="156" t="s">
        <v>205</v>
      </c>
    </row>
    <row r="9722" spans="1:5" x14ac:dyDescent="0.2">
      <c r="A9722">
        <v>93072</v>
      </c>
      <c r="B9722" t="s">
        <v>12698</v>
      </c>
      <c r="C9722" t="s">
        <v>14</v>
      </c>
      <c r="D9722">
        <v>1601.16</v>
      </c>
      <c r="E9722" s="156" t="s">
        <v>205</v>
      </c>
    </row>
    <row r="9723" spans="1:5" x14ac:dyDescent="0.2">
      <c r="A9723">
        <v>93083</v>
      </c>
      <c r="B9723" t="s">
        <v>12699</v>
      </c>
      <c r="C9723" t="s">
        <v>14</v>
      </c>
      <c r="D9723">
        <v>479.19</v>
      </c>
      <c r="E9723" s="156" t="s">
        <v>205</v>
      </c>
    </row>
    <row r="9724" spans="1:5" x14ac:dyDescent="0.2">
      <c r="A9724">
        <v>103886</v>
      </c>
      <c r="B9724" t="s">
        <v>12700</v>
      </c>
      <c r="C9724" t="s">
        <v>14</v>
      </c>
      <c r="D9724">
        <v>482.73</v>
      </c>
      <c r="E9724" s="156" t="s">
        <v>205</v>
      </c>
    </row>
    <row r="9725" spans="1:5" x14ac:dyDescent="0.2">
      <c r="A9725">
        <v>103817</v>
      </c>
      <c r="B9725" t="s">
        <v>12701</v>
      </c>
      <c r="C9725" t="s">
        <v>14</v>
      </c>
      <c r="D9725">
        <v>482.7</v>
      </c>
      <c r="E9725" s="156" t="s">
        <v>205</v>
      </c>
    </row>
    <row r="9726" spans="1:5" x14ac:dyDescent="0.2">
      <c r="A9726">
        <v>103850</v>
      </c>
      <c r="B9726" t="s">
        <v>12702</v>
      </c>
      <c r="C9726" t="s">
        <v>14</v>
      </c>
      <c r="D9726">
        <v>482.17</v>
      </c>
      <c r="E9726" s="156" t="s">
        <v>205</v>
      </c>
    </row>
    <row r="9727" spans="1:5" x14ac:dyDescent="0.2">
      <c r="A9727">
        <v>93106</v>
      </c>
      <c r="B9727" t="s">
        <v>12703</v>
      </c>
      <c r="C9727" t="s">
        <v>14</v>
      </c>
      <c r="D9727">
        <v>479.4</v>
      </c>
      <c r="E9727" s="156" t="s">
        <v>205</v>
      </c>
    </row>
    <row r="9728" spans="1:5" x14ac:dyDescent="0.2">
      <c r="A9728">
        <v>93052</v>
      </c>
      <c r="B9728" t="s">
        <v>12704</v>
      </c>
      <c r="C9728" t="s">
        <v>14</v>
      </c>
      <c r="D9728">
        <v>553.22</v>
      </c>
      <c r="E9728" s="156" t="s">
        <v>205</v>
      </c>
    </row>
    <row r="9729" spans="1:5" x14ac:dyDescent="0.2">
      <c r="A9729">
        <v>93086</v>
      </c>
      <c r="B9729" t="s">
        <v>12705</v>
      </c>
      <c r="C9729" t="s">
        <v>14</v>
      </c>
      <c r="D9729">
        <v>556.32000000000005</v>
      </c>
      <c r="E9729" s="156" t="s">
        <v>205</v>
      </c>
    </row>
    <row r="9730" spans="1:5" x14ac:dyDescent="0.2">
      <c r="A9730">
        <v>103890</v>
      </c>
      <c r="B9730" t="s">
        <v>12706</v>
      </c>
      <c r="C9730" t="s">
        <v>14</v>
      </c>
      <c r="D9730">
        <v>560.63</v>
      </c>
      <c r="E9730" s="156" t="s">
        <v>205</v>
      </c>
    </row>
    <row r="9731" spans="1:5" x14ac:dyDescent="0.2">
      <c r="A9731">
        <v>103821</v>
      </c>
      <c r="B9731" t="s">
        <v>12707</v>
      </c>
      <c r="C9731" t="s">
        <v>14</v>
      </c>
      <c r="D9731">
        <v>565.46</v>
      </c>
      <c r="E9731" s="156" t="s">
        <v>205</v>
      </c>
    </row>
    <row r="9732" spans="1:5" x14ac:dyDescent="0.2">
      <c r="A9732">
        <v>103854</v>
      </c>
      <c r="B9732" t="s">
        <v>12708</v>
      </c>
      <c r="C9732" t="s">
        <v>14</v>
      </c>
      <c r="D9732">
        <v>561.29</v>
      </c>
      <c r="E9732" s="156" t="s">
        <v>205</v>
      </c>
    </row>
    <row r="9733" spans="1:5" x14ac:dyDescent="0.2">
      <c r="A9733">
        <v>93109</v>
      </c>
      <c r="B9733" t="s">
        <v>12709</v>
      </c>
      <c r="C9733" t="s">
        <v>14</v>
      </c>
      <c r="D9733">
        <v>558.63</v>
      </c>
      <c r="E9733" s="156" t="s">
        <v>205</v>
      </c>
    </row>
    <row r="9734" spans="1:5" x14ac:dyDescent="0.2">
      <c r="A9734">
        <v>93058</v>
      </c>
      <c r="B9734" t="s">
        <v>12710</v>
      </c>
      <c r="C9734" t="s">
        <v>14</v>
      </c>
      <c r="D9734">
        <v>608.66</v>
      </c>
      <c r="E9734" s="156" t="s">
        <v>205</v>
      </c>
    </row>
    <row r="9735" spans="1:5" x14ac:dyDescent="0.2">
      <c r="A9735">
        <v>93092</v>
      </c>
      <c r="B9735" t="s">
        <v>12711</v>
      </c>
      <c r="C9735" t="s">
        <v>14</v>
      </c>
      <c r="D9735">
        <v>611.52</v>
      </c>
      <c r="E9735" s="156" t="s">
        <v>205</v>
      </c>
    </row>
    <row r="9736" spans="1:5" x14ac:dyDescent="0.2">
      <c r="A9736">
        <v>103898</v>
      </c>
      <c r="B9736" t="s">
        <v>12712</v>
      </c>
      <c r="C9736" t="s">
        <v>14</v>
      </c>
      <c r="D9736">
        <v>616.5</v>
      </c>
      <c r="E9736" s="156" t="s">
        <v>205</v>
      </c>
    </row>
    <row r="9737" spans="1:5" x14ac:dyDescent="0.2">
      <c r="A9737">
        <v>103829</v>
      </c>
      <c r="B9737" t="s">
        <v>12713</v>
      </c>
      <c r="C9737" t="s">
        <v>14</v>
      </c>
      <c r="D9737">
        <v>624.97</v>
      </c>
      <c r="E9737" s="156" t="s">
        <v>205</v>
      </c>
    </row>
    <row r="9738" spans="1:5" x14ac:dyDescent="0.2">
      <c r="A9738">
        <v>103862</v>
      </c>
      <c r="B9738" t="s">
        <v>12714</v>
      </c>
      <c r="C9738" t="s">
        <v>14</v>
      </c>
      <c r="D9738">
        <v>618.17999999999995</v>
      </c>
      <c r="E9738" s="156" t="s">
        <v>205</v>
      </c>
    </row>
    <row r="9739" spans="1:5" x14ac:dyDescent="0.2">
      <c r="A9739">
        <v>93116</v>
      </c>
      <c r="B9739" t="s">
        <v>12715</v>
      </c>
      <c r="C9739" t="s">
        <v>14</v>
      </c>
      <c r="D9739">
        <v>615.63</v>
      </c>
      <c r="E9739" s="156" t="s">
        <v>205</v>
      </c>
    </row>
    <row r="9740" spans="1:5" x14ac:dyDescent="0.2">
      <c r="A9740">
        <v>92314</v>
      </c>
      <c r="B9740" t="s">
        <v>12716</v>
      </c>
      <c r="C9740" t="s">
        <v>14</v>
      </c>
      <c r="D9740">
        <v>9.52</v>
      </c>
      <c r="E9740" s="156" t="s">
        <v>205</v>
      </c>
    </row>
    <row r="9741" spans="1:5" x14ac:dyDescent="0.2">
      <c r="A9741">
        <v>103883</v>
      </c>
      <c r="B9741" t="s">
        <v>12717</v>
      </c>
      <c r="C9741" t="s">
        <v>14</v>
      </c>
      <c r="D9741">
        <v>13.06</v>
      </c>
      <c r="E9741" s="156" t="s">
        <v>205</v>
      </c>
    </row>
    <row r="9742" spans="1:5" x14ac:dyDescent="0.2">
      <c r="A9742">
        <v>103814</v>
      </c>
      <c r="B9742" t="s">
        <v>12718</v>
      </c>
      <c r="C9742" t="s">
        <v>14</v>
      </c>
      <c r="D9742">
        <v>13.03</v>
      </c>
      <c r="E9742" s="156" t="s">
        <v>205</v>
      </c>
    </row>
    <row r="9743" spans="1:5" x14ac:dyDescent="0.2">
      <c r="A9743">
        <v>103847</v>
      </c>
      <c r="B9743" t="s">
        <v>12719</v>
      </c>
      <c r="C9743" t="s">
        <v>14</v>
      </c>
      <c r="D9743">
        <v>12.5</v>
      </c>
      <c r="E9743" s="156" t="s">
        <v>205</v>
      </c>
    </row>
    <row r="9744" spans="1:5" x14ac:dyDescent="0.2">
      <c r="A9744">
        <v>92329</v>
      </c>
      <c r="B9744" t="s">
        <v>12720</v>
      </c>
      <c r="C9744" t="s">
        <v>14</v>
      </c>
      <c r="D9744">
        <v>9.73</v>
      </c>
      <c r="E9744" s="156" t="s">
        <v>205</v>
      </c>
    </row>
    <row r="9745" spans="1:5" x14ac:dyDescent="0.2">
      <c r="A9745">
        <v>92293</v>
      </c>
      <c r="B9745" t="s">
        <v>12721</v>
      </c>
      <c r="C9745" t="s">
        <v>14</v>
      </c>
      <c r="D9745">
        <v>10.75</v>
      </c>
      <c r="E9745" s="156" t="s">
        <v>205</v>
      </c>
    </row>
    <row r="9746" spans="1:5" x14ac:dyDescent="0.2">
      <c r="A9746">
        <v>92315</v>
      </c>
      <c r="B9746" t="s">
        <v>12722</v>
      </c>
      <c r="C9746" t="s">
        <v>14</v>
      </c>
      <c r="D9746">
        <v>13.85</v>
      </c>
      <c r="E9746" s="156" t="s">
        <v>205</v>
      </c>
    </row>
    <row r="9747" spans="1:5" x14ac:dyDescent="0.2">
      <c r="A9747">
        <v>103888</v>
      </c>
      <c r="B9747" t="s">
        <v>12723</v>
      </c>
      <c r="C9747" t="s">
        <v>14</v>
      </c>
      <c r="D9747">
        <v>18.16</v>
      </c>
      <c r="E9747" s="156" t="s">
        <v>205</v>
      </c>
    </row>
    <row r="9748" spans="1:5" x14ac:dyDescent="0.2">
      <c r="A9748">
        <v>103819</v>
      </c>
      <c r="B9748" t="s">
        <v>12724</v>
      </c>
      <c r="C9748" t="s">
        <v>14</v>
      </c>
      <c r="D9748">
        <v>22.99</v>
      </c>
      <c r="E9748" s="156" t="s">
        <v>205</v>
      </c>
    </row>
    <row r="9749" spans="1:5" x14ac:dyDescent="0.2">
      <c r="A9749">
        <v>103852</v>
      </c>
      <c r="B9749" t="s">
        <v>12725</v>
      </c>
      <c r="C9749" t="s">
        <v>14</v>
      </c>
      <c r="D9749">
        <v>18.82</v>
      </c>
      <c r="E9749" s="156" t="s">
        <v>205</v>
      </c>
    </row>
    <row r="9750" spans="1:5" x14ac:dyDescent="0.2">
      <c r="A9750">
        <v>92330</v>
      </c>
      <c r="B9750" t="s">
        <v>12726</v>
      </c>
      <c r="C9750" t="s">
        <v>14</v>
      </c>
      <c r="D9750">
        <v>16.16</v>
      </c>
      <c r="E9750" s="156" t="s">
        <v>205</v>
      </c>
    </row>
    <row r="9751" spans="1:5" x14ac:dyDescent="0.2">
      <c r="A9751">
        <v>92294</v>
      </c>
      <c r="B9751" t="s">
        <v>12727</v>
      </c>
      <c r="C9751" t="s">
        <v>14</v>
      </c>
      <c r="D9751">
        <v>18.149999999999999</v>
      </c>
      <c r="E9751" s="156" t="s">
        <v>205</v>
      </c>
    </row>
    <row r="9752" spans="1:5" x14ac:dyDescent="0.2">
      <c r="A9752">
        <v>92316</v>
      </c>
      <c r="B9752" t="s">
        <v>12728</v>
      </c>
      <c r="C9752" t="s">
        <v>14</v>
      </c>
      <c r="D9752">
        <v>21.01</v>
      </c>
      <c r="E9752" s="156" t="s">
        <v>205</v>
      </c>
    </row>
    <row r="9753" spans="1:5" x14ac:dyDescent="0.2">
      <c r="A9753">
        <v>103895</v>
      </c>
      <c r="B9753" t="s">
        <v>12729</v>
      </c>
      <c r="C9753" t="s">
        <v>14</v>
      </c>
      <c r="D9753">
        <v>25.99</v>
      </c>
      <c r="E9753" s="156" t="s">
        <v>205</v>
      </c>
    </row>
    <row r="9754" spans="1:5" x14ac:dyDescent="0.2">
      <c r="A9754">
        <v>103826</v>
      </c>
      <c r="B9754" t="s">
        <v>12730</v>
      </c>
      <c r="C9754" t="s">
        <v>14</v>
      </c>
      <c r="D9754">
        <v>34.46</v>
      </c>
      <c r="E9754" s="156" t="s">
        <v>205</v>
      </c>
    </row>
    <row r="9755" spans="1:5" x14ac:dyDescent="0.2">
      <c r="A9755">
        <v>103859</v>
      </c>
      <c r="B9755" t="s">
        <v>12731</v>
      </c>
      <c r="C9755" t="s">
        <v>14</v>
      </c>
      <c r="D9755">
        <v>27.67</v>
      </c>
      <c r="E9755" s="156" t="s">
        <v>205</v>
      </c>
    </row>
    <row r="9756" spans="1:5" x14ac:dyDescent="0.2">
      <c r="A9756">
        <v>92331</v>
      </c>
      <c r="B9756" t="s">
        <v>12732</v>
      </c>
      <c r="C9756" t="s">
        <v>14</v>
      </c>
      <c r="D9756">
        <v>25.12</v>
      </c>
      <c r="E9756" s="156" t="s">
        <v>205</v>
      </c>
    </row>
    <row r="9757" spans="1:5" x14ac:dyDescent="0.2">
      <c r="A9757">
        <v>92295</v>
      </c>
      <c r="B9757" t="s">
        <v>12733</v>
      </c>
      <c r="C9757" t="s">
        <v>14</v>
      </c>
      <c r="D9757">
        <v>34.11</v>
      </c>
      <c r="E9757" s="156" t="s">
        <v>205</v>
      </c>
    </row>
    <row r="9758" spans="1:5" x14ac:dyDescent="0.2">
      <c r="A9758">
        <v>92296</v>
      </c>
      <c r="B9758" t="s">
        <v>12734</v>
      </c>
      <c r="C9758" t="s">
        <v>14</v>
      </c>
      <c r="D9758">
        <v>45.18</v>
      </c>
      <c r="E9758" s="156" t="s">
        <v>205</v>
      </c>
    </row>
    <row r="9759" spans="1:5" x14ac:dyDescent="0.2">
      <c r="A9759">
        <v>92297</v>
      </c>
      <c r="B9759" t="s">
        <v>12735</v>
      </c>
      <c r="C9759" t="s">
        <v>14</v>
      </c>
      <c r="D9759">
        <v>70.03</v>
      </c>
      <c r="E9759" s="156" t="s">
        <v>205</v>
      </c>
    </row>
    <row r="9760" spans="1:5" x14ac:dyDescent="0.2">
      <c r="A9760">
        <v>92298</v>
      </c>
      <c r="B9760" t="s">
        <v>12736</v>
      </c>
      <c r="C9760" t="s">
        <v>14</v>
      </c>
      <c r="D9760">
        <v>196.33</v>
      </c>
      <c r="E9760" s="156" t="s">
        <v>205</v>
      </c>
    </row>
    <row r="9761" spans="1:5" x14ac:dyDescent="0.2">
      <c r="A9761">
        <v>93080</v>
      </c>
      <c r="B9761" t="s">
        <v>12737</v>
      </c>
      <c r="C9761" t="s">
        <v>14</v>
      </c>
      <c r="D9761">
        <v>9.5500000000000007</v>
      </c>
      <c r="E9761" s="156" t="s">
        <v>205</v>
      </c>
    </row>
    <row r="9762" spans="1:5" x14ac:dyDescent="0.2">
      <c r="A9762">
        <v>103884</v>
      </c>
      <c r="B9762" t="s">
        <v>12738</v>
      </c>
      <c r="C9762" t="s">
        <v>14</v>
      </c>
      <c r="D9762">
        <v>13.09</v>
      </c>
      <c r="E9762" s="156" t="s">
        <v>205</v>
      </c>
    </row>
    <row r="9763" spans="1:5" x14ac:dyDescent="0.2">
      <c r="A9763">
        <v>103815</v>
      </c>
      <c r="B9763" t="s">
        <v>12739</v>
      </c>
      <c r="C9763" t="s">
        <v>14</v>
      </c>
      <c r="D9763">
        <v>13.06</v>
      </c>
      <c r="E9763" s="156" t="s">
        <v>205</v>
      </c>
    </row>
    <row r="9764" spans="1:5" x14ac:dyDescent="0.2">
      <c r="A9764">
        <v>103848</v>
      </c>
      <c r="B9764" t="s">
        <v>12740</v>
      </c>
      <c r="C9764" t="s">
        <v>14</v>
      </c>
      <c r="D9764">
        <v>12.53</v>
      </c>
      <c r="E9764" s="156" t="s">
        <v>205</v>
      </c>
    </row>
    <row r="9765" spans="1:5" x14ac:dyDescent="0.2">
      <c r="A9765">
        <v>93103</v>
      </c>
      <c r="B9765" t="s">
        <v>12741</v>
      </c>
      <c r="C9765" t="s">
        <v>14</v>
      </c>
      <c r="D9765">
        <v>9.76</v>
      </c>
      <c r="E9765" s="156" t="s">
        <v>205</v>
      </c>
    </row>
    <row r="9766" spans="1:5" x14ac:dyDescent="0.2">
      <c r="A9766">
        <v>93050</v>
      </c>
      <c r="B9766" t="s">
        <v>12742</v>
      </c>
      <c r="C9766" t="s">
        <v>14</v>
      </c>
      <c r="D9766">
        <v>12.15</v>
      </c>
      <c r="E9766" s="156" t="s">
        <v>205</v>
      </c>
    </row>
    <row r="9767" spans="1:5" x14ac:dyDescent="0.2">
      <c r="A9767">
        <v>93084</v>
      </c>
      <c r="B9767" t="s">
        <v>12743</v>
      </c>
      <c r="C9767" t="s">
        <v>14</v>
      </c>
      <c r="D9767">
        <v>15.25</v>
      </c>
      <c r="E9767" s="156" t="s">
        <v>205</v>
      </c>
    </row>
    <row r="9768" spans="1:5" x14ac:dyDescent="0.2">
      <c r="A9768">
        <v>103889</v>
      </c>
      <c r="B9768" t="s">
        <v>12744</v>
      </c>
      <c r="C9768" t="s">
        <v>14</v>
      </c>
      <c r="D9768">
        <v>19.559999999999999</v>
      </c>
      <c r="E9768" s="156" t="s">
        <v>205</v>
      </c>
    </row>
    <row r="9769" spans="1:5" x14ac:dyDescent="0.2">
      <c r="A9769">
        <v>103820</v>
      </c>
      <c r="B9769" t="s">
        <v>12745</v>
      </c>
      <c r="C9769" t="s">
        <v>14</v>
      </c>
      <c r="D9769">
        <v>24.39</v>
      </c>
      <c r="E9769" s="156" t="s">
        <v>205</v>
      </c>
    </row>
    <row r="9770" spans="1:5" x14ac:dyDescent="0.2">
      <c r="A9770">
        <v>103853</v>
      </c>
      <c r="B9770" t="s">
        <v>12746</v>
      </c>
      <c r="C9770" t="s">
        <v>14</v>
      </c>
      <c r="D9770">
        <v>20.22</v>
      </c>
      <c r="E9770" s="156" t="s">
        <v>205</v>
      </c>
    </row>
    <row r="9771" spans="1:5" x14ac:dyDescent="0.2">
      <c r="A9771">
        <v>93107</v>
      </c>
      <c r="B9771" t="s">
        <v>12747</v>
      </c>
      <c r="C9771" t="s">
        <v>14</v>
      </c>
      <c r="D9771">
        <v>17.559999999999999</v>
      </c>
      <c r="E9771" s="156" t="s">
        <v>205</v>
      </c>
    </row>
    <row r="9772" spans="1:5" x14ac:dyDescent="0.2">
      <c r="A9772">
        <v>93056</v>
      </c>
      <c r="B9772" t="s">
        <v>12748</v>
      </c>
      <c r="C9772" t="s">
        <v>14</v>
      </c>
      <c r="D9772">
        <v>18.149999999999999</v>
      </c>
      <c r="E9772" s="156" t="s">
        <v>205</v>
      </c>
    </row>
    <row r="9773" spans="1:5" x14ac:dyDescent="0.2">
      <c r="A9773">
        <v>93090</v>
      </c>
      <c r="B9773" t="s">
        <v>12749</v>
      </c>
      <c r="C9773" t="s">
        <v>14</v>
      </c>
      <c r="D9773">
        <v>21.01</v>
      </c>
      <c r="E9773" s="156" t="s">
        <v>205</v>
      </c>
    </row>
    <row r="9774" spans="1:5" x14ac:dyDescent="0.2">
      <c r="A9774">
        <v>103896</v>
      </c>
      <c r="B9774" t="s">
        <v>12750</v>
      </c>
      <c r="C9774" t="s">
        <v>14</v>
      </c>
      <c r="D9774">
        <v>25.99</v>
      </c>
      <c r="E9774" s="156" t="s">
        <v>205</v>
      </c>
    </row>
    <row r="9775" spans="1:5" x14ac:dyDescent="0.2">
      <c r="A9775">
        <v>103827</v>
      </c>
      <c r="B9775" t="s">
        <v>12751</v>
      </c>
      <c r="C9775" t="s">
        <v>14</v>
      </c>
      <c r="D9775">
        <v>34.46</v>
      </c>
      <c r="E9775" s="156" t="s">
        <v>205</v>
      </c>
    </row>
    <row r="9776" spans="1:5" x14ac:dyDescent="0.2">
      <c r="A9776">
        <v>103860</v>
      </c>
      <c r="B9776" t="s">
        <v>12752</v>
      </c>
      <c r="C9776" t="s">
        <v>14</v>
      </c>
      <c r="D9776">
        <v>27.67</v>
      </c>
      <c r="E9776" s="156" t="s">
        <v>205</v>
      </c>
    </row>
    <row r="9777" spans="1:5" x14ac:dyDescent="0.2">
      <c r="A9777">
        <v>93113</v>
      </c>
      <c r="B9777" t="s">
        <v>12753</v>
      </c>
      <c r="C9777" t="s">
        <v>14</v>
      </c>
      <c r="D9777">
        <v>25.12</v>
      </c>
      <c r="E9777" s="156" t="s">
        <v>205</v>
      </c>
    </row>
    <row r="9778" spans="1:5" x14ac:dyDescent="0.2">
      <c r="A9778">
        <v>93061</v>
      </c>
      <c r="B9778" t="s">
        <v>12754</v>
      </c>
      <c r="C9778" t="s">
        <v>14</v>
      </c>
      <c r="D9778">
        <v>34.25</v>
      </c>
      <c r="E9778" s="156" t="s">
        <v>205</v>
      </c>
    </row>
    <row r="9779" spans="1:5" x14ac:dyDescent="0.2">
      <c r="A9779">
        <v>93064</v>
      </c>
      <c r="B9779" t="s">
        <v>12755</v>
      </c>
      <c r="C9779" t="s">
        <v>14</v>
      </c>
      <c r="D9779">
        <v>52.49</v>
      </c>
      <c r="E9779" s="156" t="s">
        <v>205</v>
      </c>
    </row>
    <row r="9780" spans="1:5" x14ac:dyDescent="0.2">
      <c r="A9780">
        <v>93067</v>
      </c>
      <c r="B9780" t="s">
        <v>12756</v>
      </c>
      <c r="C9780" t="s">
        <v>14</v>
      </c>
      <c r="D9780">
        <v>77.989999999999995</v>
      </c>
      <c r="E9780" s="156" t="s">
        <v>205</v>
      </c>
    </row>
    <row r="9781" spans="1:5" x14ac:dyDescent="0.2">
      <c r="A9781">
        <v>93070</v>
      </c>
      <c r="B9781" t="s">
        <v>12757</v>
      </c>
      <c r="C9781" t="s">
        <v>14</v>
      </c>
      <c r="D9781">
        <v>196.33</v>
      </c>
      <c r="E9781" s="156" t="s">
        <v>205</v>
      </c>
    </row>
    <row r="9782" spans="1:5" x14ac:dyDescent="0.2">
      <c r="A9782">
        <v>93117</v>
      </c>
      <c r="B9782" t="s">
        <v>12758</v>
      </c>
      <c r="C9782" t="s">
        <v>14</v>
      </c>
      <c r="D9782">
        <v>62.18</v>
      </c>
      <c r="E9782" s="156" t="s">
        <v>205</v>
      </c>
    </row>
    <row r="9783" spans="1:5" x14ac:dyDescent="0.2">
      <c r="A9783">
        <v>93118</v>
      </c>
      <c r="B9783" t="s">
        <v>12759</v>
      </c>
      <c r="C9783" t="s">
        <v>14</v>
      </c>
      <c r="D9783">
        <v>91.67</v>
      </c>
      <c r="E9783" s="156" t="s">
        <v>205</v>
      </c>
    </row>
    <row r="9784" spans="1:5" x14ac:dyDescent="0.2">
      <c r="A9784">
        <v>92317</v>
      </c>
      <c r="B9784" t="s">
        <v>12760</v>
      </c>
      <c r="C9784" t="s">
        <v>14</v>
      </c>
      <c r="D9784">
        <v>19.93</v>
      </c>
      <c r="E9784" s="156" t="s">
        <v>205</v>
      </c>
    </row>
    <row r="9785" spans="1:5" x14ac:dyDescent="0.2">
      <c r="A9785">
        <v>92332</v>
      </c>
      <c r="B9785" t="s">
        <v>12761</v>
      </c>
      <c r="C9785" t="s">
        <v>14</v>
      </c>
      <c r="D9785">
        <v>20.309999999999999</v>
      </c>
      <c r="E9785" s="156" t="s">
        <v>205</v>
      </c>
    </row>
    <row r="9786" spans="1:5" x14ac:dyDescent="0.2">
      <c r="A9786">
        <v>92299</v>
      </c>
      <c r="B9786" t="s">
        <v>12762</v>
      </c>
      <c r="C9786" t="s">
        <v>14</v>
      </c>
      <c r="D9786">
        <v>24.87</v>
      </c>
      <c r="E9786" s="156" t="s">
        <v>205</v>
      </c>
    </row>
    <row r="9787" spans="1:5" x14ac:dyDescent="0.2">
      <c r="A9787">
        <v>92318</v>
      </c>
      <c r="B9787" t="s">
        <v>12763</v>
      </c>
      <c r="C9787" t="s">
        <v>14</v>
      </c>
      <c r="D9787">
        <v>31.05</v>
      </c>
      <c r="E9787" s="156" t="s">
        <v>205</v>
      </c>
    </row>
    <row r="9788" spans="1:5" x14ac:dyDescent="0.2">
      <c r="A9788">
        <v>103833</v>
      </c>
      <c r="B9788" t="s">
        <v>12764</v>
      </c>
      <c r="C9788" t="s">
        <v>14</v>
      </c>
      <c r="D9788">
        <v>49.23</v>
      </c>
      <c r="E9788" s="156" t="s">
        <v>205</v>
      </c>
    </row>
    <row r="9789" spans="1:5" x14ac:dyDescent="0.2">
      <c r="A9789">
        <v>92333</v>
      </c>
      <c r="B9789" t="s">
        <v>12765</v>
      </c>
      <c r="C9789" t="s">
        <v>14</v>
      </c>
      <c r="D9789">
        <v>35.64</v>
      </c>
      <c r="E9789" s="156" t="s">
        <v>205</v>
      </c>
    </row>
    <row r="9790" spans="1:5" x14ac:dyDescent="0.2">
      <c r="A9790">
        <v>92300</v>
      </c>
      <c r="B9790" t="s">
        <v>12766</v>
      </c>
      <c r="C9790" t="s">
        <v>14</v>
      </c>
      <c r="D9790">
        <v>37.82</v>
      </c>
      <c r="E9790" s="156" t="s">
        <v>205</v>
      </c>
    </row>
    <row r="9791" spans="1:5" x14ac:dyDescent="0.2">
      <c r="A9791">
        <v>92319</v>
      </c>
      <c r="B9791" t="s">
        <v>12767</v>
      </c>
      <c r="C9791" t="s">
        <v>14</v>
      </c>
      <c r="D9791">
        <v>43.53</v>
      </c>
      <c r="E9791" s="156" t="s">
        <v>205</v>
      </c>
    </row>
    <row r="9792" spans="1:5" x14ac:dyDescent="0.2">
      <c r="A9792">
        <v>92334</v>
      </c>
      <c r="B9792" t="s">
        <v>12768</v>
      </c>
      <c r="C9792" t="s">
        <v>14</v>
      </c>
      <c r="D9792">
        <v>51.71</v>
      </c>
      <c r="E9792" s="156" t="s">
        <v>205</v>
      </c>
    </row>
    <row r="9793" spans="1:5" x14ac:dyDescent="0.2">
      <c r="A9793">
        <v>92301</v>
      </c>
      <c r="B9793" t="s">
        <v>12769</v>
      </c>
      <c r="C9793" t="s">
        <v>14</v>
      </c>
      <c r="D9793">
        <v>74.650000000000006</v>
      </c>
      <c r="E9793" s="156" t="s">
        <v>205</v>
      </c>
    </row>
    <row r="9794" spans="1:5" x14ac:dyDescent="0.2">
      <c r="A9794">
        <v>92302</v>
      </c>
      <c r="B9794" t="s">
        <v>12770</v>
      </c>
      <c r="C9794" t="s">
        <v>14</v>
      </c>
      <c r="D9794">
        <v>98.6</v>
      </c>
      <c r="E9794" s="156" t="s">
        <v>205</v>
      </c>
    </row>
    <row r="9795" spans="1:5" x14ac:dyDescent="0.2">
      <c r="A9795">
        <v>92303</v>
      </c>
      <c r="B9795" t="s">
        <v>12771</v>
      </c>
      <c r="C9795" t="s">
        <v>14</v>
      </c>
      <c r="D9795">
        <v>180.74</v>
      </c>
      <c r="E9795" s="156" t="s">
        <v>205</v>
      </c>
    </row>
    <row r="9796" spans="1:5" x14ac:dyDescent="0.2">
      <c r="A9796">
        <v>92304</v>
      </c>
      <c r="B9796" t="s">
        <v>12772</v>
      </c>
      <c r="C9796" t="s">
        <v>14</v>
      </c>
      <c r="D9796">
        <v>468.46</v>
      </c>
      <c r="E9796" s="156" t="s">
        <v>205</v>
      </c>
    </row>
    <row r="9797" spans="1:5" x14ac:dyDescent="0.2">
      <c r="A9797">
        <v>103835</v>
      </c>
      <c r="B9797" t="s">
        <v>12773</v>
      </c>
      <c r="C9797" t="s">
        <v>24</v>
      </c>
      <c r="D9797">
        <v>67.64</v>
      </c>
      <c r="E9797" s="156" t="s">
        <v>205</v>
      </c>
    </row>
    <row r="9798" spans="1:5" x14ac:dyDescent="0.2">
      <c r="A9798">
        <v>92308</v>
      </c>
      <c r="B9798" t="s">
        <v>12774</v>
      </c>
      <c r="C9798" t="s">
        <v>24</v>
      </c>
      <c r="D9798">
        <v>58.69</v>
      </c>
      <c r="E9798" s="156" t="s">
        <v>205</v>
      </c>
    </row>
    <row r="9799" spans="1:5" x14ac:dyDescent="0.2">
      <c r="A9799">
        <v>103871</v>
      </c>
      <c r="B9799" t="s">
        <v>12775</v>
      </c>
      <c r="C9799" t="s">
        <v>24</v>
      </c>
      <c r="D9799">
        <v>68.94</v>
      </c>
      <c r="E9799" s="156" t="s">
        <v>205</v>
      </c>
    </row>
    <row r="9800" spans="1:5" x14ac:dyDescent="0.2">
      <c r="A9800">
        <v>92323</v>
      </c>
      <c r="B9800" t="s">
        <v>12776</v>
      </c>
      <c r="C9800" t="s">
        <v>24</v>
      </c>
      <c r="D9800">
        <v>68.38</v>
      </c>
      <c r="E9800" s="156" t="s">
        <v>205</v>
      </c>
    </row>
    <row r="9801" spans="1:5" x14ac:dyDescent="0.2">
      <c r="A9801">
        <v>92305</v>
      </c>
      <c r="B9801" t="s">
        <v>12777</v>
      </c>
      <c r="C9801" t="s">
        <v>24</v>
      </c>
      <c r="D9801">
        <v>40.83</v>
      </c>
      <c r="E9801" s="156" t="s">
        <v>205</v>
      </c>
    </row>
    <row r="9802" spans="1:5" x14ac:dyDescent="0.2">
      <c r="A9802">
        <v>103868</v>
      </c>
      <c r="B9802" t="s">
        <v>12778</v>
      </c>
      <c r="C9802" t="s">
        <v>24</v>
      </c>
      <c r="D9802">
        <v>54.25</v>
      </c>
      <c r="E9802" s="156" t="s">
        <v>205</v>
      </c>
    </row>
    <row r="9803" spans="1:5" x14ac:dyDescent="0.2">
      <c r="A9803">
        <v>103802</v>
      </c>
      <c r="B9803" t="s">
        <v>12779</v>
      </c>
      <c r="C9803" t="s">
        <v>24</v>
      </c>
      <c r="D9803">
        <v>43.27</v>
      </c>
      <c r="E9803" s="156" t="s">
        <v>205</v>
      </c>
    </row>
    <row r="9804" spans="1:5" x14ac:dyDescent="0.2">
      <c r="A9804">
        <v>92320</v>
      </c>
      <c r="B9804" t="s">
        <v>12780</v>
      </c>
      <c r="C9804" t="s">
        <v>24</v>
      </c>
      <c r="D9804">
        <v>53.56</v>
      </c>
      <c r="E9804" s="156" t="s">
        <v>205</v>
      </c>
    </row>
    <row r="9805" spans="1:5" x14ac:dyDescent="0.2">
      <c r="A9805">
        <v>97335</v>
      </c>
      <c r="B9805" t="s">
        <v>12781</v>
      </c>
      <c r="C9805" t="s">
        <v>24</v>
      </c>
      <c r="D9805">
        <v>86</v>
      </c>
      <c r="E9805" s="156" t="s">
        <v>205</v>
      </c>
    </row>
    <row r="9806" spans="1:5" x14ac:dyDescent="0.2">
      <c r="A9806">
        <v>103836</v>
      </c>
      <c r="B9806" t="s">
        <v>12782</v>
      </c>
      <c r="C9806" t="s">
        <v>24</v>
      </c>
      <c r="D9806">
        <v>104.89</v>
      </c>
      <c r="E9806" s="156" t="s">
        <v>205</v>
      </c>
    </row>
    <row r="9807" spans="1:5" x14ac:dyDescent="0.2">
      <c r="A9807">
        <v>92281</v>
      </c>
      <c r="B9807" t="s">
        <v>12783</v>
      </c>
      <c r="C9807" t="s">
        <v>24</v>
      </c>
      <c r="D9807">
        <v>128.29</v>
      </c>
      <c r="E9807" s="156" t="s">
        <v>205</v>
      </c>
    </row>
    <row r="9808" spans="1:5" x14ac:dyDescent="0.2">
      <c r="A9808">
        <v>92309</v>
      </c>
      <c r="B9808" t="s">
        <v>12784</v>
      </c>
      <c r="C9808" t="s">
        <v>24</v>
      </c>
      <c r="D9808">
        <v>137.58000000000001</v>
      </c>
      <c r="E9808" s="156" t="s">
        <v>205</v>
      </c>
    </row>
    <row r="9809" spans="1:5" x14ac:dyDescent="0.2">
      <c r="A9809">
        <v>103872</v>
      </c>
      <c r="B9809" t="s">
        <v>12785</v>
      </c>
      <c r="C9809" t="s">
        <v>24</v>
      </c>
      <c r="D9809">
        <v>150.44999999999999</v>
      </c>
      <c r="E9809" s="156" t="s">
        <v>205</v>
      </c>
    </row>
    <row r="9810" spans="1:5" x14ac:dyDescent="0.2">
      <c r="A9810">
        <v>92324</v>
      </c>
      <c r="B9810" t="s">
        <v>12786</v>
      </c>
      <c r="C9810" t="s">
        <v>24</v>
      </c>
      <c r="D9810">
        <v>156.44999999999999</v>
      </c>
      <c r="E9810" s="156" t="s">
        <v>205</v>
      </c>
    </row>
    <row r="9811" spans="1:5" x14ac:dyDescent="0.2">
      <c r="A9811">
        <v>92275</v>
      </c>
      <c r="B9811" t="s">
        <v>12787</v>
      </c>
      <c r="C9811" t="s">
        <v>24</v>
      </c>
      <c r="D9811">
        <v>59.81</v>
      </c>
      <c r="E9811" s="156" t="s">
        <v>205</v>
      </c>
    </row>
    <row r="9812" spans="1:5" x14ac:dyDescent="0.2">
      <c r="A9812">
        <v>92306</v>
      </c>
      <c r="B9812" t="s">
        <v>12788</v>
      </c>
      <c r="C9812" t="s">
        <v>24</v>
      </c>
      <c r="D9812">
        <v>66.010000000000005</v>
      </c>
      <c r="E9812" s="156" t="s">
        <v>205</v>
      </c>
    </row>
    <row r="9813" spans="1:5" x14ac:dyDescent="0.2">
      <c r="A9813">
        <v>103869</v>
      </c>
      <c r="B9813" t="s">
        <v>12789</v>
      </c>
      <c r="C9813" t="s">
        <v>24</v>
      </c>
      <c r="D9813">
        <v>82.08</v>
      </c>
      <c r="E9813" s="156" t="s">
        <v>205</v>
      </c>
    </row>
    <row r="9814" spans="1:5" x14ac:dyDescent="0.2">
      <c r="A9814">
        <v>103803</v>
      </c>
      <c r="B9814" t="s">
        <v>12790</v>
      </c>
      <c r="C9814" t="s">
        <v>24</v>
      </c>
      <c r="D9814">
        <v>74.38</v>
      </c>
      <c r="E9814" s="156" t="s">
        <v>205</v>
      </c>
    </row>
    <row r="9815" spans="1:5" x14ac:dyDescent="0.2">
      <c r="A9815">
        <v>92321</v>
      </c>
      <c r="B9815" t="s">
        <v>12791</v>
      </c>
      <c r="C9815" t="s">
        <v>24</v>
      </c>
      <c r="D9815">
        <v>87.95</v>
      </c>
      <c r="E9815" s="156" t="s">
        <v>205</v>
      </c>
    </row>
    <row r="9816" spans="1:5" x14ac:dyDescent="0.2">
      <c r="A9816">
        <v>97336</v>
      </c>
      <c r="B9816" t="s">
        <v>12792</v>
      </c>
      <c r="C9816" t="s">
        <v>24</v>
      </c>
      <c r="D9816">
        <v>109.46</v>
      </c>
      <c r="E9816" s="156" t="s">
        <v>205</v>
      </c>
    </row>
    <row r="9817" spans="1:5" x14ac:dyDescent="0.2">
      <c r="A9817">
        <v>103837</v>
      </c>
      <c r="B9817" t="s">
        <v>12793</v>
      </c>
      <c r="C9817" t="s">
        <v>24</v>
      </c>
      <c r="D9817">
        <v>132.22</v>
      </c>
      <c r="E9817" s="156" t="s">
        <v>205</v>
      </c>
    </row>
    <row r="9818" spans="1:5" x14ac:dyDescent="0.2">
      <c r="A9818">
        <v>92282</v>
      </c>
      <c r="B9818" t="s">
        <v>12794</v>
      </c>
      <c r="C9818" t="s">
        <v>24</v>
      </c>
      <c r="D9818">
        <v>147.21</v>
      </c>
      <c r="E9818" s="156" t="s">
        <v>205</v>
      </c>
    </row>
    <row r="9819" spans="1:5" x14ac:dyDescent="0.2">
      <c r="A9819">
        <v>92310</v>
      </c>
      <c r="B9819" t="s">
        <v>12795</v>
      </c>
      <c r="C9819" t="s">
        <v>24</v>
      </c>
      <c r="D9819">
        <v>156.78</v>
      </c>
      <c r="E9819" s="156" t="s">
        <v>205</v>
      </c>
    </row>
    <row r="9820" spans="1:5" x14ac:dyDescent="0.2">
      <c r="A9820">
        <v>103873</v>
      </c>
      <c r="B9820" t="s">
        <v>12796</v>
      </c>
      <c r="C9820" t="s">
        <v>24</v>
      </c>
      <c r="D9820">
        <v>171.93</v>
      </c>
      <c r="E9820" s="156" t="s">
        <v>205</v>
      </c>
    </row>
    <row r="9821" spans="1:5" x14ac:dyDescent="0.2">
      <c r="A9821">
        <v>92325</v>
      </c>
      <c r="B9821" t="s">
        <v>12797</v>
      </c>
      <c r="C9821" t="s">
        <v>24</v>
      </c>
      <c r="D9821">
        <v>183.56</v>
      </c>
      <c r="E9821" s="156" t="s">
        <v>205</v>
      </c>
    </row>
    <row r="9822" spans="1:5" x14ac:dyDescent="0.2">
      <c r="A9822">
        <v>92276</v>
      </c>
      <c r="B9822" t="s">
        <v>12798</v>
      </c>
      <c r="C9822" t="s">
        <v>24</v>
      </c>
      <c r="D9822">
        <v>75.959999999999994</v>
      </c>
      <c r="E9822" s="156" t="s">
        <v>205</v>
      </c>
    </row>
    <row r="9823" spans="1:5" x14ac:dyDescent="0.2">
      <c r="A9823">
        <v>92307</v>
      </c>
      <c r="B9823" t="s">
        <v>12799</v>
      </c>
      <c r="C9823" t="s">
        <v>24</v>
      </c>
      <c r="D9823">
        <v>82.45</v>
      </c>
      <c r="E9823" s="156" t="s">
        <v>205</v>
      </c>
    </row>
    <row r="9824" spans="1:5" x14ac:dyDescent="0.2">
      <c r="A9824">
        <v>103870</v>
      </c>
      <c r="B9824" t="s">
        <v>12800</v>
      </c>
      <c r="C9824" t="s">
        <v>24</v>
      </c>
      <c r="D9824">
        <v>100.77</v>
      </c>
      <c r="E9824" s="156" t="s">
        <v>205</v>
      </c>
    </row>
    <row r="9825" spans="1:5" x14ac:dyDescent="0.2">
      <c r="A9825">
        <v>103804</v>
      </c>
      <c r="B9825" t="s">
        <v>12801</v>
      </c>
      <c r="C9825" t="s">
        <v>24</v>
      </c>
      <c r="D9825">
        <v>89.83</v>
      </c>
      <c r="E9825" s="156" t="s">
        <v>205</v>
      </c>
    </row>
    <row r="9826" spans="1:5" x14ac:dyDescent="0.2">
      <c r="A9826">
        <v>92322</v>
      </c>
      <c r="B9826" t="s">
        <v>12802</v>
      </c>
      <c r="C9826" t="s">
        <v>24</v>
      </c>
      <c r="D9826">
        <v>112.27</v>
      </c>
      <c r="E9826" s="156" t="s">
        <v>205</v>
      </c>
    </row>
    <row r="9827" spans="1:5" x14ac:dyDescent="0.2">
      <c r="A9827">
        <v>97337</v>
      </c>
      <c r="B9827" t="s">
        <v>12803</v>
      </c>
      <c r="C9827" t="s">
        <v>24</v>
      </c>
      <c r="D9827">
        <v>164.56</v>
      </c>
      <c r="E9827" s="156" t="s">
        <v>205</v>
      </c>
    </row>
    <row r="9828" spans="1:5" x14ac:dyDescent="0.2">
      <c r="A9828">
        <v>92283</v>
      </c>
      <c r="B9828" t="s">
        <v>12804</v>
      </c>
      <c r="C9828" t="s">
        <v>24</v>
      </c>
      <c r="D9828">
        <v>199.7</v>
      </c>
      <c r="E9828" s="156" t="s">
        <v>205</v>
      </c>
    </row>
    <row r="9829" spans="1:5" x14ac:dyDescent="0.2">
      <c r="A9829">
        <v>92277</v>
      </c>
      <c r="B9829" t="s">
        <v>12805</v>
      </c>
      <c r="C9829" t="s">
        <v>24</v>
      </c>
      <c r="D9829">
        <v>109.72</v>
      </c>
      <c r="E9829" s="156" t="s">
        <v>205</v>
      </c>
    </row>
    <row r="9830" spans="1:5" x14ac:dyDescent="0.2">
      <c r="A9830">
        <v>97338</v>
      </c>
      <c r="B9830" t="s">
        <v>12806</v>
      </c>
      <c r="C9830" t="s">
        <v>24</v>
      </c>
      <c r="D9830">
        <v>198.01</v>
      </c>
      <c r="E9830" s="156" t="s">
        <v>205</v>
      </c>
    </row>
    <row r="9831" spans="1:5" x14ac:dyDescent="0.2">
      <c r="A9831">
        <v>92284</v>
      </c>
      <c r="B9831" t="s">
        <v>12807</v>
      </c>
      <c r="C9831" t="s">
        <v>24</v>
      </c>
      <c r="D9831">
        <v>250.15</v>
      </c>
      <c r="E9831" s="156" t="s">
        <v>205</v>
      </c>
    </row>
    <row r="9832" spans="1:5" x14ac:dyDescent="0.2">
      <c r="A9832">
        <v>92278</v>
      </c>
      <c r="B9832" t="s">
        <v>12808</v>
      </c>
      <c r="C9832" t="s">
        <v>24</v>
      </c>
      <c r="D9832">
        <v>147.62</v>
      </c>
      <c r="E9832" s="156" t="s">
        <v>205</v>
      </c>
    </row>
    <row r="9833" spans="1:5" x14ac:dyDescent="0.2">
      <c r="A9833">
        <v>97339</v>
      </c>
      <c r="B9833" t="s">
        <v>12809</v>
      </c>
      <c r="C9833" t="s">
        <v>24</v>
      </c>
      <c r="D9833">
        <v>213.34</v>
      </c>
      <c r="E9833" s="156" t="s">
        <v>205</v>
      </c>
    </row>
    <row r="9834" spans="1:5" x14ac:dyDescent="0.2">
      <c r="A9834">
        <v>92285</v>
      </c>
      <c r="B9834" t="s">
        <v>12810</v>
      </c>
      <c r="C9834" t="s">
        <v>24</v>
      </c>
      <c r="D9834">
        <v>335.83</v>
      </c>
      <c r="E9834" s="156" t="s">
        <v>205</v>
      </c>
    </row>
    <row r="9835" spans="1:5" x14ac:dyDescent="0.2">
      <c r="A9835">
        <v>92279</v>
      </c>
      <c r="B9835" t="s">
        <v>12811</v>
      </c>
      <c r="C9835" t="s">
        <v>24</v>
      </c>
      <c r="D9835">
        <v>213.34</v>
      </c>
      <c r="E9835" s="156" t="s">
        <v>205</v>
      </c>
    </row>
    <row r="9836" spans="1:5" x14ac:dyDescent="0.2">
      <c r="A9836">
        <v>97340</v>
      </c>
      <c r="B9836" t="s">
        <v>12812</v>
      </c>
      <c r="C9836" t="s">
        <v>24</v>
      </c>
      <c r="D9836">
        <v>214.75</v>
      </c>
      <c r="E9836" s="156" t="s">
        <v>205</v>
      </c>
    </row>
    <row r="9837" spans="1:5" x14ac:dyDescent="0.2">
      <c r="A9837">
        <v>92286</v>
      </c>
      <c r="B9837" t="s">
        <v>12813</v>
      </c>
      <c r="C9837" t="s">
        <v>24</v>
      </c>
      <c r="D9837">
        <v>423.64</v>
      </c>
      <c r="E9837" s="156" t="s">
        <v>205</v>
      </c>
    </row>
    <row r="9838" spans="1:5" x14ac:dyDescent="0.2">
      <c r="A9838">
        <v>92280</v>
      </c>
      <c r="B9838" t="s">
        <v>12814</v>
      </c>
      <c r="C9838" t="s">
        <v>24</v>
      </c>
      <c r="D9838">
        <v>299.45999999999998</v>
      </c>
      <c r="E9838" s="156" t="s">
        <v>205</v>
      </c>
    </row>
    <row r="9839" spans="1:5" x14ac:dyDescent="0.2">
      <c r="A9839">
        <v>103901</v>
      </c>
      <c r="B9839" t="s">
        <v>12815</v>
      </c>
      <c r="C9839" t="s">
        <v>14</v>
      </c>
      <c r="D9839">
        <v>26.97</v>
      </c>
      <c r="E9839" s="156" t="s">
        <v>205</v>
      </c>
    </row>
    <row r="9840" spans="1:5" x14ac:dyDescent="0.2">
      <c r="A9840">
        <v>103832</v>
      </c>
      <c r="B9840" t="s">
        <v>12816</v>
      </c>
      <c r="C9840" t="s">
        <v>14</v>
      </c>
      <c r="D9840">
        <v>26.89</v>
      </c>
      <c r="E9840" s="156" t="s">
        <v>205</v>
      </c>
    </row>
    <row r="9841" spans="1:5" x14ac:dyDescent="0.2">
      <c r="A9841">
        <v>103865</v>
      </c>
      <c r="B9841" t="s">
        <v>12817</v>
      </c>
      <c r="C9841" t="s">
        <v>14</v>
      </c>
      <c r="D9841">
        <v>25.82</v>
      </c>
      <c r="E9841" s="156" t="s">
        <v>205</v>
      </c>
    </row>
    <row r="9842" spans="1:5" x14ac:dyDescent="0.2">
      <c r="A9842">
        <v>103902</v>
      </c>
      <c r="B9842" t="s">
        <v>12818</v>
      </c>
      <c r="C9842" t="s">
        <v>14</v>
      </c>
      <c r="D9842">
        <v>39.659999999999997</v>
      </c>
      <c r="E9842" s="156" t="s">
        <v>205</v>
      </c>
    </row>
    <row r="9843" spans="1:5" x14ac:dyDescent="0.2">
      <c r="A9843">
        <v>103866</v>
      </c>
      <c r="B9843" t="s">
        <v>12819</v>
      </c>
      <c r="C9843" t="s">
        <v>14</v>
      </c>
      <c r="D9843">
        <v>40.909999999999997</v>
      </c>
      <c r="E9843" s="156" t="s">
        <v>205</v>
      </c>
    </row>
    <row r="9844" spans="1:5" x14ac:dyDescent="0.2">
      <c r="A9844">
        <v>103903</v>
      </c>
      <c r="B9844" t="s">
        <v>12820</v>
      </c>
      <c r="C9844" t="s">
        <v>14</v>
      </c>
      <c r="D9844">
        <v>53.51</v>
      </c>
      <c r="E9844" s="156" t="s">
        <v>205</v>
      </c>
    </row>
    <row r="9845" spans="1:5" x14ac:dyDescent="0.2">
      <c r="A9845">
        <v>103834</v>
      </c>
      <c r="B9845" t="s">
        <v>12821</v>
      </c>
      <c r="C9845" t="s">
        <v>14</v>
      </c>
      <c r="D9845">
        <v>71.33</v>
      </c>
      <c r="E9845" s="156" t="s">
        <v>205</v>
      </c>
    </row>
    <row r="9846" spans="1:5" x14ac:dyDescent="0.2">
      <c r="A9846">
        <v>103867</v>
      </c>
      <c r="B9846" t="s">
        <v>12822</v>
      </c>
      <c r="C9846" t="s">
        <v>14</v>
      </c>
      <c r="D9846">
        <v>56.78</v>
      </c>
      <c r="E9846" s="156" t="s">
        <v>205</v>
      </c>
    </row>
    <row r="9847" spans="1:5" x14ac:dyDescent="0.2">
      <c r="A9847">
        <v>105113</v>
      </c>
      <c r="B9847" t="s">
        <v>12823</v>
      </c>
      <c r="C9847" t="s">
        <v>14</v>
      </c>
      <c r="D9847">
        <v>7318.47</v>
      </c>
      <c r="E9847" s="156" t="s">
        <v>205</v>
      </c>
    </row>
    <row r="9848" spans="1:5" x14ac:dyDescent="0.2">
      <c r="A9848">
        <v>98461</v>
      </c>
      <c r="B9848" t="s">
        <v>12824</v>
      </c>
      <c r="C9848" t="s">
        <v>14</v>
      </c>
      <c r="D9848">
        <v>5538.74</v>
      </c>
      <c r="E9848" s="156" t="s">
        <v>205</v>
      </c>
    </row>
    <row r="9849" spans="1:5" x14ac:dyDescent="0.2">
      <c r="A9849">
        <v>98462</v>
      </c>
      <c r="B9849" t="s">
        <v>12825</v>
      </c>
      <c r="C9849" t="s">
        <v>14</v>
      </c>
      <c r="D9849">
        <v>9429.92</v>
      </c>
      <c r="E9849" s="156" t="s">
        <v>205</v>
      </c>
    </row>
    <row r="9850" spans="1:5" x14ac:dyDescent="0.2">
      <c r="A9850">
        <v>105130</v>
      </c>
      <c r="B9850" t="s">
        <v>12826</v>
      </c>
      <c r="C9850" t="s">
        <v>24</v>
      </c>
      <c r="D9850">
        <v>29.56</v>
      </c>
      <c r="E9850" s="156" t="s">
        <v>205</v>
      </c>
    </row>
    <row r="9851" spans="1:5" x14ac:dyDescent="0.2">
      <c r="A9851">
        <v>105114</v>
      </c>
      <c r="B9851" t="s">
        <v>12827</v>
      </c>
      <c r="C9851" t="s">
        <v>20</v>
      </c>
      <c r="D9851">
        <v>1906.56</v>
      </c>
      <c r="E9851" s="156" t="s">
        <v>205</v>
      </c>
    </row>
    <row r="9852" spans="1:5" x14ac:dyDescent="0.2">
      <c r="A9852">
        <v>105129</v>
      </c>
      <c r="B9852" t="s">
        <v>12828</v>
      </c>
      <c r="C9852" t="s">
        <v>14</v>
      </c>
      <c r="D9852">
        <v>0</v>
      </c>
      <c r="E9852" s="156" t="s">
        <v>205</v>
      </c>
    </row>
    <row r="9853" spans="1:5" x14ac:dyDescent="0.2">
      <c r="A9853">
        <v>105127</v>
      </c>
      <c r="B9853" t="s">
        <v>12829</v>
      </c>
      <c r="C9853" t="s">
        <v>24</v>
      </c>
      <c r="D9853">
        <v>26.37</v>
      </c>
      <c r="E9853" s="156" t="s">
        <v>205</v>
      </c>
    </row>
    <row r="9854" spans="1:5" x14ac:dyDescent="0.2">
      <c r="A9854">
        <v>105128</v>
      </c>
      <c r="B9854" t="s">
        <v>12830</v>
      </c>
      <c r="C9854" t="s">
        <v>24</v>
      </c>
      <c r="D9854">
        <v>87.87</v>
      </c>
      <c r="E9854" s="156" t="s">
        <v>205</v>
      </c>
    </row>
    <row r="9855" spans="1:5" x14ac:dyDescent="0.2">
      <c r="A9855">
        <v>105126</v>
      </c>
      <c r="B9855" t="s">
        <v>12831</v>
      </c>
      <c r="C9855" t="s">
        <v>24</v>
      </c>
      <c r="D9855">
        <v>29.22</v>
      </c>
      <c r="E9855" s="156" t="s">
        <v>205</v>
      </c>
    </row>
    <row r="9856" spans="1:5" x14ac:dyDescent="0.2">
      <c r="A9856">
        <v>105116</v>
      </c>
      <c r="B9856" t="s">
        <v>12832</v>
      </c>
      <c r="C9856" t="s">
        <v>14</v>
      </c>
      <c r="D9856">
        <v>12.74</v>
      </c>
      <c r="E9856" s="156" t="s">
        <v>205</v>
      </c>
    </row>
    <row r="9857" spans="1:5" x14ac:dyDescent="0.2">
      <c r="A9857">
        <v>105115</v>
      </c>
      <c r="B9857" t="s">
        <v>12833</v>
      </c>
      <c r="C9857" t="s">
        <v>14</v>
      </c>
      <c r="D9857">
        <v>134.21</v>
      </c>
      <c r="E9857" s="156" t="s">
        <v>205</v>
      </c>
    </row>
    <row r="9858" spans="1:5" x14ac:dyDescent="0.2">
      <c r="A9858">
        <v>98453</v>
      </c>
      <c r="B9858" t="s">
        <v>12834</v>
      </c>
      <c r="C9858" t="s">
        <v>11</v>
      </c>
      <c r="D9858">
        <v>160.38999999999999</v>
      </c>
      <c r="E9858" s="156" t="s">
        <v>205</v>
      </c>
    </row>
    <row r="9859" spans="1:5" x14ac:dyDescent="0.2">
      <c r="A9859">
        <v>98454</v>
      </c>
      <c r="B9859" t="s">
        <v>12835</v>
      </c>
      <c r="C9859" t="s">
        <v>11</v>
      </c>
      <c r="D9859">
        <v>200.59</v>
      </c>
      <c r="E9859" s="156" t="s">
        <v>205</v>
      </c>
    </row>
    <row r="9860" spans="1:5" x14ac:dyDescent="0.2">
      <c r="A9860">
        <v>98449</v>
      </c>
      <c r="B9860" t="s">
        <v>12836</v>
      </c>
      <c r="C9860" t="s">
        <v>11</v>
      </c>
      <c r="D9860">
        <v>138.94999999999999</v>
      </c>
      <c r="E9860" s="156" t="s">
        <v>205</v>
      </c>
    </row>
    <row r="9861" spans="1:5" x14ac:dyDescent="0.2">
      <c r="A9861">
        <v>98455</v>
      </c>
      <c r="B9861" t="s">
        <v>12837</v>
      </c>
      <c r="C9861" t="s">
        <v>11</v>
      </c>
      <c r="D9861">
        <v>130.55000000000001</v>
      </c>
      <c r="E9861" s="156" t="s">
        <v>205</v>
      </c>
    </row>
    <row r="9862" spans="1:5" x14ac:dyDescent="0.2">
      <c r="A9862">
        <v>98456</v>
      </c>
      <c r="B9862" t="s">
        <v>12838</v>
      </c>
      <c r="C9862" t="s">
        <v>11</v>
      </c>
      <c r="D9862">
        <v>164.5</v>
      </c>
      <c r="E9862" s="156" t="s">
        <v>205</v>
      </c>
    </row>
    <row r="9863" spans="1:5" x14ac:dyDescent="0.2">
      <c r="A9863">
        <v>98451</v>
      </c>
      <c r="B9863" t="s">
        <v>12839</v>
      </c>
      <c r="C9863" t="s">
        <v>11</v>
      </c>
      <c r="D9863">
        <v>113.72</v>
      </c>
      <c r="E9863" s="156" t="s">
        <v>205</v>
      </c>
    </row>
    <row r="9864" spans="1:5" x14ac:dyDescent="0.2">
      <c r="A9864">
        <v>98445</v>
      </c>
      <c r="B9864" t="s">
        <v>12840</v>
      </c>
      <c r="C9864" t="s">
        <v>11</v>
      </c>
      <c r="D9864">
        <v>115.67</v>
      </c>
      <c r="E9864" s="156" t="s">
        <v>205</v>
      </c>
    </row>
    <row r="9865" spans="1:5" x14ac:dyDescent="0.2">
      <c r="A9865">
        <v>98446</v>
      </c>
      <c r="B9865" t="s">
        <v>12841</v>
      </c>
      <c r="C9865" t="s">
        <v>11</v>
      </c>
      <c r="D9865">
        <v>147.58000000000001</v>
      </c>
      <c r="E9865" s="156" t="s">
        <v>205</v>
      </c>
    </row>
    <row r="9866" spans="1:5" x14ac:dyDescent="0.2">
      <c r="A9866">
        <v>98441</v>
      </c>
      <c r="B9866" t="s">
        <v>12842</v>
      </c>
      <c r="C9866" t="s">
        <v>11</v>
      </c>
      <c r="D9866">
        <v>98.54</v>
      </c>
      <c r="E9866" s="156" t="s">
        <v>205</v>
      </c>
    </row>
    <row r="9867" spans="1:5" x14ac:dyDescent="0.2">
      <c r="A9867">
        <v>98447</v>
      </c>
      <c r="B9867" t="s">
        <v>12843</v>
      </c>
      <c r="C9867" t="s">
        <v>11</v>
      </c>
      <c r="D9867">
        <v>89.71</v>
      </c>
      <c r="E9867" s="156" t="s">
        <v>205</v>
      </c>
    </row>
    <row r="9868" spans="1:5" x14ac:dyDescent="0.2">
      <c r="A9868">
        <v>98448</v>
      </c>
      <c r="B9868" t="s">
        <v>12844</v>
      </c>
      <c r="C9868" t="s">
        <v>11</v>
      </c>
      <c r="D9868">
        <v>114.94</v>
      </c>
      <c r="E9868" s="156" t="s">
        <v>205</v>
      </c>
    </row>
    <row r="9869" spans="1:5" x14ac:dyDescent="0.2">
      <c r="A9869">
        <v>98443</v>
      </c>
      <c r="B9869" t="s">
        <v>12845</v>
      </c>
      <c r="C9869" t="s">
        <v>11</v>
      </c>
      <c r="D9869">
        <v>76.34</v>
      </c>
      <c r="E9869" s="156" t="s">
        <v>205</v>
      </c>
    </row>
    <row r="9870" spans="1:5" x14ac:dyDescent="0.2">
      <c r="A9870">
        <v>105122</v>
      </c>
      <c r="B9870" t="s">
        <v>12846</v>
      </c>
      <c r="C9870" t="s">
        <v>11</v>
      </c>
      <c r="D9870">
        <v>0</v>
      </c>
      <c r="E9870" s="156" t="s">
        <v>205</v>
      </c>
    </row>
    <row r="9871" spans="1:5" x14ac:dyDescent="0.2">
      <c r="A9871">
        <v>105125</v>
      </c>
      <c r="B9871" t="s">
        <v>12847</v>
      </c>
      <c r="C9871" t="s">
        <v>11</v>
      </c>
      <c r="D9871">
        <v>0</v>
      </c>
      <c r="E9871" s="156" t="s">
        <v>205</v>
      </c>
    </row>
    <row r="9872" spans="1:5" x14ac:dyDescent="0.2">
      <c r="A9872">
        <v>105133</v>
      </c>
      <c r="B9872" t="s">
        <v>12848</v>
      </c>
      <c r="C9872" t="s">
        <v>11</v>
      </c>
      <c r="D9872">
        <v>0</v>
      </c>
      <c r="E9872" s="156" t="s">
        <v>205</v>
      </c>
    </row>
    <row r="9873" spans="1:5" x14ac:dyDescent="0.2">
      <c r="A9873">
        <v>105123</v>
      </c>
      <c r="B9873" t="s">
        <v>12849</v>
      </c>
      <c r="C9873" t="s">
        <v>11</v>
      </c>
      <c r="D9873">
        <v>0</v>
      </c>
      <c r="E9873" s="156" t="s">
        <v>205</v>
      </c>
    </row>
    <row r="9874" spans="1:5" x14ac:dyDescent="0.2">
      <c r="A9874">
        <v>105124</v>
      </c>
      <c r="B9874" t="s">
        <v>12850</v>
      </c>
      <c r="C9874" t="s">
        <v>11</v>
      </c>
      <c r="D9874">
        <v>0</v>
      </c>
      <c r="E9874" s="156" t="s">
        <v>205</v>
      </c>
    </row>
    <row r="9875" spans="1:5" x14ac:dyDescent="0.2">
      <c r="A9875">
        <v>105134</v>
      </c>
      <c r="B9875" t="s">
        <v>12851</v>
      </c>
      <c r="C9875" t="s">
        <v>11</v>
      </c>
      <c r="D9875">
        <v>0</v>
      </c>
      <c r="E9875" s="156" t="s">
        <v>205</v>
      </c>
    </row>
    <row r="9876" spans="1:5" x14ac:dyDescent="0.2">
      <c r="A9876">
        <v>105117</v>
      </c>
      <c r="B9876" t="s">
        <v>12852</v>
      </c>
      <c r="C9876" t="s">
        <v>11</v>
      </c>
      <c r="D9876">
        <v>0</v>
      </c>
      <c r="E9876" s="156" t="s">
        <v>205</v>
      </c>
    </row>
    <row r="9877" spans="1:5" x14ac:dyDescent="0.2">
      <c r="A9877">
        <v>105119</v>
      </c>
      <c r="B9877" t="s">
        <v>12853</v>
      </c>
      <c r="C9877" t="s">
        <v>11</v>
      </c>
      <c r="D9877">
        <v>0</v>
      </c>
      <c r="E9877" s="156" t="s">
        <v>205</v>
      </c>
    </row>
    <row r="9878" spans="1:5" x14ac:dyDescent="0.2">
      <c r="A9878">
        <v>105131</v>
      </c>
      <c r="B9878" t="s">
        <v>12854</v>
      </c>
      <c r="C9878" t="s">
        <v>11</v>
      </c>
      <c r="D9878">
        <v>0</v>
      </c>
      <c r="E9878" s="156" t="s">
        <v>205</v>
      </c>
    </row>
    <row r="9879" spans="1:5" x14ac:dyDescent="0.2">
      <c r="A9879">
        <v>105120</v>
      </c>
      <c r="B9879" t="s">
        <v>12855</v>
      </c>
      <c r="C9879" t="s">
        <v>11</v>
      </c>
      <c r="D9879">
        <v>0</v>
      </c>
      <c r="E9879" s="156" t="s">
        <v>205</v>
      </c>
    </row>
    <row r="9880" spans="1:5" x14ac:dyDescent="0.2">
      <c r="A9880">
        <v>105121</v>
      </c>
      <c r="B9880" t="s">
        <v>12856</v>
      </c>
      <c r="C9880" t="s">
        <v>11</v>
      </c>
      <c r="D9880">
        <v>0</v>
      </c>
      <c r="E9880" s="156" t="s">
        <v>205</v>
      </c>
    </row>
    <row r="9881" spans="1:5" x14ac:dyDescent="0.2">
      <c r="A9881">
        <v>105132</v>
      </c>
      <c r="B9881" t="s">
        <v>12857</v>
      </c>
      <c r="C9881" t="s">
        <v>11</v>
      </c>
      <c r="D9881">
        <v>0</v>
      </c>
      <c r="E9881" s="156" t="s">
        <v>205</v>
      </c>
    </row>
    <row r="9882" spans="1:5" x14ac:dyDescent="0.2">
      <c r="A9882">
        <v>98460</v>
      </c>
      <c r="B9882" t="s">
        <v>12858</v>
      </c>
      <c r="C9882" t="s">
        <v>11</v>
      </c>
      <c r="D9882">
        <v>69.03</v>
      </c>
      <c r="E9882" s="156" t="s">
        <v>205</v>
      </c>
    </row>
    <row r="9883" spans="1:5" x14ac:dyDescent="0.2">
      <c r="A9883">
        <v>98457</v>
      </c>
      <c r="B9883" t="s">
        <v>12859</v>
      </c>
      <c r="C9883" t="s">
        <v>11</v>
      </c>
      <c r="D9883">
        <v>0</v>
      </c>
      <c r="E9883" s="156" t="s">
        <v>205</v>
      </c>
    </row>
    <row r="9884" spans="1:5" x14ac:dyDescent="0.2">
      <c r="A9884">
        <v>98458</v>
      </c>
      <c r="B9884" t="s">
        <v>12860</v>
      </c>
      <c r="C9884" t="s">
        <v>11</v>
      </c>
      <c r="D9884">
        <v>98.46</v>
      </c>
      <c r="E9884" s="156" t="s">
        <v>205</v>
      </c>
    </row>
    <row r="9885" spans="1:5" x14ac:dyDescent="0.2">
      <c r="A9885">
        <v>98459</v>
      </c>
      <c r="B9885" t="s">
        <v>12861</v>
      </c>
      <c r="C9885" t="s">
        <v>11</v>
      </c>
      <c r="D9885">
        <v>82.47</v>
      </c>
      <c r="E9885" s="156" t="s">
        <v>205</v>
      </c>
    </row>
    <row r="9886" spans="1:5" x14ac:dyDescent="0.2">
      <c r="A9886">
        <v>105118</v>
      </c>
      <c r="B9886" t="s">
        <v>12862</v>
      </c>
      <c r="C9886" t="s">
        <v>11</v>
      </c>
      <c r="D9886">
        <v>0</v>
      </c>
      <c r="E9886" s="156" t="s">
        <v>205</v>
      </c>
    </row>
    <row r="9887" spans="1:5" x14ac:dyDescent="0.2">
      <c r="A9887">
        <v>106056</v>
      </c>
      <c r="B9887" t="s">
        <v>12863</v>
      </c>
      <c r="C9887" t="s">
        <v>11</v>
      </c>
      <c r="D9887">
        <v>0</v>
      </c>
      <c r="E9887" s="156" t="s">
        <v>205</v>
      </c>
    </row>
    <row r="9888" spans="1:5" x14ac:dyDescent="0.2">
      <c r="A9888">
        <v>106057</v>
      </c>
      <c r="B9888" t="s">
        <v>12864</v>
      </c>
      <c r="C9888" t="s">
        <v>11</v>
      </c>
      <c r="D9888">
        <v>0</v>
      </c>
      <c r="E9888" s="156" t="s">
        <v>205</v>
      </c>
    </row>
    <row r="9889" spans="1:5" x14ac:dyDescent="0.2">
      <c r="A9889">
        <v>104690</v>
      </c>
      <c r="B9889" t="s">
        <v>12865</v>
      </c>
      <c r="C9889" t="s">
        <v>11</v>
      </c>
      <c r="D9889">
        <v>0</v>
      </c>
      <c r="E9889" s="156" t="s">
        <v>205</v>
      </c>
    </row>
    <row r="9890" spans="1:5" x14ac:dyDescent="0.2">
      <c r="A9890">
        <v>101958</v>
      </c>
      <c r="B9890" t="s">
        <v>12866</v>
      </c>
      <c r="C9890" t="s">
        <v>11</v>
      </c>
      <c r="D9890">
        <v>0</v>
      </c>
      <c r="E9890" s="156" t="s">
        <v>205</v>
      </c>
    </row>
    <row r="9891" spans="1:5" x14ac:dyDescent="0.2">
      <c r="A9891">
        <v>106065</v>
      </c>
      <c r="B9891" t="s">
        <v>12867</v>
      </c>
      <c r="C9891" t="s">
        <v>11</v>
      </c>
      <c r="D9891">
        <v>0</v>
      </c>
      <c r="E9891" s="156" t="s">
        <v>205</v>
      </c>
    </row>
    <row r="9892" spans="1:5" x14ac:dyDescent="0.2">
      <c r="A9892">
        <v>101959</v>
      </c>
      <c r="B9892" t="s">
        <v>12868</v>
      </c>
      <c r="C9892" t="s">
        <v>11</v>
      </c>
      <c r="D9892">
        <v>0</v>
      </c>
      <c r="E9892" s="156" t="s">
        <v>205</v>
      </c>
    </row>
    <row r="9893" spans="1:5" x14ac:dyDescent="0.2">
      <c r="A9893">
        <v>101960</v>
      </c>
      <c r="B9893" t="s">
        <v>12869</v>
      </c>
      <c r="C9893" t="s">
        <v>11</v>
      </c>
      <c r="D9893">
        <v>0</v>
      </c>
      <c r="E9893" s="156" t="s">
        <v>205</v>
      </c>
    </row>
    <row r="9894" spans="1:5" x14ac:dyDescent="0.2">
      <c r="A9894">
        <v>106058</v>
      </c>
      <c r="B9894" t="s">
        <v>12870</v>
      </c>
      <c r="C9894" t="s">
        <v>11</v>
      </c>
      <c r="D9894">
        <v>0</v>
      </c>
      <c r="E9894" s="156" t="s">
        <v>205</v>
      </c>
    </row>
    <row r="9895" spans="1:5" x14ac:dyDescent="0.2">
      <c r="A9895">
        <v>101962</v>
      </c>
      <c r="B9895" t="s">
        <v>12871</v>
      </c>
      <c r="C9895" t="s">
        <v>11</v>
      </c>
      <c r="D9895">
        <v>0</v>
      </c>
      <c r="E9895" s="156" t="s">
        <v>205</v>
      </c>
    </row>
    <row r="9896" spans="1:5" x14ac:dyDescent="0.2">
      <c r="A9896">
        <v>106066</v>
      </c>
      <c r="B9896" t="s">
        <v>12872</v>
      </c>
      <c r="C9896" t="s">
        <v>11</v>
      </c>
      <c r="D9896">
        <v>0</v>
      </c>
      <c r="E9896" s="156" t="s">
        <v>205</v>
      </c>
    </row>
    <row r="9897" spans="1:5" x14ac:dyDescent="0.2">
      <c r="A9897">
        <v>106048</v>
      </c>
      <c r="B9897" t="s">
        <v>12873</v>
      </c>
      <c r="C9897" t="s">
        <v>11</v>
      </c>
      <c r="D9897">
        <v>0</v>
      </c>
      <c r="E9897" s="156" t="s">
        <v>205</v>
      </c>
    </row>
    <row r="9898" spans="1:5" x14ac:dyDescent="0.2">
      <c r="A9898">
        <v>106049</v>
      </c>
      <c r="B9898" t="s">
        <v>12874</v>
      </c>
      <c r="C9898" t="s">
        <v>11</v>
      </c>
      <c r="D9898">
        <v>0</v>
      </c>
      <c r="E9898" s="156" t="s">
        <v>205</v>
      </c>
    </row>
    <row r="9899" spans="1:5" x14ac:dyDescent="0.2">
      <c r="A9899">
        <v>106050</v>
      </c>
      <c r="B9899" t="s">
        <v>12875</v>
      </c>
      <c r="C9899" t="s">
        <v>11</v>
      </c>
      <c r="D9899">
        <v>0</v>
      </c>
      <c r="E9899" s="156" t="s">
        <v>205</v>
      </c>
    </row>
    <row r="9900" spans="1:5" x14ac:dyDescent="0.2">
      <c r="A9900">
        <v>106051</v>
      </c>
      <c r="B9900" t="s">
        <v>12876</v>
      </c>
      <c r="C9900" t="s">
        <v>11</v>
      </c>
      <c r="D9900">
        <v>0</v>
      </c>
      <c r="E9900" s="156" t="s">
        <v>205</v>
      </c>
    </row>
    <row r="9901" spans="1:5" x14ac:dyDescent="0.2">
      <c r="A9901">
        <v>106063</v>
      </c>
      <c r="B9901" t="s">
        <v>12877</v>
      </c>
      <c r="C9901" t="s">
        <v>11</v>
      </c>
      <c r="D9901">
        <v>0</v>
      </c>
      <c r="E9901" s="156" t="s">
        <v>205</v>
      </c>
    </row>
    <row r="9902" spans="1:5" x14ac:dyDescent="0.2">
      <c r="A9902">
        <v>106052</v>
      </c>
      <c r="B9902" t="s">
        <v>12878</v>
      </c>
      <c r="C9902" t="s">
        <v>11</v>
      </c>
      <c r="D9902">
        <v>0</v>
      </c>
      <c r="E9902" s="156" t="s">
        <v>205</v>
      </c>
    </row>
    <row r="9903" spans="1:5" x14ac:dyDescent="0.2">
      <c r="A9903">
        <v>106053</v>
      </c>
      <c r="B9903" t="s">
        <v>12879</v>
      </c>
      <c r="C9903" t="s">
        <v>11</v>
      </c>
      <c r="D9903">
        <v>0</v>
      </c>
      <c r="E9903" s="156" t="s">
        <v>205</v>
      </c>
    </row>
    <row r="9904" spans="1:5" x14ac:dyDescent="0.2">
      <c r="A9904">
        <v>106054</v>
      </c>
      <c r="B9904" t="s">
        <v>12880</v>
      </c>
      <c r="C9904" t="s">
        <v>11</v>
      </c>
      <c r="D9904">
        <v>0</v>
      </c>
      <c r="E9904" s="156" t="s">
        <v>205</v>
      </c>
    </row>
    <row r="9905" spans="1:5" x14ac:dyDescent="0.2">
      <c r="A9905">
        <v>106055</v>
      </c>
      <c r="B9905" t="s">
        <v>12881</v>
      </c>
      <c r="C9905" t="s">
        <v>11</v>
      </c>
      <c r="D9905">
        <v>0</v>
      </c>
      <c r="E9905" s="156" t="s">
        <v>205</v>
      </c>
    </row>
    <row r="9906" spans="1:5" x14ac:dyDescent="0.2">
      <c r="A9906">
        <v>106064</v>
      </c>
      <c r="B9906" t="s">
        <v>12882</v>
      </c>
      <c r="C9906" t="s">
        <v>11</v>
      </c>
      <c r="D9906">
        <v>0</v>
      </c>
      <c r="E9906" s="156" t="s">
        <v>205</v>
      </c>
    </row>
    <row r="9907" spans="1:5" x14ac:dyDescent="0.2">
      <c r="A9907">
        <v>106067</v>
      </c>
      <c r="B9907" t="s">
        <v>12883</v>
      </c>
      <c r="C9907" t="s">
        <v>11</v>
      </c>
      <c r="D9907">
        <v>0</v>
      </c>
      <c r="E9907" s="156" t="s">
        <v>205</v>
      </c>
    </row>
    <row r="9908" spans="1:5" x14ac:dyDescent="0.2">
      <c r="A9908">
        <v>106070</v>
      </c>
      <c r="B9908" t="s">
        <v>12884</v>
      </c>
      <c r="C9908" t="s">
        <v>11</v>
      </c>
      <c r="D9908">
        <v>0</v>
      </c>
      <c r="E9908" s="156" t="s">
        <v>205</v>
      </c>
    </row>
    <row r="9909" spans="1:5" x14ac:dyDescent="0.2">
      <c r="A9909">
        <v>106071</v>
      </c>
      <c r="B9909" t="s">
        <v>12885</v>
      </c>
      <c r="C9909" t="s">
        <v>11</v>
      </c>
      <c r="D9909">
        <v>0</v>
      </c>
      <c r="E9909" s="156" t="s">
        <v>205</v>
      </c>
    </row>
    <row r="9910" spans="1:5" x14ac:dyDescent="0.2">
      <c r="A9910">
        <v>106072</v>
      </c>
      <c r="B9910" t="s">
        <v>12886</v>
      </c>
      <c r="C9910" t="s">
        <v>11</v>
      </c>
      <c r="D9910">
        <v>0</v>
      </c>
      <c r="E9910" s="156" t="s">
        <v>205</v>
      </c>
    </row>
    <row r="9911" spans="1:5" x14ac:dyDescent="0.2">
      <c r="A9911">
        <v>106073</v>
      </c>
      <c r="B9911" t="s">
        <v>12887</v>
      </c>
      <c r="C9911" t="s">
        <v>11</v>
      </c>
      <c r="D9911">
        <v>0</v>
      </c>
      <c r="E9911" s="156" t="s">
        <v>205</v>
      </c>
    </row>
    <row r="9912" spans="1:5" x14ac:dyDescent="0.2">
      <c r="A9912">
        <v>106068</v>
      </c>
      <c r="B9912" t="s">
        <v>12888</v>
      </c>
      <c r="C9912" t="s">
        <v>11</v>
      </c>
      <c r="D9912">
        <v>0</v>
      </c>
      <c r="E9912" s="156" t="s">
        <v>205</v>
      </c>
    </row>
    <row r="9913" spans="1:5" x14ac:dyDescent="0.2">
      <c r="A9913">
        <v>106069</v>
      </c>
      <c r="B9913" t="s">
        <v>12889</v>
      </c>
      <c r="C9913" t="s">
        <v>11</v>
      </c>
      <c r="D9913">
        <v>0</v>
      </c>
      <c r="E9913" s="156" t="s">
        <v>205</v>
      </c>
    </row>
    <row r="9914" spans="1:5" x14ac:dyDescent="0.2">
      <c r="A9914">
        <v>106074</v>
      </c>
      <c r="B9914" t="s">
        <v>12890</v>
      </c>
      <c r="C9914" t="s">
        <v>11</v>
      </c>
      <c r="D9914">
        <v>0</v>
      </c>
      <c r="E9914" s="156" t="s">
        <v>205</v>
      </c>
    </row>
    <row r="9915" spans="1:5" x14ac:dyDescent="0.2">
      <c r="A9915">
        <v>106075</v>
      </c>
      <c r="B9915" t="s">
        <v>12891</v>
      </c>
      <c r="C9915" t="s">
        <v>11</v>
      </c>
      <c r="D9915">
        <v>0</v>
      </c>
      <c r="E9915" s="156" t="s">
        <v>205</v>
      </c>
    </row>
    <row r="9916" spans="1:5" x14ac:dyDescent="0.2">
      <c r="A9916">
        <v>106076</v>
      </c>
      <c r="B9916" t="s">
        <v>12892</v>
      </c>
      <c r="C9916" t="s">
        <v>11</v>
      </c>
      <c r="D9916">
        <v>0</v>
      </c>
      <c r="E9916" s="156" t="s">
        <v>205</v>
      </c>
    </row>
    <row r="9917" spans="1:5" x14ac:dyDescent="0.2">
      <c r="A9917">
        <v>101964</v>
      </c>
      <c r="B9917" t="s">
        <v>12893</v>
      </c>
      <c r="C9917" t="s">
        <v>11</v>
      </c>
      <c r="D9917">
        <v>205.37</v>
      </c>
      <c r="E9917" s="156" t="s">
        <v>205</v>
      </c>
    </row>
    <row r="9918" spans="1:5" x14ac:dyDescent="0.2">
      <c r="A9918">
        <v>106059</v>
      </c>
      <c r="B9918" t="s">
        <v>12894</v>
      </c>
      <c r="C9918" t="s">
        <v>11</v>
      </c>
      <c r="D9918">
        <v>231.29</v>
      </c>
      <c r="E9918" s="156" t="s">
        <v>205</v>
      </c>
    </row>
    <row r="9919" spans="1:5" x14ac:dyDescent="0.2">
      <c r="A9919">
        <v>106060</v>
      </c>
      <c r="B9919" t="s">
        <v>12895</v>
      </c>
      <c r="C9919" t="s">
        <v>11</v>
      </c>
      <c r="D9919">
        <v>224.16</v>
      </c>
      <c r="E9919" s="156" t="s">
        <v>205</v>
      </c>
    </row>
    <row r="9920" spans="1:5" x14ac:dyDescent="0.2">
      <c r="A9920">
        <v>101963</v>
      </c>
      <c r="B9920" t="s">
        <v>12896</v>
      </c>
      <c r="C9920" t="s">
        <v>11</v>
      </c>
      <c r="D9920">
        <v>221.44</v>
      </c>
      <c r="E9920" s="156" t="s">
        <v>205</v>
      </c>
    </row>
    <row r="9921" spans="1:5" x14ac:dyDescent="0.2">
      <c r="A9921">
        <v>101947</v>
      </c>
      <c r="B9921" t="s">
        <v>12897</v>
      </c>
      <c r="C9921" t="s">
        <v>11</v>
      </c>
      <c r="D9921">
        <v>0</v>
      </c>
      <c r="E9921" s="156" t="s">
        <v>205</v>
      </c>
    </row>
    <row r="9922" spans="1:5" x14ac:dyDescent="0.2">
      <c r="A9922">
        <v>101948</v>
      </c>
      <c r="B9922" t="s">
        <v>12898</v>
      </c>
      <c r="C9922" t="s">
        <v>11</v>
      </c>
      <c r="D9922">
        <v>0</v>
      </c>
      <c r="E9922" s="156" t="s">
        <v>205</v>
      </c>
    </row>
    <row r="9923" spans="1:5" x14ac:dyDescent="0.2">
      <c r="A9923">
        <v>101949</v>
      </c>
      <c r="B9923" t="s">
        <v>12899</v>
      </c>
      <c r="C9923" t="s">
        <v>11</v>
      </c>
      <c r="D9923">
        <v>0</v>
      </c>
      <c r="E9923" s="156" t="s">
        <v>205</v>
      </c>
    </row>
    <row r="9924" spans="1:5" x14ac:dyDescent="0.2">
      <c r="A9924">
        <v>101950</v>
      </c>
      <c r="B9924" t="s">
        <v>12900</v>
      </c>
      <c r="C9924" t="s">
        <v>11</v>
      </c>
      <c r="D9924">
        <v>0</v>
      </c>
      <c r="E9924" s="156" t="s">
        <v>205</v>
      </c>
    </row>
    <row r="9925" spans="1:5" x14ac:dyDescent="0.2">
      <c r="A9925">
        <v>106061</v>
      </c>
      <c r="B9925" t="s">
        <v>12901</v>
      </c>
      <c r="C9925" t="s">
        <v>11</v>
      </c>
      <c r="D9925">
        <v>0</v>
      </c>
      <c r="E9925" s="156" t="s">
        <v>205</v>
      </c>
    </row>
    <row r="9926" spans="1:5" x14ac:dyDescent="0.2">
      <c r="A9926">
        <v>101951</v>
      </c>
      <c r="B9926" t="s">
        <v>12902</v>
      </c>
      <c r="C9926" t="s">
        <v>11</v>
      </c>
      <c r="D9926">
        <v>0</v>
      </c>
      <c r="E9926" s="156" t="s">
        <v>205</v>
      </c>
    </row>
    <row r="9927" spans="1:5" x14ac:dyDescent="0.2">
      <c r="A9927">
        <v>101952</v>
      </c>
      <c r="B9927" t="s">
        <v>12903</v>
      </c>
      <c r="C9927" t="s">
        <v>11</v>
      </c>
      <c r="D9927">
        <v>0</v>
      </c>
      <c r="E9927" s="156" t="s">
        <v>205</v>
      </c>
    </row>
    <row r="9928" spans="1:5" x14ac:dyDescent="0.2">
      <c r="A9928">
        <v>101953</v>
      </c>
      <c r="B9928" t="s">
        <v>12904</v>
      </c>
      <c r="C9928" t="s">
        <v>11</v>
      </c>
      <c r="D9928">
        <v>0</v>
      </c>
      <c r="E9928" s="156" t="s">
        <v>205</v>
      </c>
    </row>
    <row r="9929" spans="1:5" x14ac:dyDescent="0.2">
      <c r="A9929">
        <v>101954</v>
      </c>
      <c r="B9929" t="s">
        <v>12905</v>
      </c>
      <c r="C9929" t="s">
        <v>11</v>
      </c>
      <c r="D9929">
        <v>0</v>
      </c>
      <c r="E9929" s="156" t="s">
        <v>205</v>
      </c>
    </row>
    <row r="9930" spans="1:5" x14ac:dyDescent="0.2">
      <c r="A9930">
        <v>106062</v>
      </c>
      <c r="B9930" t="s">
        <v>12906</v>
      </c>
      <c r="C9930" t="s">
        <v>11</v>
      </c>
      <c r="D9930">
        <v>0</v>
      </c>
      <c r="E9930" s="156" t="s">
        <v>205</v>
      </c>
    </row>
    <row r="9931" spans="1:5" x14ac:dyDescent="0.2">
      <c r="A9931">
        <v>100323</v>
      </c>
      <c r="B9931" t="s">
        <v>12907</v>
      </c>
      <c r="C9931" t="s">
        <v>20</v>
      </c>
      <c r="D9931">
        <v>260.3</v>
      </c>
      <c r="E9931" s="156" t="s">
        <v>205</v>
      </c>
    </row>
    <row r="9932" spans="1:5" x14ac:dyDescent="0.2">
      <c r="A9932">
        <v>100324</v>
      </c>
      <c r="B9932" t="s">
        <v>12908</v>
      </c>
      <c r="C9932" t="s">
        <v>20</v>
      </c>
      <c r="D9932">
        <v>215.37</v>
      </c>
      <c r="E9932" s="156" t="s">
        <v>205</v>
      </c>
    </row>
    <row r="9933" spans="1:5" x14ac:dyDescent="0.2">
      <c r="A9933">
        <v>96624</v>
      </c>
      <c r="B9933" t="s">
        <v>12909</v>
      </c>
      <c r="C9933" t="s">
        <v>20</v>
      </c>
      <c r="D9933">
        <v>215.78</v>
      </c>
      <c r="E9933" s="156" t="s">
        <v>205</v>
      </c>
    </row>
    <row r="9934" spans="1:5" x14ac:dyDescent="0.2">
      <c r="A9934">
        <v>100322</v>
      </c>
      <c r="B9934" t="s">
        <v>12910</v>
      </c>
      <c r="C9934" t="s">
        <v>20</v>
      </c>
      <c r="D9934">
        <v>206.61</v>
      </c>
      <c r="E9934" s="156" t="s">
        <v>205</v>
      </c>
    </row>
    <row r="9935" spans="1:5" x14ac:dyDescent="0.2">
      <c r="A9935">
        <v>96623</v>
      </c>
      <c r="B9935" t="s">
        <v>12911</v>
      </c>
      <c r="C9935" t="s">
        <v>20</v>
      </c>
      <c r="D9935">
        <v>231.68</v>
      </c>
      <c r="E9935" s="156" t="s">
        <v>205</v>
      </c>
    </row>
    <row r="9936" spans="1:5" x14ac:dyDescent="0.2">
      <c r="A9936">
        <v>96622</v>
      </c>
      <c r="B9936" t="s">
        <v>12912</v>
      </c>
      <c r="C9936" t="s">
        <v>20</v>
      </c>
      <c r="D9936">
        <v>254.3</v>
      </c>
      <c r="E9936" s="156" t="s">
        <v>205</v>
      </c>
    </row>
    <row r="9937" spans="1:5" x14ac:dyDescent="0.2">
      <c r="A9937">
        <v>96621</v>
      </c>
      <c r="B9937" t="s">
        <v>12913</v>
      </c>
      <c r="C9937" t="s">
        <v>20</v>
      </c>
      <c r="D9937">
        <v>270.22000000000003</v>
      </c>
      <c r="E9937" s="156" t="s">
        <v>205</v>
      </c>
    </row>
    <row r="9938" spans="1:5" x14ac:dyDescent="0.2">
      <c r="A9938">
        <v>96617</v>
      </c>
      <c r="B9938" t="s">
        <v>12914</v>
      </c>
      <c r="C9938" t="s">
        <v>11</v>
      </c>
      <c r="D9938">
        <v>22.71</v>
      </c>
      <c r="E9938" s="156" t="s">
        <v>205</v>
      </c>
    </row>
    <row r="9939" spans="1:5" x14ac:dyDescent="0.2">
      <c r="A9939">
        <v>96619</v>
      </c>
      <c r="B9939" t="s">
        <v>12915</v>
      </c>
      <c r="C9939" t="s">
        <v>11</v>
      </c>
      <c r="D9939">
        <v>45.41</v>
      </c>
      <c r="E9939" s="156" t="s">
        <v>205</v>
      </c>
    </row>
    <row r="9940" spans="1:5" x14ac:dyDescent="0.2">
      <c r="A9940">
        <v>96616</v>
      </c>
      <c r="B9940" t="s">
        <v>12916</v>
      </c>
      <c r="C9940" t="s">
        <v>20</v>
      </c>
      <c r="D9940">
        <v>908.52</v>
      </c>
      <c r="E9940" s="156" t="s">
        <v>205</v>
      </c>
    </row>
    <row r="9941" spans="1:5" x14ac:dyDescent="0.2">
      <c r="A9941">
        <v>95240</v>
      </c>
      <c r="B9941" t="s">
        <v>12917</v>
      </c>
      <c r="C9941" t="s">
        <v>11</v>
      </c>
      <c r="D9941">
        <v>21.84</v>
      </c>
      <c r="E9941" s="156" t="s">
        <v>205</v>
      </c>
    </row>
    <row r="9942" spans="1:5" x14ac:dyDescent="0.2">
      <c r="A9942">
        <v>95241</v>
      </c>
      <c r="B9942" t="s">
        <v>12918</v>
      </c>
      <c r="C9942" t="s">
        <v>11</v>
      </c>
      <c r="D9942">
        <v>42.07</v>
      </c>
      <c r="E9942" s="156" t="s">
        <v>205</v>
      </c>
    </row>
    <row r="9943" spans="1:5" x14ac:dyDescent="0.2">
      <c r="A9943">
        <v>96620</v>
      </c>
      <c r="B9943" t="s">
        <v>12919</v>
      </c>
      <c r="C9943" t="s">
        <v>20</v>
      </c>
      <c r="D9943">
        <v>841.61</v>
      </c>
      <c r="E9943" s="156" t="s">
        <v>205</v>
      </c>
    </row>
    <row r="9944" spans="1:5" x14ac:dyDescent="0.2">
      <c r="A9944">
        <v>104043</v>
      </c>
      <c r="B9944" t="s">
        <v>12920</v>
      </c>
      <c r="C9944" t="s">
        <v>14</v>
      </c>
      <c r="D9944">
        <v>10.58</v>
      </c>
      <c r="E9944" s="156" t="s">
        <v>205</v>
      </c>
    </row>
    <row r="9945" spans="1:5" x14ac:dyDescent="0.2">
      <c r="A9945">
        <v>104044</v>
      </c>
      <c r="B9945" t="s">
        <v>12921</v>
      </c>
      <c r="C9945" t="s">
        <v>14</v>
      </c>
      <c r="D9945">
        <v>11.03</v>
      </c>
      <c r="E9945" s="156" t="s">
        <v>205</v>
      </c>
    </row>
    <row r="9946" spans="1:5" x14ac:dyDescent="0.2">
      <c r="A9946">
        <v>104045</v>
      </c>
      <c r="B9946" t="s">
        <v>12922</v>
      </c>
      <c r="C9946" t="s">
        <v>14</v>
      </c>
      <c r="D9946">
        <v>18.21</v>
      </c>
      <c r="E9946" s="156" t="s">
        <v>205</v>
      </c>
    </row>
    <row r="9947" spans="1:5" x14ac:dyDescent="0.2">
      <c r="A9947">
        <v>104049</v>
      </c>
      <c r="B9947" t="s">
        <v>12923</v>
      </c>
      <c r="C9947" t="s">
        <v>14</v>
      </c>
      <c r="D9947">
        <v>5.96</v>
      </c>
      <c r="E9947" s="156" t="s">
        <v>205</v>
      </c>
    </row>
    <row r="9948" spans="1:5" x14ac:dyDescent="0.2">
      <c r="A9948">
        <v>104050</v>
      </c>
      <c r="B9948" t="s">
        <v>12924</v>
      </c>
      <c r="C9948" t="s">
        <v>14</v>
      </c>
      <c r="D9948">
        <v>8.92</v>
      </c>
      <c r="E9948" s="156" t="s">
        <v>205</v>
      </c>
    </row>
    <row r="9949" spans="1:5" x14ac:dyDescent="0.2">
      <c r="A9949">
        <v>104084</v>
      </c>
      <c r="B9949" t="s">
        <v>12925</v>
      </c>
      <c r="C9949" t="s">
        <v>14</v>
      </c>
      <c r="D9949">
        <v>88.89</v>
      </c>
      <c r="E9949" s="156" t="s">
        <v>205</v>
      </c>
    </row>
    <row r="9950" spans="1:5" x14ac:dyDescent="0.2">
      <c r="A9950">
        <v>104037</v>
      </c>
      <c r="B9950" t="s">
        <v>12926</v>
      </c>
      <c r="C9950" t="s">
        <v>14</v>
      </c>
      <c r="D9950">
        <v>0</v>
      </c>
      <c r="E9950" s="156" t="s">
        <v>205</v>
      </c>
    </row>
    <row r="9951" spans="1:5" x14ac:dyDescent="0.2">
      <c r="A9951">
        <v>104035</v>
      </c>
      <c r="B9951" t="s">
        <v>12927</v>
      </c>
      <c r="C9951" t="s">
        <v>14</v>
      </c>
      <c r="D9951">
        <v>46.65</v>
      </c>
      <c r="E9951" s="156" t="s">
        <v>205</v>
      </c>
    </row>
    <row r="9952" spans="1:5" x14ac:dyDescent="0.2">
      <c r="A9952">
        <v>104036</v>
      </c>
      <c r="B9952" t="s">
        <v>12928</v>
      </c>
      <c r="C9952" t="s">
        <v>14</v>
      </c>
      <c r="D9952">
        <v>48.11</v>
      </c>
      <c r="E9952" s="156" t="s">
        <v>205</v>
      </c>
    </row>
    <row r="9953" spans="1:5" x14ac:dyDescent="0.2">
      <c r="A9953">
        <v>104034</v>
      </c>
      <c r="B9953" t="s">
        <v>12929</v>
      </c>
      <c r="C9953" t="s">
        <v>14</v>
      </c>
      <c r="D9953">
        <v>33.03</v>
      </c>
      <c r="E9953" s="156" t="s">
        <v>205</v>
      </c>
    </row>
    <row r="9954" spans="1:5" x14ac:dyDescent="0.2">
      <c r="A9954">
        <v>104031</v>
      </c>
      <c r="B9954" t="s">
        <v>12930</v>
      </c>
      <c r="C9954" t="s">
        <v>14</v>
      </c>
      <c r="D9954">
        <v>21.66</v>
      </c>
      <c r="E9954" s="156" t="s">
        <v>205</v>
      </c>
    </row>
    <row r="9955" spans="1:5" x14ac:dyDescent="0.2">
      <c r="A9955">
        <v>104032</v>
      </c>
      <c r="B9955" t="s">
        <v>12931</v>
      </c>
      <c r="C9955" t="s">
        <v>14</v>
      </c>
      <c r="D9955">
        <v>27.59</v>
      </c>
      <c r="E9955" s="156" t="s">
        <v>205</v>
      </c>
    </row>
    <row r="9956" spans="1:5" x14ac:dyDescent="0.2">
      <c r="A9956">
        <v>104033</v>
      </c>
      <c r="B9956" t="s">
        <v>12932</v>
      </c>
      <c r="C9956" t="s">
        <v>14</v>
      </c>
      <c r="D9956">
        <v>25</v>
      </c>
      <c r="E9956" s="156" t="s">
        <v>205</v>
      </c>
    </row>
    <row r="9957" spans="1:5" x14ac:dyDescent="0.2">
      <c r="A9957">
        <v>104038</v>
      </c>
      <c r="B9957" t="s">
        <v>12933</v>
      </c>
      <c r="C9957" t="s">
        <v>14</v>
      </c>
      <c r="D9957">
        <v>0</v>
      </c>
      <c r="E9957" s="156" t="s">
        <v>205</v>
      </c>
    </row>
    <row r="9958" spans="1:5" x14ac:dyDescent="0.2">
      <c r="A9958">
        <v>104051</v>
      </c>
      <c r="B9958" t="s">
        <v>12934</v>
      </c>
      <c r="C9958" t="s">
        <v>14</v>
      </c>
      <c r="D9958">
        <v>9.36</v>
      </c>
      <c r="E9958" s="156" t="s">
        <v>205</v>
      </c>
    </row>
    <row r="9959" spans="1:5" x14ac:dyDescent="0.2">
      <c r="A9959">
        <v>104052</v>
      </c>
      <c r="B9959" t="s">
        <v>12935</v>
      </c>
      <c r="C9959" t="s">
        <v>14</v>
      </c>
      <c r="D9959">
        <v>13.18</v>
      </c>
      <c r="E9959" s="156" t="s">
        <v>205</v>
      </c>
    </row>
    <row r="9960" spans="1:5" x14ac:dyDescent="0.2">
      <c r="A9960">
        <v>104046</v>
      </c>
      <c r="B9960" t="s">
        <v>12936</v>
      </c>
      <c r="C9960" t="s">
        <v>14</v>
      </c>
      <c r="D9960">
        <v>10.02</v>
      </c>
      <c r="E9960" s="156" t="s">
        <v>205</v>
      </c>
    </row>
    <row r="9961" spans="1:5" x14ac:dyDescent="0.2">
      <c r="A9961">
        <v>104047</v>
      </c>
      <c r="B9961" t="s">
        <v>12937</v>
      </c>
      <c r="C9961" t="s">
        <v>14</v>
      </c>
      <c r="D9961">
        <v>11.59</v>
      </c>
      <c r="E9961" s="156" t="s">
        <v>205</v>
      </c>
    </row>
    <row r="9962" spans="1:5" x14ac:dyDescent="0.2">
      <c r="A9962">
        <v>104048</v>
      </c>
      <c r="B9962" t="s">
        <v>12938</v>
      </c>
      <c r="C9962" t="s">
        <v>14</v>
      </c>
      <c r="D9962">
        <v>17.71</v>
      </c>
      <c r="E9962" s="156" t="s">
        <v>205</v>
      </c>
    </row>
    <row r="9963" spans="1:5" x14ac:dyDescent="0.2">
      <c r="A9963">
        <v>104063</v>
      </c>
      <c r="B9963" t="s">
        <v>12939</v>
      </c>
      <c r="C9963" t="s">
        <v>14</v>
      </c>
      <c r="D9963">
        <v>74.650000000000006</v>
      </c>
      <c r="E9963" s="156" t="s">
        <v>205</v>
      </c>
    </row>
    <row r="9964" spans="1:5" x14ac:dyDescent="0.2">
      <c r="A9964">
        <v>104065</v>
      </c>
      <c r="B9964" t="s">
        <v>12940</v>
      </c>
      <c r="C9964" t="s">
        <v>14</v>
      </c>
      <c r="D9964">
        <v>162.08000000000001</v>
      </c>
      <c r="E9964" s="156" t="s">
        <v>205</v>
      </c>
    </row>
    <row r="9965" spans="1:5" x14ac:dyDescent="0.2">
      <c r="A9965">
        <v>104062</v>
      </c>
      <c r="B9965" t="s">
        <v>12941</v>
      </c>
      <c r="C9965" t="s">
        <v>14</v>
      </c>
      <c r="D9965">
        <v>78.59</v>
      </c>
      <c r="E9965" s="156" t="s">
        <v>205</v>
      </c>
    </row>
    <row r="9966" spans="1:5" x14ac:dyDescent="0.2">
      <c r="A9966">
        <v>104064</v>
      </c>
      <c r="B9966" t="s">
        <v>12942</v>
      </c>
      <c r="C9966" t="s">
        <v>14</v>
      </c>
      <c r="D9966">
        <v>191.7</v>
      </c>
      <c r="E9966" s="156" t="s">
        <v>205</v>
      </c>
    </row>
    <row r="9967" spans="1:5" x14ac:dyDescent="0.2">
      <c r="A9967">
        <v>104059</v>
      </c>
      <c r="B9967" t="s">
        <v>12943</v>
      </c>
      <c r="C9967" t="s">
        <v>14</v>
      </c>
      <c r="D9967">
        <v>10.95</v>
      </c>
      <c r="E9967" s="156" t="s">
        <v>205</v>
      </c>
    </row>
    <row r="9968" spans="1:5" x14ac:dyDescent="0.2">
      <c r="A9968">
        <v>104058</v>
      </c>
      <c r="B9968" t="s">
        <v>12944</v>
      </c>
      <c r="C9968" t="s">
        <v>14</v>
      </c>
      <c r="D9968">
        <v>6.99</v>
      </c>
      <c r="E9968" s="156" t="s">
        <v>205</v>
      </c>
    </row>
    <row r="9969" spans="1:5" x14ac:dyDescent="0.2">
      <c r="A9969">
        <v>104082</v>
      </c>
      <c r="B9969" t="s">
        <v>12945</v>
      </c>
      <c r="C9969" t="s">
        <v>14</v>
      </c>
      <c r="D9969">
        <v>32.090000000000003</v>
      </c>
      <c r="E9969" s="156" t="s">
        <v>205</v>
      </c>
    </row>
    <row r="9970" spans="1:5" x14ac:dyDescent="0.2">
      <c r="A9970">
        <v>104083</v>
      </c>
      <c r="B9970" t="s">
        <v>12946</v>
      </c>
      <c r="C9970" t="s">
        <v>14</v>
      </c>
      <c r="D9970">
        <v>77.72</v>
      </c>
      <c r="E9970" s="156" t="s">
        <v>205</v>
      </c>
    </row>
    <row r="9971" spans="1:5" x14ac:dyDescent="0.2">
      <c r="A9971">
        <v>104057</v>
      </c>
      <c r="B9971" t="s">
        <v>12947</v>
      </c>
      <c r="C9971" t="s">
        <v>14</v>
      </c>
      <c r="D9971">
        <v>0</v>
      </c>
      <c r="E9971" s="156" t="s">
        <v>205</v>
      </c>
    </row>
    <row r="9972" spans="1:5" x14ac:dyDescent="0.2">
      <c r="A9972">
        <v>104056</v>
      </c>
      <c r="B9972" t="s">
        <v>12948</v>
      </c>
      <c r="C9972" t="s">
        <v>14</v>
      </c>
      <c r="D9972">
        <v>16.68</v>
      </c>
      <c r="E9972" s="156" t="s">
        <v>205</v>
      </c>
    </row>
    <row r="9973" spans="1:5" x14ac:dyDescent="0.2">
      <c r="A9973">
        <v>104055</v>
      </c>
      <c r="B9973" t="s">
        <v>12949</v>
      </c>
      <c r="C9973" t="s">
        <v>14</v>
      </c>
      <c r="D9973">
        <v>11.48</v>
      </c>
      <c r="E9973" s="156" t="s">
        <v>205</v>
      </c>
    </row>
    <row r="9974" spans="1:5" x14ac:dyDescent="0.2">
      <c r="A9974">
        <v>104076</v>
      </c>
      <c r="B9974" t="s">
        <v>12950</v>
      </c>
      <c r="C9974" t="s">
        <v>14</v>
      </c>
      <c r="D9974">
        <v>49.61</v>
      </c>
      <c r="E9974" s="156" t="s">
        <v>205</v>
      </c>
    </row>
    <row r="9975" spans="1:5" x14ac:dyDescent="0.2">
      <c r="A9975">
        <v>104060</v>
      </c>
      <c r="B9975" t="s">
        <v>12951</v>
      </c>
      <c r="C9975" t="s">
        <v>24</v>
      </c>
      <c r="D9975">
        <v>9.24</v>
      </c>
      <c r="E9975" s="156" t="s">
        <v>205</v>
      </c>
    </row>
    <row r="9976" spans="1:5" x14ac:dyDescent="0.2">
      <c r="A9976">
        <v>104061</v>
      </c>
      <c r="B9976" t="s">
        <v>12952</v>
      </c>
      <c r="C9976" t="s">
        <v>24</v>
      </c>
      <c r="D9976">
        <v>16.57</v>
      </c>
      <c r="E9976" s="156" t="s">
        <v>205</v>
      </c>
    </row>
    <row r="9977" spans="1:5" x14ac:dyDescent="0.2">
      <c r="A9977">
        <v>104085</v>
      </c>
      <c r="B9977" t="s">
        <v>12953</v>
      </c>
      <c r="C9977" t="s">
        <v>24</v>
      </c>
      <c r="D9977">
        <v>58.88</v>
      </c>
      <c r="E9977" s="156" t="s">
        <v>205</v>
      </c>
    </row>
    <row r="9978" spans="1:5" x14ac:dyDescent="0.2">
      <c r="A9978">
        <v>104086</v>
      </c>
      <c r="B9978" t="s">
        <v>12954</v>
      </c>
      <c r="C9978" t="s">
        <v>24</v>
      </c>
      <c r="D9978">
        <v>105.76</v>
      </c>
      <c r="E9978" s="156" t="s">
        <v>205</v>
      </c>
    </row>
    <row r="9979" spans="1:5" x14ac:dyDescent="0.2">
      <c r="A9979">
        <v>104073</v>
      </c>
      <c r="B9979" t="s">
        <v>12955</v>
      </c>
      <c r="C9979" t="s">
        <v>14</v>
      </c>
      <c r="D9979">
        <v>0</v>
      </c>
      <c r="E9979" s="156" t="s">
        <v>205</v>
      </c>
    </row>
    <row r="9980" spans="1:5" x14ac:dyDescent="0.2">
      <c r="A9980">
        <v>104074</v>
      </c>
      <c r="B9980" t="s">
        <v>12956</v>
      </c>
      <c r="C9980" t="s">
        <v>14</v>
      </c>
      <c r="D9980">
        <v>0</v>
      </c>
      <c r="E9980" s="156" t="s">
        <v>205</v>
      </c>
    </row>
    <row r="9981" spans="1:5" x14ac:dyDescent="0.2">
      <c r="A9981">
        <v>104075</v>
      </c>
      <c r="B9981" t="s">
        <v>12957</v>
      </c>
      <c r="C9981" t="s">
        <v>14</v>
      </c>
      <c r="D9981">
        <v>0</v>
      </c>
      <c r="E9981" s="156" t="s">
        <v>205</v>
      </c>
    </row>
    <row r="9982" spans="1:5" x14ac:dyDescent="0.2">
      <c r="A9982">
        <v>104039</v>
      </c>
      <c r="B9982" t="s">
        <v>12958</v>
      </c>
      <c r="C9982" t="s">
        <v>14</v>
      </c>
      <c r="D9982">
        <v>98.83</v>
      </c>
      <c r="E9982" s="156" t="s">
        <v>205</v>
      </c>
    </row>
    <row r="9983" spans="1:5" x14ac:dyDescent="0.2">
      <c r="A9983">
        <v>104040</v>
      </c>
      <c r="B9983" t="s">
        <v>12959</v>
      </c>
      <c r="C9983" t="s">
        <v>14</v>
      </c>
      <c r="D9983">
        <v>0</v>
      </c>
      <c r="E9983" s="156" t="s">
        <v>205</v>
      </c>
    </row>
    <row r="9984" spans="1:5" x14ac:dyDescent="0.2">
      <c r="A9984">
        <v>104041</v>
      </c>
      <c r="B9984" t="s">
        <v>12960</v>
      </c>
      <c r="C9984" t="s">
        <v>14</v>
      </c>
      <c r="D9984">
        <v>0</v>
      </c>
      <c r="E9984" s="156" t="s">
        <v>205</v>
      </c>
    </row>
    <row r="9985" spans="1:5" x14ac:dyDescent="0.2">
      <c r="A9985">
        <v>104042</v>
      </c>
      <c r="B9985" t="s">
        <v>12961</v>
      </c>
      <c r="C9985" t="s">
        <v>14</v>
      </c>
      <c r="D9985">
        <v>0</v>
      </c>
      <c r="E9985" s="156" t="s">
        <v>205</v>
      </c>
    </row>
    <row r="9986" spans="1:5" x14ac:dyDescent="0.2">
      <c r="A9986">
        <v>104072</v>
      </c>
      <c r="B9986" t="s">
        <v>12962</v>
      </c>
      <c r="C9986" t="s">
        <v>14</v>
      </c>
      <c r="D9986">
        <v>294.98</v>
      </c>
      <c r="E9986" s="156" t="s">
        <v>205</v>
      </c>
    </row>
    <row r="9987" spans="1:5" x14ac:dyDescent="0.2">
      <c r="A9987">
        <v>104053</v>
      </c>
      <c r="B9987" t="s">
        <v>12963</v>
      </c>
      <c r="C9987" t="s">
        <v>14</v>
      </c>
      <c r="D9987">
        <v>11.19</v>
      </c>
      <c r="E9987" s="156" t="s">
        <v>205</v>
      </c>
    </row>
    <row r="9988" spans="1:5" x14ac:dyDescent="0.2">
      <c r="A9988">
        <v>104054</v>
      </c>
      <c r="B9988" t="s">
        <v>12964</v>
      </c>
      <c r="C9988" t="s">
        <v>14</v>
      </c>
      <c r="D9988">
        <v>23.24</v>
      </c>
      <c r="E9988" s="156" t="s">
        <v>205</v>
      </c>
    </row>
    <row r="9989" spans="1:5" x14ac:dyDescent="0.2">
      <c r="A9989">
        <v>99818</v>
      </c>
      <c r="B9989" t="s">
        <v>12965</v>
      </c>
      <c r="C9989" t="s">
        <v>14</v>
      </c>
      <c r="D9989">
        <v>6.67</v>
      </c>
      <c r="E9989" s="156" t="s">
        <v>205</v>
      </c>
    </row>
    <row r="9990" spans="1:5" x14ac:dyDescent="0.2">
      <c r="A9990">
        <v>99819</v>
      </c>
      <c r="B9990" t="s">
        <v>12966</v>
      </c>
      <c r="C9990" t="s">
        <v>11</v>
      </c>
      <c r="D9990">
        <v>17.850000000000001</v>
      </c>
      <c r="E9990" s="156" t="s">
        <v>205</v>
      </c>
    </row>
    <row r="9991" spans="1:5" x14ac:dyDescent="0.2">
      <c r="A9991">
        <v>99811</v>
      </c>
      <c r="B9991" t="s">
        <v>12967</v>
      </c>
      <c r="C9991" t="s">
        <v>11</v>
      </c>
      <c r="D9991">
        <v>3.73</v>
      </c>
      <c r="E9991" s="156" t="s">
        <v>205</v>
      </c>
    </row>
    <row r="9992" spans="1:5" x14ac:dyDescent="0.2">
      <c r="A9992">
        <v>99826</v>
      </c>
      <c r="B9992" t="s">
        <v>12968</v>
      </c>
      <c r="C9992" t="s">
        <v>11</v>
      </c>
      <c r="D9992">
        <v>1.63</v>
      </c>
      <c r="E9992" s="156" t="s">
        <v>205</v>
      </c>
    </row>
    <row r="9993" spans="1:5" x14ac:dyDescent="0.2">
      <c r="A9993">
        <v>99821</v>
      </c>
      <c r="B9993" t="s">
        <v>12969</v>
      </c>
      <c r="C9993" t="s">
        <v>11</v>
      </c>
      <c r="D9993">
        <v>3.55</v>
      </c>
      <c r="E9993" s="156" t="s">
        <v>205</v>
      </c>
    </row>
    <row r="9994" spans="1:5" x14ac:dyDescent="0.2">
      <c r="A9994">
        <v>99820</v>
      </c>
      <c r="B9994" t="s">
        <v>12970</v>
      </c>
      <c r="C9994" t="s">
        <v>11</v>
      </c>
      <c r="D9994">
        <v>2.2599999999999998</v>
      </c>
      <c r="E9994" s="156" t="s">
        <v>205</v>
      </c>
    </row>
    <row r="9995" spans="1:5" x14ac:dyDescent="0.2">
      <c r="A9995">
        <v>99812</v>
      </c>
      <c r="B9995" t="s">
        <v>12971</v>
      </c>
      <c r="C9995" t="s">
        <v>11</v>
      </c>
      <c r="D9995">
        <v>1.19</v>
      </c>
      <c r="E9995" s="156" t="s">
        <v>205</v>
      </c>
    </row>
    <row r="9996" spans="1:5" x14ac:dyDescent="0.2">
      <c r="A9996">
        <v>99817</v>
      </c>
      <c r="B9996" t="s">
        <v>12972</v>
      </c>
      <c r="C9996" t="s">
        <v>14</v>
      </c>
      <c r="D9996">
        <v>6.67</v>
      </c>
      <c r="E9996" s="156" t="s">
        <v>205</v>
      </c>
    </row>
    <row r="9997" spans="1:5" x14ac:dyDescent="0.2">
      <c r="A9997">
        <v>99813</v>
      </c>
      <c r="B9997" t="s">
        <v>12973</v>
      </c>
      <c r="C9997" t="s">
        <v>11</v>
      </c>
      <c r="D9997">
        <v>1.05</v>
      </c>
      <c r="E9997" s="156" t="s">
        <v>205</v>
      </c>
    </row>
    <row r="9998" spans="1:5" x14ac:dyDescent="0.2">
      <c r="A9998">
        <v>99815</v>
      </c>
      <c r="B9998" t="s">
        <v>12974</v>
      </c>
      <c r="C9998" t="s">
        <v>14</v>
      </c>
      <c r="D9998">
        <v>10.050000000000001</v>
      </c>
      <c r="E9998" s="156" t="s">
        <v>205</v>
      </c>
    </row>
    <row r="9999" spans="1:5" x14ac:dyDescent="0.2">
      <c r="A9999">
        <v>99805</v>
      </c>
      <c r="B9999" t="s">
        <v>12975</v>
      </c>
      <c r="C9999" t="s">
        <v>11</v>
      </c>
      <c r="D9999">
        <v>12.08</v>
      </c>
      <c r="E9999" s="156" t="s">
        <v>205</v>
      </c>
    </row>
    <row r="10000" spans="1:5" x14ac:dyDescent="0.2">
      <c r="A10000">
        <v>99803</v>
      </c>
      <c r="B10000" t="s">
        <v>12976</v>
      </c>
      <c r="C10000" t="s">
        <v>11</v>
      </c>
      <c r="D10000">
        <v>2.19</v>
      </c>
      <c r="E10000" s="156" t="s">
        <v>205</v>
      </c>
    </row>
    <row r="10001" spans="1:5" x14ac:dyDescent="0.2">
      <c r="A10001">
        <v>99802</v>
      </c>
      <c r="B10001" t="s">
        <v>12977</v>
      </c>
      <c r="C10001" t="s">
        <v>11</v>
      </c>
      <c r="D10001">
        <v>0.56000000000000005</v>
      </c>
      <c r="E10001" s="156" t="s">
        <v>205</v>
      </c>
    </row>
    <row r="10002" spans="1:5" x14ac:dyDescent="0.2">
      <c r="A10002">
        <v>99804</v>
      </c>
      <c r="B10002" t="s">
        <v>12978</v>
      </c>
      <c r="C10002" t="s">
        <v>11</v>
      </c>
      <c r="D10002">
        <v>5.71</v>
      </c>
      <c r="E10002" s="156" t="s">
        <v>205</v>
      </c>
    </row>
    <row r="10003" spans="1:5" x14ac:dyDescent="0.2">
      <c r="A10003">
        <v>99809</v>
      </c>
      <c r="B10003" t="s">
        <v>12979</v>
      </c>
      <c r="C10003" t="s">
        <v>11</v>
      </c>
      <c r="D10003">
        <v>6.24</v>
      </c>
      <c r="E10003" s="156" t="s">
        <v>205</v>
      </c>
    </row>
    <row r="10004" spans="1:5" x14ac:dyDescent="0.2">
      <c r="A10004">
        <v>99810</v>
      </c>
      <c r="B10004" t="s">
        <v>12980</v>
      </c>
      <c r="C10004" t="s">
        <v>11</v>
      </c>
      <c r="D10004">
        <v>7.79</v>
      </c>
      <c r="E10004" s="156" t="s">
        <v>205</v>
      </c>
    </row>
    <row r="10005" spans="1:5" x14ac:dyDescent="0.2">
      <c r="A10005">
        <v>99801</v>
      </c>
      <c r="B10005" t="s">
        <v>12981</v>
      </c>
      <c r="C10005" t="s">
        <v>11</v>
      </c>
      <c r="D10005">
        <v>0</v>
      </c>
      <c r="E10005" s="156" t="s">
        <v>205</v>
      </c>
    </row>
    <row r="10006" spans="1:5" x14ac:dyDescent="0.2">
      <c r="A10006">
        <v>99822</v>
      </c>
      <c r="B10006" t="s">
        <v>12982</v>
      </c>
      <c r="C10006" t="s">
        <v>11</v>
      </c>
      <c r="D10006">
        <v>1.06</v>
      </c>
      <c r="E10006" s="156" t="s">
        <v>205</v>
      </c>
    </row>
    <row r="10007" spans="1:5" x14ac:dyDescent="0.2">
      <c r="A10007">
        <v>99825</v>
      </c>
      <c r="B10007" t="s">
        <v>12983</v>
      </c>
      <c r="C10007" t="s">
        <v>11</v>
      </c>
      <c r="D10007">
        <v>4.09</v>
      </c>
      <c r="E10007" s="156" t="s">
        <v>205</v>
      </c>
    </row>
    <row r="10008" spans="1:5" x14ac:dyDescent="0.2">
      <c r="A10008">
        <v>99824</v>
      </c>
      <c r="B10008" t="s">
        <v>12984</v>
      </c>
      <c r="C10008" t="s">
        <v>11</v>
      </c>
      <c r="D10008">
        <v>2.83</v>
      </c>
      <c r="E10008" s="156" t="s">
        <v>205</v>
      </c>
    </row>
    <row r="10009" spans="1:5" x14ac:dyDescent="0.2">
      <c r="A10009">
        <v>99823</v>
      </c>
      <c r="B10009" t="s">
        <v>12985</v>
      </c>
      <c r="C10009" t="s">
        <v>11</v>
      </c>
      <c r="D10009">
        <v>2.62</v>
      </c>
      <c r="E10009" s="156" t="s">
        <v>205</v>
      </c>
    </row>
    <row r="10010" spans="1:5" x14ac:dyDescent="0.2">
      <c r="A10010">
        <v>99806</v>
      </c>
      <c r="B10010" t="s">
        <v>12986</v>
      </c>
      <c r="C10010" t="s">
        <v>11</v>
      </c>
      <c r="D10010">
        <v>0.9</v>
      </c>
      <c r="E10010" s="156" t="s">
        <v>205</v>
      </c>
    </row>
    <row r="10011" spans="1:5" x14ac:dyDescent="0.2">
      <c r="A10011">
        <v>99807</v>
      </c>
      <c r="B10011" t="s">
        <v>12987</v>
      </c>
      <c r="C10011" t="s">
        <v>11</v>
      </c>
      <c r="D10011">
        <v>1.75</v>
      </c>
      <c r="E10011" s="156" t="s">
        <v>205</v>
      </c>
    </row>
    <row r="10012" spans="1:5" x14ac:dyDescent="0.2">
      <c r="A10012">
        <v>99808</v>
      </c>
      <c r="B10012" t="s">
        <v>12988</v>
      </c>
      <c r="C10012" t="s">
        <v>11</v>
      </c>
      <c r="D10012">
        <v>4.38</v>
      </c>
      <c r="E10012" s="156" t="s">
        <v>205</v>
      </c>
    </row>
    <row r="10013" spans="1:5" x14ac:dyDescent="0.2">
      <c r="A10013">
        <v>99814</v>
      </c>
      <c r="B10013" t="s">
        <v>12989</v>
      </c>
      <c r="C10013" t="s">
        <v>11</v>
      </c>
      <c r="D10013">
        <v>2.09</v>
      </c>
      <c r="E10013" s="156" t="s">
        <v>205</v>
      </c>
    </row>
    <row r="10014" spans="1:5" x14ac:dyDescent="0.2">
      <c r="A10014">
        <v>99816</v>
      </c>
      <c r="B10014" t="s">
        <v>12990</v>
      </c>
      <c r="C10014" t="s">
        <v>14</v>
      </c>
      <c r="D10014">
        <v>10.61</v>
      </c>
      <c r="E10014" s="156" t="s">
        <v>205</v>
      </c>
    </row>
    <row r="10015" spans="1:5" x14ac:dyDescent="0.2">
      <c r="A10015">
        <v>88238</v>
      </c>
      <c r="B10015" t="s">
        <v>6120</v>
      </c>
      <c r="C10015" t="s">
        <v>183</v>
      </c>
      <c r="D10015">
        <v>25.02</v>
      </c>
      <c r="E10015" s="156" t="s">
        <v>205</v>
      </c>
    </row>
    <row r="10016" spans="1:5" x14ac:dyDescent="0.2">
      <c r="A10016">
        <v>101374</v>
      </c>
      <c r="B10016" t="s">
        <v>6120</v>
      </c>
      <c r="C10016" t="s">
        <v>12991</v>
      </c>
      <c r="D10016">
        <v>4489.71</v>
      </c>
      <c r="E10016" s="156" t="s">
        <v>205</v>
      </c>
    </row>
    <row r="10017" spans="1:5" x14ac:dyDescent="0.2">
      <c r="A10017">
        <v>88239</v>
      </c>
      <c r="B10017" t="s">
        <v>6125</v>
      </c>
      <c r="C10017" t="s">
        <v>183</v>
      </c>
      <c r="D10017">
        <v>24.85</v>
      </c>
      <c r="E10017" s="156" t="s">
        <v>205</v>
      </c>
    </row>
    <row r="10018" spans="1:5" x14ac:dyDescent="0.2">
      <c r="A10018">
        <v>101375</v>
      </c>
      <c r="B10018" t="s">
        <v>6127</v>
      </c>
      <c r="C10018" t="s">
        <v>12991</v>
      </c>
      <c r="D10018">
        <v>4556.9799999999996</v>
      </c>
      <c r="E10018" s="156" t="s">
        <v>205</v>
      </c>
    </row>
    <row r="10019" spans="1:5" x14ac:dyDescent="0.2">
      <c r="A10019">
        <v>88240</v>
      </c>
      <c r="B10019" t="s">
        <v>12992</v>
      </c>
      <c r="C10019" t="s">
        <v>183</v>
      </c>
      <c r="D10019">
        <v>23.83</v>
      </c>
      <c r="E10019" s="156" t="s">
        <v>205</v>
      </c>
    </row>
    <row r="10020" spans="1:5" x14ac:dyDescent="0.2">
      <c r="A10020">
        <v>101376</v>
      </c>
      <c r="B10020" t="s">
        <v>12993</v>
      </c>
      <c r="C10020" t="s">
        <v>12991</v>
      </c>
      <c r="D10020">
        <v>4262.6899999999996</v>
      </c>
      <c r="E10020" s="156" t="s">
        <v>205</v>
      </c>
    </row>
    <row r="10021" spans="1:5" x14ac:dyDescent="0.2">
      <c r="A10021">
        <v>88241</v>
      </c>
      <c r="B10021" t="s">
        <v>12994</v>
      </c>
      <c r="C10021" t="s">
        <v>183</v>
      </c>
      <c r="D10021">
        <v>26.54</v>
      </c>
      <c r="E10021" s="156" t="s">
        <v>205</v>
      </c>
    </row>
    <row r="10022" spans="1:5" x14ac:dyDescent="0.2">
      <c r="A10022">
        <v>101377</v>
      </c>
      <c r="B10022" t="s">
        <v>12994</v>
      </c>
      <c r="C10022" t="s">
        <v>12991</v>
      </c>
      <c r="D10022">
        <v>4761.83</v>
      </c>
      <c r="E10022" s="156" t="s">
        <v>205</v>
      </c>
    </row>
    <row r="10023" spans="1:5" x14ac:dyDescent="0.2">
      <c r="A10023">
        <v>88242</v>
      </c>
      <c r="B10023" t="s">
        <v>12995</v>
      </c>
      <c r="C10023" t="s">
        <v>183</v>
      </c>
      <c r="D10023">
        <v>25.07</v>
      </c>
      <c r="E10023" s="156" t="s">
        <v>205</v>
      </c>
    </row>
    <row r="10024" spans="1:5" x14ac:dyDescent="0.2">
      <c r="A10024">
        <v>100301</v>
      </c>
      <c r="B10024" t="s">
        <v>6129</v>
      </c>
      <c r="C10024" t="s">
        <v>183</v>
      </c>
      <c r="D10024">
        <v>26.88</v>
      </c>
      <c r="E10024" s="156" t="s">
        <v>205</v>
      </c>
    </row>
    <row r="10025" spans="1:5" x14ac:dyDescent="0.2">
      <c r="A10025">
        <v>101378</v>
      </c>
      <c r="B10025" t="s">
        <v>6129</v>
      </c>
      <c r="C10025" t="s">
        <v>12991</v>
      </c>
      <c r="D10025">
        <v>4838.3</v>
      </c>
      <c r="E10025" s="156" t="s">
        <v>205</v>
      </c>
    </row>
    <row r="10026" spans="1:5" x14ac:dyDescent="0.2">
      <c r="A10026">
        <v>101379</v>
      </c>
      <c r="B10026" t="s">
        <v>12996</v>
      </c>
      <c r="C10026" t="s">
        <v>12991</v>
      </c>
      <c r="D10026">
        <v>4489.71</v>
      </c>
      <c r="E10026" s="156" t="s">
        <v>205</v>
      </c>
    </row>
    <row r="10027" spans="1:5" x14ac:dyDescent="0.2">
      <c r="A10027">
        <v>88243</v>
      </c>
      <c r="B10027" t="s">
        <v>6133</v>
      </c>
      <c r="C10027" t="s">
        <v>183</v>
      </c>
      <c r="D10027">
        <v>26.45</v>
      </c>
      <c r="E10027" s="156" t="s">
        <v>205</v>
      </c>
    </row>
    <row r="10028" spans="1:5" x14ac:dyDescent="0.2">
      <c r="A10028">
        <v>101380</v>
      </c>
      <c r="B10028" t="s">
        <v>6133</v>
      </c>
      <c r="C10028" t="s">
        <v>12991</v>
      </c>
      <c r="D10028">
        <v>4743.55</v>
      </c>
      <c r="E10028" s="156" t="s">
        <v>205</v>
      </c>
    </row>
    <row r="10029" spans="1:5" x14ac:dyDescent="0.2">
      <c r="A10029">
        <v>90766</v>
      </c>
      <c r="B10029" t="s">
        <v>6137</v>
      </c>
      <c r="C10029" t="s">
        <v>183</v>
      </c>
      <c r="D10029">
        <v>27.51</v>
      </c>
      <c r="E10029" s="156" t="s">
        <v>205</v>
      </c>
    </row>
    <row r="10030" spans="1:5" x14ac:dyDescent="0.2">
      <c r="A10030">
        <v>93563</v>
      </c>
      <c r="B10030" t="s">
        <v>6137</v>
      </c>
      <c r="C10030" t="s">
        <v>12991</v>
      </c>
      <c r="D10030">
        <v>4883.29</v>
      </c>
      <c r="E10030" s="156" t="s">
        <v>205</v>
      </c>
    </row>
    <row r="10031" spans="1:5" x14ac:dyDescent="0.2">
      <c r="A10031">
        <v>90767</v>
      </c>
      <c r="B10031" t="s">
        <v>12997</v>
      </c>
      <c r="C10031" t="s">
        <v>183</v>
      </c>
      <c r="D10031">
        <v>24.58</v>
      </c>
      <c r="E10031" s="156" t="s">
        <v>205</v>
      </c>
    </row>
    <row r="10032" spans="1:5" x14ac:dyDescent="0.2">
      <c r="A10032">
        <v>93564</v>
      </c>
      <c r="B10032" t="s">
        <v>12997</v>
      </c>
      <c r="C10032" t="s">
        <v>12991</v>
      </c>
      <c r="D10032">
        <v>4350.51</v>
      </c>
      <c r="E10032" s="156" t="s">
        <v>205</v>
      </c>
    </row>
    <row r="10033" spans="1:5" x14ac:dyDescent="0.2">
      <c r="A10033">
        <v>88245</v>
      </c>
      <c r="B10033" t="s">
        <v>6141</v>
      </c>
      <c r="C10033" t="s">
        <v>183</v>
      </c>
      <c r="D10033">
        <v>30.97</v>
      </c>
      <c r="E10033" s="156" t="s">
        <v>205</v>
      </c>
    </row>
    <row r="10034" spans="1:5" x14ac:dyDescent="0.2">
      <c r="A10034">
        <v>101381</v>
      </c>
      <c r="B10034" t="s">
        <v>6141</v>
      </c>
      <c r="C10034" t="s">
        <v>12991</v>
      </c>
      <c r="D10034">
        <v>5538.85</v>
      </c>
      <c r="E10034" s="156" t="s">
        <v>205</v>
      </c>
    </row>
    <row r="10035" spans="1:5" x14ac:dyDescent="0.2">
      <c r="A10035">
        <v>90768</v>
      </c>
      <c r="B10035" t="s">
        <v>12998</v>
      </c>
      <c r="C10035" t="s">
        <v>183</v>
      </c>
      <c r="D10035">
        <v>126.46</v>
      </c>
      <c r="E10035" s="156" t="s">
        <v>205</v>
      </c>
    </row>
    <row r="10036" spans="1:5" x14ac:dyDescent="0.2">
      <c r="A10036">
        <v>90769</v>
      </c>
      <c r="B10036" t="s">
        <v>12999</v>
      </c>
      <c r="C10036" t="s">
        <v>183</v>
      </c>
      <c r="D10036">
        <v>133.30000000000001</v>
      </c>
      <c r="E10036" s="156" t="s">
        <v>205</v>
      </c>
    </row>
    <row r="10037" spans="1:5" x14ac:dyDescent="0.2">
      <c r="A10037">
        <v>90770</v>
      </c>
      <c r="B10037" t="s">
        <v>13000</v>
      </c>
      <c r="C10037" t="s">
        <v>183</v>
      </c>
      <c r="D10037">
        <v>137.46</v>
      </c>
      <c r="E10037" s="156" t="s">
        <v>205</v>
      </c>
    </row>
    <row r="10038" spans="1:5" x14ac:dyDescent="0.2">
      <c r="A10038">
        <v>93569</v>
      </c>
      <c r="B10038" t="s">
        <v>13001</v>
      </c>
      <c r="C10038" t="s">
        <v>12991</v>
      </c>
      <c r="D10038">
        <v>22312.19</v>
      </c>
      <c r="E10038" s="156" t="s">
        <v>205</v>
      </c>
    </row>
    <row r="10039" spans="1:5" x14ac:dyDescent="0.2">
      <c r="A10039">
        <v>93570</v>
      </c>
      <c r="B10039" t="s">
        <v>13002</v>
      </c>
      <c r="C10039" t="s">
        <v>12991</v>
      </c>
      <c r="D10039">
        <v>23516.21</v>
      </c>
      <c r="E10039" s="156" t="s">
        <v>205</v>
      </c>
    </row>
    <row r="10040" spans="1:5" x14ac:dyDescent="0.2">
      <c r="A10040">
        <v>93571</v>
      </c>
      <c r="B10040" t="s">
        <v>13003</v>
      </c>
      <c r="C10040" t="s">
        <v>12991</v>
      </c>
      <c r="D10040">
        <v>24245.46</v>
      </c>
      <c r="E10040" s="156" t="s">
        <v>205</v>
      </c>
    </row>
    <row r="10041" spans="1:5" x14ac:dyDescent="0.2">
      <c r="A10041">
        <v>101382</v>
      </c>
      <c r="B10041" t="s">
        <v>13004</v>
      </c>
      <c r="C10041" t="s">
        <v>12991</v>
      </c>
      <c r="D10041">
        <v>4413.76</v>
      </c>
      <c r="E10041" s="156" t="s">
        <v>205</v>
      </c>
    </row>
    <row r="10042" spans="1:5" x14ac:dyDescent="0.2">
      <c r="A10042">
        <v>88246</v>
      </c>
      <c r="B10042" t="s">
        <v>13005</v>
      </c>
      <c r="C10042" t="s">
        <v>183</v>
      </c>
      <c r="D10042">
        <v>24.7</v>
      </c>
      <c r="E10042" s="156" t="s">
        <v>205</v>
      </c>
    </row>
    <row r="10043" spans="1:5" x14ac:dyDescent="0.2">
      <c r="A10043">
        <v>100303</v>
      </c>
      <c r="B10043" t="s">
        <v>13006</v>
      </c>
      <c r="C10043" t="s">
        <v>183</v>
      </c>
      <c r="D10043">
        <v>23.04</v>
      </c>
      <c r="E10043" s="156" t="s">
        <v>205</v>
      </c>
    </row>
    <row r="10044" spans="1:5" x14ac:dyDescent="0.2">
      <c r="A10044">
        <v>101383</v>
      </c>
      <c r="B10044" t="s">
        <v>13006</v>
      </c>
      <c r="C10044" t="s">
        <v>12991</v>
      </c>
      <c r="D10044">
        <v>4143.54</v>
      </c>
      <c r="E10044" s="156" t="s">
        <v>205</v>
      </c>
    </row>
    <row r="10045" spans="1:5" x14ac:dyDescent="0.2">
      <c r="A10045">
        <v>88247</v>
      </c>
      <c r="B10045" t="s">
        <v>13007</v>
      </c>
      <c r="C10045" t="s">
        <v>183</v>
      </c>
      <c r="D10045">
        <v>25.52</v>
      </c>
      <c r="E10045" s="156" t="s">
        <v>205</v>
      </c>
    </row>
    <row r="10046" spans="1:5" x14ac:dyDescent="0.2">
      <c r="A10046">
        <v>88248</v>
      </c>
      <c r="B10046" t="s">
        <v>13008</v>
      </c>
      <c r="C10046" t="s">
        <v>183</v>
      </c>
      <c r="D10046">
        <v>24.48</v>
      </c>
      <c r="E10046" s="156" t="s">
        <v>205</v>
      </c>
    </row>
    <row r="10047" spans="1:5" x14ac:dyDescent="0.2">
      <c r="A10047">
        <v>101384</v>
      </c>
      <c r="B10047" t="s">
        <v>13008</v>
      </c>
      <c r="C10047" t="s">
        <v>12991</v>
      </c>
      <c r="D10047">
        <v>4381.8</v>
      </c>
      <c r="E10047" s="156" t="s">
        <v>205</v>
      </c>
    </row>
    <row r="10048" spans="1:5" x14ac:dyDescent="0.2">
      <c r="A10048">
        <v>90772</v>
      </c>
      <c r="B10048" t="s">
        <v>13009</v>
      </c>
      <c r="C10048" t="s">
        <v>183</v>
      </c>
      <c r="D10048">
        <v>23.09</v>
      </c>
      <c r="E10048" s="156" t="s">
        <v>205</v>
      </c>
    </row>
    <row r="10049" spans="1:5" x14ac:dyDescent="0.2">
      <c r="A10049">
        <v>93566</v>
      </c>
      <c r="B10049" t="s">
        <v>13009</v>
      </c>
      <c r="C10049" t="s">
        <v>12991</v>
      </c>
      <c r="D10049">
        <v>4104.47</v>
      </c>
      <c r="E10049" s="156" t="s">
        <v>205</v>
      </c>
    </row>
    <row r="10050" spans="1:5" x14ac:dyDescent="0.2">
      <c r="A10050">
        <v>101385</v>
      </c>
      <c r="B10050" t="s">
        <v>13010</v>
      </c>
      <c r="C10050" t="s">
        <v>12991</v>
      </c>
      <c r="D10050">
        <v>6149.88</v>
      </c>
      <c r="E10050" s="156" t="s">
        <v>205</v>
      </c>
    </row>
    <row r="10051" spans="1:5" x14ac:dyDescent="0.2">
      <c r="A10051">
        <v>88249</v>
      </c>
      <c r="B10051" t="s">
        <v>13011</v>
      </c>
      <c r="C10051" t="s">
        <v>183</v>
      </c>
      <c r="D10051">
        <v>34.72</v>
      </c>
      <c r="E10051" s="156" t="s">
        <v>205</v>
      </c>
    </row>
    <row r="10052" spans="1:5" x14ac:dyDescent="0.2">
      <c r="A10052">
        <v>88250</v>
      </c>
      <c r="B10052" t="s">
        <v>13012</v>
      </c>
      <c r="C10052" t="s">
        <v>183</v>
      </c>
      <c r="D10052">
        <v>23.83</v>
      </c>
      <c r="E10052" s="156" t="s">
        <v>205</v>
      </c>
    </row>
    <row r="10053" spans="1:5" x14ac:dyDescent="0.2">
      <c r="A10053">
        <v>101386</v>
      </c>
      <c r="B10053" t="s">
        <v>13012</v>
      </c>
      <c r="C10053" t="s">
        <v>12991</v>
      </c>
      <c r="D10053">
        <v>4262.6899999999996</v>
      </c>
      <c r="E10053" s="156" t="s">
        <v>205</v>
      </c>
    </row>
    <row r="10054" spans="1:5" x14ac:dyDescent="0.2">
      <c r="A10054">
        <v>101387</v>
      </c>
      <c r="B10054" t="s">
        <v>13013</v>
      </c>
      <c r="C10054" t="s">
        <v>12991</v>
      </c>
      <c r="D10054">
        <v>4497.53</v>
      </c>
      <c r="E10054" s="156" t="s">
        <v>205</v>
      </c>
    </row>
    <row r="10055" spans="1:5" x14ac:dyDescent="0.2">
      <c r="A10055">
        <v>88251</v>
      </c>
      <c r="B10055" t="s">
        <v>13014</v>
      </c>
      <c r="C10055" t="s">
        <v>183</v>
      </c>
      <c r="D10055">
        <v>25.02</v>
      </c>
      <c r="E10055" s="156" t="s">
        <v>205</v>
      </c>
    </row>
    <row r="10056" spans="1:5" x14ac:dyDescent="0.2">
      <c r="A10056">
        <v>88252</v>
      </c>
      <c r="B10056" t="s">
        <v>13015</v>
      </c>
      <c r="C10056" t="s">
        <v>183</v>
      </c>
      <c r="D10056">
        <v>22.86</v>
      </c>
      <c r="E10056" s="156" t="s">
        <v>205</v>
      </c>
    </row>
    <row r="10057" spans="1:5" x14ac:dyDescent="0.2">
      <c r="A10057">
        <v>101388</v>
      </c>
      <c r="B10057" t="s">
        <v>13015</v>
      </c>
      <c r="C10057" t="s">
        <v>12991</v>
      </c>
      <c r="D10057">
        <v>4109.8500000000004</v>
      </c>
      <c r="E10057" s="156" t="s">
        <v>205</v>
      </c>
    </row>
    <row r="10058" spans="1:5" x14ac:dyDescent="0.2">
      <c r="A10058">
        <v>88253</v>
      </c>
      <c r="B10058" t="s">
        <v>6145</v>
      </c>
      <c r="C10058" t="s">
        <v>183</v>
      </c>
      <c r="D10058">
        <v>22.68</v>
      </c>
      <c r="E10058" s="156" t="s">
        <v>205</v>
      </c>
    </row>
    <row r="10059" spans="1:5" x14ac:dyDescent="0.2">
      <c r="A10059">
        <v>101389</v>
      </c>
      <c r="B10059" t="s">
        <v>6145</v>
      </c>
      <c r="C10059" t="s">
        <v>12991</v>
      </c>
      <c r="D10059">
        <v>4030.38</v>
      </c>
      <c r="E10059" s="156" t="s">
        <v>205</v>
      </c>
    </row>
    <row r="10060" spans="1:5" x14ac:dyDescent="0.2">
      <c r="A10060">
        <v>101390</v>
      </c>
      <c r="B10060" t="s">
        <v>13016</v>
      </c>
      <c r="C10060" t="s">
        <v>12991</v>
      </c>
      <c r="D10060">
        <v>7101.56</v>
      </c>
      <c r="E10060" s="156" t="s">
        <v>205</v>
      </c>
    </row>
    <row r="10061" spans="1:5" x14ac:dyDescent="0.2">
      <c r="A10061">
        <v>88255</v>
      </c>
      <c r="B10061" t="s">
        <v>6147</v>
      </c>
      <c r="C10061" t="s">
        <v>183</v>
      </c>
      <c r="D10061">
        <v>40.119999999999997</v>
      </c>
      <c r="E10061" s="156" t="s">
        <v>205</v>
      </c>
    </row>
    <row r="10062" spans="1:5" x14ac:dyDescent="0.2">
      <c r="A10062">
        <v>88256</v>
      </c>
      <c r="B10062" t="s">
        <v>13017</v>
      </c>
      <c r="C10062" t="s">
        <v>183</v>
      </c>
      <c r="D10062">
        <v>33.1</v>
      </c>
      <c r="E10062" s="156" t="s">
        <v>205</v>
      </c>
    </row>
    <row r="10063" spans="1:5" x14ac:dyDescent="0.2">
      <c r="A10063">
        <v>101391</v>
      </c>
      <c r="B10063" t="s">
        <v>13017</v>
      </c>
      <c r="C10063" t="s">
        <v>12991</v>
      </c>
      <c r="D10063">
        <v>5912.46</v>
      </c>
      <c r="E10063" s="156" t="s">
        <v>205</v>
      </c>
    </row>
    <row r="10064" spans="1:5" x14ac:dyDescent="0.2">
      <c r="A10064">
        <v>88257</v>
      </c>
      <c r="B10064" t="s">
        <v>13018</v>
      </c>
      <c r="C10064" t="s">
        <v>183</v>
      </c>
      <c r="D10064">
        <v>27.69</v>
      </c>
      <c r="E10064" s="156" t="s">
        <v>205</v>
      </c>
    </row>
    <row r="10065" spans="1:5" x14ac:dyDescent="0.2">
      <c r="A10065">
        <v>101392</v>
      </c>
      <c r="B10065" t="s">
        <v>13019</v>
      </c>
      <c r="C10065" t="s">
        <v>12991</v>
      </c>
      <c r="D10065">
        <v>4939.43</v>
      </c>
      <c r="E10065" s="156" t="s">
        <v>205</v>
      </c>
    </row>
    <row r="10066" spans="1:5" x14ac:dyDescent="0.2">
      <c r="A10066">
        <v>88260</v>
      </c>
      <c r="B10066" t="s">
        <v>6153</v>
      </c>
      <c r="C10066" t="s">
        <v>183</v>
      </c>
      <c r="D10066">
        <v>23.98</v>
      </c>
      <c r="E10066" s="156" t="s">
        <v>205</v>
      </c>
    </row>
    <row r="10067" spans="1:5" x14ac:dyDescent="0.2">
      <c r="A10067">
        <v>101394</v>
      </c>
      <c r="B10067" t="s">
        <v>6153</v>
      </c>
      <c r="C10067" t="s">
        <v>12991</v>
      </c>
      <c r="D10067">
        <v>4311.1099999999997</v>
      </c>
      <c r="E10067" s="156" t="s">
        <v>205</v>
      </c>
    </row>
    <row r="10068" spans="1:5" x14ac:dyDescent="0.2">
      <c r="A10068">
        <v>101395</v>
      </c>
      <c r="B10068" t="s">
        <v>13020</v>
      </c>
      <c r="C10068" t="s">
        <v>12991</v>
      </c>
      <c r="D10068">
        <v>4455.37</v>
      </c>
      <c r="E10068" s="156" t="s">
        <v>205</v>
      </c>
    </row>
    <row r="10069" spans="1:5" x14ac:dyDescent="0.2">
      <c r="A10069">
        <v>88261</v>
      </c>
      <c r="B10069" t="s">
        <v>13021</v>
      </c>
      <c r="C10069" t="s">
        <v>183</v>
      </c>
      <c r="D10069">
        <v>34.729999999999997</v>
      </c>
      <c r="E10069" s="156" t="s">
        <v>205</v>
      </c>
    </row>
    <row r="10070" spans="1:5" x14ac:dyDescent="0.2">
      <c r="A10070">
        <v>101396</v>
      </c>
      <c r="B10070" t="s">
        <v>13021</v>
      </c>
      <c r="C10070" t="s">
        <v>12991</v>
      </c>
      <c r="D10070">
        <v>6194.36</v>
      </c>
      <c r="E10070" s="156" t="s">
        <v>205</v>
      </c>
    </row>
    <row r="10071" spans="1:5" x14ac:dyDescent="0.2">
      <c r="A10071">
        <v>88262</v>
      </c>
      <c r="B10071" t="s">
        <v>13022</v>
      </c>
      <c r="C10071" t="s">
        <v>183</v>
      </c>
      <c r="D10071">
        <v>30.75</v>
      </c>
      <c r="E10071" s="156" t="s">
        <v>205</v>
      </c>
    </row>
    <row r="10072" spans="1:5" x14ac:dyDescent="0.2">
      <c r="A10072">
        <v>101397</v>
      </c>
      <c r="B10072" t="s">
        <v>13022</v>
      </c>
      <c r="C10072" t="s">
        <v>12991</v>
      </c>
      <c r="D10072">
        <v>5496.69</v>
      </c>
      <c r="E10072" s="156" t="s">
        <v>205</v>
      </c>
    </row>
    <row r="10073" spans="1:5" x14ac:dyDescent="0.2">
      <c r="A10073">
        <v>101398</v>
      </c>
      <c r="B10073" t="s">
        <v>13023</v>
      </c>
      <c r="C10073" t="s">
        <v>12991</v>
      </c>
      <c r="D10073">
        <v>6041.1</v>
      </c>
      <c r="E10073" s="156" t="s">
        <v>205</v>
      </c>
    </row>
    <row r="10074" spans="1:5" x14ac:dyDescent="0.2">
      <c r="A10074">
        <v>88263</v>
      </c>
      <c r="B10074" t="s">
        <v>13024</v>
      </c>
      <c r="C10074" t="s">
        <v>183</v>
      </c>
      <c r="D10074">
        <v>33.909999999999997</v>
      </c>
      <c r="E10074" s="156" t="s">
        <v>205</v>
      </c>
    </row>
    <row r="10075" spans="1:5" x14ac:dyDescent="0.2">
      <c r="A10075">
        <v>95308</v>
      </c>
      <c r="B10075" t="s">
        <v>13025</v>
      </c>
      <c r="C10075" t="s">
        <v>183</v>
      </c>
      <c r="D10075">
        <v>0.21</v>
      </c>
      <c r="E10075" s="156" t="s">
        <v>205</v>
      </c>
    </row>
    <row r="10076" spans="1:5" x14ac:dyDescent="0.2">
      <c r="A10076">
        <v>101286</v>
      </c>
      <c r="B10076" t="s">
        <v>13026</v>
      </c>
      <c r="C10076" t="s">
        <v>12991</v>
      </c>
      <c r="D10076">
        <v>27.97</v>
      </c>
      <c r="E10076" s="156" t="s">
        <v>205</v>
      </c>
    </row>
    <row r="10077" spans="1:5" x14ac:dyDescent="0.2">
      <c r="A10077">
        <v>95309</v>
      </c>
      <c r="B10077" t="s">
        <v>13027</v>
      </c>
      <c r="C10077" t="s">
        <v>183</v>
      </c>
      <c r="D10077">
        <v>0.26</v>
      </c>
      <c r="E10077" s="156" t="s">
        <v>205</v>
      </c>
    </row>
    <row r="10078" spans="1:5" x14ac:dyDescent="0.2">
      <c r="A10078">
        <v>101287</v>
      </c>
      <c r="B10078" t="s">
        <v>13028</v>
      </c>
      <c r="C10078" t="s">
        <v>12991</v>
      </c>
      <c r="D10078">
        <v>90.47</v>
      </c>
      <c r="E10078" s="156" t="s">
        <v>205</v>
      </c>
    </row>
    <row r="10079" spans="1:5" x14ac:dyDescent="0.2">
      <c r="A10079">
        <v>95310</v>
      </c>
      <c r="B10079" t="s">
        <v>13029</v>
      </c>
      <c r="C10079" t="s">
        <v>183</v>
      </c>
      <c r="D10079">
        <v>0.21</v>
      </c>
      <c r="E10079" s="156" t="s">
        <v>205</v>
      </c>
    </row>
    <row r="10080" spans="1:5" x14ac:dyDescent="0.2">
      <c r="A10080">
        <v>101288</v>
      </c>
      <c r="B10080" t="s">
        <v>13030</v>
      </c>
      <c r="C10080" t="s">
        <v>12991</v>
      </c>
      <c r="D10080">
        <v>27.97</v>
      </c>
      <c r="E10080" s="156" t="s">
        <v>205</v>
      </c>
    </row>
    <row r="10081" spans="1:5" x14ac:dyDescent="0.2">
      <c r="A10081">
        <v>95311</v>
      </c>
      <c r="B10081" t="s">
        <v>13031</v>
      </c>
      <c r="C10081" t="s">
        <v>183</v>
      </c>
      <c r="D10081">
        <v>0.22</v>
      </c>
      <c r="E10081" s="156" t="s">
        <v>205</v>
      </c>
    </row>
    <row r="10082" spans="1:5" x14ac:dyDescent="0.2">
      <c r="A10082">
        <v>101289</v>
      </c>
      <c r="B10082" t="s">
        <v>13032</v>
      </c>
      <c r="C10082" t="s">
        <v>12991</v>
      </c>
      <c r="D10082">
        <v>30.31</v>
      </c>
      <c r="E10082" s="156" t="s">
        <v>205</v>
      </c>
    </row>
    <row r="10083" spans="1:5" x14ac:dyDescent="0.2">
      <c r="A10083">
        <v>95312</v>
      </c>
      <c r="B10083" t="s">
        <v>13033</v>
      </c>
      <c r="C10083" t="s">
        <v>183</v>
      </c>
      <c r="D10083">
        <v>0.26</v>
      </c>
      <c r="E10083" s="156" t="s">
        <v>205</v>
      </c>
    </row>
    <row r="10084" spans="1:5" x14ac:dyDescent="0.2">
      <c r="A10084">
        <v>100291</v>
      </c>
      <c r="B10084" t="s">
        <v>13034</v>
      </c>
      <c r="C10084" t="s">
        <v>183</v>
      </c>
      <c r="D10084">
        <v>0.26</v>
      </c>
      <c r="E10084" s="156" t="s">
        <v>205</v>
      </c>
    </row>
    <row r="10085" spans="1:5" x14ac:dyDescent="0.2">
      <c r="A10085">
        <v>101290</v>
      </c>
      <c r="B10085" t="s">
        <v>13035</v>
      </c>
      <c r="C10085" t="s">
        <v>12991</v>
      </c>
      <c r="D10085">
        <v>35.79</v>
      </c>
      <c r="E10085" s="156" t="s">
        <v>205</v>
      </c>
    </row>
    <row r="10086" spans="1:5" x14ac:dyDescent="0.2">
      <c r="A10086">
        <v>101291</v>
      </c>
      <c r="B10086" t="s">
        <v>13036</v>
      </c>
      <c r="C10086" t="s">
        <v>12991</v>
      </c>
      <c r="D10086">
        <v>27.97</v>
      </c>
      <c r="E10086" s="156" t="s">
        <v>205</v>
      </c>
    </row>
    <row r="10087" spans="1:5" x14ac:dyDescent="0.2">
      <c r="A10087">
        <v>95313</v>
      </c>
      <c r="B10087" t="s">
        <v>13037</v>
      </c>
      <c r="C10087" t="s">
        <v>183</v>
      </c>
      <c r="D10087">
        <v>0.22</v>
      </c>
      <c r="E10087" s="156" t="s">
        <v>205</v>
      </c>
    </row>
    <row r="10088" spans="1:5" x14ac:dyDescent="0.2">
      <c r="A10088">
        <v>101292</v>
      </c>
      <c r="B10088" t="s">
        <v>13038</v>
      </c>
      <c r="C10088" t="s">
        <v>12991</v>
      </c>
      <c r="D10088">
        <v>30.31</v>
      </c>
      <c r="E10088" s="156" t="s">
        <v>205</v>
      </c>
    </row>
    <row r="10089" spans="1:5" x14ac:dyDescent="0.2">
      <c r="A10089">
        <v>95392</v>
      </c>
      <c r="B10089" t="s">
        <v>13039</v>
      </c>
      <c r="C10089" t="s">
        <v>183</v>
      </c>
      <c r="D10089">
        <v>0.12</v>
      </c>
      <c r="E10089" s="156" t="s">
        <v>205</v>
      </c>
    </row>
    <row r="10090" spans="1:5" x14ac:dyDescent="0.2">
      <c r="A10090">
        <v>95413</v>
      </c>
      <c r="B10090" t="s">
        <v>13040</v>
      </c>
      <c r="C10090" t="s">
        <v>12991</v>
      </c>
      <c r="D10090">
        <v>16.91</v>
      </c>
      <c r="E10090" s="156" t="s">
        <v>205</v>
      </c>
    </row>
    <row r="10091" spans="1:5" x14ac:dyDescent="0.2">
      <c r="A10091">
        <v>95393</v>
      </c>
      <c r="B10091" t="s">
        <v>13041</v>
      </c>
      <c r="C10091" t="s">
        <v>183</v>
      </c>
      <c r="D10091">
        <v>0.46</v>
      </c>
      <c r="E10091" s="156" t="s">
        <v>205</v>
      </c>
    </row>
    <row r="10092" spans="1:5" x14ac:dyDescent="0.2">
      <c r="A10092">
        <v>95414</v>
      </c>
      <c r="B10092" t="s">
        <v>13042</v>
      </c>
      <c r="C10092" t="s">
        <v>12991</v>
      </c>
      <c r="D10092">
        <v>61.3</v>
      </c>
      <c r="E10092" s="156" t="s">
        <v>205</v>
      </c>
    </row>
    <row r="10093" spans="1:5" x14ac:dyDescent="0.2">
      <c r="A10093">
        <v>95314</v>
      </c>
      <c r="B10093" t="s">
        <v>13043</v>
      </c>
      <c r="C10093" t="s">
        <v>183</v>
      </c>
      <c r="D10093">
        <v>0.27</v>
      </c>
      <c r="E10093" s="156" t="s">
        <v>205</v>
      </c>
    </row>
    <row r="10094" spans="1:5" x14ac:dyDescent="0.2">
      <c r="A10094">
        <v>101293</v>
      </c>
      <c r="B10094" t="s">
        <v>13044</v>
      </c>
      <c r="C10094" t="s">
        <v>12991</v>
      </c>
      <c r="D10094">
        <v>37</v>
      </c>
      <c r="E10094" s="156" t="s">
        <v>205</v>
      </c>
    </row>
    <row r="10095" spans="1:5" x14ac:dyDescent="0.2">
      <c r="A10095">
        <v>95394</v>
      </c>
      <c r="B10095" t="s">
        <v>13045</v>
      </c>
      <c r="C10095" t="s">
        <v>183</v>
      </c>
      <c r="D10095">
        <v>1.02</v>
      </c>
      <c r="E10095" s="156" t="s">
        <v>205</v>
      </c>
    </row>
    <row r="10096" spans="1:5" x14ac:dyDescent="0.2">
      <c r="A10096">
        <v>95395</v>
      </c>
      <c r="B10096" t="s">
        <v>13046</v>
      </c>
      <c r="C10096" t="s">
        <v>183</v>
      </c>
      <c r="D10096">
        <v>1.07</v>
      </c>
      <c r="E10096" s="156" t="s">
        <v>205</v>
      </c>
    </row>
    <row r="10097" spans="1:5" x14ac:dyDescent="0.2">
      <c r="A10097">
        <v>95396</v>
      </c>
      <c r="B10097" t="s">
        <v>13047</v>
      </c>
      <c r="C10097" t="s">
        <v>183</v>
      </c>
      <c r="D10097">
        <v>1.1100000000000001</v>
      </c>
      <c r="E10097" s="156" t="s">
        <v>205</v>
      </c>
    </row>
    <row r="10098" spans="1:5" x14ac:dyDescent="0.2">
      <c r="A10098">
        <v>95419</v>
      </c>
      <c r="B10098" t="s">
        <v>13048</v>
      </c>
      <c r="C10098" t="s">
        <v>12991</v>
      </c>
      <c r="D10098">
        <v>136.1</v>
      </c>
      <c r="E10098" s="156" t="s">
        <v>205</v>
      </c>
    </row>
    <row r="10099" spans="1:5" x14ac:dyDescent="0.2">
      <c r="A10099">
        <v>95420</v>
      </c>
      <c r="B10099" t="s">
        <v>13049</v>
      </c>
      <c r="C10099" t="s">
        <v>12991</v>
      </c>
      <c r="D10099">
        <v>143.59</v>
      </c>
      <c r="E10099" s="156" t="s">
        <v>205</v>
      </c>
    </row>
    <row r="10100" spans="1:5" x14ac:dyDescent="0.2">
      <c r="A10100">
        <v>95421</v>
      </c>
      <c r="B10100" t="s">
        <v>13050</v>
      </c>
      <c r="C10100" t="s">
        <v>12991</v>
      </c>
      <c r="D10100">
        <v>148.13</v>
      </c>
      <c r="E10100" s="156" t="s">
        <v>205</v>
      </c>
    </row>
    <row r="10101" spans="1:5" x14ac:dyDescent="0.2">
      <c r="A10101">
        <v>101294</v>
      </c>
      <c r="B10101" t="s">
        <v>13051</v>
      </c>
      <c r="C10101" t="s">
        <v>12991</v>
      </c>
      <c r="D10101">
        <v>37.36</v>
      </c>
      <c r="E10101" s="156" t="s">
        <v>205</v>
      </c>
    </row>
    <row r="10102" spans="1:5" x14ac:dyDescent="0.2">
      <c r="A10102">
        <v>95315</v>
      </c>
      <c r="B10102" t="s">
        <v>13052</v>
      </c>
      <c r="C10102" t="s">
        <v>183</v>
      </c>
      <c r="D10102">
        <v>0.28000000000000003</v>
      </c>
      <c r="E10102" s="156" t="s">
        <v>205</v>
      </c>
    </row>
    <row r="10103" spans="1:5" x14ac:dyDescent="0.2">
      <c r="A10103">
        <v>100293</v>
      </c>
      <c r="B10103" t="s">
        <v>13053</v>
      </c>
      <c r="C10103" t="s">
        <v>183</v>
      </c>
      <c r="D10103">
        <v>0.23</v>
      </c>
      <c r="E10103" s="156" t="s">
        <v>205</v>
      </c>
    </row>
    <row r="10104" spans="1:5" x14ac:dyDescent="0.2">
      <c r="A10104">
        <v>101295</v>
      </c>
      <c r="B10104" t="s">
        <v>13054</v>
      </c>
      <c r="C10104" t="s">
        <v>12991</v>
      </c>
      <c r="D10104">
        <v>31.89</v>
      </c>
      <c r="E10104" s="156" t="s">
        <v>205</v>
      </c>
    </row>
    <row r="10105" spans="1:5" x14ac:dyDescent="0.2">
      <c r="A10105">
        <v>95316</v>
      </c>
      <c r="B10105" t="s">
        <v>13055</v>
      </c>
      <c r="C10105" t="s">
        <v>183</v>
      </c>
      <c r="D10105">
        <v>0.68</v>
      </c>
      <c r="E10105" s="156" t="s">
        <v>205</v>
      </c>
    </row>
    <row r="10106" spans="1:5" x14ac:dyDescent="0.2">
      <c r="A10106">
        <v>95317</v>
      </c>
      <c r="B10106" t="s">
        <v>13056</v>
      </c>
      <c r="C10106" t="s">
        <v>183</v>
      </c>
      <c r="D10106">
        <v>0.32</v>
      </c>
      <c r="E10106" s="156" t="s">
        <v>205</v>
      </c>
    </row>
    <row r="10107" spans="1:5" x14ac:dyDescent="0.2">
      <c r="A10107">
        <v>101296</v>
      </c>
      <c r="B10107" t="s">
        <v>13057</v>
      </c>
      <c r="C10107" t="s">
        <v>12991</v>
      </c>
      <c r="D10107">
        <v>43.58</v>
      </c>
      <c r="E10107" s="156" t="s">
        <v>205</v>
      </c>
    </row>
    <row r="10108" spans="1:5" x14ac:dyDescent="0.2">
      <c r="A10108">
        <v>95398</v>
      </c>
      <c r="B10108" t="s">
        <v>13058</v>
      </c>
      <c r="C10108" t="s">
        <v>183</v>
      </c>
      <c r="D10108">
        <v>0.1</v>
      </c>
      <c r="E10108" s="156" t="s">
        <v>205</v>
      </c>
    </row>
    <row r="10109" spans="1:5" x14ac:dyDescent="0.2">
      <c r="A10109">
        <v>95416</v>
      </c>
      <c r="B10109" t="s">
        <v>13059</v>
      </c>
      <c r="C10109" t="s">
        <v>12991</v>
      </c>
      <c r="D10109">
        <v>13.94</v>
      </c>
      <c r="E10109" s="156" t="s">
        <v>205</v>
      </c>
    </row>
    <row r="10110" spans="1:5" x14ac:dyDescent="0.2">
      <c r="A10110">
        <v>101297</v>
      </c>
      <c r="B10110" t="s">
        <v>13060</v>
      </c>
      <c r="C10110" t="s">
        <v>12991</v>
      </c>
      <c r="D10110">
        <v>35.450000000000003</v>
      </c>
      <c r="E10110" s="156" t="s">
        <v>205</v>
      </c>
    </row>
    <row r="10111" spans="1:5" x14ac:dyDescent="0.2">
      <c r="A10111">
        <v>95318</v>
      </c>
      <c r="B10111" t="s">
        <v>13061</v>
      </c>
      <c r="C10111" t="s">
        <v>183</v>
      </c>
      <c r="D10111">
        <v>0.26</v>
      </c>
      <c r="E10111" s="156" t="s">
        <v>205</v>
      </c>
    </row>
    <row r="10112" spans="1:5" x14ac:dyDescent="0.2">
      <c r="A10112">
        <v>101298</v>
      </c>
      <c r="B10112" t="s">
        <v>13062</v>
      </c>
      <c r="C10112" t="s">
        <v>12991</v>
      </c>
      <c r="D10112">
        <v>27.97</v>
      </c>
      <c r="E10112" s="156" t="s">
        <v>205</v>
      </c>
    </row>
    <row r="10113" spans="1:5" x14ac:dyDescent="0.2">
      <c r="A10113">
        <v>95319</v>
      </c>
      <c r="B10113" t="s">
        <v>13063</v>
      </c>
      <c r="C10113" t="s">
        <v>183</v>
      </c>
      <c r="D10113">
        <v>0.21</v>
      </c>
      <c r="E10113" s="156" t="s">
        <v>205</v>
      </c>
    </row>
    <row r="10114" spans="1:5" x14ac:dyDescent="0.2">
      <c r="A10114">
        <v>101299</v>
      </c>
      <c r="B10114" t="s">
        <v>13064</v>
      </c>
      <c r="C10114" t="s">
        <v>12991</v>
      </c>
      <c r="D10114">
        <v>35.79</v>
      </c>
      <c r="E10114" s="156" t="s">
        <v>205</v>
      </c>
    </row>
    <row r="10115" spans="1:5" x14ac:dyDescent="0.2">
      <c r="A10115">
        <v>95320</v>
      </c>
      <c r="B10115" t="s">
        <v>13065</v>
      </c>
      <c r="C10115" t="s">
        <v>183</v>
      </c>
      <c r="D10115">
        <v>0.21</v>
      </c>
      <c r="E10115" s="156" t="s">
        <v>205</v>
      </c>
    </row>
    <row r="10116" spans="1:5" x14ac:dyDescent="0.2">
      <c r="A10116">
        <v>95321</v>
      </c>
      <c r="B10116" t="s">
        <v>13066</v>
      </c>
      <c r="C10116" t="s">
        <v>183</v>
      </c>
      <c r="D10116">
        <v>0.18</v>
      </c>
      <c r="E10116" s="156" t="s">
        <v>205</v>
      </c>
    </row>
    <row r="10117" spans="1:5" x14ac:dyDescent="0.2">
      <c r="A10117">
        <v>101300</v>
      </c>
      <c r="B10117" t="s">
        <v>13067</v>
      </c>
      <c r="C10117" t="s">
        <v>12991</v>
      </c>
      <c r="D10117">
        <v>24.85</v>
      </c>
      <c r="E10117" s="156" t="s">
        <v>205</v>
      </c>
    </row>
    <row r="10118" spans="1:5" x14ac:dyDescent="0.2">
      <c r="A10118">
        <v>95322</v>
      </c>
      <c r="B10118" t="s">
        <v>13068</v>
      </c>
      <c r="C10118" t="s">
        <v>183</v>
      </c>
      <c r="D10118">
        <v>0.16</v>
      </c>
      <c r="E10118" s="156" t="s">
        <v>205</v>
      </c>
    </row>
    <row r="10119" spans="1:5" x14ac:dyDescent="0.2">
      <c r="A10119">
        <v>101301</v>
      </c>
      <c r="B10119" t="s">
        <v>13069</v>
      </c>
      <c r="C10119" t="s">
        <v>12991</v>
      </c>
      <c r="D10119">
        <v>22.36</v>
      </c>
      <c r="E10119" s="156" t="s">
        <v>205</v>
      </c>
    </row>
    <row r="10120" spans="1:5" x14ac:dyDescent="0.2">
      <c r="A10120">
        <v>95323</v>
      </c>
      <c r="B10120" t="s">
        <v>13070</v>
      </c>
      <c r="C10120" t="s">
        <v>183</v>
      </c>
      <c r="D10120">
        <v>0.31</v>
      </c>
      <c r="E10120" s="156" t="s">
        <v>205</v>
      </c>
    </row>
    <row r="10121" spans="1:5" x14ac:dyDescent="0.2">
      <c r="A10121">
        <v>101302</v>
      </c>
      <c r="B10121" t="s">
        <v>13071</v>
      </c>
      <c r="C10121" t="s">
        <v>12991</v>
      </c>
      <c r="D10121">
        <v>41.47</v>
      </c>
      <c r="E10121" s="156" t="s">
        <v>205</v>
      </c>
    </row>
    <row r="10122" spans="1:5" x14ac:dyDescent="0.2">
      <c r="A10122">
        <v>95324</v>
      </c>
      <c r="B10122" t="s">
        <v>13072</v>
      </c>
      <c r="C10122" t="s">
        <v>183</v>
      </c>
      <c r="D10122">
        <v>0.38</v>
      </c>
      <c r="E10122" s="156" t="s">
        <v>205</v>
      </c>
    </row>
    <row r="10123" spans="1:5" x14ac:dyDescent="0.2">
      <c r="A10123">
        <v>101304</v>
      </c>
      <c r="B10123" t="s">
        <v>13073</v>
      </c>
      <c r="C10123" t="s">
        <v>12991</v>
      </c>
      <c r="D10123">
        <v>51.35</v>
      </c>
      <c r="E10123" s="156" t="s">
        <v>205</v>
      </c>
    </row>
    <row r="10124" spans="1:5" x14ac:dyDescent="0.2">
      <c r="A10124">
        <v>95325</v>
      </c>
      <c r="B10124" t="s">
        <v>13074</v>
      </c>
      <c r="C10124" t="s">
        <v>183</v>
      </c>
      <c r="D10124">
        <v>0.39</v>
      </c>
      <c r="E10124" s="156" t="s">
        <v>205</v>
      </c>
    </row>
    <row r="10125" spans="1:5" x14ac:dyDescent="0.2">
      <c r="A10125">
        <v>101305</v>
      </c>
      <c r="B10125" t="s">
        <v>13075</v>
      </c>
      <c r="C10125" t="s">
        <v>12991</v>
      </c>
      <c r="D10125">
        <v>52.41</v>
      </c>
      <c r="E10125" s="156" t="s">
        <v>205</v>
      </c>
    </row>
    <row r="10126" spans="1:5" x14ac:dyDescent="0.2">
      <c r="A10126">
        <v>95328</v>
      </c>
      <c r="B10126" t="s">
        <v>13076</v>
      </c>
      <c r="C10126" t="s">
        <v>183</v>
      </c>
      <c r="D10126">
        <v>0.19</v>
      </c>
      <c r="E10126" s="156" t="s">
        <v>205</v>
      </c>
    </row>
    <row r="10127" spans="1:5" x14ac:dyDescent="0.2">
      <c r="A10127">
        <v>101307</v>
      </c>
      <c r="B10127" t="s">
        <v>13077</v>
      </c>
      <c r="C10127" t="s">
        <v>12991</v>
      </c>
      <c r="D10127">
        <v>26.43</v>
      </c>
      <c r="E10127" s="156" t="s">
        <v>205</v>
      </c>
    </row>
    <row r="10128" spans="1:5" x14ac:dyDescent="0.2">
      <c r="A10128">
        <v>101309</v>
      </c>
      <c r="B10128" t="s">
        <v>13078</v>
      </c>
      <c r="C10128" t="s">
        <v>12991</v>
      </c>
      <c r="D10128">
        <v>35.79</v>
      </c>
      <c r="E10128" s="156" t="s">
        <v>205</v>
      </c>
    </row>
    <row r="10129" spans="1:5" x14ac:dyDescent="0.2">
      <c r="A10129">
        <v>95329</v>
      </c>
      <c r="B10129" t="s">
        <v>13079</v>
      </c>
      <c r="C10129" t="s">
        <v>183</v>
      </c>
      <c r="D10129">
        <v>0.41</v>
      </c>
      <c r="E10129" s="156" t="s">
        <v>205</v>
      </c>
    </row>
    <row r="10130" spans="1:5" x14ac:dyDescent="0.2">
      <c r="A10130">
        <v>101310</v>
      </c>
      <c r="B10130" t="s">
        <v>13080</v>
      </c>
      <c r="C10130" t="s">
        <v>12991</v>
      </c>
      <c r="D10130">
        <v>54.91</v>
      </c>
      <c r="E10130" s="156" t="s">
        <v>205</v>
      </c>
    </row>
    <row r="10131" spans="1:5" x14ac:dyDescent="0.2">
      <c r="A10131">
        <v>101311</v>
      </c>
      <c r="B10131" t="s">
        <v>13081</v>
      </c>
      <c r="C10131" t="s">
        <v>12991</v>
      </c>
      <c r="D10131">
        <v>37</v>
      </c>
      <c r="E10131" s="156" t="s">
        <v>205</v>
      </c>
    </row>
    <row r="10132" spans="1:5" x14ac:dyDescent="0.2">
      <c r="A10132">
        <v>95330</v>
      </c>
      <c r="B10132" t="s">
        <v>13082</v>
      </c>
      <c r="C10132" t="s">
        <v>183</v>
      </c>
      <c r="D10132">
        <v>0.27</v>
      </c>
      <c r="E10132" s="156" t="s">
        <v>205</v>
      </c>
    </row>
    <row r="10133" spans="1:5" x14ac:dyDescent="0.2">
      <c r="A10133">
        <v>101312</v>
      </c>
      <c r="B10133" t="s">
        <v>13083</v>
      </c>
      <c r="C10133" t="s">
        <v>12991</v>
      </c>
      <c r="D10133">
        <v>43.29</v>
      </c>
      <c r="E10133" s="156" t="s">
        <v>205</v>
      </c>
    </row>
    <row r="10134" spans="1:5" x14ac:dyDescent="0.2">
      <c r="A10134">
        <v>95331</v>
      </c>
      <c r="B10134" t="s">
        <v>13084</v>
      </c>
      <c r="C10134" t="s">
        <v>183</v>
      </c>
      <c r="D10134">
        <v>0.32</v>
      </c>
      <c r="E10134" s="156" t="s">
        <v>205</v>
      </c>
    </row>
    <row r="10135" spans="1:5" x14ac:dyDescent="0.2">
      <c r="A10135">
        <v>95400</v>
      </c>
      <c r="B10135" t="s">
        <v>13085</v>
      </c>
      <c r="C10135" t="s">
        <v>183</v>
      </c>
      <c r="D10135">
        <v>0.23</v>
      </c>
      <c r="E10135" s="156" t="s">
        <v>205</v>
      </c>
    </row>
    <row r="10136" spans="1:5" x14ac:dyDescent="0.2">
      <c r="A10136">
        <v>95411</v>
      </c>
      <c r="B10136" t="s">
        <v>13086</v>
      </c>
      <c r="C10136" t="s">
        <v>12991</v>
      </c>
      <c r="D10136">
        <v>30.9</v>
      </c>
      <c r="E10136" s="156" t="s">
        <v>205</v>
      </c>
    </row>
    <row r="10137" spans="1:5" x14ac:dyDescent="0.2">
      <c r="A10137">
        <v>95332</v>
      </c>
      <c r="B10137" t="s">
        <v>13087</v>
      </c>
      <c r="C10137" t="s">
        <v>183</v>
      </c>
      <c r="D10137">
        <v>0.9</v>
      </c>
      <c r="E10137" s="156" t="s">
        <v>205</v>
      </c>
    </row>
    <row r="10138" spans="1:5" x14ac:dyDescent="0.2">
      <c r="A10138">
        <v>101313</v>
      </c>
      <c r="B10138" t="s">
        <v>13088</v>
      </c>
      <c r="C10138" t="s">
        <v>12991</v>
      </c>
      <c r="D10138">
        <v>119.71</v>
      </c>
      <c r="E10138" s="156" t="s">
        <v>205</v>
      </c>
    </row>
    <row r="10139" spans="1:5" x14ac:dyDescent="0.2">
      <c r="A10139">
        <v>95334</v>
      </c>
      <c r="B10139" t="s">
        <v>13089</v>
      </c>
      <c r="C10139" t="s">
        <v>183</v>
      </c>
      <c r="D10139">
        <v>1.1599999999999999</v>
      </c>
      <c r="E10139" s="156" t="s">
        <v>205</v>
      </c>
    </row>
    <row r="10140" spans="1:5" x14ac:dyDescent="0.2">
      <c r="A10140">
        <v>101315</v>
      </c>
      <c r="B10140" t="s">
        <v>13090</v>
      </c>
      <c r="C10140" t="s">
        <v>12991</v>
      </c>
      <c r="D10140">
        <v>154.74</v>
      </c>
      <c r="E10140" s="156" t="s">
        <v>205</v>
      </c>
    </row>
    <row r="10141" spans="1:5" x14ac:dyDescent="0.2">
      <c r="A10141">
        <v>95335</v>
      </c>
      <c r="B10141" t="s">
        <v>13091</v>
      </c>
      <c r="C10141" t="s">
        <v>183</v>
      </c>
      <c r="D10141">
        <v>0.43</v>
      </c>
      <c r="E10141" s="156" t="s">
        <v>205</v>
      </c>
    </row>
    <row r="10142" spans="1:5" x14ac:dyDescent="0.2">
      <c r="A10142">
        <v>101316</v>
      </c>
      <c r="B10142" t="s">
        <v>13092</v>
      </c>
      <c r="C10142" t="s">
        <v>12991</v>
      </c>
      <c r="D10142">
        <v>57.66</v>
      </c>
      <c r="E10142" s="156" t="s">
        <v>205</v>
      </c>
    </row>
    <row r="10143" spans="1:5" x14ac:dyDescent="0.2">
      <c r="A10143">
        <v>95401</v>
      </c>
      <c r="B10143" t="s">
        <v>13093</v>
      </c>
      <c r="C10143" t="s">
        <v>183</v>
      </c>
      <c r="D10143">
        <v>1.38</v>
      </c>
      <c r="E10143" s="156" t="s">
        <v>205</v>
      </c>
    </row>
    <row r="10144" spans="1:5" x14ac:dyDescent="0.2">
      <c r="A10144">
        <v>95422</v>
      </c>
      <c r="B10144" t="s">
        <v>13094</v>
      </c>
      <c r="C10144" t="s">
        <v>12991</v>
      </c>
      <c r="D10144">
        <v>183.81</v>
      </c>
      <c r="E10144" s="156" t="s">
        <v>205</v>
      </c>
    </row>
    <row r="10145" spans="1:5" x14ac:dyDescent="0.2">
      <c r="A10145">
        <v>95402</v>
      </c>
      <c r="B10145" t="s">
        <v>13095</v>
      </c>
      <c r="C10145" t="s">
        <v>183</v>
      </c>
      <c r="D10145">
        <v>1.87</v>
      </c>
      <c r="E10145" s="156" t="s">
        <v>205</v>
      </c>
    </row>
    <row r="10146" spans="1:5" x14ac:dyDescent="0.2">
      <c r="A10146">
        <v>95415</v>
      </c>
      <c r="B10146" t="s">
        <v>13096</v>
      </c>
      <c r="C10146" t="s">
        <v>12991</v>
      </c>
      <c r="D10146">
        <v>249.55</v>
      </c>
      <c r="E10146" s="156" t="s">
        <v>205</v>
      </c>
    </row>
    <row r="10147" spans="1:5" x14ac:dyDescent="0.2">
      <c r="A10147">
        <v>95403</v>
      </c>
      <c r="B10147" t="s">
        <v>13097</v>
      </c>
      <c r="C10147" t="s">
        <v>183</v>
      </c>
      <c r="D10147">
        <v>1.94</v>
      </c>
      <c r="E10147" s="156" t="s">
        <v>205</v>
      </c>
    </row>
    <row r="10148" spans="1:5" x14ac:dyDescent="0.2">
      <c r="A10148">
        <v>95417</v>
      </c>
      <c r="B10148" t="s">
        <v>13098</v>
      </c>
      <c r="C10148" t="s">
        <v>12991</v>
      </c>
      <c r="D10148">
        <v>258.14999999999998</v>
      </c>
      <c r="E10148" s="156" t="s">
        <v>205</v>
      </c>
    </row>
    <row r="10149" spans="1:5" x14ac:dyDescent="0.2">
      <c r="A10149">
        <v>95404</v>
      </c>
      <c r="B10149" t="s">
        <v>13099</v>
      </c>
      <c r="C10149" t="s">
        <v>183</v>
      </c>
      <c r="D10149">
        <v>2.42</v>
      </c>
      <c r="E10149" s="156" t="s">
        <v>205</v>
      </c>
    </row>
    <row r="10150" spans="1:5" x14ac:dyDescent="0.2">
      <c r="A10150">
        <v>95418</v>
      </c>
      <c r="B10150" t="s">
        <v>13100</v>
      </c>
      <c r="C10150" t="s">
        <v>12991</v>
      </c>
      <c r="D10150">
        <v>322.95</v>
      </c>
      <c r="E10150" s="156" t="s">
        <v>205</v>
      </c>
    </row>
    <row r="10151" spans="1:5" x14ac:dyDescent="0.2">
      <c r="A10151">
        <v>95337</v>
      </c>
      <c r="B10151" t="s">
        <v>13101</v>
      </c>
      <c r="C10151" t="s">
        <v>183</v>
      </c>
      <c r="D10151">
        <v>0.28000000000000003</v>
      </c>
      <c r="E10151" s="156" t="s">
        <v>205</v>
      </c>
    </row>
    <row r="10152" spans="1:5" x14ac:dyDescent="0.2">
      <c r="A10152">
        <v>101322</v>
      </c>
      <c r="B10152" t="s">
        <v>13102</v>
      </c>
      <c r="C10152" t="s">
        <v>12991</v>
      </c>
      <c r="D10152">
        <v>38.11</v>
      </c>
      <c r="E10152" s="156" t="s">
        <v>205</v>
      </c>
    </row>
    <row r="10153" spans="1:5" x14ac:dyDescent="0.2">
      <c r="A10153">
        <v>95338</v>
      </c>
      <c r="B10153" t="s">
        <v>13103</v>
      </c>
      <c r="C10153" t="s">
        <v>183</v>
      </c>
      <c r="D10153">
        <v>0.51</v>
      </c>
      <c r="E10153" s="156" t="s">
        <v>205</v>
      </c>
    </row>
    <row r="10154" spans="1:5" x14ac:dyDescent="0.2">
      <c r="A10154">
        <v>101323</v>
      </c>
      <c r="B10154" t="s">
        <v>13104</v>
      </c>
      <c r="C10154" t="s">
        <v>12991</v>
      </c>
      <c r="D10154">
        <v>68.010000000000005</v>
      </c>
      <c r="E10154" s="156" t="s">
        <v>205</v>
      </c>
    </row>
    <row r="10155" spans="1:5" x14ac:dyDescent="0.2">
      <c r="A10155">
        <v>102918</v>
      </c>
      <c r="B10155" t="s">
        <v>13105</v>
      </c>
      <c r="C10155" t="s">
        <v>183</v>
      </c>
      <c r="D10155">
        <v>0</v>
      </c>
      <c r="E10155" s="156" t="s">
        <v>205</v>
      </c>
    </row>
    <row r="10156" spans="1:5" x14ac:dyDescent="0.2">
      <c r="A10156">
        <v>101325</v>
      </c>
      <c r="B10156" t="s">
        <v>13106</v>
      </c>
      <c r="C10156" t="s">
        <v>12991</v>
      </c>
      <c r="D10156">
        <v>40.54</v>
      </c>
      <c r="E10156" s="156" t="s">
        <v>205</v>
      </c>
    </row>
    <row r="10157" spans="1:5" x14ac:dyDescent="0.2">
      <c r="A10157">
        <v>95390</v>
      </c>
      <c r="B10157" t="s">
        <v>13107</v>
      </c>
      <c r="C10157" t="s">
        <v>183</v>
      </c>
      <c r="D10157">
        <v>0.1</v>
      </c>
      <c r="E10157" s="156" t="s">
        <v>205</v>
      </c>
    </row>
    <row r="10158" spans="1:5" x14ac:dyDescent="0.2">
      <c r="A10158">
        <v>101326</v>
      </c>
      <c r="B10158" t="s">
        <v>13108</v>
      </c>
      <c r="C10158" t="s">
        <v>12991</v>
      </c>
      <c r="D10158">
        <v>13.38</v>
      </c>
      <c r="E10158" s="156" t="s">
        <v>205</v>
      </c>
    </row>
    <row r="10159" spans="1:5" x14ac:dyDescent="0.2">
      <c r="A10159">
        <v>95340</v>
      </c>
      <c r="B10159" t="s">
        <v>13109</v>
      </c>
      <c r="C10159" t="s">
        <v>183</v>
      </c>
      <c r="D10159">
        <v>0.35</v>
      </c>
      <c r="E10159" s="156" t="s">
        <v>205</v>
      </c>
    </row>
    <row r="10160" spans="1:5" x14ac:dyDescent="0.2">
      <c r="A10160">
        <v>101330</v>
      </c>
      <c r="B10160" t="s">
        <v>13110</v>
      </c>
      <c r="C10160" t="s">
        <v>12991</v>
      </c>
      <c r="D10160">
        <v>47.41</v>
      </c>
      <c r="E10160" s="156" t="s">
        <v>205</v>
      </c>
    </row>
    <row r="10161" spans="1:5" x14ac:dyDescent="0.2">
      <c r="A10161">
        <v>101331</v>
      </c>
      <c r="B10161" t="s">
        <v>13111</v>
      </c>
      <c r="C10161" t="s">
        <v>12991</v>
      </c>
      <c r="D10161">
        <v>50.19</v>
      </c>
      <c r="E10161" s="156" t="s">
        <v>205</v>
      </c>
    </row>
    <row r="10162" spans="1:5" x14ac:dyDescent="0.2">
      <c r="A10162">
        <v>95341</v>
      </c>
      <c r="B10162" t="s">
        <v>13112</v>
      </c>
      <c r="C10162" t="s">
        <v>183</v>
      </c>
      <c r="D10162">
        <v>0.37</v>
      </c>
      <c r="E10162" s="156" t="s">
        <v>205</v>
      </c>
    </row>
    <row r="10163" spans="1:5" x14ac:dyDescent="0.2">
      <c r="A10163">
        <v>95339</v>
      </c>
      <c r="B10163" t="s">
        <v>13113</v>
      </c>
      <c r="C10163" t="s">
        <v>183</v>
      </c>
      <c r="D10163">
        <v>0.44</v>
      </c>
      <c r="E10163" s="156" t="s">
        <v>205</v>
      </c>
    </row>
    <row r="10164" spans="1:5" x14ac:dyDescent="0.2">
      <c r="A10164">
        <v>101329</v>
      </c>
      <c r="B10164" t="s">
        <v>13114</v>
      </c>
      <c r="C10164" t="s">
        <v>12991</v>
      </c>
      <c r="D10164">
        <v>58.74</v>
      </c>
      <c r="E10164" s="156" t="s">
        <v>205</v>
      </c>
    </row>
    <row r="10165" spans="1:5" x14ac:dyDescent="0.2">
      <c r="A10165">
        <v>95342</v>
      </c>
      <c r="B10165" t="s">
        <v>13115</v>
      </c>
      <c r="C10165" t="s">
        <v>183</v>
      </c>
      <c r="D10165">
        <v>0.28000000000000003</v>
      </c>
      <c r="E10165" s="156" t="s">
        <v>205</v>
      </c>
    </row>
    <row r="10166" spans="1:5" x14ac:dyDescent="0.2">
      <c r="A10166">
        <v>101333</v>
      </c>
      <c r="B10166" t="s">
        <v>13116</v>
      </c>
      <c r="C10166" t="s">
        <v>12991</v>
      </c>
      <c r="D10166">
        <v>38.200000000000003</v>
      </c>
      <c r="E10166" s="156" t="s">
        <v>205</v>
      </c>
    </row>
    <row r="10167" spans="1:5" x14ac:dyDescent="0.2">
      <c r="A10167">
        <v>100298</v>
      </c>
      <c r="B10167" t="s">
        <v>13117</v>
      </c>
      <c r="C10167" t="s">
        <v>183</v>
      </c>
      <c r="D10167">
        <v>0.72</v>
      </c>
      <c r="E10167" s="156" t="s">
        <v>205</v>
      </c>
    </row>
    <row r="10168" spans="1:5" x14ac:dyDescent="0.2">
      <c r="A10168">
        <v>101334</v>
      </c>
      <c r="B10168" t="s">
        <v>13118</v>
      </c>
      <c r="C10168" t="s">
        <v>12991</v>
      </c>
      <c r="D10168">
        <v>95.8</v>
      </c>
      <c r="E10168" s="156" t="s">
        <v>205</v>
      </c>
    </row>
    <row r="10169" spans="1:5" x14ac:dyDescent="0.2">
      <c r="A10169">
        <v>95405</v>
      </c>
      <c r="B10169" t="s">
        <v>13119</v>
      </c>
      <c r="C10169" t="s">
        <v>183</v>
      </c>
      <c r="D10169">
        <v>2.25</v>
      </c>
      <c r="E10169" s="156" t="s">
        <v>205</v>
      </c>
    </row>
    <row r="10170" spans="1:5" x14ac:dyDescent="0.2">
      <c r="A10170">
        <v>95423</v>
      </c>
      <c r="B10170" t="s">
        <v>13120</v>
      </c>
      <c r="C10170" t="s">
        <v>12991</v>
      </c>
      <c r="D10170">
        <v>299.83999999999997</v>
      </c>
      <c r="E10170" s="156" t="s">
        <v>205</v>
      </c>
    </row>
    <row r="10171" spans="1:5" x14ac:dyDescent="0.2">
      <c r="A10171">
        <v>100295</v>
      </c>
      <c r="B10171" t="s">
        <v>13121</v>
      </c>
      <c r="C10171" t="s">
        <v>183</v>
      </c>
      <c r="D10171">
        <v>0.57999999999999996</v>
      </c>
      <c r="E10171" s="156" t="s">
        <v>205</v>
      </c>
    </row>
    <row r="10172" spans="1:5" x14ac:dyDescent="0.2">
      <c r="A10172">
        <v>101303</v>
      </c>
      <c r="B10172" t="s">
        <v>13122</v>
      </c>
      <c r="C10172" t="s">
        <v>12991</v>
      </c>
      <c r="D10172">
        <v>78.08</v>
      </c>
      <c r="E10172" s="156" t="s">
        <v>205</v>
      </c>
    </row>
    <row r="10173" spans="1:5" x14ac:dyDescent="0.2">
      <c r="A10173">
        <v>95344</v>
      </c>
      <c r="B10173" t="s">
        <v>13123</v>
      </c>
      <c r="C10173" t="s">
        <v>183</v>
      </c>
      <c r="D10173">
        <v>0.25</v>
      </c>
      <c r="E10173" s="156" t="s">
        <v>205</v>
      </c>
    </row>
    <row r="10174" spans="1:5" x14ac:dyDescent="0.2">
      <c r="A10174">
        <v>101308</v>
      </c>
      <c r="B10174" t="s">
        <v>13124</v>
      </c>
      <c r="C10174" t="s">
        <v>12991</v>
      </c>
      <c r="D10174">
        <v>33.4</v>
      </c>
      <c r="E10174" s="156" t="s">
        <v>205</v>
      </c>
    </row>
    <row r="10175" spans="1:5" x14ac:dyDescent="0.2">
      <c r="A10175">
        <v>105536</v>
      </c>
      <c r="B10175" t="s">
        <v>13125</v>
      </c>
      <c r="C10175" t="s">
        <v>183</v>
      </c>
      <c r="D10175">
        <v>0</v>
      </c>
      <c r="E10175" s="156" t="s">
        <v>205</v>
      </c>
    </row>
    <row r="10176" spans="1:5" x14ac:dyDescent="0.2">
      <c r="A10176">
        <v>101320</v>
      </c>
      <c r="B10176" t="s">
        <v>13126</v>
      </c>
      <c r="C10176" t="s">
        <v>12991</v>
      </c>
      <c r="D10176">
        <v>30.93</v>
      </c>
      <c r="E10176" s="156" t="s">
        <v>205</v>
      </c>
    </row>
    <row r="10177" spans="1:5" x14ac:dyDescent="0.2">
      <c r="A10177">
        <v>95343</v>
      </c>
      <c r="B10177" t="s">
        <v>13127</v>
      </c>
      <c r="C10177" t="s">
        <v>183</v>
      </c>
      <c r="D10177">
        <v>0.3</v>
      </c>
      <c r="E10177" s="156" t="s">
        <v>205</v>
      </c>
    </row>
    <row r="10178" spans="1:5" x14ac:dyDescent="0.2">
      <c r="A10178">
        <v>95345</v>
      </c>
      <c r="B10178" t="s">
        <v>13128</v>
      </c>
      <c r="C10178" t="s">
        <v>183</v>
      </c>
      <c r="D10178">
        <v>0.86</v>
      </c>
      <c r="E10178" s="156" t="s">
        <v>205</v>
      </c>
    </row>
    <row r="10179" spans="1:5" x14ac:dyDescent="0.2">
      <c r="A10179">
        <v>95346</v>
      </c>
      <c r="B10179" t="s">
        <v>13129</v>
      </c>
      <c r="C10179" t="s">
        <v>183</v>
      </c>
      <c r="D10179">
        <v>0.14000000000000001</v>
      </c>
      <c r="E10179" s="156" t="s">
        <v>205</v>
      </c>
    </row>
    <row r="10180" spans="1:5" x14ac:dyDescent="0.2">
      <c r="A10180">
        <v>101324</v>
      </c>
      <c r="B10180" t="s">
        <v>13130</v>
      </c>
      <c r="C10180" t="s">
        <v>12991</v>
      </c>
      <c r="D10180">
        <v>19.75</v>
      </c>
      <c r="E10180" s="156" t="s">
        <v>205</v>
      </c>
    </row>
    <row r="10181" spans="1:5" x14ac:dyDescent="0.2">
      <c r="A10181">
        <v>101328</v>
      </c>
      <c r="B10181" t="s">
        <v>13131</v>
      </c>
      <c r="C10181" t="s">
        <v>12991</v>
      </c>
      <c r="D10181">
        <v>23.64</v>
      </c>
      <c r="E10181" s="156" t="s">
        <v>205</v>
      </c>
    </row>
    <row r="10182" spans="1:5" x14ac:dyDescent="0.2">
      <c r="A10182">
        <v>95347</v>
      </c>
      <c r="B10182" t="s">
        <v>13132</v>
      </c>
      <c r="C10182" t="s">
        <v>183</v>
      </c>
      <c r="D10182">
        <v>0.14000000000000001</v>
      </c>
      <c r="E10182" s="156" t="s">
        <v>205</v>
      </c>
    </row>
    <row r="10183" spans="1:5" x14ac:dyDescent="0.2">
      <c r="A10183">
        <v>95408</v>
      </c>
      <c r="B10183" t="s">
        <v>13133</v>
      </c>
      <c r="C10183" t="s">
        <v>12991</v>
      </c>
      <c r="D10183">
        <v>19</v>
      </c>
      <c r="E10183" s="156" t="s">
        <v>205</v>
      </c>
    </row>
    <row r="10184" spans="1:5" x14ac:dyDescent="0.2">
      <c r="A10184">
        <v>95348</v>
      </c>
      <c r="B10184" t="s">
        <v>13134</v>
      </c>
      <c r="C10184" t="s">
        <v>183</v>
      </c>
      <c r="D10184">
        <v>0.17</v>
      </c>
      <c r="E10184" s="156" t="s">
        <v>205</v>
      </c>
    </row>
    <row r="10185" spans="1:5" x14ac:dyDescent="0.2">
      <c r="A10185">
        <v>101332</v>
      </c>
      <c r="B10185" t="s">
        <v>13135</v>
      </c>
      <c r="C10185" t="s">
        <v>12991</v>
      </c>
      <c r="D10185">
        <v>16.68</v>
      </c>
      <c r="E10185" s="156" t="s">
        <v>205</v>
      </c>
    </row>
    <row r="10186" spans="1:5" x14ac:dyDescent="0.2">
      <c r="A10186">
        <v>95349</v>
      </c>
      <c r="B10186" t="s">
        <v>13136</v>
      </c>
      <c r="C10186" t="s">
        <v>183</v>
      </c>
      <c r="D10186">
        <v>0.12</v>
      </c>
      <c r="E10186" s="156" t="s">
        <v>205</v>
      </c>
    </row>
    <row r="10187" spans="1:5" x14ac:dyDescent="0.2">
      <c r="A10187">
        <v>101336</v>
      </c>
      <c r="B10187" t="s">
        <v>13137</v>
      </c>
      <c r="C10187" t="s">
        <v>12991</v>
      </c>
      <c r="D10187">
        <v>68.62</v>
      </c>
      <c r="E10187" s="156" t="s">
        <v>205</v>
      </c>
    </row>
    <row r="10188" spans="1:5" x14ac:dyDescent="0.2">
      <c r="A10188">
        <v>95351</v>
      </c>
      <c r="B10188" t="s">
        <v>13138</v>
      </c>
      <c r="C10188" t="s">
        <v>183</v>
      </c>
      <c r="D10188">
        <v>0.51</v>
      </c>
      <c r="E10188" s="156" t="s">
        <v>205</v>
      </c>
    </row>
    <row r="10189" spans="1:5" x14ac:dyDescent="0.2">
      <c r="A10189">
        <v>95352</v>
      </c>
      <c r="B10189" t="s">
        <v>13139</v>
      </c>
      <c r="C10189" t="s">
        <v>183</v>
      </c>
      <c r="D10189">
        <v>0.15</v>
      </c>
      <c r="E10189" s="156" t="s">
        <v>205</v>
      </c>
    </row>
    <row r="10190" spans="1:5" x14ac:dyDescent="0.2">
      <c r="A10190">
        <v>101337</v>
      </c>
      <c r="B10190" t="s">
        <v>13140</v>
      </c>
      <c r="C10190" t="s">
        <v>12991</v>
      </c>
      <c r="D10190">
        <v>20.14</v>
      </c>
      <c r="E10190" s="156" t="s">
        <v>205</v>
      </c>
    </row>
    <row r="10191" spans="1:5" x14ac:dyDescent="0.2">
      <c r="A10191">
        <v>101338</v>
      </c>
      <c r="B10191" t="s">
        <v>13141</v>
      </c>
      <c r="C10191" t="s">
        <v>12991</v>
      </c>
      <c r="D10191">
        <v>27.78</v>
      </c>
      <c r="E10191" s="156" t="s">
        <v>205</v>
      </c>
    </row>
    <row r="10192" spans="1:5" x14ac:dyDescent="0.2">
      <c r="A10192">
        <v>95354</v>
      </c>
      <c r="B10192" t="s">
        <v>13142</v>
      </c>
      <c r="C10192" t="s">
        <v>183</v>
      </c>
      <c r="D10192">
        <v>0.23</v>
      </c>
      <c r="E10192" s="156" t="s">
        <v>205</v>
      </c>
    </row>
    <row r="10193" spans="1:5" x14ac:dyDescent="0.2">
      <c r="A10193">
        <v>101339</v>
      </c>
      <c r="B10193" t="s">
        <v>13143</v>
      </c>
      <c r="C10193" t="s">
        <v>12991</v>
      </c>
      <c r="D10193">
        <v>30.95</v>
      </c>
      <c r="E10193" s="156" t="s">
        <v>205</v>
      </c>
    </row>
    <row r="10194" spans="1:5" x14ac:dyDescent="0.2">
      <c r="A10194">
        <v>101340</v>
      </c>
      <c r="B10194" t="s">
        <v>13144</v>
      </c>
      <c r="C10194" t="s">
        <v>12991</v>
      </c>
      <c r="D10194">
        <v>25.23</v>
      </c>
      <c r="E10194" s="156" t="s">
        <v>205</v>
      </c>
    </row>
    <row r="10195" spans="1:5" x14ac:dyDescent="0.2">
      <c r="A10195">
        <v>95389</v>
      </c>
      <c r="B10195" t="s">
        <v>13145</v>
      </c>
      <c r="C10195" t="s">
        <v>183</v>
      </c>
      <c r="D10195">
        <v>0.18</v>
      </c>
      <c r="E10195" s="156" t="s">
        <v>205</v>
      </c>
    </row>
    <row r="10196" spans="1:5" x14ac:dyDescent="0.2">
      <c r="A10196">
        <v>101341</v>
      </c>
      <c r="B10196" t="s">
        <v>13146</v>
      </c>
      <c r="C10196" t="s">
        <v>12991</v>
      </c>
      <c r="D10196">
        <v>24.91</v>
      </c>
      <c r="E10196" s="156" t="s">
        <v>205</v>
      </c>
    </row>
    <row r="10197" spans="1:5" x14ac:dyDescent="0.2">
      <c r="A10197">
        <v>95355</v>
      </c>
      <c r="B10197" t="s">
        <v>13147</v>
      </c>
      <c r="C10197" t="s">
        <v>183</v>
      </c>
      <c r="D10197">
        <v>0.18</v>
      </c>
      <c r="E10197" s="156" t="s">
        <v>205</v>
      </c>
    </row>
    <row r="10198" spans="1:5" x14ac:dyDescent="0.2">
      <c r="A10198">
        <v>95356</v>
      </c>
      <c r="B10198" t="s">
        <v>13148</v>
      </c>
      <c r="C10198" t="s">
        <v>183</v>
      </c>
      <c r="D10198">
        <v>0.23</v>
      </c>
      <c r="E10198" s="156" t="s">
        <v>205</v>
      </c>
    </row>
    <row r="10199" spans="1:5" x14ac:dyDescent="0.2">
      <c r="A10199">
        <v>101342</v>
      </c>
      <c r="B10199" t="s">
        <v>13149</v>
      </c>
      <c r="C10199" t="s">
        <v>12991</v>
      </c>
      <c r="D10199">
        <v>30.95</v>
      </c>
      <c r="E10199" s="156" t="s">
        <v>205</v>
      </c>
    </row>
    <row r="10200" spans="1:5" x14ac:dyDescent="0.2">
      <c r="A10200">
        <v>95357</v>
      </c>
      <c r="B10200" t="s">
        <v>13150</v>
      </c>
      <c r="C10200" t="s">
        <v>183</v>
      </c>
      <c r="D10200">
        <v>0.4</v>
      </c>
      <c r="E10200" s="156" t="s">
        <v>205</v>
      </c>
    </row>
    <row r="10201" spans="1:5" x14ac:dyDescent="0.2">
      <c r="A10201">
        <v>101343</v>
      </c>
      <c r="B10201" t="s">
        <v>13151</v>
      </c>
      <c r="C10201" t="s">
        <v>12991</v>
      </c>
      <c r="D10201">
        <v>54.33</v>
      </c>
      <c r="E10201" s="156" t="s">
        <v>205</v>
      </c>
    </row>
    <row r="10202" spans="1:5" x14ac:dyDescent="0.2">
      <c r="A10202">
        <v>95358</v>
      </c>
      <c r="B10202" t="s">
        <v>13152</v>
      </c>
      <c r="C10202" t="s">
        <v>183</v>
      </c>
      <c r="D10202">
        <v>0.37</v>
      </c>
      <c r="E10202" s="156" t="s">
        <v>205</v>
      </c>
    </row>
    <row r="10203" spans="1:5" x14ac:dyDescent="0.2">
      <c r="A10203">
        <v>101344</v>
      </c>
      <c r="B10203" t="s">
        <v>13153</v>
      </c>
      <c r="C10203" t="s">
        <v>12991</v>
      </c>
      <c r="D10203">
        <v>49.69</v>
      </c>
      <c r="E10203" s="156" t="s">
        <v>205</v>
      </c>
    </row>
    <row r="10204" spans="1:5" x14ac:dyDescent="0.2">
      <c r="A10204">
        <v>95359</v>
      </c>
      <c r="B10204" t="s">
        <v>13154</v>
      </c>
      <c r="C10204" t="s">
        <v>183</v>
      </c>
      <c r="D10204">
        <v>0.55000000000000004</v>
      </c>
      <c r="E10204" s="156" t="s">
        <v>205</v>
      </c>
    </row>
    <row r="10205" spans="1:5" x14ac:dyDescent="0.2">
      <c r="A10205">
        <v>101345</v>
      </c>
      <c r="B10205" t="s">
        <v>13155</v>
      </c>
      <c r="C10205" t="s">
        <v>12991</v>
      </c>
      <c r="D10205">
        <v>73.78</v>
      </c>
      <c r="E10205" s="156" t="s">
        <v>205</v>
      </c>
    </row>
    <row r="10206" spans="1:5" x14ac:dyDescent="0.2">
      <c r="A10206">
        <v>101346</v>
      </c>
      <c r="B10206" t="s">
        <v>13156</v>
      </c>
      <c r="C10206" t="s">
        <v>12991</v>
      </c>
      <c r="D10206">
        <v>38.72</v>
      </c>
      <c r="E10206" s="156" t="s">
        <v>205</v>
      </c>
    </row>
    <row r="10207" spans="1:5" x14ac:dyDescent="0.2">
      <c r="A10207">
        <v>101347</v>
      </c>
      <c r="B10207" t="s">
        <v>13157</v>
      </c>
      <c r="C10207" t="s">
        <v>12991</v>
      </c>
      <c r="D10207">
        <v>49.76</v>
      </c>
      <c r="E10207" s="156" t="s">
        <v>205</v>
      </c>
    </row>
    <row r="10208" spans="1:5" x14ac:dyDescent="0.2">
      <c r="A10208">
        <v>95361</v>
      </c>
      <c r="B10208" t="s">
        <v>13158</v>
      </c>
      <c r="C10208" t="s">
        <v>183</v>
      </c>
      <c r="D10208">
        <v>0.18</v>
      </c>
      <c r="E10208" s="156" t="s">
        <v>205</v>
      </c>
    </row>
    <row r="10209" spans="1:5" x14ac:dyDescent="0.2">
      <c r="A10209">
        <v>101348</v>
      </c>
      <c r="B10209" t="s">
        <v>13159</v>
      </c>
      <c r="C10209" t="s">
        <v>12991</v>
      </c>
      <c r="D10209">
        <v>24.78</v>
      </c>
      <c r="E10209" s="156" t="s">
        <v>205</v>
      </c>
    </row>
    <row r="10210" spans="1:5" x14ac:dyDescent="0.2">
      <c r="A10210">
        <v>101349</v>
      </c>
      <c r="B10210" t="s">
        <v>13160</v>
      </c>
      <c r="C10210" t="s">
        <v>12991</v>
      </c>
      <c r="D10210">
        <v>41.31</v>
      </c>
      <c r="E10210" s="156" t="s">
        <v>205</v>
      </c>
    </row>
    <row r="10211" spans="1:5" x14ac:dyDescent="0.2">
      <c r="A10211">
        <v>95362</v>
      </c>
      <c r="B10211" t="s">
        <v>13161</v>
      </c>
      <c r="C10211" t="s">
        <v>183</v>
      </c>
      <c r="D10211">
        <v>0.31</v>
      </c>
      <c r="E10211" s="156" t="s">
        <v>205</v>
      </c>
    </row>
    <row r="10212" spans="1:5" x14ac:dyDescent="0.2">
      <c r="A10212">
        <v>95363</v>
      </c>
      <c r="B10212" t="s">
        <v>13162</v>
      </c>
      <c r="C10212" t="s">
        <v>183</v>
      </c>
      <c r="D10212">
        <v>0.31</v>
      </c>
      <c r="E10212" s="156" t="s">
        <v>205</v>
      </c>
    </row>
    <row r="10213" spans="1:5" x14ac:dyDescent="0.2">
      <c r="A10213">
        <v>101350</v>
      </c>
      <c r="B10213" t="s">
        <v>13163</v>
      </c>
      <c r="C10213" t="s">
        <v>12991</v>
      </c>
      <c r="D10213">
        <v>41.31</v>
      </c>
      <c r="E10213" s="156" t="s">
        <v>205</v>
      </c>
    </row>
    <row r="10214" spans="1:5" x14ac:dyDescent="0.2">
      <c r="A10214">
        <v>95360</v>
      </c>
      <c r="B10214" t="s">
        <v>13164</v>
      </c>
      <c r="C10214" t="s">
        <v>183</v>
      </c>
      <c r="D10214">
        <v>0.37</v>
      </c>
      <c r="E10214" s="156" t="s">
        <v>205</v>
      </c>
    </row>
    <row r="10215" spans="1:5" x14ac:dyDescent="0.2">
      <c r="A10215">
        <v>101351</v>
      </c>
      <c r="B10215" t="s">
        <v>13165</v>
      </c>
      <c r="C10215" t="s">
        <v>12991</v>
      </c>
      <c r="D10215">
        <v>30.95</v>
      </c>
      <c r="E10215" s="156" t="s">
        <v>205</v>
      </c>
    </row>
    <row r="10216" spans="1:5" x14ac:dyDescent="0.2">
      <c r="A10216">
        <v>95365</v>
      </c>
      <c r="B10216" t="s">
        <v>13166</v>
      </c>
      <c r="C10216" t="s">
        <v>183</v>
      </c>
      <c r="D10216">
        <v>0.23</v>
      </c>
      <c r="E10216" s="156" t="s">
        <v>205</v>
      </c>
    </row>
    <row r="10217" spans="1:5" x14ac:dyDescent="0.2">
      <c r="A10217">
        <v>101352</v>
      </c>
      <c r="B10217" t="s">
        <v>13167</v>
      </c>
      <c r="C10217" t="s">
        <v>12991</v>
      </c>
      <c r="D10217">
        <v>30.95</v>
      </c>
      <c r="E10217" s="156" t="s">
        <v>205</v>
      </c>
    </row>
    <row r="10218" spans="1:5" x14ac:dyDescent="0.2">
      <c r="A10218">
        <v>95364</v>
      </c>
      <c r="B10218" t="s">
        <v>13168</v>
      </c>
      <c r="C10218" t="s">
        <v>183</v>
      </c>
      <c r="D10218">
        <v>0.23</v>
      </c>
      <c r="E10218" s="156" t="s">
        <v>205</v>
      </c>
    </row>
    <row r="10219" spans="1:5" x14ac:dyDescent="0.2">
      <c r="A10219">
        <v>95366</v>
      </c>
      <c r="B10219" t="s">
        <v>13169</v>
      </c>
      <c r="C10219" t="s">
        <v>183</v>
      </c>
      <c r="D10219">
        <v>0.17</v>
      </c>
      <c r="E10219" s="156" t="s">
        <v>205</v>
      </c>
    </row>
    <row r="10220" spans="1:5" x14ac:dyDescent="0.2">
      <c r="A10220">
        <v>101353</v>
      </c>
      <c r="B10220" t="s">
        <v>13170</v>
      </c>
      <c r="C10220" t="s">
        <v>12991</v>
      </c>
      <c r="D10220">
        <v>23.28</v>
      </c>
      <c r="E10220" s="156" t="s">
        <v>205</v>
      </c>
    </row>
    <row r="10221" spans="1:5" x14ac:dyDescent="0.2">
      <c r="A10221">
        <v>95367</v>
      </c>
      <c r="B10221" t="s">
        <v>13171</v>
      </c>
      <c r="C10221" t="s">
        <v>183</v>
      </c>
      <c r="D10221">
        <v>0.31</v>
      </c>
      <c r="E10221" s="156" t="s">
        <v>205</v>
      </c>
    </row>
    <row r="10222" spans="1:5" x14ac:dyDescent="0.2">
      <c r="A10222">
        <v>101355</v>
      </c>
      <c r="B10222" t="s">
        <v>13172</v>
      </c>
      <c r="C10222" t="s">
        <v>12991</v>
      </c>
      <c r="D10222">
        <v>41.31</v>
      </c>
      <c r="E10222" s="156" t="s">
        <v>205</v>
      </c>
    </row>
    <row r="10223" spans="1:5" x14ac:dyDescent="0.2">
      <c r="A10223">
        <v>95368</v>
      </c>
      <c r="B10223" t="s">
        <v>13173</v>
      </c>
      <c r="C10223" t="s">
        <v>183</v>
      </c>
      <c r="D10223">
        <v>0.28999999999999998</v>
      </c>
      <c r="E10223" s="156" t="s">
        <v>205</v>
      </c>
    </row>
    <row r="10224" spans="1:5" x14ac:dyDescent="0.2">
      <c r="A10224">
        <v>95369</v>
      </c>
      <c r="B10224" t="s">
        <v>13174</v>
      </c>
      <c r="C10224" t="s">
        <v>183</v>
      </c>
      <c r="D10224">
        <v>0.2</v>
      </c>
      <c r="E10224" s="156" t="s">
        <v>205</v>
      </c>
    </row>
    <row r="10225" spans="1:5" x14ac:dyDescent="0.2">
      <c r="A10225">
        <v>95370</v>
      </c>
      <c r="B10225" t="s">
        <v>13175</v>
      </c>
      <c r="C10225" t="s">
        <v>183</v>
      </c>
      <c r="D10225">
        <v>0.35</v>
      </c>
      <c r="E10225" s="156" t="s">
        <v>205</v>
      </c>
    </row>
    <row r="10226" spans="1:5" x14ac:dyDescent="0.2">
      <c r="A10226">
        <v>101356</v>
      </c>
      <c r="B10226" t="s">
        <v>13176</v>
      </c>
      <c r="C10226" t="s">
        <v>12991</v>
      </c>
      <c r="D10226">
        <v>47.36</v>
      </c>
      <c r="E10226" s="156" t="s">
        <v>205</v>
      </c>
    </row>
    <row r="10227" spans="1:5" x14ac:dyDescent="0.2">
      <c r="A10227">
        <v>95371</v>
      </c>
      <c r="B10227" t="s">
        <v>13177</v>
      </c>
      <c r="C10227" t="s">
        <v>183</v>
      </c>
      <c r="D10227">
        <v>0.51</v>
      </c>
      <c r="E10227" s="156" t="s">
        <v>205</v>
      </c>
    </row>
    <row r="10228" spans="1:5" x14ac:dyDescent="0.2">
      <c r="A10228">
        <v>101357</v>
      </c>
      <c r="B10228" t="s">
        <v>13178</v>
      </c>
      <c r="C10228" t="s">
        <v>12991</v>
      </c>
      <c r="D10228">
        <v>68.010000000000005</v>
      </c>
      <c r="E10228" s="156" t="s">
        <v>205</v>
      </c>
    </row>
    <row r="10229" spans="1:5" x14ac:dyDescent="0.2">
      <c r="A10229">
        <v>95372</v>
      </c>
      <c r="B10229" t="s">
        <v>13179</v>
      </c>
      <c r="C10229" t="s">
        <v>183</v>
      </c>
      <c r="D10229">
        <v>0.35</v>
      </c>
      <c r="E10229" s="156" t="s">
        <v>205</v>
      </c>
    </row>
    <row r="10230" spans="1:5" x14ac:dyDescent="0.2">
      <c r="A10230">
        <v>101358</v>
      </c>
      <c r="B10230" t="s">
        <v>13180</v>
      </c>
      <c r="C10230" t="s">
        <v>12991</v>
      </c>
      <c r="D10230">
        <v>47.35</v>
      </c>
      <c r="E10230" s="156" t="s">
        <v>205</v>
      </c>
    </row>
    <row r="10231" spans="1:5" x14ac:dyDescent="0.2">
      <c r="A10231">
        <v>95373</v>
      </c>
      <c r="B10231" t="s">
        <v>13181</v>
      </c>
      <c r="C10231" t="s">
        <v>183</v>
      </c>
      <c r="D10231">
        <v>0.34</v>
      </c>
      <c r="E10231" s="156" t="s">
        <v>205</v>
      </c>
    </row>
    <row r="10232" spans="1:5" x14ac:dyDescent="0.2">
      <c r="A10232">
        <v>101359</v>
      </c>
      <c r="B10232" t="s">
        <v>13182</v>
      </c>
      <c r="C10232" t="s">
        <v>12991</v>
      </c>
      <c r="D10232">
        <v>45.98</v>
      </c>
      <c r="E10232" s="156" t="s">
        <v>205</v>
      </c>
    </row>
    <row r="10233" spans="1:5" x14ac:dyDescent="0.2">
      <c r="A10233">
        <v>101360</v>
      </c>
      <c r="B10233" t="s">
        <v>13183</v>
      </c>
      <c r="C10233" t="s">
        <v>12991</v>
      </c>
      <c r="D10233">
        <v>47.35</v>
      </c>
      <c r="E10233" s="156" t="s">
        <v>205</v>
      </c>
    </row>
    <row r="10234" spans="1:5" x14ac:dyDescent="0.2">
      <c r="A10234">
        <v>95374</v>
      </c>
      <c r="B10234" t="s">
        <v>13184</v>
      </c>
      <c r="C10234" t="s">
        <v>183</v>
      </c>
      <c r="D10234">
        <v>0.35</v>
      </c>
      <c r="E10234" s="156" t="s">
        <v>205</v>
      </c>
    </row>
    <row r="10235" spans="1:5" x14ac:dyDescent="0.2">
      <c r="A10235">
        <v>95375</v>
      </c>
      <c r="B10235" t="s">
        <v>13185</v>
      </c>
      <c r="C10235" t="s">
        <v>183</v>
      </c>
      <c r="D10235">
        <v>0.48</v>
      </c>
      <c r="E10235" s="156" t="s">
        <v>205</v>
      </c>
    </row>
    <row r="10236" spans="1:5" x14ac:dyDescent="0.2">
      <c r="A10236">
        <v>101361</v>
      </c>
      <c r="B10236" t="s">
        <v>13186</v>
      </c>
      <c r="C10236" t="s">
        <v>12991</v>
      </c>
      <c r="D10236">
        <v>64.36</v>
      </c>
      <c r="E10236" s="156" t="s">
        <v>205</v>
      </c>
    </row>
    <row r="10237" spans="1:5" x14ac:dyDescent="0.2">
      <c r="A10237">
        <v>95376</v>
      </c>
      <c r="B10237" t="s">
        <v>13187</v>
      </c>
      <c r="C10237" t="s">
        <v>183</v>
      </c>
      <c r="D10237">
        <v>0.08</v>
      </c>
      <c r="E10237" s="156" t="s">
        <v>205</v>
      </c>
    </row>
    <row r="10238" spans="1:5" x14ac:dyDescent="0.2">
      <c r="A10238">
        <v>95377</v>
      </c>
      <c r="B10238" t="s">
        <v>13188</v>
      </c>
      <c r="C10238" t="s">
        <v>183</v>
      </c>
      <c r="D10238">
        <v>0.27</v>
      </c>
      <c r="E10238" s="156" t="s">
        <v>205</v>
      </c>
    </row>
    <row r="10239" spans="1:5" x14ac:dyDescent="0.2">
      <c r="A10239">
        <v>101363</v>
      </c>
      <c r="B10239" t="s">
        <v>13189</v>
      </c>
      <c r="C10239" t="s">
        <v>12991</v>
      </c>
      <c r="D10239">
        <v>37</v>
      </c>
      <c r="E10239" s="156" t="s">
        <v>205</v>
      </c>
    </row>
    <row r="10240" spans="1:5" x14ac:dyDescent="0.2">
      <c r="A10240">
        <v>95378</v>
      </c>
      <c r="B10240" t="s">
        <v>13190</v>
      </c>
      <c r="C10240" t="s">
        <v>183</v>
      </c>
      <c r="D10240">
        <v>0.33</v>
      </c>
      <c r="E10240" s="156" t="s">
        <v>205</v>
      </c>
    </row>
    <row r="10241" spans="1:5" x14ac:dyDescent="0.2">
      <c r="A10241">
        <v>101364</v>
      </c>
      <c r="B10241" t="s">
        <v>13191</v>
      </c>
      <c r="C10241" t="s">
        <v>12991</v>
      </c>
      <c r="D10241">
        <v>44.6</v>
      </c>
      <c r="E10241" s="156" t="s">
        <v>205</v>
      </c>
    </row>
    <row r="10242" spans="1:5" x14ac:dyDescent="0.2">
      <c r="A10242">
        <v>95379</v>
      </c>
      <c r="B10242" t="s">
        <v>13192</v>
      </c>
      <c r="C10242" t="s">
        <v>183</v>
      </c>
      <c r="D10242">
        <v>0.31</v>
      </c>
      <c r="E10242" s="156" t="s">
        <v>205</v>
      </c>
    </row>
    <row r="10243" spans="1:5" x14ac:dyDescent="0.2">
      <c r="A10243">
        <v>101365</v>
      </c>
      <c r="B10243" t="s">
        <v>13193</v>
      </c>
      <c r="C10243" t="s">
        <v>12991</v>
      </c>
      <c r="D10243">
        <v>42.06</v>
      </c>
      <c r="E10243" s="156" t="s">
        <v>205</v>
      </c>
    </row>
    <row r="10244" spans="1:5" x14ac:dyDescent="0.2">
      <c r="A10244">
        <v>95380</v>
      </c>
      <c r="B10244" t="s">
        <v>13194</v>
      </c>
      <c r="C10244" t="s">
        <v>183</v>
      </c>
      <c r="D10244">
        <v>0.43</v>
      </c>
      <c r="E10244" s="156" t="s">
        <v>205</v>
      </c>
    </row>
    <row r="10245" spans="1:5" x14ac:dyDescent="0.2">
      <c r="A10245">
        <v>101366</v>
      </c>
      <c r="B10245" t="s">
        <v>13195</v>
      </c>
      <c r="C10245" t="s">
        <v>12991</v>
      </c>
      <c r="D10245">
        <v>57.35</v>
      </c>
      <c r="E10245" s="156" t="s">
        <v>205</v>
      </c>
    </row>
    <row r="10246" spans="1:5" x14ac:dyDescent="0.2">
      <c r="A10246">
        <v>100535</v>
      </c>
      <c r="B10246" t="s">
        <v>13196</v>
      </c>
      <c r="C10246" t="s">
        <v>183</v>
      </c>
      <c r="D10246">
        <v>0.63</v>
      </c>
      <c r="E10246" s="156" t="s">
        <v>205</v>
      </c>
    </row>
    <row r="10247" spans="1:5" x14ac:dyDescent="0.2">
      <c r="A10247">
        <v>100536</v>
      </c>
      <c r="B10247" t="s">
        <v>13197</v>
      </c>
      <c r="C10247" t="s">
        <v>12991</v>
      </c>
      <c r="D10247">
        <v>84.94</v>
      </c>
      <c r="E10247" s="156" t="s">
        <v>205</v>
      </c>
    </row>
    <row r="10248" spans="1:5" x14ac:dyDescent="0.2">
      <c r="A10248">
        <v>101368</v>
      </c>
      <c r="B10248" t="s">
        <v>13198</v>
      </c>
      <c r="C10248" t="s">
        <v>12991</v>
      </c>
      <c r="D10248">
        <v>45.42</v>
      </c>
      <c r="E10248" s="156" t="s">
        <v>205</v>
      </c>
    </row>
    <row r="10249" spans="1:5" x14ac:dyDescent="0.2">
      <c r="A10249">
        <v>101369</v>
      </c>
      <c r="B10249" t="s">
        <v>13199</v>
      </c>
      <c r="C10249" t="s">
        <v>12991</v>
      </c>
      <c r="D10249">
        <v>40.130000000000003</v>
      </c>
      <c r="E10249" s="156" t="s">
        <v>205</v>
      </c>
    </row>
    <row r="10250" spans="1:5" x14ac:dyDescent="0.2">
      <c r="A10250">
        <v>95385</v>
      </c>
      <c r="B10250" t="s">
        <v>13200</v>
      </c>
      <c r="C10250" t="s">
        <v>183</v>
      </c>
      <c r="D10250">
        <v>0.27</v>
      </c>
      <c r="E10250" s="156" t="s">
        <v>205</v>
      </c>
    </row>
    <row r="10251" spans="1:5" x14ac:dyDescent="0.2">
      <c r="A10251">
        <v>101370</v>
      </c>
      <c r="B10251" t="s">
        <v>13201</v>
      </c>
      <c r="C10251" t="s">
        <v>12991</v>
      </c>
      <c r="D10251">
        <v>36.56</v>
      </c>
      <c r="E10251" s="156" t="s">
        <v>205</v>
      </c>
    </row>
    <row r="10252" spans="1:5" x14ac:dyDescent="0.2">
      <c r="A10252">
        <v>95406</v>
      </c>
      <c r="B10252" t="s">
        <v>13202</v>
      </c>
      <c r="C10252" t="s">
        <v>183</v>
      </c>
      <c r="D10252">
        <v>0.37</v>
      </c>
      <c r="E10252" s="156" t="s">
        <v>205</v>
      </c>
    </row>
    <row r="10253" spans="1:5" x14ac:dyDescent="0.2">
      <c r="A10253">
        <v>95424</v>
      </c>
      <c r="B10253" t="s">
        <v>13203</v>
      </c>
      <c r="C10253" t="s">
        <v>12991</v>
      </c>
      <c r="D10253">
        <v>49.7</v>
      </c>
      <c r="E10253" s="156" t="s">
        <v>205</v>
      </c>
    </row>
    <row r="10254" spans="1:5" x14ac:dyDescent="0.2">
      <c r="A10254">
        <v>95386</v>
      </c>
      <c r="B10254" t="s">
        <v>13204</v>
      </c>
      <c r="C10254" t="s">
        <v>183</v>
      </c>
      <c r="D10254">
        <v>0.37</v>
      </c>
      <c r="E10254" s="156" t="s">
        <v>205</v>
      </c>
    </row>
    <row r="10255" spans="1:5" x14ac:dyDescent="0.2">
      <c r="A10255">
        <v>95383</v>
      </c>
      <c r="B10255" t="s">
        <v>13205</v>
      </c>
      <c r="C10255" t="s">
        <v>183</v>
      </c>
      <c r="D10255">
        <v>0.34</v>
      </c>
      <c r="E10255" s="156" t="s">
        <v>205</v>
      </c>
    </row>
    <row r="10256" spans="1:5" x14ac:dyDescent="0.2">
      <c r="A10256">
        <v>95384</v>
      </c>
      <c r="B10256" t="s">
        <v>13206</v>
      </c>
      <c r="C10256" t="s">
        <v>183</v>
      </c>
      <c r="D10256">
        <v>0.3</v>
      </c>
      <c r="E10256" s="156" t="s">
        <v>205</v>
      </c>
    </row>
    <row r="10257" spans="1:5" x14ac:dyDescent="0.2">
      <c r="A10257">
        <v>100299</v>
      </c>
      <c r="B10257" t="s">
        <v>13207</v>
      </c>
      <c r="C10257" t="s">
        <v>183</v>
      </c>
      <c r="D10257">
        <v>0.73</v>
      </c>
      <c r="E10257" s="156" t="s">
        <v>205</v>
      </c>
    </row>
    <row r="10258" spans="1:5" x14ac:dyDescent="0.2">
      <c r="A10258">
        <v>100315</v>
      </c>
      <c r="B10258" t="s">
        <v>13208</v>
      </c>
      <c r="C10258" t="s">
        <v>12991</v>
      </c>
      <c r="D10258">
        <v>97.86</v>
      </c>
      <c r="E10258" s="156" t="s">
        <v>205</v>
      </c>
    </row>
    <row r="10259" spans="1:5" x14ac:dyDescent="0.2">
      <c r="A10259">
        <v>95387</v>
      </c>
      <c r="B10259" t="s">
        <v>13209</v>
      </c>
      <c r="C10259" t="s">
        <v>183</v>
      </c>
      <c r="D10259">
        <v>0.26</v>
      </c>
      <c r="E10259" s="156" t="s">
        <v>205</v>
      </c>
    </row>
    <row r="10260" spans="1:5" x14ac:dyDescent="0.2">
      <c r="A10260">
        <v>101371</v>
      </c>
      <c r="B10260" t="s">
        <v>13210</v>
      </c>
      <c r="C10260" t="s">
        <v>12991</v>
      </c>
      <c r="D10260">
        <v>35.770000000000003</v>
      </c>
      <c r="E10260" s="156" t="s">
        <v>205</v>
      </c>
    </row>
    <row r="10261" spans="1:5" x14ac:dyDescent="0.2">
      <c r="A10261">
        <v>100288</v>
      </c>
      <c r="B10261" t="s">
        <v>13211</v>
      </c>
      <c r="C10261" t="s">
        <v>183</v>
      </c>
      <c r="D10261">
        <v>0.09</v>
      </c>
      <c r="E10261" s="156" t="s">
        <v>205</v>
      </c>
    </row>
    <row r="10262" spans="1:5" x14ac:dyDescent="0.2">
      <c r="A10262">
        <v>101372</v>
      </c>
      <c r="B10262" t="s">
        <v>13212</v>
      </c>
      <c r="C10262" t="s">
        <v>12991</v>
      </c>
      <c r="D10262">
        <v>13.04</v>
      </c>
      <c r="E10262" s="156" t="s">
        <v>205</v>
      </c>
    </row>
    <row r="10263" spans="1:5" x14ac:dyDescent="0.2">
      <c r="A10263">
        <v>90775</v>
      </c>
      <c r="B10263" t="s">
        <v>13213</v>
      </c>
      <c r="C10263" t="s">
        <v>183</v>
      </c>
      <c r="D10263">
        <v>48.22</v>
      </c>
      <c r="E10263" s="156" t="s">
        <v>205</v>
      </c>
    </row>
    <row r="10264" spans="1:5" x14ac:dyDescent="0.2">
      <c r="A10264">
        <v>93561</v>
      </c>
      <c r="B10264" t="s">
        <v>13213</v>
      </c>
      <c r="C10264" t="s">
        <v>12991</v>
      </c>
      <c r="D10264">
        <v>8534.89</v>
      </c>
      <c r="E10264" s="156" t="s">
        <v>205</v>
      </c>
    </row>
    <row r="10265" spans="1:5" x14ac:dyDescent="0.2">
      <c r="A10265">
        <v>88264</v>
      </c>
      <c r="B10265" t="s">
        <v>6159</v>
      </c>
      <c r="C10265" t="s">
        <v>183</v>
      </c>
      <c r="D10265">
        <v>31.63</v>
      </c>
      <c r="E10265" s="156" t="s">
        <v>205</v>
      </c>
    </row>
    <row r="10266" spans="1:5" x14ac:dyDescent="0.2">
      <c r="A10266">
        <v>101399</v>
      </c>
      <c r="B10266" t="s">
        <v>6159</v>
      </c>
      <c r="C10266" t="s">
        <v>12991</v>
      </c>
      <c r="D10266">
        <v>5626.33</v>
      </c>
      <c r="E10266" s="156" t="s">
        <v>205</v>
      </c>
    </row>
    <row r="10267" spans="1:5" x14ac:dyDescent="0.2">
      <c r="A10267">
        <v>88266</v>
      </c>
      <c r="B10267" t="s">
        <v>13214</v>
      </c>
      <c r="C10267" t="s">
        <v>183</v>
      </c>
      <c r="D10267">
        <v>45.46</v>
      </c>
      <c r="E10267" s="156" t="s">
        <v>205</v>
      </c>
    </row>
    <row r="10268" spans="1:5" x14ac:dyDescent="0.2">
      <c r="A10268">
        <v>101401</v>
      </c>
      <c r="B10268" t="s">
        <v>13214</v>
      </c>
      <c r="C10268" t="s">
        <v>12991</v>
      </c>
      <c r="D10268">
        <v>8058.1</v>
      </c>
      <c r="E10268" s="156" t="s">
        <v>205</v>
      </c>
    </row>
    <row r="10269" spans="1:5" x14ac:dyDescent="0.2">
      <c r="A10269">
        <v>88267</v>
      </c>
      <c r="B10269" t="s">
        <v>13215</v>
      </c>
      <c r="C10269" t="s">
        <v>183</v>
      </c>
      <c r="D10269">
        <v>30.48</v>
      </c>
      <c r="E10269" s="156" t="s">
        <v>205</v>
      </c>
    </row>
    <row r="10270" spans="1:5" x14ac:dyDescent="0.2">
      <c r="A10270">
        <v>101402</v>
      </c>
      <c r="B10270" t="s">
        <v>13215</v>
      </c>
      <c r="C10270" t="s">
        <v>12991</v>
      </c>
      <c r="D10270">
        <v>5435.99</v>
      </c>
      <c r="E10270" s="156" t="s">
        <v>205</v>
      </c>
    </row>
    <row r="10271" spans="1:5" x14ac:dyDescent="0.2">
      <c r="A10271">
        <v>90776</v>
      </c>
      <c r="B10271" t="s">
        <v>13216</v>
      </c>
      <c r="C10271" t="s">
        <v>183</v>
      </c>
      <c r="D10271">
        <v>69.459999999999994</v>
      </c>
      <c r="E10271" s="156" t="s">
        <v>205</v>
      </c>
    </row>
    <row r="10272" spans="1:5" x14ac:dyDescent="0.2">
      <c r="A10272">
        <v>93572</v>
      </c>
      <c r="B10272" t="s">
        <v>245</v>
      </c>
      <c r="C10272" t="s">
        <v>12991</v>
      </c>
      <c r="D10272">
        <v>12237.22</v>
      </c>
      <c r="E10272" s="156" t="s">
        <v>205</v>
      </c>
    </row>
    <row r="10273" spans="1:5" x14ac:dyDescent="0.2">
      <c r="A10273">
        <v>90777</v>
      </c>
      <c r="B10273" t="s">
        <v>13217</v>
      </c>
      <c r="C10273" t="s">
        <v>183</v>
      </c>
      <c r="D10273">
        <v>131.30000000000001</v>
      </c>
      <c r="E10273" s="156" t="s">
        <v>205</v>
      </c>
    </row>
    <row r="10274" spans="1:5" x14ac:dyDescent="0.2">
      <c r="A10274">
        <v>93565</v>
      </c>
      <c r="B10274" t="s">
        <v>13217</v>
      </c>
      <c r="C10274" t="s">
        <v>12991</v>
      </c>
      <c r="D10274">
        <v>23126.05</v>
      </c>
      <c r="E10274" s="156" t="s">
        <v>205</v>
      </c>
    </row>
    <row r="10275" spans="1:5" x14ac:dyDescent="0.2">
      <c r="A10275">
        <v>90778</v>
      </c>
      <c r="B10275" t="s">
        <v>244</v>
      </c>
      <c r="C10275" t="s">
        <v>183</v>
      </c>
      <c r="D10275">
        <v>135.75</v>
      </c>
      <c r="E10275" s="156" t="s">
        <v>205</v>
      </c>
    </row>
    <row r="10276" spans="1:5" x14ac:dyDescent="0.2">
      <c r="A10276">
        <v>93567</v>
      </c>
      <c r="B10276" t="s">
        <v>244</v>
      </c>
      <c r="C10276" t="s">
        <v>12991</v>
      </c>
      <c r="D10276">
        <v>23908.02</v>
      </c>
      <c r="E10276" s="156" t="s">
        <v>205</v>
      </c>
    </row>
    <row r="10277" spans="1:5" x14ac:dyDescent="0.2">
      <c r="A10277">
        <v>90779</v>
      </c>
      <c r="B10277" t="s">
        <v>13218</v>
      </c>
      <c r="C10277" t="s">
        <v>183</v>
      </c>
      <c r="D10277">
        <v>169.23</v>
      </c>
      <c r="E10277" s="156" t="s">
        <v>205</v>
      </c>
    </row>
    <row r="10278" spans="1:5" x14ac:dyDescent="0.2">
      <c r="A10278">
        <v>93568</v>
      </c>
      <c r="B10278" t="s">
        <v>13218</v>
      </c>
      <c r="C10278" t="s">
        <v>12991</v>
      </c>
      <c r="D10278">
        <v>29799.8</v>
      </c>
      <c r="E10278" s="156" t="s">
        <v>205</v>
      </c>
    </row>
    <row r="10279" spans="1:5" x14ac:dyDescent="0.2">
      <c r="A10279">
        <v>88269</v>
      </c>
      <c r="B10279" t="s">
        <v>6171</v>
      </c>
      <c r="C10279" t="s">
        <v>183</v>
      </c>
      <c r="D10279">
        <v>31.7</v>
      </c>
      <c r="E10279" s="156" t="s">
        <v>205</v>
      </c>
    </row>
    <row r="10280" spans="1:5" x14ac:dyDescent="0.2">
      <c r="A10280">
        <v>101407</v>
      </c>
      <c r="B10280" t="s">
        <v>6171</v>
      </c>
      <c r="C10280" t="s">
        <v>12991</v>
      </c>
      <c r="D10280">
        <v>5666.85</v>
      </c>
      <c r="E10280" s="156" t="s">
        <v>205</v>
      </c>
    </row>
    <row r="10281" spans="1:5" x14ac:dyDescent="0.2">
      <c r="A10281">
        <v>88270</v>
      </c>
      <c r="B10281" t="s">
        <v>6175</v>
      </c>
      <c r="C10281" t="s">
        <v>183</v>
      </c>
      <c r="D10281">
        <v>31.21</v>
      </c>
      <c r="E10281" s="156" t="s">
        <v>205</v>
      </c>
    </row>
    <row r="10282" spans="1:5" x14ac:dyDescent="0.2">
      <c r="A10282">
        <v>101408</v>
      </c>
      <c r="B10282" t="s">
        <v>6175</v>
      </c>
      <c r="C10282" t="s">
        <v>12991</v>
      </c>
      <c r="D10282">
        <v>5569.86</v>
      </c>
      <c r="E10282" s="156" t="s">
        <v>205</v>
      </c>
    </row>
    <row r="10283" spans="1:5" x14ac:dyDescent="0.2">
      <c r="A10283">
        <v>102919</v>
      </c>
      <c r="B10283" t="s">
        <v>13219</v>
      </c>
      <c r="C10283" t="s">
        <v>183</v>
      </c>
      <c r="D10283">
        <v>0</v>
      </c>
      <c r="E10283" s="156" t="s">
        <v>205</v>
      </c>
    </row>
    <row r="10284" spans="1:5" x14ac:dyDescent="0.2">
      <c r="A10284">
        <v>101409</v>
      </c>
      <c r="B10284" t="s">
        <v>13220</v>
      </c>
      <c r="C10284" t="s">
        <v>12991</v>
      </c>
      <c r="D10284">
        <v>4702.71</v>
      </c>
      <c r="E10284" s="156" t="s">
        <v>205</v>
      </c>
    </row>
    <row r="10285" spans="1:5" x14ac:dyDescent="0.2">
      <c r="A10285">
        <v>88441</v>
      </c>
      <c r="B10285" t="s">
        <v>6177</v>
      </c>
      <c r="C10285" t="s">
        <v>183</v>
      </c>
      <c r="D10285">
        <v>26.47</v>
      </c>
      <c r="E10285" s="156" t="s">
        <v>205</v>
      </c>
    </row>
    <row r="10286" spans="1:5" x14ac:dyDescent="0.2">
      <c r="A10286">
        <v>101410</v>
      </c>
      <c r="B10286" t="s">
        <v>6177</v>
      </c>
      <c r="C10286" t="s">
        <v>12991</v>
      </c>
      <c r="D10286">
        <v>4750.93</v>
      </c>
      <c r="E10286" s="156" t="s">
        <v>205</v>
      </c>
    </row>
    <row r="10287" spans="1:5" x14ac:dyDescent="0.2">
      <c r="A10287">
        <v>88272</v>
      </c>
      <c r="B10287" t="s">
        <v>13221</v>
      </c>
      <c r="C10287" t="s">
        <v>183</v>
      </c>
      <c r="D10287">
        <v>32.520000000000003</v>
      </c>
      <c r="E10287" s="156" t="s">
        <v>205</v>
      </c>
    </row>
    <row r="10288" spans="1:5" x14ac:dyDescent="0.2">
      <c r="A10288">
        <v>88273</v>
      </c>
      <c r="B10288" t="s">
        <v>6181</v>
      </c>
      <c r="C10288" t="s">
        <v>183</v>
      </c>
      <c r="D10288">
        <v>30.86</v>
      </c>
      <c r="E10288" s="156" t="s">
        <v>205</v>
      </c>
    </row>
    <row r="10289" spans="1:5" x14ac:dyDescent="0.2">
      <c r="A10289">
        <v>101413</v>
      </c>
      <c r="B10289" t="s">
        <v>6181</v>
      </c>
      <c r="C10289" t="s">
        <v>12991</v>
      </c>
      <c r="D10289">
        <v>5512.62</v>
      </c>
      <c r="E10289" s="156" t="s">
        <v>205</v>
      </c>
    </row>
    <row r="10290" spans="1:5" x14ac:dyDescent="0.2">
      <c r="A10290">
        <v>101414</v>
      </c>
      <c r="B10290" t="s">
        <v>13222</v>
      </c>
      <c r="C10290" t="s">
        <v>12991</v>
      </c>
      <c r="D10290">
        <v>5806.8</v>
      </c>
      <c r="E10290" s="156" t="s">
        <v>205</v>
      </c>
    </row>
    <row r="10291" spans="1:5" x14ac:dyDescent="0.2">
      <c r="A10291">
        <v>88274</v>
      </c>
      <c r="B10291" t="s">
        <v>13223</v>
      </c>
      <c r="C10291" t="s">
        <v>183</v>
      </c>
      <c r="D10291">
        <v>32.5</v>
      </c>
      <c r="E10291" s="156" t="s">
        <v>205</v>
      </c>
    </row>
    <row r="10292" spans="1:5" x14ac:dyDescent="0.2">
      <c r="A10292">
        <v>101412</v>
      </c>
      <c r="B10292" t="s">
        <v>13224</v>
      </c>
      <c r="C10292" t="s">
        <v>12991</v>
      </c>
      <c r="D10292">
        <v>5817.46</v>
      </c>
      <c r="E10292" s="156" t="s">
        <v>205</v>
      </c>
    </row>
    <row r="10293" spans="1:5" x14ac:dyDescent="0.2">
      <c r="A10293">
        <v>101415</v>
      </c>
      <c r="B10293" t="s">
        <v>13225</v>
      </c>
      <c r="C10293" t="s">
        <v>12991</v>
      </c>
      <c r="D10293">
        <v>7157.23</v>
      </c>
      <c r="E10293" s="156" t="s">
        <v>205</v>
      </c>
    </row>
    <row r="10294" spans="1:5" x14ac:dyDescent="0.2">
      <c r="A10294">
        <v>100308</v>
      </c>
      <c r="B10294" t="s">
        <v>13226</v>
      </c>
      <c r="C10294" t="s">
        <v>183</v>
      </c>
      <c r="D10294">
        <v>33.380000000000003</v>
      </c>
      <c r="E10294" s="156" t="s">
        <v>205</v>
      </c>
    </row>
    <row r="10295" spans="1:5" x14ac:dyDescent="0.2">
      <c r="A10295">
        <v>101416</v>
      </c>
      <c r="B10295" t="s">
        <v>13226</v>
      </c>
      <c r="C10295" t="s">
        <v>12991</v>
      </c>
      <c r="D10295">
        <v>5945.22</v>
      </c>
      <c r="E10295" s="156" t="s">
        <v>205</v>
      </c>
    </row>
    <row r="10296" spans="1:5" x14ac:dyDescent="0.2">
      <c r="A10296">
        <v>88275</v>
      </c>
      <c r="B10296" t="s">
        <v>13227</v>
      </c>
      <c r="C10296" t="s">
        <v>183</v>
      </c>
      <c r="D10296">
        <v>40.22</v>
      </c>
      <c r="E10296" s="156" t="s">
        <v>205</v>
      </c>
    </row>
    <row r="10297" spans="1:5" x14ac:dyDescent="0.2">
      <c r="A10297">
        <v>90780</v>
      </c>
      <c r="B10297" t="s">
        <v>6183</v>
      </c>
      <c r="C10297" t="s">
        <v>183</v>
      </c>
      <c r="D10297">
        <v>111.47</v>
      </c>
      <c r="E10297" s="156" t="s">
        <v>205</v>
      </c>
    </row>
    <row r="10298" spans="1:5" x14ac:dyDescent="0.2">
      <c r="A10298">
        <v>94295</v>
      </c>
      <c r="B10298" t="s">
        <v>6183</v>
      </c>
      <c r="C10298" t="s">
        <v>12991</v>
      </c>
      <c r="D10298">
        <v>19618.84</v>
      </c>
      <c r="E10298" s="156" t="s">
        <v>205</v>
      </c>
    </row>
    <row r="10299" spans="1:5" x14ac:dyDescent="0.2">
      <c r="A10299">
        <v>88277</v>
      </c>
      <c r="B10299" t="s">
        <v>13228</v>
      </c>
      <c r="C10299" t="s">
        <v>183</v>
      </c>
      <c r="D10299">
        <v>26.32</v>
      </c>
      <c r="E10299" s="156" t="s">
        <v>205</v>
      </c>
    </row>
    <row r="10300" spans="1:5" x14ac:dyDescent="0.2">
      <c r="A10300">
        <v>100307</v>
      </c>
      <c r="B10300" t="s">
        <v>13229</v>
      </c>
      <c r="C10300" t="s">
        <v>183</v>
      </c>
      <c r="D10300">
        <v>26.2</v>
      </c>
      <c r="E10300" s="156" t="s">
        <v>205</v>
      </c>
    </row>
    <row r="10301" spans="1:5" x14ac:dyDescent="0.2">
      <c r="A10301">
        <v>101417</v>
      </c>
      <c r="B10301" t="s">
        <v>13229</v>
      </c>
      <c r="C10301" t="s">
        <v>12991</v>
      </c>
      <c r="D10301">
        <v>4684.29</v>
      </c>
      <c r="E10301" s="156" t="s">
        <v>205</v>
      </c>
    </row>
    <row r="10302" spans="1:5" x14ac:dyDescent="0.2">
      <c r="A10302">
        <v>88278</v>
      </c>
      <c r="B10302" t="s">
        <v>13230</v>
      </c>
      <c r="C10302" t="s">
        <v>183</v>
      </c>
      <c r="D10302">
        <v>27.4</v>
      </c>
      <c r="E10302" s="156" t="s">
        <v>205</v>
      </c>
    </row>
    <row r="10303" spans="1:5" x14ac:dyDescent="0.2">
      <c r="A10303">
        <v>101418</v>
      </c>
      <c r="B10303" t="s">
        <v>13230</v>
      </c>
      <c r="C10303" t="s">
        <v>12991</v>
      </c>
      <c r="D10303">
        <v>4893.5200000000004</v>
      </c>
      <c r="E10303" s="156" t="s">
        <v>205</v>
      </c>
    </row>
    <row r="10304" spans="1:5" x14ac:dyDescent="0.2">
      <c r="A10304">
        <v>105535</v>
      </c>
      <c r="B10304" t="s">
        <v>13231</v>
      </c>
      <c r="C10304" t="s">
        <v>183</v>
      </c>
      <c r="D10304">
        <v>0</v>
      </c>
      <c r="E10304" s="156" t="s">
        <v>205</v>
      </c>
    </row>
    <row r="10305" spans="1:5" x14ac:dyDescent="0.2">
      <c r="A10305">
        <v>101419</v>
      </c>
      <c r="B10305" t="s">
        <v>13232</v>
      </c>
      <c r="C10305" t="s">
        <v>12991</v>
      </c>
      <c r="D10305">
        <v>6221.17</v>
      </c>
      <c r="E10305" s="156" t="s">
        <v>205</v>
      </c>
    </row>
    <row r="10306" spans="1:5" x14ac:dyDescent="0.2">
      <c r="A10306">
        <v>88279</v>
      </c>
      <c r="B10306" t="s">
        <v>13233</v>
      </c>
      <c r="C10306" t="s">
        <v>183</v>
      </c>
      <c r="D10306">
        <v>35.450000000000003</v>
      </c>
      <c r="E10306" s="156" t="s">
        <v>205</v>
      </c>
    </row>
    <row r="10307" spans="1:5" x14ac:dyDescent="0.2">
      <c r="A10307">
        <v>88281</v>
      </c>
      <c r="B10307" t="s">
        <v>13234</v>
      </c>
      <c r="C10307" t="s">
        <v>183</v>
      </c>
      <c r="D10307">
        <v>34.729999999999997</v>
      </c>
      <c r="E10307" s="156" t="s">
        <v>205</v>
      </c>
    </row>
    <row r="10308" spans="1:5" x14ac:dyDescent="0.2">
      <c r="A10308">
        <v>93558</v>
      </c>
      <c r="B10308" t="s">
        <v>13235</v>
      </c>
      <c r="C10308" t="s">
        <v>12991</v>
      </c>
      <c r="D10308">
        <v>5997.9</v>
      </c>
      <c r="E10308" s="156" t="s">
        <v>205</v>
      </c>
    </row>
    <row r="10309" spans="1:5" x14ac:dyDescent="0.2">
      <c r="A10309">
        <v>101420</v>
      </c>
      <c r="B10309" t="s">
        <v>13236</v>
      </c>
      <c r="C10309" t="s">
        <v>12991</v>
      </c>
      <c r="D10309">
        <v>6193.21</v>
      </c>
      <c r="E10309" s="156" t="s">
        <v>205</v>
      </c>
    </row>
    <row r="10310" spans="1:5" x14ac:dyDescent="0.2">
      <c r="A10310">
        <v>101421</v>
      </c>
      <c r="B10310" t="s">
        <v>13237</v>
      </c>
      <c r="C10310" t="s">
        <v>12991</v>
      </c>
      <c r="D10310">
        <v>7212.61</v>
      </c>
      <c r="E10310" s="156" t="s">
        <v>205</v>
      </c>
    </row>
    <row r="10311" spans="1:5" x14ac:dyDescent="0.2">
      <c r="A10311">
        <v>88282</v>
      </c>
      <c r="B10311" t="s">
        <v>13238</v>
      </c>
      <c r="C10311" t="s">
        <v>183</v>
      </c>
      <c r="D10311">
        <v>33.64</v>
      </c>
      <c r="E10311" s="156" t="s">
        <v>205</v>
      </c>
    </row>
    <row r="10312" spans="1:5" x14ac:dyDescent="0.2">
      <c r="A10312">
        <v>88283</v>
      </c>
      <c r="B10312" t="s">
        <v>13239</v>
      </c>
      <c r="C10312" t="s">
        <v>183</v>
      </c>
      <c r="D10312">
        <v>40.520000000000003</v>
      </c>
      <c r="E10312" s="156" t="s">
        <v>205</v>
      </c>
    </row>
    <row r="10313" spans="1:5" x14ac:dyDescent="0.2">
      <c r="A10313">
        <v>101422</v>
      </c>
      <c r="B10313" t="s">
        <v>13240</v>
      </c>
      <c r="C10313" t="s">
        <v>12991</v>
      </c>
      <c r="D10313">
        <v>5389</v>
      </c>
      <c r="E10313" s="156" t="s">
        <v>205</v>
      </c>
    </row>
    <row r="10314" spans="1:5" x14ac:dyDescent="0.2">
      <c r="A10314">
        <v>88284</v>
      </c>
      <c r="B10314" t="s">
        <v>13241</v>
      </c>
      <c r="C10314" t="s">
        <v>183</v>
      </c>
      <c r="D10314">
        <v>30.18</v>
      </c>
      <c r="E10314" s="156" t="s">
        <v>205</v>
      </c>
    </row>
    <row r="10315" spans="1:5" x14ac:dyDescent="0.2">
      <c r="A10315">
        <v>101424</v>
      </c>
      <c r="B10315" t="s">
        <v>13242</v>
      </c>
      <c r="C10315" t="s">
        <v>12991</v>
      </c>
      <c r="D10315">
        <v>6649.9</v>
      </c>
      <c r="E10315" s="156" t="s">
        <v>205</v>
      </c>
    </row>
    <row r="10316" spans="1:5" x14ac:dyDescent="0.2">
      <c r="A10316">
        <v>88286</v>
      </c>
      <c r="B10316" t="s">
        <v>13243</v>
      </c>
      <c r="C10316" t="s">
        <v>183</v>
      </c>
      <c r="D10316">
        <v>37.42</v>
      </c>
      <c r="E10316" s="156" t="s">
        <v>205</v>
      </c>
    </row>
    <row r="10317" spans="1:5" x14ac:dyDescent="0.2">
      <c r="A10317">
        <v>88288</v>
      </c>
      <c r="B10317" t="s">
        <v>13244</v>
      </c>
      <c r="C10317" t="s">
        <v>183</v>
      </c>
      <c r="D10317">
        <v>20.68</v>
      </c>
      <c r="E10317" s="156" t="s">
        <v>205</v>
      </c>
    </row>
    <row r="10318" spans="1:5" x14ac:dyDescent="0.2">
      <c r="A10318">
        <v>101425</v>
      </c>
      <c r="B10318" t="s">
        <v>13244</v>
      </c>
      <c r="C10318" t="s">
        <v>12991</v>
      </c>
      <c r="D10318">
        <v>3673.71</v>
      </c>
      <c r="E10318" s="156" t="s">
        <v>205</v>
      </c>
    </row>
    <row r="10319" spans="1:5" x14ac:dyDescent="0.2">
      <c r="A10319">
        <v>101426</v>
      </c>
      <c r="B10319" t="s">
        <v>13245</v>
      </c>
      <c r="C10319" t="s">
        <v>12991</v>
      </c>
      <c r="D10319">
        <v>5481.59</v>
      </c>
      <c r="E10319" s="156" t="s">
        <v>205</v>
      </c>
    </row>
    <row r="10320" spans="1:5" x14ac:dyDescent="0.2">
      <c r="A10320">
        <v>88291</v>
      </c>
      <c r="B10320" t="s">
        <v>13246</v>
      </c>
      <c r="C10320" t="s">
        <v>183</v>
      </c>
      <c r="D10320">
        <v>33.619999999999997</v>
      </c>
      <c r="E10320" s="156" t="s">
        <v>205</v>
      </c>
    </row>
    <row r="10321" spans="1:5" x14ac:dyDescent="0.2">
      <c r="A10321">
        <v>101427</v>
      </c>
      <c r="B10321" t="s">
        <v>13246</v>
      </c>
      <c r="C10321" t="s">
        <v>12991</v>
      </c>
      <c r="D10321">
        <v>5992.16</v>
      </c>
      <c r="E10321" s="156" t="s">
        <v>205</v>
      </c>
    </row>
    <row r="10322" spans="1:5" x14ac:dyDescent="0.2">
      <c r="A10322">
        <v>101428</v>
      </c>
      <c r="B10322" t="s">
        <v>6187</v>
      </c>
      <c r="C10322" t="s">
        <v>12991</v>
      </c>
      <c r="D10322">
        <v>5071.6400000000003</v>
      </c>
      <c r="E10322" s="156" t="s">
        <v>205</v>
      </c>
    </row>
    <row r="10323" spans="1:5" x14ac:dyDescent="0.2">
      <c r="A10323">
        <v>88377</v>
      </c>
      <c r="B10323" t="s">
        <v>13247</v>
      </c>
      <c r="C10323" t="s">
        <v>183</v>
      </c>
      <c r="D10323">
        <v>28.39</v>
      </c>
      <c r="E10323" s="156" t="s">
        <v>205</v>
      </c>
    </row>
    <row r="10324" spans="1:5" x14ac:dyDescent="0.2">
      <c r="A10324">
        <v>101429</v>
      </c>
      <c r="B10324" t="s">
        <v>13248</v>
      </c>
      <c r="C10324" t="s">
        <v>12991</v>
      </c>
      <c r="D10324">
        <v>5020.3999999999996</v>
      </c>
      <c r="E10324" s="156" t="s">
        <v>205</v>
      </c>
    </row>
    <row r="10325" spans="1:5" x14ac:dyDescent="0.2">
      <c r="A10325">
        <v>88292</v>
      </c>
      <c r="B10325" t="s">
        <v>13249</v>
      </c>
      <c r="C10325" t="s">
        <v>183</v>
      </c>
      <c r="D10325">
        <v>28.09</v>
      </c>
      <c r="E10325" s="156" t="s">
        <v>205</v>
      </c>
    </row>
    <row r="10326" spans="1:5" x14ac:dyDescent="0.2">
      <c r="A10326">
        <v>88293</v>
      </c>
      <c r="B10326" t="s">
        <v>13250</v>
      </c>
      <c r="C10326" t="s">
        <v>183</v>
      </c>
      <c r="D10326">
        <v>33.619999999999997</v>
      </c>
      <c r="E10326" s="156" t="s">
        <v>205</v>
      </c>
    </row>
    <row r="10327" spans="1:5" x14ac:dyDescent="0.2">
      <c r="A10327">
        <v>101430</v>
      </c>
      <c r="B10327" t="s">
        <v>13251</v>
      </c>
      <c r="C10327" t="s">
        <v>12991</v>
      </c>
      <c r="D10327">
        <v>5992.16</v>
      </c>
      <c r="E10327" s="156" t="s">
        <v>205</v>
      </c>
    </row>
    <row r="10328" spans="1:5" x14ac:dyDescent="0.2">
      <c r="A10328">
        <v>88294</v>
      </c>
      <c r="B10328" t="s">
        <v>13252</v>
      </c>
      <c r="C10328" t="s">
        <v>183</v>
      </c>
      <c r="D10328">
        <v>41.21</v>
      </c>
      <c r="E10328" s="156" t="s">
        <v>205</v>
      </c>
    </row>
    <row r="10329" spans="1:5" x14ac:dyDescent="0.2">
      <c r="A10329">
        <v>101431</v>
      </c>
      <c r="B10329" t="s">
        <v>13252</v>
      </c>
      <c r="C10329" t="s">
        <v>12991</v>
      </c>
      <c r="D10329">
        <v>7322.75</v>
      </c>
      <c r="E10329" s="156" t="s">
        <v>205</v>
      </c>
    </row>
    <row r="10330" spans="1:5" x14ac:dyDescent="0.2">
      <c r="A10330">
        <v>88295</v>
      </c>
      <c r="B10330" t="s">
        <v>13253</v>
      </c>
      <c r="C10330" t="s">
        <v>183</v>
      </c>
      <c r="D10330">
        <v>28.58</v>
      </c>
      <c r="E10330" s="156" t="s">
        <v>205</v>
      </c>
    </row>
    <row r="10331" spans="1:5" x14ac:dyDescent="0.2">
      <c r="A10331">
        <v>101432</v>
      </c>
      <c r="B10331" t="s">
        <v>13254</v>
      </c>
      <c r="C10331" t="s">
        <v>12991</v>
      </c>
      <c r="D10331">
        <v>5096.1000000000004</v>
      </c>
      <c r="E10331" s="156" t="s">
        <v>205</v>
      </c>
    </row>
    <row r="10332" spans="1:5" x14ac:dyDescent="0.2">
      <c r="A10332">
        <v>88296</v>
      </c>
      <c r="B10332" t="s">
        <v>13255</v>
      </c>
      <c r="C10332" t="s">
        <v>183</v>
      </c>
      <c r="D10332">
        <v>39.82</v>
      </c>
      <c r="E10332" s="156" t="s">
        <v>205</v>
      </c>
    </row>
    <row r="10333" spans="1:5" x14ac:dyDescent="0.2">
      <c r="A10333">
        <v>101433</v>
      </c>
      <c r="B10333" t="s">
        <v>13255</v>
      </c>
      <c r="C10333" t="s">
        <v>12991</v>
      </c>
      <c r="D10333">
        <v>7074.3</v>
      </c>
      <c r="E10333" s="156" t="s">
        <v>205</v>
      </c>
    </row>
    <row r="10334" spans="1:5" x14ac:dyDescent="0.2">
      <c r="A10334">
        <v>101434</v>
      </c>
      <c r="B10334" t="s">
        <v>13256</v>
      </c>
      <c r="C10334" t="s">
        <v>12991</v>
      </c>
      <c r="D10334">
        <v>5510.97</v>
      </c>
      <c r="E10334" s="156" t="s">
        <v>205</v>
      </c>
    </row>
    <row r="10335" spans="1:5" x14ac:dyDescent="0.2">
      <c r="A10335">
        <v>88298</v>
      </c>
      <c r="B10335" t="s">
        <v>13257</v>
      </c>
      <c r="C10335" t="s">
        <v>183</v>
      </c>
      <c r="D10335">
        <v>27.98</v>
      </c>
      <c r="E10335" s="156" t="s">
        <v>205</v>
      </c>
    </row>
    <row r="10336" spans="1:5" x14ac:dyDescent="0.2">
      <c r="A10336">
        <v>101436</v>
      </c>
      <c r="B10336" t="s">
        <v>13257</v>
      </c>
      <c r="C10336" t="s">
        <v>12991</v>
      </c>
      <c r="D10336">
        <v>4999.66</v>
      </c>
      <c r="E10336" s="156" t="s">
        <v>205</v>
      </c>
    </row>
    <row r="10337" spans="1:5" x14ac:dyDescent="0.2">
      <c r="A10337">
        <v>101437</v>
      </c>
      <c r="B10337" t="s">
        <v>13258</v>
      </c>
      <c r="C10337" t="s">
        <v>12991</v>
      </c>
      <c r="D10337">
        <v>7656.95</v>
      </c>
      <c r="E10337" s="156" t="s">
        <v>205</v>
      </c>
    </row>
    <row r="10338" spans="1:5" x14ac:dyDescent="0.2">
      <c r="A10338">
        <v>88299</v>
      </c>
      <c r="B10338" t="s">
        <v>13259</v>
      </c>
      <c r="C10338" t="s">
        <v>183</v>
      </c>
      <c r="D10338">
        <v>43.07</v>
      </c>
      <c r="E10338" s="156" t="s">
        <v>205</v>
      </c>
    </row>
    <row r="10339" spans="1:5" x14ac:dyDescent="0.2">
      <c r="A10339">
        <v>88300</v>
      </c>
      <c r="B10339" t="s">
        <v>13260</v>
      </c>
      <c r="C10339" t="s">
        <v>183</v>
      </c>
      <c r="D10339">
        <v>43.07</v>
      </c>
      <c r="E10339" s="156" t="s">
        <v>205</v>
      </c>
    </row>
    <row r="10340" spans="1:5" x14ac:dyDescent="0.2">
      <c r="A10340">
        <v>101438</v>
      </c>
      <c r="B10340" t="s">
        <v>13260</v>
      </c>
      <c r="C10340" t="s">
        <v>12991</v>
      </c>
      <c r="D10340">
        <v>7656.95</v>
      </c>
      <c r="E10340" s="156" t="s">
        <v>205</v>
      </c>
    </row>
    <row r="10341" spans="1:5" x14ac:dyDescent="0.2">
      <c r="A10341">
        <v>88297</v>
      </c>
      <c r="B10341" t="s">
        <v>13261</v>
      </c>
      <c r="C10341" t="s">
        <v>183</v>
      </c>
      <c r="D10341">
        <v>38.19</v>
      </c>
      <c r="E10341" s="156" t="s">
        <v>205</v>
      </c>
    </row>
    <row r="10342" spans="1:5" x14ac:dyDescent="0.2">
      <c r="A10342">
        <v>101435</v>
      </c>
      <c r="B10342" t="s">
        <v>13262</v>
      </c>
      <c r="C10342" t="s">
        <v>12991</v>
      </c>
      <c r="D10342">
        <v>6792.72</v>
      </c>
      <c r="E10342" s="156" t="s">
        <v>205</v>
      </c>
    </row>
    <row r="10343" spans="1:5" x14ac:dyDescent="0.2">
      <c r="A10343">
        <v>101440</v>
      </c>
      <c r="B10343" t="s">
        <v>13263</v>
      </c>
      <c r="C10343" t="s">
        <v>12991</v>
      </c>
      <c r="D10343">
        <v>5992.16</v>
      </c>
      <c r="E10343" s="156" t="s">
        <v>205</v>
      </c>
    </row>
    <row r="10344" spans="1:5" x14ac:dyDescent="0.2">
      <c r="A10344">
        <v>88302</v>
      </c>
      <c r="B10344" t="s">
        <v>13264</v>
      </c>
      <c r="C10344" t="s">
        <v>183</v>
      </c>
      <c r="D10344">
        <v>33.619999999999997</v>
      </c>
      <c r="E10344" s="156" t="s">
        <v>205</v>
      </c>
    </row>
    <row r="10345" spans="1:5" x14ac:dyDescent="0.2">
      <c r="A10345">
        <v>88301</v>
      </c>
      <c r="B10345" t="s">
        <v>13265</v>
      </c>
      <c r="C10345" t="s">
        <v>183</v>
      </c>
      <c r="D10345">
        <v>33.619999999999997</v>
      </c>
      <c r="E10345" s="156" t="s">
        <v>205</v>
      </c>
    </row>
    <row r="10346" spans="1:5" x14ac:dyDescent="0.2">
      <c r="A10346">
        <v>101439</v>
      </c>
      <c r="B10346" t="s">
        <v>13265</v>
      </c>
      <c r="C10346" t="s">
        <v>12991</v>
      </c>
      <c r="D10346">
        <v>5992.16</v>
      </c>
      <c r="E10346" s="156" t="s">
        <v>205</v>
      </c>
    </row>
    <row r="10347" spans="1:5" x14ac:dyDescent="0.2">
      <c r="A10347">
        <v>88303</v>
      </c>
      <c r="B10347" t="s">
        <v>13266</v>
      </c>
      <c r="C10347" t="s">
        <v>183</v>
      </c>
      <c r="D10347">
        <v>26.61</v>
      </c>
      <c r="E10347" s="156" t="s">
        <v>205</v>
      </c>
    </row>
    <row r="10348" spans="1:5" x14ac:dyDescent="0.2">
      <c r="A10348">
        <v>101441</v>
      </c>
      <c r="B10348" t="s">
        <v>13266</v>
      </c>
      <c r="C10348" t="s">
        <v>12991</v>
      </c>
      <c r="D10348">
        <v>4758.2700000000004</v>
      </c>
      <c r="E10348" s="156" t="s">
        <v>205</v>
      </c>
    </row>
    <row r="10349" spans="1:5" x14ac:dyDescent="0.2">
      <c r="A10349">
        <v>88304</v>
      </c>
      <c r="B10349" t="s">
        <v>13267</v>
      </c>
      <c r="C10349" t="s">
        <v>183</v>
      </c>
      <c r="D10349">
        <v>43.07</v>
      </c>
      <c r="E10349" s="156" t="s">
        <v>205</v>
      </c>
    </row>
    <row r="10350" spans="1:5" x14ac:dyDescent="0.2">
      <c r="A10350">
        <v>101443</v>
      </c>
      <c r="B10350" t="s">
        <v>13267</v>
      </c>
      <c r="C10350" t="s">
        <v>12991</v>
      </c>
      <c r="D10350">
        <v>7656.95</v>
      </c>
      <c r="E10350" s="156" t="s">
        <v>205</v>
      </c>
    </row>
    <row r="10351" spans="1:5" x14ac:dyDescent="0.2">
      <c r="A10351">
        <v>88306</v>
      </c>
      <c r="B10351" t="s">
        <v>13268</v>
      </c>
      <c r="C10351" t="s">
        <v>183</v>
      </c>
      <c r="D10351">
        <v>30.91</v>
      </c>
      <c r="E10351" s="156" t="s">
        <v>205</v>
      </c>
    </row>
    <row r="10352" spans="1:5" x14ac:dyDescent="0.2">
      <c r="A10352">
        <v>88307</v>
      </c>
      <c r="B10352" t="s">
        <v>13269</v>
      </c>
      <c r="C10352" t="s">
        <v>183</v>
      </c>
      <c r="D10352">
        <v>30.71</v>
      </c>
      <c r="E10352" s="156" t="s">
        <v>205</v>
      </c>
    </row>
    <row r="10353" spans="1:5" x14ac:dyDescent="0.2">
      <c r="A10353">
        <v>88308</v>
      </c>
      <c r="B10353" t="s">
        <v>13270</v>
      </c>
      <c r="C10353" t="s">
        <v>183</v>
      </c>
      <c r="D10353">
        <v>31.05</v>
      </c>
      <c r="E10353" s="156" t="s">
        <v>205</v>
      </c>
    </row>
    <row r="10354" spans="1:5" x14ac:dyDescent="0.2">
      <c r="A10354">
        <v>101444</v>
      </c>
      <c r="B10354" t="s">
        <v>13270</v>
      </c>
      <c r="C10354" t="s">
        <v>12991</v>
      </c>
      <c r="D10354">
        <v>5549.82</v>
      </c>
      <c r="E10354" s="156" t="s">
        <v>205</v>
      </c>
    </row>
    <row r="10355" spans="1:5" x14ac:dyDescent="0.2">
      <c r="A10355">
        <v>88309</v>
      </c>
      <c r="B10355" t="s">
        <v>6189</v>
      </c>
      <c r="C10355" t="s">
        <v>183</v>
      </c>
      <c r="D10355">
        <v>31.21</v>
      </c>
      <c r="E10355" s="156" t="s">
        <v>205</v>
      </c>
    </row>
    <row r="10356" spans="1:5" x14ac:dyDescent="0.2">
      <c r="A10356">
        <v>101445</v>
      </c>
      <c r="B10356" t="s">
        <v>6189</v>
      </c>
      <c r="C10356" t="s">
        <v>12991</v>
      </c>
      <c r="D10356">
        <v>5569.86</v>
      </c>
      <c r="E10356" s="156" t="s">
        <v>205</v>
      </c>
    </row>
    <row r="10357" spans="1:5" x14ac:dyDescent="0.2">
      <c r="A10357">
        <v>88310</v>
      </c>
      <c r="B10357" t="s">
        <v>6191</v>
      </c>
      <c r="C10357" t="s">
        <v>183</v>
      </c>
      <c r="D10357">
        <v>32.86</v>
      </c>
      <c r="E10357" s="156" t="s">
        <v>205</v>
      </c>
    </row>
    <row r="10358" spans="1:5" x14ac:dyDescent="0.2">
      <c r="A10358">
        <v>101446</v>
      </c>
      <c r="B10358" t="s">
        <v>6191</v>
      </c>
      <c r="C10358" t="s">
        <v>12991</v>
      </c>
      <c r="D10358">
        <v>5889.97</v>
      </c>
      <c r="E10358" s="156" t="s">
        <v>205</v>
      </c>
    </row>
    <row r="10359" spans="1:5" x14ac:dyDescent="0.2">
      <c r="A10359">
        <v>88311</v>
      </c>
      <c r="B10359" t="s">
        <v>13271</v>
      </c>
      <c r="C10359" t="s">
        <v>183</v>
      </c>
      <c r="D10359">
        <v>32.14</v>
      </c>
      <c r="E10359" s="156" t="s">
        <v>205</v>
      </c>
    </row>
    <row r="10360" spans="1:5" x14ac:dyDescent="0.2">
      <c r="A10360">
        <v>101447</v>
      </c>
      <c r="B10360" t="s">
        <v>13271</v>
      </c>
      <c r="C10360" t="s">
        <v>12991</v>
      </c>
      <c r="D10360">
        <v>5765.38</v>
      </c>
      <c r="E10360" s="156" t="s">
        <v>205</v>
      </c>
    </row>
    <row r="10361" spans="1:5" x14ac:dyDescent="0.2">
      <c r="A10361">
        <v>88312</v>
      </c>
      <c r="B10361" t="s">
        <v>13272</v>
      </c>
      <c r="C10361" t="s">
        <v>183</v>
      </c>
      <c r="D10361">
        <v>32.86</v>
      </c>
      <c r="E10361" s="156" t="s">
        <v>205</v>
      </c>
    </row>
    <row r="10362" spans="1:5" x14ac:dyDescent="0.2">
      <c r="A10362">
        <v>101448</v>
      </c>
      <c r="B10362" t="s">
        <v>13272</v>
      </c>
      <c r="C10362" t="s">
        <v>12991</v>
      </c>
      <c r="D10362">
        <v>5889.97</v>
      </c>
      <c r="E10362" s="156" t="s">
        <v>205</v>
      </c>
    </row>
    <row r="10363" spans="1:5" x14ac:dyDescent="0.2">
      <c r="A10363">
        <v>101449</v>
      </c>
      <c r="B10363" t="s">
        <v>13273</v>
      </c>
      <c r="C10363" t="s">
        <v>12991</v>
      </c>
      <c r="D10363">
        <v>5110.7700000000004</v>
      </c>
      <c r="E10363" s="156" t="s">
        <v>205</v>
      </c>
    </row>
    <row r="10364" spans="1:5" x14ac:dyDescent="0.2">
      <c r="A10364">
        <v>88313</v>
      </c>
      <c r="B10364" t="s">
        <v>6193</v>
      </c>
      <c r="C10364" t="s">
        <v>183</v>
      </c>
      <c r="D10364">
        <v>28.69</v>
      </c>
      <c r="E10364" s="156" t="s">
        <v>205</v>
      </c>
    </row>
    <row r="10365" spans="1:5" x14ac:dyDescent="0.2">
      <c r="A10365">
        <v>88314</v>
      </c>
      <c r="B10365" t="s">
        <v>6197</v>
      </c>
      <c r="C10365" t="s">
        <v>183</v>
      </c>
      <c r="D10365">
        <v>22.68</v>
      </c>
      <c r="E10365" s="156" t="s">
        <v>205</v>
      </c>
    </row>
    <row r="10366" spans="1:5" x14ac:dyDescent="0.2">
      <c r="A10366">
        <v>88315</v>
      </c>
      <c r="B10366" t="s">
        <v>6201</v>
      </c>
      <c r="C10366" t="s">
        <v>183</v>
      </c>
      <c r="D10366">
        <v>30.97</v>
      </c>
      <c r="E10366" s="156" t="s">
        <v>205</v>
      </c>
    </row>
    <row r="10367" spans="1:5" x14ac:dyDescent="0.2">
      <c r="A10367">
        <v>101451</v>
      </c>
      <c r="B10367" t="s">
        <v>6201</v>
      </c>
      <c r="C10367" t="s">
        <v>12991</v>
      </c>
      <c r="D10367">
        <v>5538.85</v>
      </c>
      <c r="E10367" s="156" t="s">
        <v>205</v>
      </c>
    </row>
    <row r="10368" spans="1:5" x14ac:dyDescent="0.2">
      <c r="A10368">
        <v>88316</v>
      </c>
      <c r="B10368" t="s">
        <v>247</v>
      </c>
      <c r="C10368" t="s">
        <v>183</v>
      </c>
      <c r="D10368">
        <v>22.64</v>
      </c>
      <c r="E10368" s="156" t="s">
        <v>205</v>
      </c>
    </row>
    <row r="10369" spans="1:5" x14ac:dyDescent="0.2">
      <c r="A10369">
        <v>101452</v>
      </c>
      <c r="B10369" t="s">
        <v>13274</v>
      </c>
      <c r="C10369" t="s">
        <v>12991</v>
      </c>
      <c r="D10369">
        <v>4062.64</v>
      </c>
      <c r="E10369" s="156" t="s">
        <v>205</v>
      </c>
    </row>
    <row r="10370" spans="1:5" x14ac:dyDescent="0.2">
      <c r="A10370">
        <v>88318</v>
      </c>
      <c r="B10370" t="s">
        <v>13275</v>
      </c>
      <c r="C10370" t="s">
        <v>183</v>
      </c>
      <c r="D10370">
        <v>45.32</v>
      </c>
      <c r="E10370" s="156" t="s">
        <v>205</v>
      </c>
    </row>
    <row r="10371" spans="1:5" x14ac:dyDescent="0.2">
      <c r="A10371">
        <v>88317</v>
      </c>
      <c r="B10371" t="s">
        <v>13276</v>
      </c>
      <c r="C10371" t="s">
        <v>183</v>
      </c>
      <c r="D10371">
        <v>35.25</v>
      </c>
      <c r="E10371" s="156" t="s">
        <v>205</v>
      </c>
    </row>
    <row r="10372" spans="1:5" x14ac:dyDescent="0.2">
      <c r="A10372">
        <v>101453</v>
      </c>
      <c r="B10372" t="s">
        <v>13276</v>
      </c>
      <c r="C10372" t="s">
        <v>12991</v>
      </c>
      <c r="D10372">
        <v>6302.31</v>
      </c>
      <c r="E10372" s="156" t="s">
        <v>205</v>
      </c>
    </row>
    <row r="10373" spans="1:5" x14ac:dyDescent="0.2">
      <c r="A10373">
        <v>101454</v>
      </c>
      <c r="B10373" t="s">
        <v>13277</v>
      </c>
      <c r="C10373" t="s">
        <v>12991</v>
      </c>
      <c r="D10373">
        <v>8077.11</v>
      </c>
      <c r="E10373" s="156" t="s">
        <v>205</v>
      </c>
    </row>
    <row r="10374" spans="1:5" x14ac:dyDescent="0.2">
      <c r="A10374">
        <v>100533</v>
      </c>
      <c r="B10374" t="s">
        <v>13278</v>
      </c>
      <c r="C10374" t="s">
        <v>183</v>
      </c>
      <c r="D10374">
        <v>38.46</v>
      </c>
      <c r="E10374" s="156" t="s">
        <v>205</v>
      </c>
    </row>
    <row r="10375" spans="1:5" x14ac:dyDescent="0.2">
      <c r="A10375">
        <v>100534</v>
      </c>
      <c r="B10375" t="s">
        <v>13278</v>
      </c>
      <c r="C10375" t="s">
        <v>12991</v>
      </c>
      <c r="D10375">
        <v>6809.12</v>
      </c>
      <c r="E10375" s="156" t="s">
        <v>205</v>
      </c>
    </row>
    <row r="10376" spans="1:5" x14ac:dyDescent="0.2">
      <c r="A10376">
        <v>88323</v>
      </c>
      <c r="B10376" t="s">
        <v>6207</v>
      </c>
      <c r="C10376" t="s">
        <v>183</v>
      </c>
      <c r="D10376">
        <v>30.45</v>
      </c>
      <c r="E10376" s="156" t="s">
        <v>205</v>
      </c>
    </row>
    <row r="10377" spans="1:5" x14ac:dyDescent="0.2">
      <c r="A10377">
        <v>101458</v>
      </c>
      <c r="B10377" t="s">
        <v>13279</v>
      </c>
      <c r="C10377" t="s">
        <v>12991</v>
      </c>
      <c r="D10377">
        <v>5445.62</v>
      </c>
      <c r="E10377" s="156" t="s">
        <v>205</v>
      </c>
    </row>
    <row r="10378" spans="1:5" x14ac:dyDescent="0.2">
      <c r="A10378">
        <v>90781</v>
      </c>
      <c r="B10378" t="s">
        <v>13280</v>
      </c>
      <c r="C10378" t="s">
        <v>183</v>
      </c>
      <c r="D10378">
        <v>47.65</v>
      </c>
      <c r="E10378" s="156" t="s">
        <v>205</v>
      </c>
    </row>
    <row r="10379" spans="1:5" x14ac:dyDescent="0.2">
      <c r="A10379">
        <v>94296</v>
      </c>
      <c r="B10379" t="s">
        <v>13280</v>
      </c>
      <c r="C10379" t="s">
        <v>12991</v>
      </c>
      <c r="D10379">
        <v>8424.44</v>
      </c>
      <c r="E10379" s="156" t="s">
        <v>205</v>
      </c>
    </row>
    <row r="10380" spans="1:5" x14ac:dyDescent="0.2">
      <c r="A10380">
        <v>88324</v>
      </c>
      <c r="B10380" t="s">
        <v>13281</v>
      </c>
      <c r="C10380" t="s">
        <v>183</v>
      </c>
      <c r="D10380">
        <v>38.19</v>
      </c>
      <c r="E10380" s="156" t="s">
        <v>205</v>
      </c>
    </row>
    <row r="10381" spans="1:5" x14ac:dyDescent="0.2">
      <c r="A10381">
        <v>88321</v>
      </c>
      <c r="B10381" t="s">
        <v>13282</v>
      </c>
      <c r="C10381" t="s">
        <v>183</v>
      </c>
      <c r="D10381">
        <v>43.82</v>
      </c>
      <c r="E10381" s="156" t="s">
        <v>205</v>
      </c>
    </row>
    <row r="10382" spans="1:5" x14ac:dyDescent="0.2">
      <c r="A10382">
        <v>101456</v>
      </c>
      <c r="B10382" t="s">
        <v>13283</v>
      </c>
      <c r="C10382" t="s">
        <v>12991</v>
      </c>
      <c r="D10382">
        <v>7751.68</v>
      </c>
      <c r="E10382" s="156" t="s">
        <v>205</v>
      </c>
    </row>
    <row r="10383" spans="1:5" x14ac:dyDescent="0.2">
      <c r="A10383">
        <v>100309</v>
      </c>
      <c r="B10383" t="s">
        <v>6205</v>
      </c>
      <c r="C10383" t="s">
        <v>183</v>
      </c>
      <c r="D10383">
        <v>44.03</v>
      </c>
      <c r="E10383" s="156" t="s">
        <v>205</v>
      </c>
    </row>
    <row r="10384" spans="1:5" x14ac:dyDescent="0.2">
      <c r="A10384">
        <v>100321</v>
      </c>
      <c r="B10384" t="s">
        <v>6205</v>
      </c>
      <c r="C10384" t="s">
        <v>12991</v>
      </c>
      <c r="D10384">
        <v>7776.03</v>
      </c>
      <c r="E10384" s="156" t="s">
        <v>205</v>
      </c>
    </row>
    <row r="10385" spans="1:5" x14ac:dyDescent="0.2">
      <c r="A10385">
        <v>88322</v>
      </c>
      <c r="B10385" t="s">
        <v>13284</v>
      </c>
      <c r="C10385" t="s">
        <v>183</v>
      </c>
      <c r="D10385">
        <v>28.85</v>
      </c>
      <c r="E10385" s="156" t="s">
        <v>205</v>
      </c>
    </row>
    <row r="10386" spans="1:5" x14ac:dyDescent="0.2">
      <c r="A10386">
        <v>101457</v>
      </c>
      <c r="B10386" t="s">
        <v>13284</v>
      </c>
      <c r="C10386" t="s">
        <v>12991</v>
      </c>
      <c r="D10386">
        <v>5674.63</v>
      </c>
      <c r="E10386" s="156" t="s">
        <v>205</v>
      </c>
    </row>
    <row r="10387" spans="1:5" x14ac:dyDescent="0.2">
      <c r="A10387">
        <v>88325</v>
      </c>
      <c r="B10387" t="s">
        <v>6209</v>
      </c>
      <c r="C10387" t="s">
        <v>183</v>
      </c>
      <c r="D10387">
        <v>25.05</v>
      </c>
      <c r="E10387" s="156" t="s">
        <v>205</v>
      </c>
    </row>
    <row r="10388" spans="1:5" x14ac:dyDescent="0.2">
      <c r="A10388">
        <v>101459</v>
      </c>
      <c r="B10388" t="s">
        <v>6209</v>
      </c>
      <c r="C10388" t="s">
        <v>12991</v>
      </c>
      <c r="D10388">
        <v>4496.17</v>
      </c>
      <c r="E10388" s="156" t="s">
        <v>205</v>
      </c>
    </row>
    <row r="10389" spans="1:5" x14ac:dyDescent="0.2">
      <c r="A10389">
        <v>100289</v>
      </c>
      <c r="B10389" t="s">
        <v>6211</v>
      </c>
      <c r="C10389" t="s">
        <v>183</v>
      </c>
      <c r="D10389">
        <v>25.85</v>
      </c>
      <c r="E10389" s="156" t="s">
        <v>205</v>
      </c>
    </row>
    <row r="10390" spans="1:5" x14ac:dyDescent="0.2">
      <c r="A10390">
        <v>101460</v>
      </c>
      <c r="B10390" t="s">
        <v>6211</v>
      </c>
      <c r="C10390" t="s">
        <v>12991</v>
      </c>
      <c r="D10390">
        <v>4643.18</v>
      </c>
      <c r="E10390" s="156" t="s">
        <v>205</v>
      </c>
    </row>
    <row r="10391" spans="1:5" x14ac:dyDescent="0.2">
      <c r="A10391">
        <v>105011</v>
      </c>
      <c r="B10391" t="s">
        <v>13285</v>
      </c>
      <c r="C10391" t="s">
        <v>24</v>
      </c>
      <c r="D10391">
        <v>0.61</v>
      </c>
      <c r="E10391" s="156" t="s">
        <v>205</v>
      </c>
    </row>
    <row r="10392" spans="1:5" x14ac:dyDescent="0.2">
      <c r="A10392">
        <v>99061</v>
      </c>
      <c r="B10392" t="s">
        <v>13286</v>
      </c>
      <c r="C10392" t="s">
        <v>14</v>
      </c>
      <c r="D10392">
        <v>133.78</v>
      </c>
      <c r="E10392" s="156" t="s">
        <v>205</v>
      </c>
    </row>
    <row r="10393" spans="1:5" x14ac:dyDescent="0.2">
      <c r="A10393">
        <v>99060</v>
      </c>
      <c r="B10393" t="s">
        <v>13287</v>
      </c>
      <c r="C10393" t="s">
        <v>14</v>
      </c>
      <c r="D10393">
        <v>219.44</v>
      </c>
      <c r="E10393" s="156" t="s">
        <v>205</v>
      </c>
    </row>
    <row r="10394" spans="1:5" x14ac:dyDescent="0.2">
      <c r="A10394">
        <v>105008</v>
      </c>
      <c r="B10394" t="s">
        <v>13288</v>
      </c>
      <c r="C10394" t="s">
        <v>14</v>
      </c>
      <c r="D10394">
        <v>0</v>
      </c>
      <c r="E10394" s="156" t="s">
        <v>205</v>
      </c>
    </row>
    <row r="10395" spans="1:5" x14ac:dyDescent="0.2">
      <c r="A10395">
        <v>105009</v>
      </c>
      <c r="B10395" t="s">
        <v>13289</v>
      </c>
      <c r="C10395" t="s">
        <v>24</v>
      </c>
      <c r="D10395">
        <v>89.99</v>
      </c>
      <c r="E10395" s="156" t="s">
        <v>205</v>
      </c>
    </row>
    <row r="10396" spans="1:5" x14ac:dyDescent="0.2">
      <c r="A10396">
        <v>99059</v>
      </c>
      <c r="B10396" t="s">
        <v>13290</v>
      </c>
      <c r="C10396" t="s">
        <v>24</v>
      </c>
      <c r="D10396">
        <v>73.16</v>
      </c>
      <c r="E10396" s="156" t="s">
        <v>205</v>
      </c>
    </row>
    <row r="10397" spans="1:5" x14ac:dyDescent="0.2">
      <c r="A10397">
        <v>105137</v>
      </c>
      <c r="B10397" t="s">
        <v>13291</v>
      </c>
      <c r="C10397" t="s">
        <v>24</v>
      </c>
      <c r="D10397">
        <v>0</v>
      </c>
      <c r="E10397" s="156" t="s">
        <v>205</v>
      </c>
    </row>
    <row r="10398" spans="1:5" x14ac:dyDescent="0.2">
      <c r="A10398">
        <v>105136</v>
      </c>
      <c r="B10398" t="s">
        <v>13292</v>
      </c>
      <c r="C10398" t="s">
        <v>14</v>
      </c>
      <c r="D10398">
        <v>0</v>
      </c>
      <c r="E10398" s="156" t="s">
        <v>205</v>
      </c>
    </row>
    <row r="10399" spans="1:5" x14ac:dyDescent="0.2">
      <c r="A10399">
        <v>105007</v>
      </c>
      <c r="B10399" t="s">
        <v>13293</v>
      </c>
      <c r="C10399" t="s">
        <v>14</v>
      </c>
      <c r="D10399">
        <v>41.52</v>
      </c>
      <c r="E10399" s="156" t="s">
        <v>205</v>
      </c>
    </row>
    <row r="10400" spans="1:5" x14ac:dyDescent="0.2">
      <c r="A10400">
        <v>99063</v>
      </c>
      <c r="B10400" t="s">
        <v>13294</v>
      </c>
      <c r="C10400" t="s">
        <v>24</v>
      </c>
      <c r="D10400">
        <v>10.4</v>
      </c>
      <c r="E10400" s="156" t="s">
        <v>205</v>
      </c>
    </row>
    <row r="10401" spans="1:5" x14ac:dyDescent="0.2">
      <c r="A10401">
        <v>105010</v>
      </c>
      <c r="B10401" t="s">
        <v>13295</v>
      </c>
      <c r="C10401" t="s">
        <v>14</v>
      </c>
      <c r="D10401">
        <v>0</v>
      </c>
      <c r="E10401" s="156" t="s">
        <v>205</v>
      </c>
    </row>
    <row r="10402" spans="1:5" x14ac:dyDescent="0.2">
      <c r="A10402">
        <v>99062</v>
      </c>
      <c r="B10402" t="s">
        <v>13296</v>
      </c>
      <c r="C10402" t="s">
        <v>14</v>
      </c>
      <c r="D10402">
        <v>2.2200000000000002</v>
      </c>
      <c r="E10402" s="156" t="s">
        <v>205</v>
      </c>
    </row>
    <row r="10403" spans="1:5" x14ac:dyDescent="0.2">
      <c r="A10403">
        <v>100857</v>
      </c>
      <c r="B10403" t="s">
        <v>13297</v>
      </c>
      <c r="C10403" t="s">
        <v>14</v>
      </c>
      <c r="D10403">
        <v>511.35</v>
      </c>
      <c r="E10403" s="156" t="s">
        <v>205</v>
      </c>
    </row>
    <row r="10404" spans="1:5" x14ac:dyDescent="0.2">
      <c r="A10404">
        <v>86905</v>
      </c>
      <c r="B10404" t="s">
        <v>13298</v>
      </c>
      <c r="C10404" t="s">
        <v>14</v>
      </c>
      <c r="D10404">
        <v>395.11</v>
      </c>
      <c r="E10404" s="156" t="s">
        <v>205</v>
      </c>
    </row>
    <row r="10405" spans="1:5" x14ac:dyDescent="0.2">
      <c r="A10405">
        <v>86908</v>
      </c>
      <c r="B10405" t="s">
        <v>13299</v>
      </c>
      <c r="C10405" t="s">
        <v>14</v>
      </c>
      <c r="D10405">
        <v>471.1</v>
      </c>
      <c r="E10405" s="156" t="s">
        <v>205</v>
      </c>
    </row>
    <row r="10406" spans="1:5" x14ac:dyDescent="0.2">
      <c r="A10406">
        <v>100849</v>
      </c>
      <c r="B10406" t="s">
        <v>13300</v>
      </c>
      <c r="C10406" t="s">
        <v>14</v>
      </c>
      <c r="D10406">
        <v>44.35</v>
      </c>
      <c r="E10406" s="156" t="s">
        <v>205</v>
      </c>
    </row>
    <row r="10407" spans="1:5" x14ac:dyDescent="0.2">
      <c r="A10407">
        <v>100851</v>
      </c>
      <c r="B10407" t="s">
        <v>13301</v>
      </c>
      <c r="C10407" t="s">
        <v>14</v>
      </c>
      <c r="D10407">
        <v>87.87</v>
      </c>
      <c r="E10407" s="156" t="s">
        <v>205</v>
      </c>
    </row>
    <row r="10408" spans="1:5" x14ac:dyDescent="0.2">
      <c r="A10408">
        <v>100850</v>
      </c>
      <c r="B10408" t="s">
        <v>13302</v>
      </c>
      <c r="C10408" t="s">
        <v>14</v>
      </c>
      <c r="D10408">
        <v>0</v>
      </c>
      <c r="E10408" s="156" t="s">
        <v>205</v>
      </c>
    </row>
    <row r="10409" spans="1:5" x14ac:dyDescent="0.2">
      <c r="A10409">
        <v>86895</v>
      </c>
      <c r="B10409" t="s">
        <v>13303</v>
      </c>
      <c r="C10409" t="s">
        <v>14</v>
      </c>
      <c r="D10409">
        <v>318.14999999999998</v>
      </c>
      <c r="E10409" s="156" t="s">
        <v>205</v>
      </c>
    </row>
    <row r="10410" spans="1:5" x14ac:dyDescent="0.2">
      <c r="A10410">
        <v>86889</v>
      </c>
      <c r="B10410" t="s">
        <v>13304</v>
      </c>
      <c r="C10410" t="s">
        <v>14</v>
      </c>
      <c r="D10410">
        <v>617.66</v>
      </c>
      <c r="E10410" s="156" t="s">
        <v>205</v>
      </c>
    </row>
    <row r="10411" spans="1:5" x14ac:dyDescent="0.2">
      <c r="A10411">
        <v>86899</v>
      </c>
      <c r="B10411" t="s">
        <v>13305</v>
      </c>
      <c r="C10411" t="s">
        <v>14</v>
      </c>
      <c r="D10411">
        <v>286.39</v>
      </c>
      <c r="E10411" s="156" t="s">
        <v>205</v>
      </c>
    </row>
    <row r="10412" spans="1:5" x14ac:dyDescent="0.2">
      <c r="A10412">
        <v>86893</v>
      </c>
      <c r="B10412" t="s">
        <v>13306</v>
      </c>
      <c r="C10412" t="s">
        <v>14</v>
      </c>
      <c r="D10412">
        <v>532.99</v>
      </c>
      <c r="E10412" s="156" t="s">
        <v>205</v>
      </c>
    </row>
    <row r="10413" spans="1:5" x14ac:dyDescent="0.2">
      <c r="A10413">
        <v>86934</v>
      </c>
      <c r="B10413" t="s">
        <v>13307</v>
      </c>
      <c r="C10413" t="s">
        <v>14</v>
      </c>
      <c r="D10413">
        <v>465.75</v>
      </c>
      <c r="E10413" s="156" t="s">
        <v>205</v>
      </c>
    </row>
    <row r="10414" spans="1:5" x14ac:dyDescent="0.2">
      <c r="A10414">
        <v>86933</v>
      </c>
      <c r="B10414" t="s">
        <v>13308</v>
      </c>
      <c r="C10414" t="s">
        <v>14</v>
      </c>
      <c r="D10414">
        <v>477.84</v>
      </c>
      <c r="E10414" s="156" t="s">
        <v>205</v>
      </c>
    </row>
    <row r="10415" spans="1:5" x14ac:dyDescent="0.2">
      <c r="A10415">
        <v>86894</v>
      </c>
      <c r="B10415" t="s">
        <v>13309</v>
      </c>
      <c r="C10415" t="s">
        <v>14</v>
      </c>
      <c r="D10415">
        <v>334.54</v>
      </c>
      <c r="E10415" s="156" t="s">
        <v>205</v>
      </c>
    </row>
    <row r="10416" spans="1:5" x14ac:dyDescent="0.2">
      <c r="A10416">
        <v>93441</v>
      </c>
      <c r="B10416" t="s">
        <v>13310</v>
      </c>
      <c r="C10416" t="s">
        <v>14</v>
      </c>
      <c r="D10416">
        <v>1049.53</v>
      </c>
      <c r="E10416" s="156" t="s">
        <v>205</v>
      </c>
    </row>
    <row r="10417" spans="1:5" x14ac:dyDescent="0.2">
      <c r="A10417">
        <v>93396</v>
      </c>
      <c r="B10417" t="s">
        <v>13311</v>
      </c>
      <c r="C10417" t="s">
        <v>14</v>
      </c>
      <c r="D10417">
        <v>659.43</v>
      </c>
      <c r="E10417" s="156" t="s">
        <v>205</v>
      </c>
    </row>
    <row r="10418" spans="1:5" x14ac:dyDescent="0.2">
      <c r="A10418">
        <v>93442</v>
      </c>
      <c r="B10418" t="s">
        <v>13312</v>
      </c>
      <c r="C10418" t="s">
        <v>14</v>
      </c>
      <c r="D10418">
        <v>1222.3699999999999</v>
      </c>
      <c r="E10418" s="156" t="s">
        <v>205</v>
      </c>
    </row>
    <row r="10419" spans="1:5" x14ac:dyDescent="0.2">
      <c r="A10419">
        <v>86947</v>
      </c>
      <c r="B10419" t="s">
        <v>13313</v>
      </c>
      <c r="C10419" t="s">
        <v>14</v>
      </c>
      <c r="D10419">
        <v>1275.32</v>
      </c>
      <c r="E10419" s="156" t="s">
        <v>205</v>
      </c>
    </row>
    <row r="10420" spans="1:5" x14ac:dyDescent="0.2">
      <c r="A10420">
        <v>100875</v>
      </c>
      <c r="B10420" t="s">
        <v>13314</v>
      </c>
      <c r="C10420" t="s">
        <v>14</v>
      </c>
      <c r="D10420">
        <v>1099.8699999999999</v>
      </c>
      <c r="E10420" s="156" t="s">
        <v>205</v>
      </c>
    </row>
    <row r="10421" spans="1:5" x14ac:dyDescent="0.2">
      <c r="A10421">
        <v>100863</v>
      </c>
      <c r="B10421" t="s">
        <v>13315</v>
      </c>
      <c r="C10421" t="s">
        <v>14</v>
      </c>
      <c r="D10421">
        <v>636.41999999999996</v>
      </c>
      <c r="E10421" s="156" t="s">
        <v>205</v>
      </c>
    </row>
    <row r="10422" spans="1:5" x14ac:dyDescent="0.2">
      <c r="A10422">
        <v>100864</v>
      </c>
      <c r="B10422" t="s">
        <v>13316</v>
      </c>
      <c r="C10422" t="s">
        <v>14</v>
      </c>
      <c r="D10422">
        <v>694.04</v>
      </c>
      <c r="E10422" s="156" t="s">
        <v>205</v>
      </c>
    </row>
    <row r="10423" spans="1:5" x14ac:dyDescent="0.2">
      <c r="A10423">
        <v>100865</v>
      </c>
      <c r="B10423" t="s">
        <v>13317</v>
      </c>
      <c r="C10423" t="s">
        <v>14</v>
      </c>
      <c r="D10423">
        <v>593.97</v>
      </c>
      <c r="E10423" s="156" t="s">
        <v>205</v>
      </c>
    </row>
    <row r="10424" spans="1:5" x14ac:dyDescent="0.2">
      <c r="A10424">
        <v>100866</v>
      </c>
      <c r="B10424" t="s">
        <v>13318</v>
      </c>
      <c r="C10424" t="s">
        <v>14</v>
      </c>
      <c r="D10424">
        <v>335.94</v>
      </c>
      <c r="E10424" s="156" t="s">
        <v>205</v>
      </c>
    </row>
    <row r="10425" spans="1:5" x14ac:dyDescent="0.2">
      <c r="A10425">
        <v>100867</v>
      </c>
      <c r="B10425" t="s">
        <v>13319</v>
      </c>
      <c r="C10425" t="s">
        <v>14</v>
      </c>
      <c r="D10425">
        <v>354.94</v>
      </c>
      <c r="E10425" s="156" t="s">
        <v>205</v>
      </c>
    </row>
    <row r="10426" spans="1:5" x14ac:dyDescent="0.2">
      <c r="A10426">
        <v>100868</v>
      </c>
      <c r="B10426" t="s">
        <v>13320</v>
      </c>
      <c r="C10426" t="s">
        <v>14</v>
      </c>
      <c r="D10426">
        <v>367.58</v>
      </c>
      <c r="E10426" s="156" t="s">
        <v>205</v>
      </c>
    </row>
    <row r="10427" spans="1:5" x14ac:dyDescent="0.2">
      <c r="A10427">
        <v>100869</v>
      </c>
      <c r="B10427" t="s">
        <v>13321</v>
      </c>
      <c r="C10427" t="s">
        <v>14</v>
      </c>
      <c r="D10427">
        <v>377.28</v>
      </c>
      <c r="E10427" s="156" t="s">
        <v>205</v>
      </c>
    </row>
    <row r="10428" spans="1:5" x14ac:dyDescent="0.2">
      <c r="A10428">
        <v>100870</v>
      </c>
      <c r="B10428" t="s">
        <v>13322</v>
      </c>
      <c r="C10428" t="s">
        <v>14</v>
      </c>
      <c r="D10428">
        <v>337.39</v>
      </c>
      <c r="E10428" s="156" t="s">
        <v>205</v>
      </c>
    </row>
    <row r="10429" spans="1:5" x14ac:dyDescent="0.2">
      <c r="A10429">
        <v>100871</v>
      </c>
      <c r="B10429" t="s">
        <v>13323</v>
      </c>
      <c r="C10429" t="s">
        <v>14</v>
      </c>
      <c r="D10429">
        <v>362.81</v>
      </c>
      <c r="E10429" s="156" t="s">
        <v>205</v>
      </c>
    </row>
    <row r="10430" spans="1:5" x14ac:dyDescent="0.2">
      <c r="A10430">
        <v>100872</v>
      </c>
      <c r="B10430" t="s">
        <v>13324</v>
      </c>
      <c r="C10430" t="s">
        <v>14</v>
      </c>
      <c r="D10430">
        <v>379.03</v>
      </c>
      <c r="E10430" s="156" t="s">
        <v>205</v>
      </c>
    </row>
    <row r="10431" spans="1:5" x14ac:dyDescent="0.2">
      <c r="A10431">
        <v>100873</v>
      </c>
      <c r="B10431" t="s">
        <v>13325</v>
      </c>
      <c r="C10431" t="s">
        <v>14</v>
      </c>
      <c r="D10431">
        <v>389.16</v>
      </c>
      <c r="E10431" s="156" t="s">
        <v>205</v>
      </c>
    </row>
    <row r="10432" spans="1:5" x14ac:dyDescent="0.2">
      <c r="A10432">
        <v>100860</v>
      </c>
      <c r="B10432" t="s">
        <v>13326</v>
      </c>
      <c r="C10432" t="s">
        <v>14</v>
      </c>
      <c r="D10432">
        <v>113.37</v>
      </c>
      <c r="E10432" s="156" t="s">
        <v>205</v>
      </c>
    </row>
    <row r="10433" spans="1:5" x14ac:dyDescent="0.2">
      <c r="A10433">
        <v>86936</v>
      </c>
      <c r="B10433" t="s">
        <v>13327</v>
      </c>
      <c r="C10433" t="s">
        <v>14</v>
      </c>
      <c r="D10433">
        <v>549.89</v>
      </c>
      <c r="E10433" s="156" t="s">
        <v>205</v>
      </c>
    </row>
    <row r="10434" spans="1:5" x14ac:dyDescent="0.2">
      <c r="A10434">
        <v>86935</v>
      </c>
      <c r="B10434" t="s">
        <v>13328</v>
      </c>
      <c r="C10434" t="s">
        <v>14</v>
      </c>
      <c r="D10434">
        <v>333.78</v>
      </c>
      <c r="E10434" s="156" t="s">
        <v>205</v>
      </c>
    </row>
    <row r="10435" spans="1:5" x14ac:dyDescent="0.2">
      <c r="A10435">
        <v>86901</v>
      </c>
      <c r="B10435" t="s">
        <v>13329</v>
      </c>
      <c r="C10435" t="s">
        <v>14</v>
      </c>
      <c r="D10435">
        <v>165.43</v>
      </c>
      <c r="E10435" s="156" t="s">
        <v>205</v>
      </c>
    </row>
    <row r="10436" spans="1:5" x14ac:dyDescent="0.2">
      <c r="A10436">
        <v>86938</v>
      </c>
      <c r="B10436" t="s">
        <v>13330</v>
      </c>
      <c r="C10436" t="s">
        <v>14</v>
      </c>
      <c r="D10436">
        <v>471.78</v>
      </c>
      <c r="E10436" s="156" t="s">
        <v>205</v>
      </c>
    </row>
    <row r="10437" spans="1:5" x14ac:dyDescent="0.2">
      <c r="A10437">
        <v>86937</v>
      </c>
      <c r="B10437" t="s">
        <v>13331</v>
      </c>
      <c r="C10437" t="s">
        <v>14</v>
      </c>
      <c r="D10437">
        <v>255.67</v>
      </c>
      <c r="E10437" s="156" t="s">
        <v>205</v>
      </c>
    </row>
    <row r="10438" spans="1:5" x14ac:dyDescent="0.2">
      <c r="A10438">
        <v>86900</v>
      </c>
      <c r="B10438" t="s">
        <v>13332</v>
      </c>
      <c r="C10438" t="s">
        <v>14</v>
      </c>
      <c r="D10438">
        <v>237.62</v>
      </c>
      <c r="E10438" s="156" t="s">
        <v>205</v>
      </c>
    </row>
    <row r="10439" spans="1:5" x14ac:dyDescent="0.2">
      <c r="A10439">
        <v>100852</v>
      </c>
      <c r="B10439" t="s">
        <v>13333</v>
      </c>
      <c r="C10439" t="s">
        <v>14</v>
      </c>
      <c r="D10439">
        <v>260.07</v>
      </c>
      <c r="E10439" s="156" t="s">
        <v>205</v>
      </c>
    </row>
    <row r="10440" spans="1:5" x14ac:dyDescent="0.2">
      <c r="A10440">
        <v>86886</v>
      </c>
      <c r="B10440" t="s">
        <v>13334</v>
      </c>
      <c r="C10440" t="s">
        <v>14</v>
      </c>
      <c r="D10440">
        <v>56.25</v>
      </c>
      <c r="E10440" s="156" t="s">
        <v>205</v>
      </c>
    </row>
    <row r="10441" spans="1:5" x14ac:dyDescent="0.2">
      <c r="A10441">
        <v>86887</v>
      </c>
      <c r="B10441" t="s">
        <v>13335</v>
      </c>
      <c r="C10441" t="s">
        <v>14</v>
      </c>
      <c r="D10441">
        <v>61.02</v>
      </c>
      <c r="E10441" s="156" t="s">
        <v>205</v>
      </c>
    </row>
    <row r="10442" spans="1:5" x14ac:dyDescent="0.2">
      <c r="A10442">
        <v>86884</v>
      </c>
      <c r="B10442" t="s">
        <v>13336</v>
      </c>
      <c r="C10442" t="s">
        <v>14</v>
      </c>
      <c r="D10442">
        <v>12.45</v>
      </c>
      <c r="E10442" s="156" t="s">
        <v>205</v>
      </c>
    </row>
    <row r="10443" spans="1:5" x14ac:dyDescent="0.2">
      <c r="A10443">
        <v>86885</v>
      </c>
      <c r="B10443" t="s">
        <v>13337</v>
      </c>
      <c r="C10443" t="s">
        <v>14</v>
      </c>
      <c r="D10443">
        <v>14.19</v>
      </c>
      <c r="E10443" s="156" t="s">
        <v>205</v>
      </c>
    </row>
    <row r="10444" spans="1:5" x14ac:dyDescent="0.2">
      <c r="A10444">
        <v>95546</v>
      </c>
      <c r="B10444" t="s">
        <v>13338</v>
      </c>
      <c r="C10444" t="s">
        <v>14</v>
      </c>
      <c r="D10444">
        <v>150.44</v>
      </c>
      <c r="E10444" s="156" t="s">
        <v>205</v>
      </c>
    </row>
    <row r="10445" spans="1:5" x14ac:dyDescent="0.2">
      <c r="A10445">
        <v>86902</v>
      </c>
      <c r="B10445" t="s">
        <v>13339</v>
      </c>
      <c r="C10445" t="s">
        <v>14</v>
      </c>
      <c r="D10445">
        <v>362.19</v>
      </c>
      <c r="E10445" s="156" t="s">
        <v>205</v>
      </c>
    </row>
    <row r="10446" spans="1:5" x14ac:dyDescent="0.2">
      <c r="A10446">
        <v>86939</v>
      </c>
      <c r="B10446" t="s">
        <v>13340</v>
      </c>
      <c r="C10446" t="s">
        <v>14</v>
      </c>
      <c r="D10446">
        <v>473.32</v>
      </c>
      <c r="E10446" s="156" t="s">
        <v>205</v>
      </c>
    </row>
    <row r="10447" spans="1:5" x14ac:dyDescent="0.2">
      <c r="A10447">
        <v>86903</v>
      </c>
      <c r="B10447" t="s">
        <v>13341</v>
      </c>
      <c r="C10447" t="s">
        <v>14</v>
      </c>
      <c r="D10447">
        <v>408.48</v>
      </c>
      <c r="E10447" s="156" t="s">
        <v>205</v>
      </c>
    </row>
    <row r="10448" spans="1:5" x14ac:dyDescent="0.2">
      <c r="A10448">
        <v>86940</v>
      </c>
      <c r="B10448" t="s">
        <v>13342</v>
      </c>
      <c r="C10448" t="s">
        <v>14</v>
      </c>
      <c r="D10448">
        <v>1231.98</v>
      </c>
      <c r="E10448" s="156" t="s">
        <v>205</v>
      </c>
    </row>
    <row r="10449" spans="1:5" x14ac:dyDescent="0.2">
      <c r="A10449">
        <v>86941</v>
      </c>
      <c r="B10449" t="s">
        <v>13343</v>
      </c>
      <c r="C10449" t="s">
        <v>14</v>
      </c>
      <c r="D10449">
        <v>915.34</v>
      </c>
      <c r="E10449" s="156" t="s">
        <v>205</v>
      </c>
    </row>
    <row r="10450" spans="1:5" x14ac:dyDescent="0.2">
      <c r="A10450">
        <v>86904</v>
      </c>
      <c r="B10450" t="s">
        <v>13344</v>
      </c>
      <c r="C10450" t="s">
        <v>14</v>
      </c>
      <c r="D10450">
        <v>169.62</v>
      </c>
      <c r="E10450" s="156" t="s">
        <v>205</v>
      </c>
    </row>
    <row r="10451" spans="1:5" x14ac:dyDescent="0.2">
      <c r="A10451">
        <v>86943</v>
      </c>
      <c r="B10451" t="s">
        <v>13345</v>
      </c>
      <c r="C10451" t="s">
        <v>14</v>
      </c>
      <c r="D10451">
        <v>280.75</v>
      </c>
      <c r="E10451" s="156" t="s">
        <v>205</v>
      </c>
    </row>
    <row r="10452" spans="1:5" x14ac:dyDescent="0.2">
      <c r="A10452">
        <v>86942</v>
      </c>
      <c r="B10452" t="s">
        <v>13346</v>
      </c>
      <c r="C10452" t="s">
        <v>14</v>
      </c>
      <c r="D10452">
        <v>292.83999999999997</v>
      </c>
      <c r="E10452" s="156" t="s">
        <v>205</v>
      </c>
    </row>
    <row r="10453" spans="1:5" x14ac:dyDescent="0.2">
      <c r="A10453">
        <v>100856</v>
      </c>
      <c r="B10453" t="s">
        <v>13347</v>
      </c>
      <c r="C10453" t="s">
        <v>14</v>
      </c>
      <c r="D10453">
        <v>37.409999999999997</v>
      </c>
      <c r="E10453" s="156" t="s">
        <v>205</v>
      </c>
    </row>
    <row r="10454" spans="1:5" x14ac:dyDescent="0.2">
      <c r="A10454">
        <v>100858</v>
      </c>
      <c r="B10454" t="s">
        <v>13348</v>
      </c>
      <c r="C10454" t="s">
        <v>14</v>
      </c>
      <c r="D10454">
        <v>808.25</v>
      </c>
      <c r="E10454" s="156" t="s">
        <v>205</v>
      </c>
    </row>
    <row r="10455" spans="1:5" x14ac:dyDescent="0.2">
      <c r="A10455">
        <v>100859</v>
      </c>
      <c r="B10455" t="s">
        <v>13349</v>
      </c>
      <c r="C10455" t="s">
        <v>14</v>
      </c>
      <c r="D10455">
        <v>1159.3599999999999</v>
      </c>
      <c r="E10455" s="156" t="s">
        <v>205</v>
      </c>
    </row>
    <row r="10456" spans="1:5" x14ac:dyDescent="0.2">
      <c r="A10456">
        <v>95544</v>
      </c>
      <c r="B10456" t="s">
        <v>13350</v>
      </c>
      <c r="C10456" t="s">
        <v>14</v>
      </c>
      <c r="D10456">
        <v>42.65</v>
      </c>
      <c r="E10456" s="156" t="s">
        <v>205</v>
      </c>
    </row>
    <row r="10457" spans="1:5" x14ac:dyDescent="0.2">
      <c r="A10457">
        <v>95543</v>
      </c>
      <c r="B10457" t="s">
        <v>13351</v>
      </c>
      <c r="C10457" t="s">
        <v>14</v>
      </c>
      <c r="D10457">
        <v>60.38</v>
      </c>
      <c r="E10457" s="156" t="s">
        <v>205</v>
      </c>
    </row>
    <row r="10458" spans="1:5" x14ac:dyDescent="0.2">
      <c r="A10458">
        <v>95542</v>
      </c>
      <c r="B10458" t="s">
        <v>13352</v>
      </c>
      <c r="C10458" t="s">
        <v>14</v>
      </c>
      <c r="D10458">
        <v>35.39</v>
      </c>
      <c r="E10458" s="156" t="s">
        <v>205</v>
      </c>
    </row>
    <row r="10459" spans="1:5" x14ac:dyDescent="0.2">
      <c r="A10459">
        <v>100874</v>
      </c>
      <c r="B10459" t="s">
        <v>13353</v>
      </c>
      <c r="C10459" t="s">
        <v>14</v>
      </c>
      <c r="D10459">
        <v>335.94</v>
      </c>
      <c r="E10459" s="156" t="s">
        <v>205</v>
      </c>
    </row>
    <row r="10460" spans="1:5" x14ac:dyDescent="0.2">
      <c r="A10460">
        <v>95545</v>
      </c>
      <c r="B10460" t="s">
        <v>13354</v>
      </c>
      <c r="C10460" t="s">
        <v>14</v>
      </c>
      <c r="D10460">
        <v>41.88</v>
      </c>
      <c r="E10460" s="156" t="s">
        <v>205</v>
      </c>
    </row>
    <row r="10461" spans="1:5" x14ac:dyDescent="0.2">
      <c r="A10461">
        <v>95547</v>
      </c>
      <c r="B10461" t="s">
        <v>13355</v>
      </c>
      <c r="C10461" t="s">
        <v>14</v>
      </c>
      <c r="D10461">
        <v>53.1</v>
      </c>
      <c r="E10461" s="156" t="s">
        <v>205</v>
      </c>
    </row>
    <row r="10462" spans="1:5" x14ac:dyDescent="0.2">
      <c r="A10462">
        <v>86883</v>
      </c>
      <c r="B10462" t="s">
        <v>13356</v>
      </c>
      <c r="C10462" t="s">
        <v>14</v>
      </c>
      <c r="D10462">
        <v>14.3</v>
      </c>
      <c r="E10462" s="156" t="s">
        <v>205</v>
      </c>
    </row>
    <row r="10463" spans="1:5" x14ac:dyDescent="0.2">
      <c r="A10463">
        <v>86881</v>
      </c>
      <c r="B10463" t="s">
        <v>13357</v>
      </c>
      <c r="C10463" t="s">
        <v>14</v>
      </c>
      <c r="D10463">
        <v>230.41</v>
      </c>
      <c r="E10463" s="156" t="s">
        <v>205</v>
      </c>
    </row>
    <row r="10464" spans="1:5" x14ac:dyDescent="0.2">
      <c r="A10464">
        <v>86882</v>
      </c>
      <c r="B10464" t="s">
        <v>13358</v>
      </c>
      <c r="C10464" t="s">
        <v>14</v>
      </c>
      <c r="D10464">
        <v>26.39</v>
      </c>
      <c r="E10464" s="156" t="s">
        <v>205</v>
      </c>
    </row>
    <row r="10465" spans="1:5" x14ac:dyDescent="0.2">
      <c r="A10465">
        <v>100862</v>
      </c>
      <c r="B10465" t="s">
        <v>13359</v>
      </c>
      <c r="C10465" t="s">
        <v>14</v>
      </c>
      <c r="D10465">
        <v>39.93</v>
      </c>
      <c r="E10465" s="156" t="s">
        <v>205</v>
      </c>
    </row>
    <row r="10466" spans="1:5" x14ac:dyDescent="0.2">
      <c r="A10466">
        <v>100861</v>
      </c>
      <c r="B10466" t="s">
        <v>13360</v>
      </c>
      <c r="C10466" t="s">
        <v>14</v>
      </c>
      <c r="D10466">
        <v>36.520000000000003</v>
      </c>
      <c r="E10466" s="156" t="s">
        <v>205</v>
      </c>
    </row>
    <row r="10467" spans="1:5" x14ac:dyDescent="0.2">
      <c r="A10467">
        <v>86872</v>
      </c>
      <c r="B10467" t="s">
        <v>13361</v>
      </c>
      <c r="C10467" t="s">
        <v>14</v>
      </c>
      <c r="D10467">
        <v>827.82</v>
      </c>
      <c r="E10467" s="156" t="s">
        <v>205</v>
      </c>
    </row>
    <row r="10468" spans="1:5" x14ac:dyDescent="0.2">
      <c r="A10468">
        <v>86919</v>
      </c>
      <c r="B10468" t="s">
        <v>13362</v>
      </c>
      <c r="C10468" t="s">
        <v>14</v>
      </c>
      <c r="D10468">
        <v>1014.35</v>
      </c>
      <c r="E10468" s="156" t="s">
        <v>205</v>
      </c>
    </row>
    <row r="10469" spans="1:5" x14ac:dyDescent="0.2">
      <c r="A10469">
        <v>86920</v>
      </c>
      <c r="B10469" t="s">
        <v>13363</v>
      </c>
      <c r="C10469" t="s">
        <v>14</v>
      </c>
      <c r="D10469">
        <v>907.46</v>
      </c>
      <c r="E10469" s="156" t="s">
        <v>205</v>
      </c>
    </row>
    <row r="10470" spans="1:5" x14ac:dyDescent="0.2">
      <c r="A10470">
        <v>86921</v>
      </c>
      <c r="B10470" t="s">
        <v>13364</v>
      </c>
      <c r="C10470" t="s">
        <v>14</v>
      </c>
      <c r="D10470">
        <v>880.24</v>
      </c>
      <c r="E10470" s="156" t="s">
        <v>205</v>
      </c>
    </row>
    <row r="10471" spans="1:5" x14ac:dyDescent="0.2">
      <c r="A10471">
        <v>86874</v>
      </c>
      <c r="B10471" t="s">
        <v>13365</v>
      </c>
      <c r="C10471" t="s">
        <v>14</v>
      </c>
      <c r="D10471">
        <v>579.54</v>
      </c>
      <c r="E10471" s="156" t="s">
        <v>205</v>
      </c>
    </row>
    <row r="10472" spans="1:5" x14ac:dyDescent="0.2">
      <c r="A10472">
        <v>86922</v>
      </c>
      <c r="B10472" t="s">
        <v>13366</v>
      </c>
      <c r="C10472" t="s">
        <v>14</v>
      </c>
      <c r="D10472">
        <v>982.18</v>
      </c>
      <c r="E10472" s="156" t="s">
        <v>205</v>
      </c>
    </row>
    <row r="10473" spans="1:5" x14ac:dyDescent="0.2">
      <c r="A10473">
        <v>86923</v>
      </c>
      <c r="B10473" t="s">
        <v>13367</v>
      </c>
      <c r="C10473" t="s">
        <v>14</v>
      </c>
      <c r="D10473">
        <v>671.27</v>
      </c>
      <c r="E10473" s="156" t="s">
        <v>205</v>
      </c>
    </row>
    <row r="10474" spans="1:5" x14ac:dyDescent="0.2">
      <c r="A10474">
        <v>86924</v>
      </c>
      <c r="B10474" t="s">
        <v>13368</v>
      </c>
      <c r="C10474" t="s">
        <v>14</v>
      </c>
      <c r="D10474">
        <v>644.04999999999995</v>
      </c>
      <c r="E10474" s="156" t="s">
        <v>205</v>
      </c>
    </row>
    <row r="10475" spans="1:5" x14ac:dyDescent="0.2">
      <c r="A10475">
        <v>86875</v>
      </c>
      <c r="B10475" t="s">
        <v>13369</v>
      </c>
      <c r="C10475" t="s">
        <v>14</v>
      </c>
      <c r="D10475">
        <v>620.26</v>
      </c>
      <c r="E10475" s="156" t="s">
        <v>205</v>
      </c>
    </row>
    <row r="10476" spans="1:5" x14ac:dyDescent="0.2">
      <c r="A10476">
        <v>86925</v>
      </c>
      <c r="B10476" t="s">
        <v>13370</v>
      </c>
      <c r="C10476" t="s">
        <v>14</v>
      </c>
      <c r="D10476">
        <v>699.9</v>
      </c>
      <c r="E10476" s="156" t="s">
        <v>205</v>
      </c>
    </row>
    <row r="10477" spans="1:5" x14ac:dyDescent="0.2">
      <c r="A10477">
        <v>86926</v>
      </c>
      <c r="B10477" t="s">
        <v>13371</v>
      </c>
      <c r="C10477" t="s">
        <v>14</v>
      </c>
      <c r="D10477">
        <v>672.68</v>
      </c>
      <c r="E10477" s="156" t="s">
        <v>205</v>
      </c>
    </row>
    <row r="10478" spans="1:5" x14ac:dyDescent="0.2">
      <c r="A10478">
        <v>86876</v>
      </c>
      <c r="B10478" t="s">
        <v>13372</v>
      </c>
      <c r="C10478" t="s">
        <v>14</v>
      </c>
      <c r="D10478">
        <v>355.14</v>
      </c>
      <c r="E10478" s="156" t="s">
        <v>205</v>
      </c>
    </row>
    <row r="10479" spans="1:5" x14ac:dyDescent="0.2">
      <c r="A10479">
        <v>86929</v>
      </c>
      <c r="B10479" t="s">
        <v>13373</v>
      </c>
      <c r="C10479" t="s">
        <v>14</v>
      </c>
      <c r="D10479">
        <v>434.78</v>
      </c>
      <c r="E10479" s="156" t="s">
        <v>205</v>
      </c>
    </row>
    <row r="10480" spans="1:5" x14ac:dyDescent="0.2">
      <c r="A10480">
        <v>86930</v>
      </c>
      <c r="B10480" t="s">
        <v>13374</v>
      </c>
      <c r="C10480" t="s">
        <v>14</v>
      </c>
      <c r="D10480">
        <v>407.56</v>
      </c>
      <c r="E10480" s="156" t="s">
        <v>205</v>
      </c>
    </row>
    <row r="10481" spans="1:5" x14ac:dyDescent="0.2">
      <c r="A10481">
        <v>86927</v>
      </c>
      <c r="B10481" t="s">
        <v>13375</v>
      </c>
      <c r="C10481" t="s">
        <v>14</v>
      </c>
      <c r="D10481">
        <v>446.87</v>
      </c>
      <c r="E10481" s="156" t="s">
        <v>205</v>
      </c>
    </row>
    <row r="10482" spans="1:5" x14ac:dyDescent="0.2">
      <c r="A10482">
        <v>86928</v>
      </c>
      <c r="B10482" t="s">
        <v>13376</v>
      </c>
      <c r="C10482" t="s">
        <v>14</v>
      </c>
      <c r="D10482">
        <v>419.65</v>
      </c>
      <c r="E10482" s="156" t="s">
        <v>205</v>
      </c>
    </row>
    <row r="10483" spans="1:5" x14ac:dyDescent="0.2">
      <c r="A10483">
        <v>86914</v>
      </c>
      <c r="B10483" t="s">
        <v>13377</v>
      </c>
      <c r="C10483" t="s">
        <v>14</v>
      </c>
      <c r="D10483">
        <v>96.29</v>
      </c>
      <c r="E10483" s="156" t="s">
        <v>205</v>
      </c>
    </row>
    <row r="10484" spans="1:5" x14ac:dyDescent="0.2">
      <c r="A10484">
        <v>86913</v>
      </c>
      <c r="B10484" t="s">
        <v>13378</v>
      </c>
      <c r="C10484" t="s">
        <v>14</v>
      </c>
      <c r="D10484">
        <v>54.12</v>
      </c>
      <c r="E10484" s="156" t="s">
        <v>205</v>
      </c>
    </row>
    <row r="10485" spans="1:5" x14ac:dyDescent="0.2">
      <c r="A10485">
        <v>100853</v>
      </c>
      <c r="B10485" t="s">
        <v>13379</v>
      </c>
      <c r="C10485" t="s">
        <v>14</v>
      </c>
      <c r="D10485">
        <v>336.22</v>
      </c>
      <c r="E10485" s="156" t="s">
        <v>205</v>
      </c>
    </row>
    <row r="10486" spans="1:5" x14ac:dyDescent="0.2">
      <c r="A10486">
        <v>100854</v>
      </c>
      <c r="B10486" t="s">
        <v>13380</v>
      </c>
      <c r="C10486" t="s">
        <v>14</v>
      </c>
      <c r="D10486">
        <v>1741.53</v>
      </c>
      <c r="E10486" s="156" t="s">
        <v>205</v>
      </c>
    </row>
    <row r="10487" spans="1:5" x14ac:dyDescent="0.2">
      <c r="A10487">
        <v>86915</v>
      </c>
      <c r="B10487" t="s">
        <v>13381</v>
      </c>
      <c r="C10487" t="s">
        <v>14</v>
      </c>
      <c r="D10487">
        <v>139.49</v>
      </c>
      <c r="E10487" s="156" t="s">
        <v>205</v>
      </c>
    </row>
    <row r="10488" spans="1:5" x14ac:dyDescent="0.2">
      <c r="A10488">
        <v>86906</v>
      </c>
      <c r="B10488" t="s">
        <v>13382</v>
      </c>
      <c r="C10488" t="s">
        <v>14</v>
      </c>
      <c r="D10488">
        <v>73.16</v>
      </c>
      <c r="E10488" s="156" t="s">
        <v>205</v>
      </c>
    </row>
    <row r="10489" spans="1:5" x14ac:dyDescent="0.2">
      <c r="A10489">
        <v>86911</v>
      </c>
      <c r="B10489" t="s">
        <v>13383</v>
      </c>
      <c r="C10489" t="s">
        <v>14</v>
      </c>
      <c r="D10489">
        <v>85.64</v>
      </c>
      <c r="E10489" s="156" t="s">
        <v>205</v>
      </c>
    </row>
    <row r="10490" spans="1:5" x14ac:dyDescent="0.2">
      <c r="A10490">
        <v>86909</v>
      </c>
      <c r="B10490" t="s">
        <v>13384</v>
      </c>
      <c r="C10490" t="s">
        <v>14</v>
      </c>
      <c r="D10490">
        <v>127.04</v>
      </c>
      <c r="E10490" s="156" t="s">
        <v>205</v>
      </c>
    </row>
    <row r="10491" spans="1:5" x14ac:dyDescent="0.2">
      <c r="A10491">
        <v>86910</v>
      </c>
      <c r="B10491" t="s">
        <v>13385</v>
      </c>
      <c r="C10491" t="s">
        <v>14</v>
      </c>
      <c r="D10491">
        <v>124.78</v>
      </c>
      <c r="E10491" s="156" t="s">
        <v>205</v>
      </c>
    </row>
    <row r="10492" spans="1:5" x14ac:dyDescent="0.2">
      <c r="A10492">
        <v>86916</v>
      </c>
      <c r="B10492" t="s">
        <v>13386</v>
      </c>
      <c r="C10492" t="s">
        <v>14</v>
      </c>
      <c r="D10492">
        <v>26.9</v>
      </c>
      <c r="E10492" s="156" t="s">
        <v>205</v>
      </c>
    </row>
    <row r="10493" spans="1:5" x14ac:dyDescent="0.2">
      <c r="A10493">
        <v>95469</v>
      </c>
      <c r="B10493" t="s">
        <v>13387</v>
      </c>
      <c r="C10493" t="s">
        <v>14</v>
      </c>
      <c r="D10493">
        <v>339.51</v>
      </c>
      <c r="E10493" s="156" t="s">
        <v>205</v>
      </c>
    </row>
    <row r="10494" spans="1:5" x14ac:dyDescent="0.2">
      <c r="A10494">
        <v>95470</v>
      </c>
      <c r="B10494" t="s">
        <v>13388</v>
      </c>
      <c r="C10494" t="s">
        <v>14</v>
      </c>
      <c r="D10494">
        <v>349.89</v>
      </c>
      <c r="E10494" s="156" t="s">
        <v>205</v>
      </c>
    </row>
    <row r="10495" spans="1:5" x14ac:dyDescent="0.2">
      <c r="A10495">
        <v>95471</v>
      </c>
      <c r="B10495" t="s">
        <v>13389</v>
      </c>
      <c r="C10495" t="s">
        <v>14</v>
      </c>
      <c r="D10495">
        <v>877.12</v>
      </c>
      <c r="E10495" s="156" t="s">
        <v>205</v>
      </c>
    </row>
    <row r="10496" spans="1:5" x14ac:dyDescent="0.2">
      <c r="A10496">
        <v>95472</v>
      </c>
      <c r="B10496" t="s">
        <v>13390</v>
      </c>
      <c r="C10496" t="s">
        <v>14</v>
      </c>
      <c r="D10496">
        <v>887.5</v>
      </c>
      <c r="E10496" s="156" t="s">
        <v>205</v>
      </c>
    </row>
    <row r="10497" spans="1:5" x14ac:dyDescent="0.2">
      <c r="A10497">
        <v>100848</v>
      </c>
      <c r="B10497" t="s">
        <v>13391</v>
      </c>
      <c r="C10497" t="s">
        <v>14</v>
      </c>
      <c r="D10497">
        <v>630.07000000000005</v>
      </c>
      <c r="E10497" s="156" t="s">
        <v>205</v>
      </c>
    </row>
    <row r="10498" spans="1:5" x14ac:dyDescent="0.2">
      <c r="A10498">
        <v>86888</v>
      </c>
      <c r="B10498" t="s">
        <v>13392</v>
      </c>
      <c r="C10498" t="s">
        <v>14</v>
      </c>
      <c r="D10498">
        <v>557.86</v>
      </c>
      <c r="E10498" s="156" t="s">
        <v>205</v>
      </c>
    </row>
    <row r="10499" spans="1:5" x14ac:dyDescent="0.2">
      <c r="A10499">
        <v>86932</v>
      </c>
      <c r="B10499" t="s">
        <v>13393</v>
      </c>
      <c r="C10499" t="s">
        <v>14</v>
      </c>
      <c r="D10499">
        <v>618.88</v>
      </c>
      <c r="E10499" s="156" t="s">
        <v>205</v>
      </c>
    </row>
    <row r="10500" spans="1:5" x14ac:dyDescent="0.2">
      <c r="A10500">
        <v>86931</v>
      </c>
      <c r="B10500" t="s">
        <v>13394</v>
      </c>
      <c r="C10500" t="s">
        <v>14</v>
      </c>
      <c r="D10500">
        <v>572.04999999999995</v>
      </c>
      <c r="E10500" s="156" t="s">
        <v>205</v>
      </c>
    </row>
    <row r="10501" spans="1:5" x14ac:dyDescent="0.2">
      <c r="A10501">
        <v>100878</v>
      </c>
      <c r="B10501" t="s">
        <v>13395</v>
      </c>
      <c r="C10501" t="s">
        <v>14</v>
      </c>
      <c r="D10501">
        <v>749.56</v>
      </c>
      <c r="E10501" s="156" t="s">
        <v>205</v>
      </c>
    </row>
    <row r="10502" spans="1:5" x14ac:dyDescent="0.2">
      <c r="A10502">
        <v>86877</v>
      </c>
      <c r="B10502" t="s">
        <v>13396</v>
      </c>
      <c r="C10502" t="s">
        <v>14</v>
      </c>
      <c r="D10502">
        <v>75.94</v>
      </c>
      <c r="E10502" s="156" t="s">
        <v>205</v>
      </c>
    </row>
    <row r="10503" spans="1:5" x14ac:dyDescent="0.2">
      <c r="A10503">
        <v>86878</v>
      </c>
      <c r="B10503" t="s">
        <v>13397</v>
      </c>
      <c r="C10503" t="s">
        <v>14</v>
      </c>
      <c r="D10503">
        <v>81.86</v>
      </c>
      <c r="E10503" s="156" t="s">
        <v>205</v>
      </c>
    </row>
    <row r="10504" spans="1:5" x14ac:dyDescent="0.2">
      <c r="A10504">
        <v>86879</v>
      </c>
      <c r="B10504" t="s">
        <v>13398</v>
      </c>
      <c r="C10504" t="s">
        <v>14</v>
      </c>
      <c r="D10504">
        <v>11.22</v>
      </c>
      <c r="E10504" s="156" t="s">
        <v>205</v>
      </c>
    </row>
    <row r="10505" spans="1:5" x14ac:dyDescent="0.2">
      <c r="A10505">
        <v>86880</v>
      </c>
      <c r="B10505" t="s">
        <v>13399</v>
      </c>
      <c r="C10505" t="s">
        <v>14</v>
      </c>
      <c r="D10505">
        <v>31.27</v>
      </c>
      <c r="E10505" s="156" t="s">
        <v>205</v>
      </c>
    </row>
    <row r="10506" spans="1:5" x14ac:dyDescent="0.2">
      <c r="A10506">
        <v>101663</v>
      </c>
      <c r="B10506" t="s">
        <v>13400</v>
      </c>
      <c r="C10506" t="s">
        <v>14</v>
      </c>
      <c r="D10506">
        <v>28.18</v>
      </c>
      <c r="E10506" s="156" t="s">
        <v>205</v>
      </c>
    </row>
    <row r="10507" spans="1:5" x14ac:dyDescent="0.2">
      <c r="A10507">
        <v>101664</v>
      </c>
      <c r="B10507" t="s">
        <v>13401</v>
      </c>
      <c r="C10507" t="s">
        <v>14</v>
      </c>
      <c r="D10507">
        <v>29.64</v>
      </c>
      <c r="E10507" s="156" t="s">
        <v>205</v>
      </c>
    </row>
    <row r="10508" spans="1:5" x14ac:dyDescent="0.2">
      <c r="A10508">
        <v>101665</v>
      </c>
      <c r="B10508" t="s">
        <v>13402</v>
      </c>
      <c r="C10508" t="s">
        <v>14</v>
      </c>
      <c r="D10508">
        <v>35.869999999999997</v>
      </c>
      <c r="E10508" s="156" t="s">
        <v>205</v>
      </c>
    </row>
    <row r="10509" spans="1:5" x14ac:dyDescent="0.2">
      <c r="A10509">
        <v>101634</v>
      </c>
      <c r="B10509" t="s">
        <v>13403</v>
      </c>
      <c r="C10509" t="s">
        <v>14</v>
      </c>
      <c r="D10509">
        <v>0</v>
      </c>
      <c r="E10509" s="156" t="s">
        <v>205</v>
      </c>
    </row>
    <row r="10510" spans="1:5" x14ac:dyDescent="0.2">
      <c r="A10510">
        <v>101635</v>
      </c>
      <c r="B10510" t="s">
        <v>13404</v>
      </c>
      <c r="C10510" t="s">
        <v>14</v>
      </c>
      <c r="D10510">
        <v>0</v>
      </c>
      <c r="E10510" s="156" t="s">
        <v>205</v>
      </c>
    </row>
    <row r="10511" spans="1:5" x14ac:dyDescent="0.2">
      <c r="A10511">
        <v>101636</v>
      </c>
      <c r="B10511" t="s">
        <v>13405</v>
      </c>
      <c r="C10511" t="s">
        <v>14</v>
      </c>
      <c r="D10511">
        <v>142.91999999999999</v>
      </c>
      <c r="E10511" s="156" t="s">
        <v>205</v>
      </c>
    </row>
    <row r="10512" spans="1:5" x14ac:dyDescent="0.2">
      <c r="A10512">
        <v>101637</v>
      </c>
      <c r="B10512" t="s">
        <v>13406</v>
      </c>
      <c r="C10512" t="s">
        <v>14</v>
      </c>
      <c r="D10512">
        <v>137.26</v>
      </c>
      <c r="E10512" s="156" t="s">
        <v>205</v>
      </c>
    </row>
    <row r="10513" spans="1:5" x14ac:dyDescent="0.2">
      <c r="A10513">
        <v>101638</v>
      </c>
      <c r="B10513" t="s">
        <v>13407</v>
      </c>
      <c r="C10513" t="s">
        <v>14</v>
      </c>
      <c r="D10513">
        <v>0</v>
      </c>
      <c r="E10513" s="156" t="s">
        <v>205</v>
      </c>
    </row>
    <row r="10514" spans="1:5" x14ac:dyDescent="0.2">
      <c r="A10514">
        <v>101639</v>
      </c>
      <c r="B10514" t="s">
        <v>13408</v>
      </c>
      <c r="C10514" t="s">
        <v>14</v>
      </c>
      <c r="D10514">
        <v>0</v>
      </c>
      <c r="E10514" s="156" t="s">
        <v>205</v>
      </c>
    </row>
    <row r="10515" spans="1:5" x14ac:dyDescent="0.2">
      <c r="A10515">
        <v>105919</v>
      </c>
      <c r="B10515" t="s">
        <v>13409</v>
      </c>
      <c r="C10515" t="s">
        <v>14</v>
      </c>
      <c r="D10515">
        <v>0</v>
      </c>
      <c r="E10515" s="156" t="s">
        <v>205</v>
      </c>
    </row>
    <row r="10516" spans="1:5" x14ac:dyDescent="0.2">
      <c r="A10516">
        <v>101658</v>
      </c>
      <c r="B10516" t="s">
        <v>13410</v>
      </c>
      <c r="C10516" t="s">
        <v>14</v>
      </c>
      <c r="D10516">
        <v>500.84</v>
      </c>
      <c r="E10516" s="156" t="s">
        <v>205</v>
      </c>
    </row>
    <row r="10517" spans="1:5" x14ac:dyDescent="0.2">
      <c r="A10517">
        <v>101659</v>
      </c>
      <c r="B10517" t="s">
        <v>13411</v>
      </c>
      <c r="C10517" t="s">
        <v>14</v>
      </c>
      <c r="D10517">
        <v>570.12</v>
      </c>
      <c r="E10517" s="156" t="s">
        <v>205</v>
      </c>
    </row>
    <row r="10518" spans="1:5" x14ac:dyDescent="0.2">
      <c r="A10518">
        <v>101660</v>
      </c>
      <c r="B10518" t="s">
        <v>13412</v>
      </c>
      <c r="C10518" t="s">
        <v>14</v>
      </c>
      <c r="D10518">
        <v>897.14</v>
      </c>
      <c r="E10518" s="156" t="s">
        <v>205</v>
      </c>
    </row>
    <row r="10519" spans="1:5" x14ac:dyDescent="0.2">
      <c r="A10519">
        <v>101654</v>
      </c>
      <c r="B10519" t="s">
        <v>13413</v>
      </c>
      <c r="C10519" t="s">
        <v>14</v>
      </c>
      <c r="D10519">
        <v>200.94</v>
      </c>
      <c r="E10519" s="156" t="s">
        <v>205</v>
      </c>
    </row>
    <row r="10520" spans="1:5" x14ac:dyDescent="0.2">
      <c r="A10520">
        <v>101655</v>
      </c>
      <c r="B10520" t="s">
        <v>13414</v>
      </c>
      <c r="C10520" t="s">
        <v>14</v>
      </c>
      <c r="D10520">
        <v>309.86</v>
      </c>
      <c r="E10520" s="156" t="s">
        <v>205</v>
      </c>
    </row>
    <row r="10521" spans="1:5" x14ac:dyDescent="0.2">
      <c r="A10521">
        <v>101656</v>
      </c>
      <c r="B10521" t="s">
        <v>13415</v>
      </c>
      <c r="C10521" t="s">
        <v>14</v>
      </c>
      <c r="D10521">
        <v>335.29</v>
      </c>
      <c r="E10521" s="156" t="s">
        <v>205</v>
      </c>
    </row>
    <row r="10522" spans="1:5" x14ac:dyDescent="0.2">
      <c r="A10522">
        <v>101657</v>
      </c>
      <c r="B10522" t="s">
        <v>13416</v>
      </c>
      <c r="C10522" t="s">
        <v>14</v>
      </c>
      <c r="D10522">
        <v>389.46</v>
      </c>
      <c r="E10522" s="156" t="s">
        <v>205</v>
      </c>
    </row>
    <row r="10523" spans="1:5" x14ac:dyDescent="0.2">
      <c r="A10523">
        <v>105923</v>
      </c>
      <c r="B10523" t="s">
        <v>13417</v>
      </c>
      <c r="C10523" t="s">
        <v>14</v>
      </c>
      <c r="D10523">
        <v>0</v>
      </c>
      <c r="E10523" s="156" t="s">
        <v>205</v>
      </c>
    </row>
    <row r="10524" spans="1:5" x14ac:dyDescent="0.2">
      <c r="A10524">
        <v>105921</v>
      </c>
      <c r="B10524" t="s">
        <v>13418</v>
      </c>
      <c r="C10524" t="s">
        <v>14</v>
      </c>
      <c r="D10524">
        <v>0</v>
      </c>
      <c r="E10524" s="156" t="s">
        <v>205</v>
      </c>
    </row>
    <row r="10525" spans="1:5" x14ac:dyDescent="0.2">
      <c r="A10525">
        <v>105920</v>
      </c>
      <c r="B10525" t="s">
        <v>13419</v>
      </c>
      <c r="C10525" t="s">
        <v>14</v>
      </c>
      <c r="D10525">
        <v>0</v>
      </c>
      <c r="E10525" s="156" t="s">
        <v>205</v>
      </c>
    </row>
    <row r="10526" spans="1:5" x14ac:dyDescent="0.2">
      <c r="A10526">
        <v>105922</v>
      </c>
      <c r="B10526" t="s">
        <v>13420</v>
      </c>
      <c r="C10526" t="s">
        <v>14</v>
      </c>
      <c r="D10526">
        <v>0</v>
      </c>
      <c r="E10526" s="156" t="s">
        <v>205</v>
      </c>
    </row>
    <row r="10527" spans="1:5" x14ac:dyDescent="0.2">
      <c r="A10527">
        <v>101632</v>
      </c>
      <c r="B10527" t="s">
        <v>13421</v>
      </c>
      <c r="C10527" t="s">
        <v>14</v>
      </c>
      <c r="D10527">
        <v>33.39</v>
      </c>
      <c r="E10527" s="156" t="s">
        <v>205</v>
      </c>
    </row>
    <row r="10528" spans="1:5" x14ac:dyDescent="0.2">
      <c r="A10528">
        <v>101661</v>
      </c>
      <c r="B10528" t="s">
        <v>13422</v>
      </c>
      <c r="C10528" t="s">
        <v>14</v>
      </c>
      <c r="D10528">
        <v>129.91999999999999</v>
      </c>
      <c r="E10528" s="156" t="s">
        <v>205</v>
      </c>
    </row>
    <row r="10529" spans="1:5" x14ac:dyDescent="0.2">
      <c r="A10529">
        <v>105924</v>
      </c>
      <c r="B10529" t="s">
        <v>13423</v>
      </c>
      <c r="C10529" t="s">
        <v>14</v>
      </c>
      <c r="D10529">
        <v>13.24</v>
      </c>
      <c r="E10529" s="156" t="s">
        <v>205</v>
      </c>
    </row>
    <row r="10530" spans="1:5" x14ac:dyDescent="0.2">
      <c r="A10530">
        <v>101651</v>
      </c>
      <c r="B10530" t="s">
        <v>13424</v>
      </c>
      <c r="C10530" t="s">
        <v>14</v>
      </c>
      <c r="D10530">
        <v>63.16</v>
      </c>
      <c r="E10530" s="156" t="s">
        <v>205</v>
      </c>
    </row>
    <row r="10531" spans="1:5" x14ac:dyDescent="0.2">
      <c r="A10531">
        <v>101630</v>
      </c>
      <c r="B10531" t="s">
        <v>13425</v>
      </c>
      <c r="C10531" t="s">
        <v>14</v>
      </c>
      <c r="D10531">
        <v>74.040000000000006</v>
      </c>
      <c r="E10531" s="156" t="s">
        <v>205</v>
      </c>
    </row>
    <row r="10532" spans="1:5" x14ac:dyDescent="0.2">
      <c r="A10532">
        <v>101633</v>
      </c>
      <c r="B10532" t="s">
        <v>13426</v>
      </c>
      <c r="C10532" t="s">
        <v>14</v>
      </c>
      <c r="D10532">
        <v>94.01</v>
      </c>
      <c r="E10532" s="156" t="s">
        <v>205</v>
      </c>
    </row>
    <row r="10533" spans="1:5" x14ac:dyDescent="0.2">
      <c r="A10533">
        <v>104219</v>
      </c>
      <c r="B10533" t="s">
        <v>13427</v>
      </c>
      <c r="C10533" t="s">
        <v>11</v>
      </c>
      <c r="D10533">
        <v>79.97</v>
      </c>
      <c r="E10533" s="156" t="s">
        <v>205</v>
      </c>
    </row>
    <row r="10534" spans="1:5" x14ac:dyDescent="0.2">
      <c r="A10534">
        <v>104223</v>
      </c>
      <c r="B10534" t="s">
        <v>13428</v>
      </c>
      <c r="C10534" t="s">
        <v>11</v>
      </c>
      <c r="D10534">
        <v>104.62</v>
      </c>
      <c r="E10534" s="156" t="s">
        <v>205</v>
      </c>
    </row>
    <row r="10535" spans="1:5" x14ac:dyDescent="0.2">
      <c r="A10535">
        <v>104227</v>
      </c>
      <c r="B10535" t="s">
        <v>13429</v>
      </c>
      <c r="C10535" t="s">
        <v>11</v>
      </c>
      <c r="D10535">
        <v>121.04</v>
      </c>
      <c r="E10535" s="156" t="s">
        <v>205</v>
      </c>
    </row>
    <row r="10536" spans="1:5" x14ac:dyDescent="0.2">
      <c r="A10536">
        <v>104231</v>
      </c>
      <c r="B10536" t="s">
        <v>13430</v>
      </c>
      <c r="C10536" t="s">
        <v>11</v>
      </c>
      <c r="D10536">
        <v>133.47999999999999</v>
      </c>
      <c r="E10536" s="156" t="s">
        <v>205</v>
      </c>
    </row>
    <row r="10537" spans="1:5" x14ac:dyDescent="0.2">
      <c r="A10537">
        <v>104235</v>
      </c>
      <c r="B10537" t="s">
        <v>13431</v>
      </c>
      <c r="C10537" t="s">
        <v>11</v>
      </c>
      <c r="D10537">
        <v>65.319999999999993</v>
      </c>
      <c r="E10537" s="156" t="s">
        <v>205</v>
      </c>
    </row>
    <row r="10538" spans="1:5" x14ac:dyDescent="0.2">
      <c r="A10538">
        <v>104239</v>
      </c>
      <c r="B10538" t="s">
        <v>13432</v>
      </c>
      <c r="C10538" t="s">
        <v>11</v>
      </c>
      <c r="D10538">
        <v>88.96</v>
      </c>
      <c r="E10538" s="156" t="s">
        <v>205</v>
      </c>
    </row>
    <row r="10539" spans="1:5" x14ac:dyDescent="0.2">
      <c r="A10539">
        <v>104243</v>
      </c>
      <c r="B10539" t="s">
        <v>13433</v>
      </c>
      <c r="C10539" t="s">
        <v>11</v>
      </c>
      <c r="D10539">
        <v>104.3</v>
      </c>
      <c r="E10539" s="156" t="s">
        <v>205</v>
      </c>
    </row>
    <row r="10540" spans="1:5" x14ac:dyDescent="0.2">
      <c r="A10540">
        <v>104247</v>
      </c>
      <c r="B10540" t="s">
        <v>13434</v>
      </c>
      <c r="C10540" t="s">
        <v>11</v>
      </c>
      <c r="D10540">
        <v>111.33</v>
      </c>
      <c r="E10540" s="156" t="s">
        <v>205</v>
      </c>
    </row>
    <row r="10541" spans="1:5" x14ac:dyDescent="0.2">
      <c r="A10541">
        <v>87795</v>
      </c>
      <c r="B10541" t="s">
        <v>13435</v>
      </c>
      <c r="C10541" t="s">
        <v>11</v>
      </c>
      <c r="D10541">
        <v>67.650000000000006</v>
      </c>
      <c r="E10541" s="156" t="s">
        <v>205</v>
      </c>
    </row>
    <row r="10542" spans="1:5" x14ac:dyDescent="0.2">
      <c r="A10542">
        <v>87800</v>
      </c>
      <c r="B10542" t="s">
        <v>13436</v>
      </c>
      <c r="C10542" t="s">
        <v>11</v>
      </c>
      <c r="D10542">
        <v>92.29</v>
      </c>
      <c r="E10542" s="156" t="s">
        <v>205</v>
      </c>
    </row>
    <row r="10543" spans="1:5" x14ac:dyDescent="0.2">
      <c r="A10543">
        <v>87804</v>
      </c>
      <c r="B10543" t="s">
        <v>13437</v>
      </c>
      <c r="C10543" t="s">
        <v>11</v>
      </c>
      <c r="D10543">
        <v>107.63</v>
      </c>
      <c r="E10543" s="156" t="s">
        <v>205</v>
      </c>
    </row>
    <row r="10544" spans="1:5" x14ac:dyDescent="0.2">
      <c r="A10544">
        <v>87808</v>
      </c>
      <c r="B10544" t="s">
        <v>13438</v>
      </c>
      <c r="C10544" t="s">
        <v>11</v>
      </c>
      <c r="D10544">
        <v>114.57</v>
      </c>
      <c r="E10544" s="156" t="s">
        <v>205</v>
      </c>
    </row>
    <row r="10545" spans="1:5" x14ac:dyDescent="0.2">
      <c r="A10545">
        <v>87778</v>
      </c>
      <c r="B10545" t="s">
        <v>13439</v>
      </c>
      <c r="C10545" t="s">
        <v>11</v>
      </c>
      <c r="D10545">
        <v>83.73</v>
      </c>
      <c r="E10545" s="156" t="s">
        <v>205</v>
      </c>
    </row>
    <row r="10546" spans="1:5" x14ac:dyDescent="0.2">
      <c r="A10546">
        <v>87783</v>
      </c>
      <c r="B10546" t="s">
        <v>13440</v>
      </c>
      <c r="C10546" t="s">
        <v>11</v>
      </c>
      <c r="D10546">
        <v>109.52</v>
      </c>
      <c r="E10546" s="156" t="s">
        <v>205</v>
      </c>
    </row>
    <row r="10547" spans="1:5" x14ac:dyDescent="0.2">
      <c r="A10547">
        <v>87787</v>
      </c>
      <c r="B10547" t="s">
        <v>13441</v>
      </c>
      <c r="C10547" t="s">
        <v>11</v>
      </c>
      <c r="D10547">
        <v>125.94</v>
      </c>
      <c r="E10547" s="156" t="s">
        <v>205</v>
      </c>
    </row>
    <row r="10548" spans="1:5" x14ac:dyDescent="0.2">
      <c r="A10548">
        <v>87791</v>
      </c>
      <c r="B10548" t="s">
        <v>13442</v>
      </c>
      <c r="C10548" t="s">
        <v>11</v>
      </c>
      <c r="D10548">
        <v>138.87</v>
      </c>
      <c r="E10548" s="156" t="s">
        <v>205</v>
      </c>
    </row>
    <row r="10549" spans="1:5" x14ac:dyDescent="0.2">
      <c r="A10549">
        <v>87832</v>
      </c>
      <c r="B10549" t="s">
        <v>13443</v>
      </c>
      <c r="C10549" t="s">
        <v>11</v>
      </c>
      <c r="D10549">
        <v>132.6</v>
      </c>
      <c r="E10549" s="156" t="s">
        <v>205</v>
      </c>
    </row>
    <row r="10550" spans="1:5" x14ac:dyDescent="0.2">
      <c r="A10550">
        <v>87812</v>
      </c>
      <c r="B10550" t="s">
        <v>13444</v>
      </c>
      <c r="C10550" t="s">
        <v>11</v>
      </c>
      <c r="D10550">
        <v>104.45</v>
      </c>
      <c r="E10550" s="156" t="s">
        <v>205</v>
      </c>
    </row>
    <row r="10551" spans="1:5" x14ac:dyDescent="0.2">
      <c r="A10551">
        <v>87816</v>
      </c>
      <c r="B10551" t="s">
        <v>13445</v>
      </c>
      <c r="C10551" t="s">
        <v>11</v>
      </c>
      <c r="D10551">
        <v>129.16</v>
      </c>
      <c r="E10551" s="156" t="s">
        <v>205</v>
      </c>
    </row>
    <row r="10552" spans="1:5" x14ac:dyDescent="0.2">
      <c r="A10552">
        <v>87820</v>
      </c>
      <c r="B10552" t="s">
        <v>13446</v>
      </c>
      <c r="C10552" t="s">
        <v>11</v>
      </c>
      <c r="D10552">
        <v>144.5</v>
      </c>
      <c r="E10552" s="156" t="s">
        <v>205</v>
      </c>
    </row>
    <row r="10553" spans="1:5" x14ac:dyDescent="0.2">
      <c r="A10553">
        <v>87824</v>
      </c>
      <c r="B10553" t="s">
        <v>13447</v>
      </c>
      <c r="C10553" t="s">
        <v>11</v>
      </c>
      <c r="D10553">
        <v>168.23</v>
      </c>
      <c r="E10553" s="156" t="s">
        <v>205</v>
      </c>
    </row>
    <row r="10554" spans="1:5" x14ac:dyDescent="0.2">
      <c r="A10554">
        <v>87828</v>
      </c>
      <c r="B10554" t="s">
        <v>13448</v>
      </c>
      <c r="C10554" t="s">
        <v>11</v>
      </c>
      <c r="D10554">
        <v>105.91</v>
      </c>
      <c r="E10554" s="156" t="s">
        <v>205</v>
      </c>
    </row>
    <row r="10555" spans="1:5" x14ac:dyDescent="0.2">
      <c r="A10555">
        <v>104251</v>
      </c>
      <c r="B10555" t="s">
        <v>13449</v>
      </c>
      <c r="C10555" t="s">
        <v>11</v>
      </c>
      <c r="D10555">
        <v>97.67</v>
      </c>
      <c r="E10555" s="156" t="s">
        <v>205</v>
      </c>
    </row>
    <row r="10556" spans="1:5" x14ac:dyDescent="0.2">
      <c r="A10556">
        <v>104255</v>
      </c>
      <c r="B10556" t="s">
        <v>13450</v>
      </c>
      <c r="C10556" t="s">
        <v>11</v>
      </c>
      <c r="D10556">
        <v>121.31</v>
      </c>
      <c r="E10556" s="156" t="s">
        <v>205</v>
      </c>
    </row>
    <row r="10557" spans="1:5" x14ac:dyDescent="0.2">
      <c r="A10557">
        <v>104259</v>
      </c>
      <c r="B10557" t="s">
        <v>13451</v>
      </c>
      <c r="C10557" t="s">
        <v>11</v>
      </c>
      <c r="D10557">
        <v>136.65</v>
      </c>
      <c r="E10557" s="156" t="s">
        <v>205</v>
      </c>
    </row>
    <row r="10558" spans="1:5" x14ac:dyDescent="0.2">
      <c r="A10558">
        <v>104263</v>
      </c>
      <c r="B10558" t="s">
        <v>13452</v>
      </c>
      <c r="C10558" t="s">
        <v>11</v>
      </c>
      <c r="D10558">
        <v>158.54</v>
      </c>
      <c r="E10558" s="156" t="s">
        <v>205</v>
      </c>
    </row>
    <row r="10559" spans="1:5" x14ac:dyDescent="0.2">
      <c r="A10559">
        <v>87794</v>
      </c>
      <c r="B10559" t="s">
        <v>13453</v>
      </c>
      <c r="C10559" t="s">
        <v>11</v>
      </c>
      <c r="D10559">
        <v>47.89</v>
      </c>
      <c r="E10559" s="156" t="s">
        <v>205</v>
      </c>
    </row>
    <row r="10560" spans="1:5" x14ac:dyDescent="0.2">
      <c r="A10560">
        <v>87799</v>
      </c>
      <c r="B10560" t="s">
        <v>13454</v>
      </c>
      <c r="C10560" t="s">
        <v>11</v>
      </c>
      <c r="D10560">
        <v>66.11</v>
      </c>
      <c r="E10560" s="156" t="s">
        <v>205</v>
      </c>
    </row>
    <row r="10561" spans="1:5" x14ac:dyDescent="0.2">
      <c r="A10561">
        <v>87803</v>
      </c>
      <c r="B10561" t="s">
        <v>13455</v>
      </c>
      <c r="C10561" t="s">
        <v>11</v>
      </c>
      <c r="D10561">
        <v>74.040000000000006</v>
      </c>
      <c r="E10561" s="156" t="s">
        <v>205</v>
      </c>
    </row>
    <row r="10562" spans="1:5" x14ac:dyDescent="0.2">
      <c r="A10562">
        <v>87807</v>
      </c>
      <c r="B10562" t="s">
        <v>13456</v>
      </c>
      <c r="C10562" t="s">
        <v>11</v>
      </c>
      <c r="D10562">
        <v>80.959999999999994</v>
      </c>
      <c r="E10562" s="156" t="s">
        <v>205</v>
      </c>
    </row>
    <row r="10563" spans="1:5" x14ac:dyDescent="0.2">
      <c r="A10563">
        <v>104218</v>
      </c>
      <c r="B10563" t="s">
        <v>13457</v>
      </c>
      <c r="C10563" t="s">
        <v>11</v>
      </c>
      <c r="D10563">
        <v>59.58</v>
      </c>
      <c r="E10563" s="156" t="s">
        <v>205</v>
      </c>
    </row>
    <row r="10564" spans="1:5" x14ac:dyDescent="0.2">
      <c r="A10564">
        <v>87777</v>
      </c>
      <c r="B10564" t="s">
        <v>13458</v>
      </c>
      <c r="C10564" t="s">
        <v>11</v>
      </c>
      <c r="D10564">
        <v>63.79</v>
      </c>
      <c r="E10564" s="156" t="s">
        <v>205</v>
      </c>
    </row>
    <row r="10565" spans="1:5" x14ac:dyDescent="0.2">
      <c r="A10565">
        <v>104222</v>
      </c>
      <c r="B10565" t="s">
        <v>13459</v>
      </c>
      <c r="C10565" t="s">
        <v>11</v>
      </c>
      <c r="D10565">
        <v>77.12</v>
      </c>
      <c r="E10565" s="156" t="s">
        <v>205</v>
      </c>
    </row>
    <row r="10566" spans="1:5" x14ac:dyDescent="0.2">
      <c r="A10566">
        <v>87781</v>
      </c>
      <c r="B10566" t="s">
        <v>13460</v>
      </c>
      <c r="C10566" t="s">
        <v>11</v>
      </c>
      <c r="D10566">
        <v>82.5</v>
      </c>
      <c r="E10566" s="156" t="s">
        <v>205</v>
      </c>
    </row>
    <row r="10567" spans="1:5" x14ac:dyDescent="0.2">
      <c r="A10567">
        <v>104226</v>
      </c>
      <c r="B10567" t="s">
        <v>13461</v>
      </c>
      <c r="C10567" t="s">
        <v>11</v>
      </c>
      <c r="D10567">
        <v>85.6</v>
      </c>
      <c r="E10567" s="156" t="s">
        <v>205</v>
      </c>
    </row>
    <row r="10568" spans="1:5" x14ac:dyDescent="0.2">
      <c r="A10568">
        <v>87786</v>
      </c>
      <c r="B10568" t="s">
        <v>13462</v>
      </c>
      <c r="C10568" t="s">
        <v>11</v>
      </c>
      <c r="D10568">
        <v>90.98</v>
      </c>
      <c r="E10568" s="156" t="s">
        <v>205</v>
      </c>
    </row>
    <row r="10569" spans="1:5" x14ac:dyDescent="0.2">
      <c r="A10569">
        <v>104230</v>
      </c>
      <c r="B10569" t="s">
        <v>13463</v>
      </c>
      <c r="C10569" t="s">
        <v>11</v>
      </c>
      <c r="D10569">
        <v>100.13</v>
      </c>
      <c r="E10569" s="156" t="s">
        <v>205</v>
      </c>
    </row>
    <row r="10570" spans="1:5" x14ac:dyDescent="0.2">
      <c r="A10570">
        <v>104234</v>
      </c>
      <c r="B10570" t="s">
        <v>13464</v>
      </c>
      <c r="C10570" t="s">
        <v>11</v>
      </c>
      <c r="D10570">
        <v>45.41</v>
      </c>
      <c r="E10570" s="156" t="s">
        <v>205</v>
      </c>
    </row>
    <row r="10571" spans="1:5" x14ac:dyDescent="0.2">
      <c r="A10571">
        <v>104238</v>
      </c>
      <c r="B10571" t="s">
        <v>13465</v>
      </c>
      <c r="C10571" t="s">
        <v>11</v>
      </c>
      <c r="D10571">
        <v>62.45</v>
      </c>
      <c r="E10571" s="156" t="s">
        <v>205</v>
      </c>
    </row>
    <row r="10572" spans="1:5" x14ac:dyDescent="0.2">
      <c r="A10572">
        <v>104242</v>
      </c>
      <c r="B10572" t="s">
        <v>13466</v>
      </c>
      <c r="C10572" t="s">
        <v>11</v>
      </c>
      <c r="D10572">
        <v>70.38</v>
      </c>
      <c r="E10572" s="156" t="s">
        <v>205</v>
      </c>
    </row>
    <row r="10573" spans="1:5" x14ac:dyDescent="0.2">
      <c r="A10573">
        <v>104246</v>
      </c>
      <c r="B10573" t="s">
        <v>13467</v>
      </c>
      <c r="C10573" t="s">
        <v>11</v>
      </c>
      <c r="D10573">
        <v>76.930000000000007</v>
      </c>
      <c r="E10573" s="156" t="s">
        <v>205</v>
      </c>
    </row>
    <row r="10574" spans="1:5" x14ac:dyDescent="0.2">
      <c r="A10574">
        <v>104250</v>
      </c>
      <c r="B10574" t="s">
        <v>13468</v>
      </c>
      <c r="C10574" t="s">
        <v>11</v>
      </c>
      <c r="D10574">
        <v>81.16</v>
      </c>
      <c r="E10574" s="156" t="s">
        <v>205</v>
      </c>
    </row>
    <row r="10575" spans="1:5" x14ac:dyDescent="0.2">
      <c r="A10575">
        <v>87811</v>
      </c>
      <c r="B10575" t="s">
        <v>13469</v>
      </c>
      <c r="C10575" t="s">
        <v>11</v>
      </c>
      <c r="D10575">
        <v>88.7</v>
      </c>
      <c r="E10575" s="156" t="s">
        <v>205</v>
      </c>
    </row>
    <row r="10576" spans="1:5" x14ac:dyDescent="0.2">
      <c r="A10576">
        <v>104254</v>
      </c>
      <c r="B10576" t="s">
        <v>13470</v>
      </c>
      <c r="C10576" t="s">
        <v>11</v>
      </c>
      <c r="D10576">
        <v>98.18</v>
      </c>
      <c r="E10576" s="156" t="s">
        <v>205</v>
      </c>
    </row>
    <row r="10577" spans="1:5" x14ac:dyDescent="0.2">
      <c r="A10577">
        <v>87815</v>
      </c>
      <c r="B10577" t="s">
        <v>13471</v>
      </c>
      <c r="C10577" t="s">
        <v>11</v>
      </c>
      <c r="D10577">
        <v>106.91</v>
      </c>
      <c r="E10577" s="156" t="s">
        <v>205</v>
      </c>
    </row>
    <row r="10578" spans="1:5" x14ac:dyDescent="0.2">
      <c r="A10578">
        <v>104258</v>
      </c>
      <c r="B10578" t="s">
        <v>13472</v>
      </c>
      <c r="C10578" t="s">
        <v>11</v>
      </c>
      <c r="D10578">
        <v>106.11</v>
      </c>
      <c r="E10578" s="156" t="s">
        <v>205</v>
      </c>
    </row>
    <row r="10579" spans="1:5" x14ac:dyDescent="0.2">
      <c r="A10579">
        <v>87819</v>
      </c>
      <c r="B10579" t="s">
        <v>13473</v>
      </c>
      <c r="C10579" t="s">
        <v>11</v>
      </c>
      <c r="D10579">
        <v>114.84</v>
      </c>
      <c r="E10579" s="156" t="s">
        <v>205</v>
      </c>
    </row>
    <row r="10580" spans="1:5" x14ac:dyDescent="0.2">
      <c r="A10580">
        <v>104262</v>
      </c>
      <c r="B10580" t="s">
        <v>13474</v>
      </c>
      <c r="C10580" t="s">
        <v>11</v>
      </c>
      <c r="D10580">
        <v>135.81</v>
      </c>
      <c r="E10580" s="156" t="s">
        <v>205</v>
      </c>
    </row>
    <row r="10581" spans="1:5" x14ac:dyDescent="0.2">
      <c r="A10581">
        <v>87823</v>
      </c>
      <c r="B10581" t="s">
        <v>13475</v>
      </c>
      <c r="C10581" t="s">
        <v>11</v>
      </c>
      <c r="D10581">
        <v>147.72</v>
      </c>
      <c r="E10581" s="156" t="s">
        <v>205</v>
      </c>
    </row>
    <row r="10582" spans="1:5" x14ac:dyDescent="0.2">
      <c r="A10582">
        <v>87827</v>
      </c>
      <c r="B10582" t="s">
        <v>13476</v>
      </c>
      <c r="C10582" t="s">
        <v>11</v>
      </c>
      <c r="D10582">
        <v>84.29</v>
      </c>
      <c r="E10582" s="156" t="s">
        <v>205</v>
      </c>
    </row>
    <row r="10583" spans="1:5" x14ac:dyDescent="0.2">
      <c r="A10583">
        <v>87831</v>
      </c>
      <c r="B10583" t="s">
        <v>13477</v>
      </c>
      <c r="C10583" t="s">
        <v>11</v>
      </c>
      <c r="D10583">
        <v>102.74</v>
      </c>
      <c r="E10583" s="156" t="s">
        <v>205</v>
      </c>
    </row>
    <row r="10584" spans="1:5" x14ac:dyDescent="0.2">
      <c r="A10584">
        <v>104220</v>
      </c>
      <c r="B10584" t="s">
        <v>13478</v>
      </c>
      <c r="C10584" t="s">
        <v>11</v>
      </c>
      <c r="D10584">
        <v>59.79</v>
      </c>
      <c r="E10584" s="156" t="s">
        <v>205</v>
      </c>
    </row>
    <row r="10585" spans="1:5" x14ac:dyDescent="0.2">
      <c r="A10585">
        <v>104203</v>
      </c>
      <c r="B10585" t="s">
        <v>13479</v>
      </c>
      <c r="C10585" t="s">
        <v>11</v>
      </c>
      <c r="D10585">
        <v>64.17</v>
      </c>
      <c r="E10585" s="156" t="s">
        <v>205</v>
      </c>
    </row>
    <row r="10586" spans="1:5" x14ac:dyDescent="0.2">
      <c r="A10586">
        <v>104224</v>
      </c>
      <c r="B10586" t="s">
        <v>13480</v>
      </c>
      <c r="C10586" t="s">
        <v>11</v>
      </c>
      <c r="D10586">
        <v>77.37</v>
      </c>
      <c r="E10586" s="156" t="s">
        <v>205</v>
      </c>
    </row>
    <row r="10587" spans="1:5" x14ac:dyDescent="0.2">
      <c r="A10587">
        <v>104204</v>
      </c>
      <c r="B10587" t="s">
        <v>13481</v>
      </c>
      <c r="C10587" t="s">
        <v>11</v>
      </c>
      <c r="D10587">
        <v>83.08</v>
      </c>
      <c r="E10587" s="156" t="s">
        <v>205</v>
      </c>
    </row>
    <row r="10588" spans="1:5" x14ac:dyDescent="0.2">
      <c r="A10588">
        <v>104228</v>
      </c>
      <c r="B10588" t="s">
        <v>13482</v>
      </c>
      <c r="C10588" t="s">
        <v>11</v>
      </c>
      <c r="D10588">
        <v>85.35</v>
      </c>
      <c r="E10588" s="156" t="s">
        <v>205</v>
      </c>
    </row>
    <row r="10589" spans="1:5" x14ac:dyDescent="0.2">
      <c r="A10589">
        <v>104205</v>
      </c>
      <c r="B10589" t="s">
        <v>13483</v>
      </c>
      <c r="C10589" t="s">
        <v>11</v>
      </c>
      <c r="D10589">
        <v>91.06</v>
      </c>
      <c r="E10589" s="156" t="s">
        <v>205</v>
      </c>
    </row>
    <row r="10590" spans="1:5" x14ac:dyDescent="0.2">
      <c r="A10590">
        <v>104232</v>
      </c>
      <c r="B10590" t="s">
        <v>13484</v>
      </c>
      <c r="C10590" t="s">
        <v>11</v>
      </c>
      <c r="D10590">
        <v>94.33</v>
      </c>
      <c r="E10590" s="156" t="s">
        <v>205</v>
      </c>
    </row>
    <row r="10591" spans="1:5" x14ac:dyDescent="0.2">
      <c r="A10591">
        <v>104206</v>
      </c>
      <c r="B10591" t="s">
        <v>13485</v>
      </c>
      <c r="C10591" t="s">
        <v>11</v>
      </c>
      <c r="D10591">
        <v>100.61</v>
      </c>
      <c r="E10591" s="156" t="s">
        <v>205</v>
      </c>
    </row>
    <row r="10592" spans="1:5" x14ac:dyDescent="0.2">
      <c r="A10592">
        <v>104236</v>
      </c>
      <c r="B10592" t="s">
        <v>13486</v>
      </c>
      <c r="C10592" t="s">
        <v>11</v>
      </c>
      <c r="D10592">
        <v>44.97</v>
      </c>
      <c r="E10592" s="156" t="s">
        <v>205</v>
      </c>
    </row>
    <row r="10593" spans="1:5" x14ac:dyDescent="0.2">
      <c r="A10593">
        <v>104207</v>
      </c>
      <c r="B10593" t="s">
        <v>13487</v>
      </c>
      <c r="C10593" t="s">
        <v>11</v>
      </c>
      <c r="D10593">
        <v>47.69</v>
      </c>
      <c r="E10593" s="156" t="s">
        <v>205</v>
      </c>
    </row>
    <row r="10594" spans="1:5" x14ac:dyDescent="0.2">
      <c r="A10594">
        <v>104240</v>
      </c>
      <c r="B10594" t="s">
        <v>13488</v>
      </c>
      <c r="C10594" t="s">
        <v>11</v>
      </c>
      <c r="D10594">
        <v>62.15</v>
      </c>
      <c r="E10594" s="156" t="s">
        <v>205</v>
      </c>
    </row>
    <row r="10595" spans="1:5" x14ac:dyDescent="0.2">
      <c r="A10595">
        <v>104208</v>
      </c>
      <c r="B10595" t="s">
        <v>13489</v>
      </c>
      <c r="C10595" t="s">
        <v>11</v>
      </c>
      <c r="D10595">
        <v>66.040000000000006</v>
      </c>
      <c r="E10595" s="156" t="s">
        <v>205</v>
      </c>
    </row>
    <row r="10596" spans="1:5" x14ac:dyDescent="0.2">
      <c r="A10596">
        <v>104244</v>
      </c>
      <c r="B10596" t="s">
        <v>13490</v>
      </c>
      <c r="C10596" t="s">
        <v>11</v>
      </c>
      <c r="D10596">
        <v>69.66</v>
      </c>
      <c r="E10596" s="156" t="s">
        <v>205</v>
      </c>
    </row>
    <row r="10597" spans="1:5" x14ac:dyDescent="0.2">
      <c r="A10597">
        <v>104209</v>
      </c>
      <c r="B10597" t="s">
        <v>13491</v>
      </c>
      <c r="C10597" t="s">
        <v>11</v>
      </c>
      <c r="D10597">
        <v>73.540000000000006</v>
      </c>
      <c r="E10597" s="156" t="s">
        <v>205</v>
      </c>
    </row>
    <row r="10598" spans="1:5" x14ac:dyDescent="0.2">
      <c r="A10598">
        <v>104248</v>
      </c>
      <c r="B10598" t="s">
        <v>13492</v>
      </c>
      <c r="C10598" t="s">
        <v>11</v>
      </c>
      <c r="D10598">
        <v>72.64</v>
      </c>
      <c r="E10598" s="156" t="s">
        <v>205</v>
      </c>
    </row>
    <row r="10599" spans="1:5" x14ac:dyDescent="0.2">
      <c r="A10599">
        <v>104210</v>
      </c>
      <c r="B10599" t="s">
        <v>13493</v>
      </c>
      <c r="C10599" t="s">
        <v>11</v>
      </c>
      <c r="D10599">
        <v>76.42</v>
      </c>
      <c r="E10599" s="156" t="s">
        <v>205</v>
      </c>
    </row>
    <row r="10600" spans="1:5" x14ac:dyDescent="0.2">
      <c r="A10600">
        <v>104252</v>
      </c>
      <c r="B10600" t="s">
        <v>13494</v>
      </c>
      <c r="C10600" t="s">
        <v>11</v>
      </c>
      <c r="D10600">
        <v>83.14</v>
      </c>
      <c r="E10600" s="156" t="s">
        <v>205</v>
      </c>
    </row>
    <row r="10601" spans="1:5" x14ac:dyDescent="0.2">
      <c r="A10601">
        <v>104211</v>
      </c>
      <c r="B10601" t="s">
        <v>13495</v>
      </c>
      <c r="C10601" t="s">
        <v>11</v>
      </c>
      <c r="D10601">
        <v>91.05</v>
      </c>
      <c r="E10601" s="156" t="s">
        <v>205</v>
      </c>
    </row>
    <row r="10602" spans="1:5" x14ac:dyDescent="0.2">
      <c r="A10602">
        <v>104212</v>
      </c>
      <c r="B10602" t="s">
        <v>13496</v>
      </c>
      <c r="C10602" t="s">
        <v>11</v>
      </c>
      <c r="D10602">
        <v>109.48</v>
      </c>
      <c r="E10602" s="156" t="s">
        <v>205</v>
      </c>
    </row>
    <row r="10603" spans="1:5" x14ac:dyDescent="0.2">
      <c r="A10603">
        <v>104213</v>
      </c>
      <c r="B10603" t="s">
        <v>13497</v>
      </c>
      <c r="C10603" t="s">
        <v>11</v>
      </c>
      <c r="D10603">
        <v>116.98</v>
      </c>
      <c r="E10603" s="156" t="s">
        <v>205</v>
      </c>
    </row>
    <row r="10604" spans="1:5" x14ac:dyDescent="0.2">
      <c r="A10604">
        <v>104214</v>
      </c>
      <c r="B10604" t="s">
        <v>13498</v>
      </c>
      <c r="C10604" t="s">
        <v>11</v>
      </c>
      <c r="D10604">
        <v>139.44</v>
      </c>
      <c r="E10604" s="156" t="s">
        <v>205</v>
      </c>
    </row>
    <row r="10605" spans="1:5" x14ac:dyDescent="0.2">
      <c r="A10605">
        <v>104215</v>
      </c>
      <c r="B10605" t="s">
        <v>13499</v>
      </c>
      <c r="C10605" t="s">
        <v>11</v>
      </c>
      <c r="D10605">
        <v>85.46</v>
      </c>
      <c r="E10605" s="156" t="s">
        <v>205</v>
      </c>
    </row>
    <row r="10606" spans="1:5" x14ac:dyDescent="0.2">
      <c r="A10606">
        <v>104216</v>
      </c>
      <c r="B10606" t="s">
        <v>13500</v>
      </c>
      <c r="C10606" t="s">
        <v>11</v>
      </c>
      <c r="D10606">
        <v>103.76</v>
      </c>
      <c r="E10606" s="156" t="s">
        <v>205</v>
      </c>
    </row>
    <row r="10607" spans="1:5" x14ac:dyDescent="0.2">
      <c r="A10607">
        <v>104217</v>
      </c>
      <c r="B10607" t="s">
        <v>13501</v>
      </c>
      <c r="C10607" t="s">
        <v>11</v>
      </c>
      <c r="D10607">
        <v>56.12</v>
      </c>
      <c r="E10607" s="156" t="s">
        <v>205</v>
      </c>
    </row>
    <row r="10608" spans="1:5" x14ac:dyDescent="0.2">
      <c r="A10608">
        <v>104221</v>
      </c>
      <c r="B10608" t="s">
        <v>13502</v>
      </c>
      <c r="C10608" t="s">
        <v>11</v>
      </c>
      <c r="D10608">
        <v>72.489999999999995</v>
      </c>
      <c r="E10608" s="156" t="s">
        <v>205</v>
      </c>
    </row>
    <row r="10609" spans="1:5" x14ac:dyDescent="0.2">
      <c r="A10609">
        <v>104225</v>
      </c>
      <c r="B10609" t="s">
        <v>13503</v>
      </c>
      <c r="C10609" t="s">
        <v>11</v>
      </c>
      <c r="D10609">
        <v>79.8</v>
      </c>
      <c r="E10609" s="156" t="s">
        <v>205</v>
      </c>
    </row>
    <row r="10610" spans="1:5" x14ac:dyDescent="0.2">
      <c r="A10610">
        <v>104229</v>
      </c>
      <c r="B10610" t="s">
        <v>13504</v>
      </c>
      <c r="C10610" t="s">
        <v>11</v>
      </c>
      <c r="D10610">
        <v>93.75</v>
      </c>
      <c r="E10610" s="156" t="s">
        <v>205</v>
      </c>
    </row>
    <row r="10611" spans="1:5" x14ac:dyDescent="0.2">
      <c r="A10611">
        <v>104233</v>
      </c>
      <c r="B10611" t="s">
        <v>13505</v>
      </c>
      <c r="C10611" t="s">
        <v>11</v>
      </c>
      <c r="D10611">
        <v>42.19</v>
      </c>
      <c r="E10611" s="156" t="s">
        <v>205</v>
      </c>
    </row>
    <row r="10612" spans="1:5" x14ac:dyDescent="0.2">
      <c r="A10612">
        <v>104237</v>
      </c>
      <c r="B10612" t="s">
        <v>13506</v>
      </c>
      <c r="C10612" t="s">
        <v>11</v>
      </c>
      <c r="D10612">
        <v>58.13</v>
      </c>
      <c r="E10612" s="156" t="s">
        <v>205</v>
      </c>
    </row>
    <row r="10613" spans="1:5" x14ac:dyDescent="0.2">
      <c r="A10613">
        <v>104241</v>
      </c>
      <c r="B10613" t="s">
        <v>13507</v>
      </c>
      <c r="C10613" t="s">
        <v>11</v>
      </c>
      <c r="D10613">
        <v>64.959999999999994</v>
      </c>
      <c r="E10613" s="156" t="s">
        <v>205</v>
      </c>
    </row>
    <row r="10614" spans="1:5" x14ac:dyDescent="0.2">
      <c r="A10614">
        <v>104245</v>
      </c>
      <c r="B10614" t="s">
        <v>13508</v>
      </c>
      <c r="C10614" t="s">
        <v>11</v>
      </c>
      <c r="D10614">
        <v>70.959999999999994</v>
      </c>
      <c r="E10614" s="156" t="s">
        <v>205</v>
      </c>
    </row>
    <row r="10615" spans="1:5" x14ac:dyDescent="0.2">
      <c r="A10615">
        <v>104249</v>
      </c>
      <c r="B10615" t="s">
        <v>13509</v>
      </c>
      <c r="C10615" t="s">
        <v>11</v>
      </c>
      <c r="D10615">
        <v>77.94</v>
      </c>
      <c r="E10615" s="156" t="s">
        <v>205</v>
      </c>
    </row>
    <row r="10616" spans="1:5" x14ac:dyDescent="0.2">
      <c r="A10616">
        <v>104253</v>
      </c>
      <c r="B10616" t="s">
        <v>13510</v>
      </c>
      <c r="C10616" t="s">
        <v>11</v>
      </c>
      <c r="D10616">
        <v>93.86</v>
      </c>
      <c r="E10616" s="156" t="s">
        <v>205</v>
      </c>
    </row>
    <row r="10617" spans="1:5" x14ac:dyDescent="0.2">
      <c r="A10617">
        <v>104256</v>
      </c>
      <c r="B10617" t="s">
        <v>13511</v>
      </c>
      <c r="C10617" t="s">
        <v>11</v>
      </c>
      <c r="D10617">
        <v>100.32</v>
      </c>
      <c r="E10617" s="156" t="s">
        <v>205</v>
      </c>
    </row>
    <row r="10618" spans="1:5" x14ac:dyDescent="0.2">
      <c r="A10618">
        <v>104260</v>
      </c>
      <c r="B10618" t="s">
        <v>13512</v>
      </c>
      <c r="C10618" t="s">
        <v>11</v>
      </c>
      <c r="D10618">
        <v>107.82</v>
      </c>
      <c r="E10618" s="156" t="s">
        <v>205</v>
      </c>
    </row>
    <row r="10619" spans="1:5" x14ac:dyDescent="0.2">
      <c r="A10619">
        <v>104264</v>
      </c>
      <c r="B10619" t="s">
        <v>13513</v>
      </c>
      <c r="C10619" t="s">
        <v>11</v>
      </c>
      <c r="D10619">
        <v>128.13999999999999</v>
      </c>
      <c r="E10619" s="156" t="s">
        <v>205</v>
      </c>
    </row>
    <row r="10620" spans="1:5" x14ac:dyDescent="0.2">
      <c r="A10620">
        <v>87792</v>
      </c>
      <c r="B10620" t="s">
        <v>13514</v>
      </c>
      <c r="C10620" t="s">
        <v>11</v>
      </c>
      <c r="D10620">
        <v>44.67</v>
      </c>
      <c r="E10620" s="156" t="s">
        <v>205</v>
      </c>
    </row>
    <row r="10621" spans="1:5" x14ac:dyDescent="0.2">
      <c r="A10621">
        <v>87797</v>
      </c>
      <c r="B10621" t="s">
        <v>13515</v>
      </c>
      <c r="C10621" t="s">
        <v>11</v>
      </c>
      <c r="D10621">
        <v>61.79</v>
      </c>
      <c r="E10621" s="156" t="s">
        <v>205</v>
      </c>
    </row>
    <row r="10622" spans="1:5" x14ac:dyDescent="0.2">
      <c r="A10622">
        <v>87801</v>
      </c>
      <c r="B10622" t="s">
        <v>13516</v>
      </c>
      <c r="C10622" t="s">
        <v>11</v>
      </c>
      <c r="D10622">
        <v>68.62</v>
      </c>
      <c r="E10622" s="156" t="s">
        <v>205</v>
      </c>
    </row>
    <row r="10623" spans="1:5" x14ac:dyDescent="0.2">
      <c r="A10623">
        <v>87805</v>
      </c>
      <c r="B10623" t="s">
        <v>13517</v>
      </c>
      <c r="C10623" t="s">
        <v>11</v>
      </c>
      <c r="D10623">
        <v>74.989999999999995</v>
      </c>
      <c r="E10623" s="156" t="s">
        <v>205</v>
      </c>
    </row>
    <row r="10624" spans="1:5" x14ac:dyDescent="0.2">
      <c r="A10624">
        <v>87775</v>
      </c>
      <c r="B10624" t="s">
        <v>13518</v>
      </c>
      <c r="C10624" t="s">
        <v>11</v>
      </c>
      <c r="D10624">
        <v>60.33</v>
      </c>
      <c r="E10624" s="156" t="s">
        <v>205</v>
      </c>
    </row>
    <row r="10625" spans="1:5" x14ac:dyDescent="0.2">
      <c r="A10625">
        <v>87779</v>
      </c>
      <c r="B10625" t="s">
        <v>13519</v>
      </c>
      <c r="C10625" t="s">
        <v>11</v>
      </c>
      <c r="D10625">
        <v>77.87</v>
      </c>
      <c r="E10625" s="156" t="s">
        <v>205</v>
      </c>
    </row>
    <row r="10626" spans="1:5" x14ac:dyDescent="0.2">
      <c r="A10626">
        <v>87784</v>
      </c>
      <c r="B10626" t="s">
        <v>13520</v>
      </c>
      <c r="C10626" t="s">
        <v>11</v>
      </c>
      <c r="D10626">
        <v>85.18</v>
      </c>
      <c r="E10626" s="156" t="s">
        <v>205</v>
      </c>
    </row>
    <row r="10627" spans="1:5" x14ac:dyDescent="0.2">
      <c r="A10627">
        <v>87788</v>
      </c>
      <c r="B10627" t="s">
        <v>13521</v>
      </c>
      <c r="C10627" t="s">
        <v>11</v>
      </c>
      <c r="D10627">
        <v>100.43</v>
      </c>
      <c r="E10627" s="156" t="s">
        <v>205</v>
      </c>
    </row>
    <row r="10628" spans="1:5" x14ac:dyDescent="0.2">
      <c r="A10628">
        <v>87809</v>
      </c>
      <c r="B10628" t="s">
        <v>13522</v>
      </c>
      <c r="C10628" t="s">
        <v>11</v>
      </c>
      <c r="D10628">
        <v>85.48</v>
      </c>
      <c r="E10628" s="156" t="s">
        <v>205</v>
      </c>
    </row>
    <row r="10629" spans="1:5" x14ac:dyDescent="0.2">
      <c r="A10629">
        <v>87813</v>
      </c>
      <c r="B10629" t="s">
        <v>13523</v>
      </c>
      <c r="C10629" t="s">
        <v>11</v>
      </c>
      <c r="D10629">
        <v>102.59</v>
      </c>
      <c r="E10629" s="156" t="s">
        <v>205</v>
      </c>
    </row>
    <row r="10630" spans="1:5" x14ac:dyDescent="0.2">
      <c r="A10630">
        <v>104257</v>
      </c>
      <c r="B10630" t="s">
        <v>13524</v>
      </c>
      <c r="C10630" t="s">
        <v>11</v>
      </c>
      <c r="D10630">
        <v>100.69</v>
      </c>
      <c r="E10630" s="156" t="s">
        <v>205</v>
      </c>
    </row>
    <row r="10631" spans="1:5" x14ac:dyDescent="0.2">
      <c r="A10631">
        <v>87817</v>
      </c>
      <c r="B10631" t="s">
        <v>13525</v>
      </c>
      <c r="C10631" t="s">
        <v>11</v>
      </c>
      <c r="D10631">
        <v>109.42</v>
      </c>
      <c r="E10631" s="156" t="s">
        <v>205</v>
      </c>
    </row>
    <row r="10632" spans="1:5" x14ac:dyDescent="0.2">
      <c r="A10632">
        <v>104261</v>
      </c>
      <c r="B10632" t="s">
        <v>13526</v>
      </c>
      <c r="C10632" t="s">
        <v>11</v>
      </c>
      <c r="D10632">
        <v>129.84</v>
      </c>
      <c r="E10632" s="156" t="s">
        <v>205</v>
      </c>
    </row>
    <row r="10633" spans="1:5" x14ac:dyDescent="0.2">
      <c r="A10633">
        <v>87821</v>
      </c>
      <c r="B10633" t="s">
        <v>13527</v>
      </c>
      <c r="C10633" t="s">
        <v>11</v>
      </c>
      <c r="D10633">
        <v>141.75</v>
      </c>
      <c r="E10633" s="156" t="s">
        <v>205</v>
      </c>
    </row>
    <row r="10634" spans="1:5" x14ac:dyDescent="0.2">
      <c r="A10634">
        <v>87825</v>
      </c>
      <c r="B10634" t="s">
        <v>13528</v>
      </c>
      <c r="C10634" t="s">
        <v>11</v>
      </c>
      <c r="D10634">
        <v>80.34</v>
      </c>
      <c r="E10634" s="156" t="s">
        <v>205</v>
      </c>
    </row>
    <row r="10635" spans="1:5" x14ac:dyDescent="0.2">
      <c r="A10635">
        <v>87829</v>
      </c>
      <c r="B10635" t="s">
        <v>13529</v>
      </c>
      <c r="C10635" t="s">
        <v>11</v>
      </c>
      <c r="D10635">
        <v>97.45</v>
      </c>
      <c r="E10635" s="156" t="s">
        <v>205</v>
      </c>
    </row>
    <row r="10636" spans="1:5" x14ac:dyDescent="0.2">
      <c r="A10636">
        <v>87557</v>
      </c>
      <c r="B10636" t="s">
        <v>13530</v>
      </c>
      <c r="C10636" t="s">
        <v>11</v>
      </c>
      <c r="D10636">
        <v>39.869999999999997</v>
      </c>
      <c r="E10636" s="156" t="s">
        <v>205</v>
      </c>
    </row>
    <row r="10637" spans="1:5" x14ac:dyDescent="0.2">
      <c r="A10637">
        <v>87539</v>
      </c>
      <c r="B10637" t="s">
        <v>13531</v>
      </c>
      <c r="C10637" t="s">
        <v>11</v>
      </c>
      <c r="D10637">
        <v>59.93</v>
      </c>
      <c r="E10637" s="156" t="s">
        <v>205</v>
      </c>
    </row>
    <row r="10638" spans="1:5" x14ac:dyDescent="0.2">
      <c r="A10638">
        <v>104972</v>
      </c>
      <c r="B10638" t="s">
        <v>13532</v>
      </c>
      <c r="C10638" t="s">
        <v>11</v>
      </c>
      <c r="D10638">
        <v>38.21</v>
      </c>
      <c r="E10638" s="156" t="s">
        <v>205</v>
      </c>
    </row>
    <row r="10639" spans="1:5" x14ac:dyDescent="0.2">
      <c r="A10639">
        <v>104954</v>
      </c>
      <c r="B10639" t="s">
        <v>13533</v>
      </c>
      <c r="C10639" t="s">
        <v>11</v>
      </c>
      <c r="D10639">
        <v>53.1</v>
      </c>
      <c r="E10639" s="156" t="s">
        <v>205</v>
      </c>
    </row>
    <row r="10640" spans="1:5" x14ac:dyDescent="0.2">
      <c r="A10640">
        <v>104976</v>
      </c>
      <c r="B10640" t="s">
        <v>13534</v>
      </c>
      <c r="C10640" t="s">
        <v>11</v>
      </c>
      <c r="D10640">
        <v>33.840000000000003</v>
      </c>
      <c r="E10640" s="156" t="s">
        <v>205</v>
      </c>
    </row>
    <row r="10641" spans="1:5" x14ac:dyDescent="0.2">
      <c r="A10641">
        <v>104966</v>
      </c>
      <c r="B10641" t="s">
        <v>13535</v>
      </c>
      <c r="C10641" t="s">
        <v>11</v>
      </c>
      <c r="D10641">
        <v>48.73</v>
      </c>
      <c r="E10641" s="156" t="s">
        <v>205</v>
      </c>
    </row>
    <row r="10642" spans="1:5" x14ac:dyDescent="0.2">
      <c r="A10642">
        <v>104968</v>
      </c>
      <c r="B10642" t="s">
        <v>13536</v>
      </c>
      <c r="C10642" t="s">
        <v>11</v>
      </c>
      <c r="D10642">
        <v>45.54</v>
      </c>
      <c r="E10642" s="156" t="s">
        <v>205</v>
      </c>
    </row>
    <row r="10643" spans="1:5" x14ac:dyDescent="0.2">
      <c r="A10643">
        <v>104962</v>
      </c>
      <c r="B10643" t="s">
        <v>13537</v>
      </c>
      <c r="C10643" t="s">
        <v>11</v>
      </c>
      <c r="D10643">
        <v>60.43</v>
      </c>
      <c r="E10643" s="156" t="s">
        <v>205</v>
      </c>
    </row>
    <row r="10644" spans="1:5" x14ac:dyDescent="0.2">
      <c r="A10644">
        <v>87550</v>
      </c>
      <c r="B10644" t="s">
        <v>13538</v>
      </c>
      <c r="C10644" t="s">
        <v>11</v>
      </c>
      <c r="D10644">
        <v>30.11</v>
      </c>
      <c r="E10644" s="156" t="s">
        <v>205</v>
      </c>
    </row>
    <row r="10645" spans="1:5" x14ac:dyDescent="0.2">
      <c r="A10645">
        <v>87532</v>
      </c>
      <c r="B10645" t="s">
        <v>13539</v>
      </c>
      <c r="C10645" t="s">
        <v>11</v>
      </c>
      <c r="D10645">
        <v>42.81</v>
      </c>
      <c r="E10645" s="156" t="s">
        <v>205</v>
      </c>
    </row>
    <row r="10646" spans="1:5" x14ac:dyDescent="0.2">
      <c r="A10646">
        <v>87554</v>
      </c>
      <c r="B10646" t="s">
        <v>13540</v>
      </c>
      <c r="C10646" t="s">
        <v>11</v>
      </c>
      <c r="D10646">
        <v>27.29</v>
      </c>
      <c r="E10646" s="156" t="s">
        <v>205</v>
      </c>
    </row>
    <row r="10647" spans="1:5" x14ac:dyDescent="0.2">
      <c r="A10647">
        <v>87536</v>
      </c>
      <c r="B10647" t="s">
        <v>13541</v>
      </c>
      <c r="C10647" t="s">
        <v>11</v>
      </c>
      <c r="D10647">
        <v>40</v>
      </c>
      <c r="E10647" s="156" t="s">
        <v>205</v>
      </c>
    </row>
    <row r="10648" spans="1:5" x14ac:dyDescent="0.2">
      <c r="A10648">
        <v>87528</v>
      </c>
      <c r="B10648" t="s">
        <v>13542</v>
      </c>
      <c r="C10648" t="s">
        <v>11</v>
      </c>
      <c r="D10648">
        <v>47.54</v>
      </c>
      <c r="E10648" s="156" t="s">
        <v>205</v>
      </c>
    </row>
    <row r="10649" spans="1:5" x14ac:dyDescent="0.2">
      <c r="A10649">
        <v>87546</v>
      </c>
      <c r="B10649" t="s">
        <v>13543</v>
      </c>
      <c r="C10649" t="s">
        <v>11</v>
      </c>
      <c r="D10649">
        <v>34.840000000000003</v>
      </c>
      <c r="E10649" s="156" t="s">
        <v>205</v>
      </c>
    </row>
    <row r="10650" spans="1:5" x14ac:dyDescent="0.2">
      <c r="A10650">
        <v>104971</v>
      </c>
      <c r="B10650" t="s">
        <v>13544</v>
      </c>
      <c r="C10650" t="s">
        <v>11</v>
      </c>
      <c r="D10650">
        <v>36.08</v>
      </c>
      <c r="E10650" s="156" t="s">
        <v>205</v>
      </c>
    </row>
    <row r="10651" spans="1:5" x14ac:dyDescent="0.2">
      <c r="A10651">
        <v>104965</v>
      </c>
      <c r="B10651" t="s">
        <v>13545</v>
      </c>
      <c r="C10651" t="s">
        <v>11</v>
      </c>
      <c r="D10651">
        <v>49.75</v>
      </c>
      <c r="E10651" s="156" t="s">
        <v>205</v>
      </c>
    </row>
    <row r="10652" spans="1:5" x14ac:dyDescent="0.2">
      <c r="A10652">
        <v>104975</v>
      </c>
      <c r="B10652" t="s">
        <v>13546</v>
      </c>
      <c r="C10652" t="s">
        <v>11</v>
      </c>
      <c r="D10652">
        <v>31.71</v>
      </c>
      <c r="E10652" s="156" t="s">
        <v>205</v>
      </c>
    </row>
    <row r="10653" spans="1:5" x14ac:dyDescent="0.2">
      <c r="A10653">
        <v>104957</v>
      </c>
      <c r="B10653" t="s">
        <v>13547</v>
      </c>
      <c r="C10653" t="s">
        <v>11</v>
      </c>
      <c r="D10653">
        <v>45.38</v>
      </c>
      <c r="E10653" s="156" t="s">
        <v>205</v>
      </c>
    </row>
    <row r="10654" spans="1:5" x14ac:dyDescent="0.2">
      <c r="A10654">
        <v>104967</v>
      </c>
      <c r="B10654" t="s">
        <v>13548</v>
      </c>
      <c r="C10654" t="s">
        <v>11</v>
      </c>
      <c r="D10654">
        <v>43.41</v>
      </c>
      <c r="E10654" s="156" t="s">
        <v>205</v>
      </c>
    </row>
    <row r="10655" spans="1:5" x14ac:dyDescent="0.2">
      <c r="A10655">
        <v>104961</v>
      </c>
      <c r="B10655" t="s">
        <v>13549</v>
      </c>
      <c r="C10655" t="s">
        <v>11</v>
      </c>
      <c r="D10655">
        <v>57.08</v>
      </c>
      <c r="E10655" s="156" t="s">
        <v>205</v>
      </c>
    </row>
    <row r="10656" spans="1:5" x14ac:dyDescent="0.2">
      <c r="A10656">
        <v>87549</v>
      </c>
      <c r="B10656" t="s">
        <v>13550</v>
      </c>
      <c r="C10656" t="s">
        <v>11</v>
      </c>
      <c r="D10656">
        <v>27.98</v>
      </c>
      <c r="E10656" s="156" t="s">
        <v>205</v>
      </c>
    </row>
    <row r="10657" spans="1:5" x14ac:dyDescent="0.2">
      <c r="A10657">
        <v>87531</v>
      </c>
      <c r="B10657" t="s">
        <v>13551</v>
      </c>
      <c r="C10657" t="s">
        <v>11</v>
      </c>
      <c r="D10657">
        <v>39.46</v>
      </c>
      <c r="E10657" s="156" t="s">
        <v>205</v>
      </c>
    </row>
    <row r="10658" spans="1:5" x14ac:dyDescent="0.2">
      <c r="A10658">
        <v>87553</v>
      </c>
      <c r="B10658" t="s">
        <v>13552</v>
      </c>
      <c r="C10658" t="s">
        <v>11</v>
      </c>
      <c r="D10658">
        <v>25.16</v>
      </c>
      <c r="E10658" s="156" t="s">
        <v>205</v>
      </c>
    </row>
    <row r="10659" spans="1:5" x14ac:dyDescent="0.2">
      <c r="A10659">
        <v>87535</v>
      </c>
      <c r="B10659" t="s">
        <v>13553</v>
      </c>
      <c r="C10659" t="s">
        <v>11</v>
      </c>
      <c r="D10659">
        <v>36.65</v>
      </c>
      <c r="E10659" s="156" t="s">
        <v>205</v>
      </c>
    </row>
    <row r="10660" spans="1:5" x14ac:dyDescent="0.2">
      <c r="A10660">
        <v>87527</v>
      </c>
      <c r="B10660" t="s">
        <v>13554</v>
      </c>
      <c r="C10660" t="s">
        <v>11</v>
      </c>
      <c r="D10660">
        <v>44.19</v>
      </c>
      <c r="E10660" s="156" t="s">
        <v>205</v>
      </c>
    </row>
    <row r="10661" spans="1:5" x14ac:dyDescent="0.2">
      <c r="A10661">
        <v>87545</v>
      </c>
      <c r="B10661" t="s">
        <v>13555</v>
      </c>
      <c r="C10661" t="s">
        <v>11</v>
      </c>
      <c r="D10661">
        <v>32.71</v>
      </c>
      <c r="E10661" s="156" t="s">
        <v>205</v>
      </c>
    </row>
    <row r="10662" spans="1:5" x14ac:dyDescent="0.2">
      <c r="A10662">
        <v>104960</v>
      </c>
      <c r="B10662" t="s">
        <v>13556</v>
      </c>
      <c r="C10662" t="s">
        <v>11</v>
      </c>
      <c r="D10662">
        <v>38.18</v>
      </c>
      <c r="E10662" s="156" t="s">
        <v>205</v>
      </c>
    </row>
    <row r="10663" spans="1:5" x14ac:dyDescent="0.2">
      <c r="A10663">
        <v>87561</v>
      </c>
      <c r="B10663" t="s">
        <v>13557</v>
      </c>
      <c r="C10663" t="s">
        <v>11</v>
      </c>
      <c r="D10663">
        <v>39.26</v>
      </c>
      <c r="E10663" s="156" t="s">
        <v>205</v>
      </c>
    </row>
    <row r="10664" spans="1:5" x14ac:dyDescent="0.2">
      <c r="A10664">
        <v>104953</v>
      </c>
      <c r="B10664" t="s">
        <v>13558</v>
      </c>
      <c r="C10664" t="s">
        <v>11</v>
      </c>
      <c r="D10664">
        <v>58.24</v>
      </c>
      <c r="E10664" s="156" t="s">
        <v>205</v>
      </c>
    </row>
    <row r="10665" spans="1:5" x14ac:dyDescent="0.2">
      <c r="A10665">
        <v>87543</v>
      </c>
      <c r="B10665" t="s">
        <v>13559</v>
      </c>
      <c r="C10665" t="s">
        <v>11</v>
      </c>
      <c r="D10665">
        <v>23.35</v>
      </c>
      <c r="E10665" s="156" t="s">
        <v>205</v>
      </c>
    </row>
    <row r="10666" spans="1:5" x14ac:dyDescent="0.2">
      <c r="A10666">
        <v>104959</v>
      </c>
      <c r="B10666" t="s">
        <v>13560</v>
      </c>
      <c r="C10666" t="s">
        <v>11</v>
      </c>
      <c r="D10666">
        <v>28</v>
      </c>
      <c r="E10666" s="156" t="s">
        <v>205</v>
      </c>
    </row>
    <row r="10667" spans="1:5" x14ac:dyDescent="0.2">
      <c r="A10667">
        <v>104958</v>
      </c>
      <c r="B10667" t="s">
        <v>13561</v>
      </c>
      <c r="C10667" t="s">
        <v>11</v>
      </c>
      <c r="D10667">
        <v>25.87</v>
      </c>
      <c r="E10667" s="156" t="s">
        <v>205</v>
      </c>
    </row>
    <row r="10668" spans="1:5" x14ac:dyDescent="0.2">
      <c r="A10668">
        <v>104970</v>
      </c>
      <c r="B10668" t="s">
        <v>13562</v>
      </c>
      <c r="C10668" t="s">
        <v>11</v>
      </c>
      <c r="D10668">
        <v>40.33</v>
      </c>
      <c r="E10668" s="156" t="s">
        <v>205</v>
      </c>
    </row>
    <row r="10669" spans="1:5" x14ac:dyDescent="0.2">
      <c r="A10669">
        <v>104964</v>
      </c>
      <c r="B10669" t="s">
        <v>13563</v>
      </c>
      <c r="C10669" t="s">
        <v>11</v>
      </c>
      <c r="D10669">
        <v>55.22</v>
      </c>
      <c r="E10669" s="156" t="s">
        <v>205</v>
      </c>
    </row>
    <row r="10670" spans="1:5" x14ac:dyDescent="0.2">
      <c r="A10670">
        <v>104956</v>
      </c>
      <c r="B10670" t="s">
        <v>13564</v>
      </c>
      <c r="C10670" t="s">
        <v>11</v>
      </c>
      <c r="D10670">
        <v>49.82</v>
      </c>
      <c r="E10670" s="156" t="s">
        <v>205</v>
      </c>
    </row>
    <row r="10671" spans="1:5" x14ac:dyDescent="0.2">
      <c r="A10671">
        <v>104974</v>
      </c>
      <c r="B10671" t="s">
        <v>13565</v>
      </c>
      <c r="C10671" t="s">
        <v>11</v>
      </c>
      <c r="D10671">
        <v>34.93</v>
      </c>
      <c r="E10671" s="156" t="s">
        <v>205</v>
      </c>
    </row>
    <row r="10672" spans="1:5" x14ac:dyDescent="0.2">
      <c r="A10672">
        <v>87548</v>
      </c>
      <c r="B10672" t="s">
        <v>13566</v>
      </c>
      <c r="C10672" t="s">
        <v>11</v>
      </c>
      <c r="D10672">
        <v>31.47</v>
      </c>
      <c r="E10672" s="156" t="s">
        <v>205</v>
      </c>
    </row>
    <row r="10673" spans="1:5" x14ac:dyDescent="0.2">
      <c r="A10673">
        <v>87530</v>
      </c>
      <c r="B10673" t="s">
        <v>13567</v>
      </c>
      <c r="C10673" t="s">
        <v>11</v>
      </c>
      <c r="D10673">
        <v>44.18</v>
      </c>
      <c r="E10673" s="156" t="s">
        <v>205</v>
      </c>
    </row>
    <row r="10674" spans="1:5" x14ac:dyDescent="0.2">
      <c r="A10674">
        <v>104952</v>
      </c>
      <c r="B10674" t="s">
        <v>13568</v>
      </c>
      <c r="C10674" t="s">
        <v>11</v>
      </c>
      <c r="D10674">
        <v>40.71</v>
      </c>
      <c r="E10674" s="156" t="s">
        <v>205</v>
      </c>
    </row>
    <row r="10675" spans="1:5" x14ac:dyDescent="0.2">
      <c r="A10675">
        <v>104969</v>
      </c>
      <c r="B10675" t="s">
        <v>13569</v>
      </c>
      <c r="C10675" t="s">
        <v>11</v>
      </c>
      <c r="D10675">
        <v>38.200000000000003</v>
      </c>
      <c r="E10675" s="156" t="s">
        <v>205</v>
      </c>
    </row>
    <row r="10676" spans="1:5" x14ac:dyDescent="0.2">
      <c r="A10676">
        <v>104963</v>
      </c>
      <c r="B10676" t="s">
        <v>13570</v>
      </c>
      <c r="C10676" t="s">
        <v>11</v>
      </c>
      <c r="D10676">
        <v>51.87</v>
      </c>
      <c r="E10676" s="156" t="s">
        <v>205</v>
      </c>
    </row>
    <row r="10677" spans="1:5" x14ac:dyDescent="0.2">
      <c r="A10677">
        <v>104955</v>
      </c>
      <c r="B10677" t="s">
        <v>13571</v>
      </c>
      <c r="C10677" t="s">
        <v>11</v>
      </c>
      <c r="D10677">
        <v>46.47</v>
      </c>
      <c r="E10677" s="156" t="s">
        <v>205</v>
      </c>
    </row>
    <row r="10678" spans="1:5" x14ac:dyDescent="0.2">
      <c r="A10678">
        <v>104973</v>
      </c>
      <c r="B10678" t="s">
        <v>13572</v>
      </c>
      <c r="C10678" t="s">
        <v>11</v>
      </c>
      <c r="D10678">
        <v>32.799999999999997</v>
      </c>
      <c r="E10678" s="156" t="s">
        <v>205</v>
      </c>
    </row>
    <row r="10679" spans="1:5" x14ac:dyDescent="0.2">
      <c r="A10679">
        <v>87547</v>
      </c>
      <c r="B10679" t="s">
        <v>13573</v>
      </c>
      <c r="C10679" t="s">
        <v>11</v>
      </c>
      <c r="D10679">
        <v>29.34</v>
      </c>
      <c r="E10679" s="156" t="s">
        <v>205</v>
      </c>
    </row>
    <row r="10680" spans="1:5" x14ac:dyDescent="0.2">
      <c r="A10680">
        <v>87529</v>
      </c>
      <c r="B10680" t="s">
        <v>13574</v>
      </c>
      <c r="C10680" t="s">
        <v>11</v>
      </c>
      <c r="D10680">
        <v>40.83</v>
      </c>
      <c r="E10680" s="156" t="s">
        <v>205</v>
      </c>
    </row>
    <row r="10681" spans="1:5" x14ac:dyDescent="0.2">
      <c r="A10681">
        <v>104951</v>
      </c>
      <c r="B10681" t="s">
        <v>13575</v>
      </c>
      <c r="C10681" t="s">
        <v>11</v>
      </c>
      <c r="D10681">
        <v>37.36</v>
      </c>
      <c r="E10681" s="156" t="s">
        <v>205</v>
      </c>
    </row>
    <row r="10682" spans="1:5" x14ac:dyDescent="0.2">
      <c r="A10682">
        <v>104978</v>
      </c>
      <c r="B10682" t="s">
        <v>13576</v>
      </c>
      <c r="C10682" t="s">
        <v>11</v>
      </c>
      <c r="D10682">
        <v>40.869999999999997</v>
      </c>
      <c r="E10682" s="156" t="s">
        <v>205</v>
      </c>
    </row>
    <row r="10683" spans="1:5" x14ac:dyDescent="0.2">
      <c r="A10683">
        <v>104977</v>
      </c>
      <c r="B10683" t="s">
        <v>13577</v>
      </c>
      <c r="C10683" t="s">
        <v>11</v>
      </c>
      <c r="D10683">
        <v>54.35</v>
      </c>
      <c r="E10683" s="156" t="s">
        <v>205</v>
      </c>
    </row>
    <row r="10684" spans="1:5" x14ac:dyDescent="0.2">
      <c r="A10684">
        <v>90408</v>
      </c>
      <c r="B10684" t="s">
        <v>13578</v>
      </c>
      <c r="C10684" t="s">
        <v>11</v>
      </c>
      <c r="D10684">
        <v>35.869999999999997</v>
      </c>
      <c r="E10684" s="156" t="s">
        <v>205</v>
      </c>
    </row>
    <row r="10685" spans="1:5" x14ac:dyDescent="0.2">
      <c r="A10685">
        <v>90406</v>
      </c>
      <c r="B10685" t="s">
        <v>13579</v>
      </c>
      <c r="C10685" t="s">
        <v>11</v>
      </c>
      <c r="D10685">
        <v>48.27</v>
      </c>
      <c r="E10685" s="156" t="s">
        <v>205</v>
      </c>
    </row>
    <row r="10686" spans="1:5" x14ac:dyDescent="0.2">
      <c r="A10686">
        <v>103313</v>
      </c>
      <c r="B10686" t="s">
        <v>13580</v>
      </c>
      <c r="C10686" t="s">
        <v>14</v>
      </c>
      <c r="D10686">
        <v>0</v>
      </c>
      <c r="E10686" s="156" t="s">
        <v>205</v>
      </c>
    </row>
    <row r="10687" spans="1:5" x14ac:dyDescent="0.2">
      <c r="A10687">
        <v>103309</v>
      </c>
      <c r="B10687" t="s">
        <v>13581</v>
      </c>
      <c r="C10687" t="s">
        <v>14</v>
      </c>
      <c r="D10687">
        <v>0</v>
      </c>
      <c r="E10687" s="156" t="s">
        <v>205</v>
      </c>
    </row>
    <row r="10688" spans="1:5" x14ac:dyDescent="0.2">
      <c r="A10688">
        <v>103312</v>
      </c>
      <c r="B10688" t="s">
        <v>13582</v>
      </c>
      <c r="C10688" t="s">
        <v>14</v>
      </c>
      <c r="D10688">
        <v>0</v>
      </c>
      <c r="E10688" s="156" t="s">
        <v>205</v>
      </c>
    </row>
    <row r="10689" spans="1:5" x14ac:dyDescent="0.2">
      <c r="A10689">
        <v>103296</v>
      </c>
      <c r="B10689" t="s">
        <v>13583</v>
      </c>
      <c r="C10689" t="s">
        <v>14</v>
      </c>
      <c r="D10689">
        <v>0</v>
      </c>
      <c r="E10689" s="156" t="s">
        <v>205</v>
      </c>
    </row>
    <row r="10690" spans="1:5" x14ac:dyDescent="0.2">
      <c r="A10690">
        <v>103300</v>
      </c>
      <c r="B10690" t="s">
        <v>13584</v>
      </c>
      <c r="C10690" t="s">
        <v>14</v>
      </c>
      <c r="D10690">
        <v>0</v>
      </c>
      <c r="E10690" s="156" t="s">
        <v>205</v>
      </c>
    </row>
    <row r="10691" spans="1:5" x14ac:dyDescent="0.2">
      <c r="A10691">
        <v>103301</v>
      </c>
      <c r="B10691" t="s">
        <v>13585</v>
      </c>
      <c r="C10691" t="s">
        <v>14</v>
      </c>
      <c r="D10691">
        <v>0</v>
      </c>
      <c r="E10691" s="156" t="s">
        <v>205</v>
      </c>
    </row>
    <row r="10692" spans="1:5" x14ac:dyDescent="0.2">
      <c r="A10692">
        <v>103304</v>
      </c>
      <c r="B10692" t="s">
        <v>13586</v>
      </c>
      <c r="C10692" t="s">
        <v>14</v>
      </c>
      <c r="D10692">
        <v>1252.73</v>
      </c>
      <c r="E10692" s="156" t="s">
        <v>205</v>
      </c>
    </row>
    <row r="10693" spans="1:5" x14ac:dyDescent="0.2">
      <c r="A10693">
        <v>103305</v>
      </c>
      <c r="B10693" t="s">
        <v>13587</v>
      </c>
      <c r="C10693" t="s">
        <v>14</v>
      </c>
      <c r="D10693">
        <v>0</v>
      </c>
      <c r="E10693" s="156" t="s">
        <v>205</v>
      </c>
    </row>
    <row r="10694" spans="1:5" x14ac:dyDescent="0.2">
      <c r="A10694">
        <v>103294</v>
      </c>
      <c r="B10694" t="s">
        <v>13588</v>
      </c>
      <c r="C10694" t="s">
        <v>14</v>
      </c>
      <c r="D10694">
        <v>0</v>
      </c>
      <c r="E10694" s="156" t="s">
        <v>205</v>
      </c>
    </row>
    <row r="10695" spans="1:5" x14ac:dyDescent="0.2">
      <c r="A10695">
        <v>103298</v>
      </c>
      <c r="B10695" t="s">
        <v>13589</v>
      </c>
      <c r="C10695" t="s">
        <v>14</v>
      </c>
      <c r="D10695">
        <v>0</v>
      </c>
      <c r="E10695" s="156" t="s">
        <v>205</v>
      </c>
    </row>
    <row r="10696" spans="1:5" x14ac:dyDescent="0.2">
      <c r="A10696">
        <v>103293</v>
      </c>
      <c r="B10696" t="s">
        <v>13590</v>
      </c>
      <c r="C10696" t="s">
        <v>14</v>
      </c>
      <c r="D10696">
        <v>0</v>
      </c>
      <c r="E10696" s="156" t="s">
        <v>205</v>
      </c>
    </row>
    <row r="10697" spans="1:5" x14ac:dyDescent="0.2">
      <c r="A10697">
        <v>103297</v>
      </c>
      <c r="B10697" t="s">
        <v>13591</v>
      </c>
      <c r="C10697" t="s">
        <v>14</v>
      </c>
      <c r="D10697">
        <v>0</v>
      </c>
      <c r="E10697" s="156" t="s">
        <v>205</v>
      </c>
    </row>
    <row r="10698" spans="1:5" x14ac:dyDescent="0.2">
      <c r="A10698">
        <v>103311</v>
      </c>
      <c r="B10698" t="s">
        <v>13592</v>
      </c>
      <c r="C10698" t="s">
        <v>14</v>
      </c>
      <c r="D10698">
        <v>0</v>
      </c>
      <c r="E10698" s="156" t="s">
        <v>205</v>
      </c>
    </row>
    <row r="10699" spans="1:5" x14ac:dyDescent="0.2">
      <c r="A10699">
        <v>103306</v>
      </c>
      <c r="B10699" t="s">
        <v>13593</v>
      </c>
      <c r="C10699" t="s">
        <v>14</v>
      </c>
      <c r="D10699">
        <v>0</v>
      </c>
      <c r="E10699" s="156" t="s">
        <v>205</v>
      </c>
    </row>
    <row r="10700" spans="1:5" x14ac:dyDescent="0.2">
      <c r="A10700">
        <v>103308</v>
      </c>
      <c r="B10700" t="s">
        <v>13594</v>
      </c>
      <c r="C10700" t="s">
        <v>14</v>
      </c>
      <c r="D10700">
        <v>0</v>
      </c>
      <c r="E10700" s="156" t="s">
        <v>205</v>
      </c>
    </row>
    <row r="10701" spans="1:5" x14ac:dyDescent="0.2">
      <c r="A10701">
        <v>103295</v>
      </c>
      <c r="B10701" t="s">
        <v>13595</v>
      </c>
      <c r="C10701" t="s">
        <v>14</v>
      </c>
      <c r="D10701">
        <v>0</v>
      </c>
      <c r="E10701" s="156" t="s">
        <v>205</v>
      </c>
    </row>
    <row r="10702" spans="1:5" x14ac:dyDescent="0.2">
      <c r="A10702">
        <v>103299</v>
      </c>
      <c r="B10702" t="s">
        <v>13596</v>
      </c>
      <c r="C10702" t="s">
        <v>14</v>
      </c>
      <c r="D10702">
        <v>0</v>
      </c>
      <c r="E10702" s="156" t="s">
        <v>205</v>
      </c>
    </row>
    <row r="10703" spans="1:5" x14ac:dyDescent="0.2">
      <c r="A10703">
        <v>103302</v>
      </c>
      <c r="B10703" t="s">
        <v>13597</v>
      </c>
      <c r="C10703" t="s">
        <v>14</v>
      </c>
      <c r="D10703">
        <v>0</v>
      </c>
      <c r="E10703" s="156" t="s">
        <v>205</v>
      </c>
    </row>
    <row r="10704" spans="1:5" x14ac:dyDescent="0.2">
      <c r="A10704">
        <v>103307</v>
      </c>
      <c r="B10704" t="s">
        <v>13598</v>
      </c>
      <c r="C10704" t="s">
        <v>14</v>
      </c>
      <c r="D10704">
        <v>1348.85</v>
      </c>
      <c r="E10704" s="156" t="s">
        <v>205</v>
      </c>
    </row>
    <row r="10705" spans="1:5" x14ac:dyDescent="0.2">
      <c r="A10705">
        <v>103310</v>
      </c>
      <c r="B10705" t="s">
        <v>13599</v>
      </c>
      <c r="C10705" t="s">
        <v>14</v>
      </c>
      <c r="D10705">
        <v>1292.73</v>
      </c>
      <c r="E10705" s="156" t="s">
        <v>205</v>
      </c>
    </row>
    <row r="10706" spans="1:5" x14ac:dyDescent="0.2">
      <c r="A10706">
        <v>103303</v>
      </c>
      <c r="B10706" t="s">
        <v>13600</v>
      </c>
      <c r="C10706" t="s">
        <v>14</v>
      </c>
      <c r="D10706">
        <v>0</v>
      </c>
      <c r="E10706" s="156" t="s">
        <v>205</v>
      </c>
    </row>
    <row r="10707" spans="1:5" x14ac:dyDescent="0.2">
      <c r="A10707">
        <v>103314</v>
      </c>
      <c r="B10707" t="s">
        <v>13601</v>
      </c>
      <c r="C10707" t="s">
        <v>11</v>
      </c>
      <c r="D10707">
        <v>346.53</v>
      </c>
      <c r="E10707" s="156" t="s">
        <v>205</v>
      </c>
    </row>
    <row r="10708" spans="1:5" x14ac:dyDescent="0.2">
      <c r="A10708">
        <v>103315</v>
      </c>
      <c r="B10708" t="s">
        <v>13602</v>
      </c>
      <c r="C10708" t="s">
        <v>11</v>
      </c>
      <c r="D10708">
        <v>337.1</v>
      </c>
      <c r="E10708" s="156" t="s">
        <v>205</v>
      </c>
    </row>
    <row r="10709" spans="1:5" x14ac:dyDescent="0.2">
      <c r="A10709">
        <v>105188</v>
      </c>
      <c r="B10709" t="s">
        <v>13603</v>
      </c>
      <c r="C10709" t="s">
        <v>11</v>
      </c>
      <c r="D10709">
        <v>130.91999999999999</v>
      </c>
      <c r="E10709" s="156" t="s">
        <v>205</v>
      </c>
    </row>
    <row r="10710" spans="1:5" x14ac:dyDescent="0.2">
      <c r="A10710">
        <v>87841</v>
      </c>
      <c r="B10710" t="s">
        <v>13604</v>
      </c>
      <c r="C10710" t="s">
        <v>11</v>
      </c>
      <c r="D10710">
        <v>118.91</v>
      </c>
      <c r="E10710" s="156" t="s">
        <v>205</v>
      </c>
    </row>
    <row r="10711" spans="1:5" x14ac:dyDescent="0.2">
      <c r="A10711">
        <v>87853</v>
      </c>
      <c r="B10711" t="s">
        <v>13605</v>
      </c>
      <c r="C10711" t="s">
        <v>11</v>
      </c>
      <c r="D10711">
        <v>133.34</v>
      </c>
      <c r="E10711" s="156" t="s">
        <v>205</v>
      </c>
    </row>
    <row r="10712" spans="1:5" x14ac:dyDescent="0.2">
      <c r="A10712">
        <v>105187</v>
      </c>
      <c r="B10712" t="s">
        <v>13606</v>
      </c>
      <c r="C10712" t="s">
        <v>11</v>
      </c>
      <c r="D10712">
        <v>178.15</v>
      </c>
      <c r="E10712" s="156" t="s">
        <v>205</v>
      </c>
    </row>
    <row r="10713" spans="1:5" x14ac:dyDescent="0.2">
      <c r="A10713">
        <v>87840</v>
      </c>
      <c r="B10713" t="s">
        <v>13607</v>
      </c>
      <c r="C10713" t="s">
        <v>11</v>
      </c>
      <c r="D10713">
        <v>166.14</v>
      </c>
      <c r="E10713" s="156" t="s">
        <v>205</v>
      </c>
    </row>
    <row r="10714" spans="1:5" x14ac:dyDescent="0.2">
      <c r="A10714">
        <v>87852</v>
      </c>
      <c r="B10714" t="s">
        <v>13608</v>
      </c>
      <c r="C10714" t="s">
        <v>11</v>
      </c>
      <c r="D10714">
        <v>180.57</v>
      </c>
      <c r="E10714" s="156" t="s">
        <v>205</v>
      </c>
    </row>
    <row r="10715" spans="1:5" x14ac:dyDescent="0.2">
      <c r="A10715">
        <v>105186</v>
      </c>
      <c r="B10715" t="s">
        <v>13609</v>
      </c>
      <c r="C10715" t="s">
        <v>11</v>
      </c>
      <c r="D10715">
        <v>136.44</v>
      </c>
      <c r="E10715" s="156" t="s">
        <v>205</v>
      </c>
    </row>
    <row r="10716" spans="1:5" x14ac:dyDescent="0.2">
      <c r="A10716">
        <v>87839</v>
      </c>
      <c r="B10716" t="s">
        <v>13610</v>
      </c>
      <c r="C10716" t="s">
        <v>11</v>
      </c>
      <c r="D10716">
        <v>124.67</v>
      </c>
      <c r="E10716" s="156" t="s">
        <v>205</v>
      </c>
    </row>
    <row r="10717" spans="1:5" x14ac:dyDescent="0.2">
      <c r="A10717">
        <v>87851</v>
      </c>
      <c r="B10717" t="s">
        <v>13611</v>
      </c>
      <c r="C10717" t="s">
        <v>11</v>
      </c>
      <c r="D10717">
        <v>139.54</v>
      </c>
      <c r="E10717" s="156" t="s">
        <v>205</v>
      </c>
    </row>
    <row r="10718" spans="1:5" x14ac:dyDescent="0.2">
      <c r="A10718">
        <v>105185</v>
      </c>
      <c r="B10718" t="s">
        <v>13612</v>
      </c>
      <c r="C10718" t="s">
        <v>11</v>
      </c>
      <c r="D10718">
        <v>183.73</v>
      </c>
      <c r="E10718" s="156" t="s">
        <v>205</v>
      </c>
    </row>
    <row r="10719" spans="1:5" x14ac:dyDescent="0.2">
      <c r="A10719">
        <v>87838</v>
      </c>
      <c r="B10719" t="s">
        <v>13613</v>
      </c>
      <c r="C10719" t="s">
        <v>11</v>
      </c>
      <c r="D10719">
        <v>172</v>
      </c>
      <c r="E10719" s="156" t="s">
        <v>205</v>
      </c>
    </row>
    <row r="10720" spans="1:5" x14ac:dyDescent="0.2">
      <c r="A10720">
        <v>87850</v>
      </c>
      <c r="B10720" t="s">
        <v>13614</v>
      </c>
      <c r="C10720" t="s">
        <v>11</v>
      </c>
      <c r="D10720">
        <v>186.87</v>
      </c>
      <c r="E10720" s="156" t="s">
        <v>205</v>
      </c>
    </row>
    <row r="10721" spans="1:5" x14ac:dyDescent="0.2">
      <c r="A10721">
        <v>105110</v>
      </c>
      <c r="B10721" t="s">
        <v>13615</v>
      </c>
      <c r="C10721" t="s">
        <v>24</v>
      </c>
      <c r="D10721">
        <v>205.01</v>
      </c>
      <c r="E10721" s="156" t="s">
        <v>205</v>
      </c>
    </row>
    <row r="10722" spans="1:5" x14ac:dyDescent="0.2">
      <c r="A10722">
        <v>105105</v>
      </c>
      <c r="B10722" t="s">
        <v>13616</v>
      </c>
      <c r="C10722" t="s">
        <v>24</v>
      </c>
      <c r="D10722">
        <v>67.66</v>
      </c>
      <c r="E10722" s="156" t="s">
        <v>205</v>
      </c>
    </row>
    <row r="10723" spans="1:5" x14ac:dyDescent="0.2">
      <c r="A10723">
        <v>105103</v>
      </c>
      <c r="B10723" t="s">
        <v>13617</v>
      </c>
      <c r="C10723" t="s">
        <v>24</v>
      </c>
      <c r="D10723">
        <v>96.36</v>
      </c>
      <c r="E10723" s="156" t="s">
        <v>205</v>
      </c>
    </row>
    <row r="10724" spans="1:5" x14ac:dyDescent="0.2">
      <c r="A10724">
        <v>105112</v>
      </c>
      <c r="B10724" t="s">
        <v>13618</v>
      </c>
      <c r="C10724" t="s">
        <v>24</v>
      </c>
      <c r="D10724">
        <v>171.21</v>
      </c>
      <c r="E10724" s="156" t="s">
        <v>205</v>
      </c>
    </row>
    <row r="10725" spans="1:5" x14ac:dyDescent="0.2">
      <c r="A10725">
        <v>105109</v>
      </c>
      <c r="B10725" t="s">
        <v>13619</v>
      </c>
      <c r="C10725" t="s">
        <v>14</v>
      </c>
      <c r="D10725">
        <v>0</v>
      </c>
      <c r="E10725" s="156" t="s">
        <v>205</v>
      </c>
    </row>
    <row r="10726" spans="1:5" x14ac:dyDescent="0.2">
      <c r="A10726">
        <v>105108</v>
      </c>
      <c r="B10726" t="s">
        <v>13620</v>
      </c>
      <c r="C10726" t="s">
        <v>14</v>
      </c>
      <c r="D10726">
        <v>0</v>
      </c>
      <c r="E10726" s="156" t="s">
        <v>205</v>
      </c>
    </row>
    <row r="10727" spans="1:5" x14ac:dyDescent="0.2">
      <c r="A10727">
        <v>105104</v>
      </c>
      <c r="B10727" t="s">
        <v>13621</v>
      </c>
      <c r="C10727" t="s">
        <v>14</v>
      </c>
      <c r="D10727">
        <v>4701.04</v>
      </c>
      <c r="E10727" s="156" t="s">
        <v>205</v>
      </c>
    </row>
    <row r="10728" spans="1:5" x14ac:dyDescent="0.2">
      <c r="A10728">
        <v>105107</v>
      </c>
      <c r="B10728" t="s">
        <v>13622</v>
      </c>
      <c r="C10728" t="s">
        <v>14</v>
      </c>
      <c r="D10728">
        <v>3239.03</v>
      </c>
      <c r="E10728" s="156" t="s">
        <v>205</v>
      </c>
    </row>
    <row r="10729" spans="1:5" x14ac:dyDescent="0.2">
      <c r="A10729">
        <v>105106</v>
      </c>
      <c r="B10729" t="s">
        <v>13623</v>
      </c>
      <c r="C10729" t="s">
        <v>14</v>
      </c>
      <c r="D10729">
        <v>2193.59</v>
      </c>
      <c r="E10729" s="156" t="s">
        <v>205</v>
      </c>
    </row>
    <row r="10730" spans="1:5" x14ac:dyDescent="0.2">
      <c r="A10730">
        <v>105111</v>
      </c>
      <c r="B10730" t="s">
        <v>13624</v>
      </c>
      <c r="C10730" t="s">
        <v>14</v>
      </c>
      <c r="D10730">
        <v>18430.95</v>
      </c>
      <c r="E10730" s="156" t="s">
        <v>205</v>
      </c>
    </row>
    <row r="10731" spans="1:5" x14ac:dyDescent="0.2">
      <c r="A10731">
        <v>98520</v>
      </c>
      <c r="B10731" t="s">
        <v>66</v>
      </c>
      <c r="C10731" t="s">
        <v>11</v>
      </c>
      <c r="D10731">
        <v>5.71</v>
      </c>
      <c r="E10731" s="156" t="s">
        <v>205</v>
      </c>
    </row>
    <row r="10732" spans="1:5" x14ac:dyDescent="0.2">
      <c r="A10732">
        <v>98521</v>
      </c>
      <c r="B10732" t="s">
        <v>13625</v>
      </c>
      <c r="C10732" t="s">
        <v>11</v>
      </c>
      <c r="D10732">
        <v>0.36</v>
      </c>
      <c r="E10732" s="156" t="s">
        <v>205</v>
      </c>
    </row>
    <row r="10733" spans="1:5" x14ac:dyDescent="0.2">
      <c r="A10733">
        <v>105521</v>
      </c>
      <c r="B10733" t="s">
        <v>13626</v>
      </c>
      <c r="C10733" t="s">
        <v>11</v>
      </c>
      <c r="D10733">
        <v>3.85</v>
      </c>
      <c r="E10733" s="156" t="s">
        <v>205</v>
      </c>
    </row>
    <row r="10734" spans="1:5" x14ac:dyDescent="0.2">
      <c r="A10734">
        <v>98509</v>
      </c>
      <c r="B10734" t="s">
        <v>13627</v>
      </c>
      <c r="C10734" t="s">
        <v>14</v>
      </c>
      <c r="D10734">
        <v>63.85</v>
      </c>
      <c r="E10734" s="156" t="s">
        <v>205</v>
      </c>
    </row>
    <row r="10735" spans="1:5" x14ac:dyDescent="0.2">
      <c r="A10735">
        <v>98507</v>
      </c>
      <c r="B10735" t="s">
        <v>13628</v>
      </c>
      <c r="C10735" t="s">
        <v>14</v>
      </c>
      <c r="D10735">
        <v>0</v>
      </c>
      <c r="E10735" s="156" t="s">
        <v>205</v>
      </c>
    </row>
    <row r="10736" spans="1:5" x14ac:dyDescent="0.2">
      <c r="A10736">
        <v>98508</v>
      </c>
      <c r="B10736" t="s">
        <v>13629</v>
      </c>
      <c r="C10736" t="s">
        <v>14</v>
      </c>
      <c r="D10736">
        <v>0</v>
      </c>
      <c r="E10736" s="156" t="s">
        <v>205</v>
      </c>
    </row>
    <row r="10737" spans="1:5" x14ac:dyDescent="0.2">
      <c r="A10737">
        <v>98506</v>
      </c>
      <c r="B10737" t="s">
        <v>13630</v>
      </c>
      <c r="C10737" t="s">
        <v>14</v>
      </c>
      <c r="D10737">
        <v>0</v>
      </c>
      <c r="E10737" s="156" t="s">
        <v>205</v>
      </c>
    </row>
    <row r="10738" spans="1:5" x14ac:dyDescent="0.2">
      <c r="A10738">
        <v>98505</v>
      </c>
      <c r="B10738" t="s">
        <v>13631</v>
      </c>
      <c r="C10738" t="s">
        <v>11</v>
      </c>
      <c r="D10738">
        <v>94.57</v>
      </c>
      <c r="E10738" s="156" t="s">
        <v>205</v>
      </c>
    </row>
    <row r="10739" spans="1:5" x14ac:dyDescent="0.2">
      <c r="A10739">
        <v>98504</v>
      </c>
      <c r="B10739" t="s">
        <v>13632</v>
      </c>
      <c r="C10739" t="s">
        <v>11</v>
      </c>
      <c r="D10739">
        <v>13.64</v>
      </c>
      <c r="E10739" s="156" t="s">
        <v>205</v>
      </c>
    </row>
    <row r="10740" spans="1:5" x14ac:dyDescent="0.2">
      <c r="A10740">
        <v>98503</v>
      </c>
      <c r="B10740" t="s">
        <v>13633</v>
      </c>
      <c r="C10740" t="s">
        <v>11</v>
      </c>
      <c r="D10740">
        <v>21.49</v>
      </c>
      <c r="E10740" s="156" t="s">
        <v>205</v>
      </c>
    </row>
    <row r="10741" spans="1:5" x14ac:dyDescent="0.2">
      <c r="A10741">
        <v>103946</v>
      </c>
      <c r="B10741" t="s">
        <v>13634</v>
      </c>
      <c r="C10741" t="s">
        <v>11</v>
      </c>
      <c r="D10741">
        <v>17.559999999999999</v>
      </c>
      <c r="E10741" s="156" t="s">
        <v>205</v>
      </c>
    </row>
    <row r="10742" spans="1:5" x14ac:dyDescent="0.2">
      <c r="A10742">
        <v>98517</v>
      </c>
      <c r="B10742" t="s">
        <v>13635</v>
      </c>
      <c r="C10742" t="s">
        <v>14</v>
      </c>
      <c r="D10742">
        <v>0</v>
      </c>
      <c r="E10742" s="156" t="s">
        <v>205</v>
      </c>
    </row>
    <row r="10743" spans="1:5" x14ac:dyDescent="0.2">
      <c r="A10743">
        <v>98518</v>
      </c>
      <c r="B10743" t="s">
        <v>13636</v>
      </c>
      <c r="C10743" t="s">
        <v>14</v>
      </c>
      <c r="D10743">
        <v>0</v>
      </c>
      <c r="E10743" s="156" t="s">
        <v>205</v>
      </c>
    </row>
    <row r="10744" spans="1:5" x14ac:dyDescent="0.2">
      <c r="A10744">
        <v>98516</v>
      </c>
      <c r="B10744" t="s">
        <v>13637</v>
      </c>
      <c r="C10744" t="s">
        <v>14</v>
      </c>
      <c r="D10744">
        <v>357.02</v>
      </c>
      <c r="E10744" s="156" t="s">
        <v>205</v>
      </c>
    </row>
    <row r="10745" spans="1:5" x14ac:dyDescent="0.2">
      <c r="A10745">
        <v>98514</v>
      </c>
      <c r="B10745" t="s">
        <v>13638</v>
      </c>
      <c r="C10745" t="s">
        <v>14</v>
      </c>
      <c r="D10745">
        <v>0</v>
      </c>
      <c r="E10745" s="156" t="s">
        <v>205</v>
      </c>
    </row>
    <row r="10746" spans="1:5" x14ac:dyDescent="0.2">
      <c r="A10746">
        <v>98515</v>
      </c>
      <c r="B10746" t="s">
        <v>13639</v>
      </c>
      <c r="C10746" t="s">
        <v>14</v>
      </c>
      <c r="D10746">
        <v>0</v>
      </c>
      <c r="E10746" s="156" t="s">
        <v>205</v>
      </c>
    </row>
    <row r="10747" spans="1:5" x14ac:dyDescent="0.2">
      <c r="A10747">
        <v>98513</v>
      </c>
      <c r="B10747" t="s">
        <v>13640</v>
      </c>
      <c r="C10747" t="s">
        <v>14</v>
      </c>
      <c r="D10747">
        <v>0</v>
      </c>
      <c r="E10747" s="156" t="s">
        <v>205</v>
      </c>
    </row>
    <row r="10748" spans="1:5" x14ac:dyDescent="0.2">
      <c r="A10748">
        <v>98511</v>
      </c>
      <c r="B10748" t="s">
        <v>13641</v>
      </c>
      <c r="C10748" t="s">
        <v>14</v>
      </c>
      <c r="D10748">
        <v>186.67</v>
      </c>
      <c r="E10748" s="156" t="s">
        <v>205</v>
      </c>
    </row>
    <row r="10749" spans="1:5" x14ac:dyDescent="0.2">
      <c r="A10749">
        <v>98512</v>
      </c>
      <c r="B10749" t="s">
        <v>13642</v>
      </c>
      <c r="C10749" t="s">
        <v>14</v>
      </c>
      <c r="D10749">
        <v>0</v>
      </c>
      <c r="E10749" s="156" t="s">
        <v>205</v>
      </c>
    </row>
    <row r="10750" spans="1:5" x14ac:dyDescent="0.2">
      <c r="A10750">
        <v>98510</v>
      </c>
      <c r="B10750" t="s">
        <v>13643</v>
      </c>
      <c r="C10750" t="s">
        <v>14</v>
      </c>
      <c r="D10750">
        <v>103.98</v>
      </c>
      <c r="E10750" s="156" t="s">
        <v>205</v>
      </c>
    </row>
    <row r="10751" spans="1:5" x14ac:dyDescent="0.2">
      <c r="A10751">
        <v>98519</v>
      </c>
      <c r="B10751" t="s">
        <v>13644</v>
      </c>
      <c r="C10751" t="s">
        <v>11</v>
      </c>
      <c r="D10751">
        <v>3.9</v>
      </c>
      <c r="E10751" s="156" t="s">
        <v>205</v>
      </c>
    </row>
    <row r="10752" spans="1:5" x14ac:dyDescent="0.2">
      <c r="A10752">
        <v>91599</v>
      </c>
      <c r="B10752" t="s">
        <v>13645</v>
      </c>
      <c r="C10752" t="s">
        <v>6478</v>
      </c>
      <c r="D10752">
        <v>8.09</v>
      </c>
      <c r="E10752" s="156" t="s">
        <v>205</v>
      </c>
    </row>
    <row r="10753" spans="1:5" x14ac:dyDescent="0.2">
      <c r="A10753">
        <v>100065</v>
      </c>
      <c r="B10753" t="s">
        <v>13646</v>
      </c>
      <c r="C10753" t="s">
        <v>6478</v>
      </c>
      <c r="D10753">
        <v>0</v>
      </c>
      <c r="E10753" s="156" t="s">
        <v>205</v>
      </c>
    </row>
    <row r="10754" spans="1:5" x14ac:dyDescent="0.2">
      <c r="A10754">
        <v>100069</v>
      </c>
      <c r="B10754" t="s">
        <v>13647</v>
      </c>
      <c r="C10754" t="s">
        <v>6478</v>
      </c>
      <c r="D10754">
        <v>0</v>
      </c>
      <c r="E10754" s="156" t="s">
        <v>205</v>
      </c>
    </row>
    <row r="10755" spans="1:5" x14ac:dyDescent="0.2">
      <c r="A10755">
        <v>100063</v>
      </c>
      <c r="B10755" t="s">
        <v>13648</v>
      </c>
      <c r="C10755" t="s">
        <v>6478</v>
      </c>
      <c r="D10755">
        <v>0</v>
      </c>
      <c r="E10755" s="156" t="s">
        <v>205</v>
      </c>
    </row>
    <row r="10756" spans="1:5" x14ac:dyDescent="0.2">
      <c r="A10756">
        <v>91597</v>
      </c>
      <c r="B10756" t="s">
        <v>13649</v>
      </c>
      <c r="C10756" t="s">
        <v>6478</v>
      </c>
      <c r="D10756">
        <v>7.72</v>
      </c>
      <c r="E10756" s="156" t="s">
        <v>205</v>
      </c>
    </row>
    <row r="10757" spans="1:5" x14ac:dyDescent="0.2">
      <c r="A10757">
        <v>91598</v>
      </c>
      <c r="B10757" t="s">
        <v>13650</v>
      </c>
      <c r="C10757" t="s">
        <v>6478</v>
      </c>
      <c r="D10757">
        <v>10.039999999999999</v>
      </c>
      <c r="E10757" s="156" t="s">
        <v>205</v>
      </c>
    </row>
    <row r="10758" spans="1:5" x14ac:dyDescent="0.2">
      <c r="A10758">
        <v>91596</v>
      </c>
      <c r="B10758" t="s">
        <v>13651</v>
      </c>
      <c r="C10758" t="s">
        <v>6478</v>
      </c>
      <c r="D10758">
        <v>10.34</v>
      </c>
      <c r="E10758" s="156" t="s">
        <v>205</v>
      </c>
    </row>
    <row r="10759" spans="1:5" x14ac:dyDescent="0.2">
      <c r="A10759">
        <v>100064</v>
      </c>
      <c r="B10759" t="s">
        <v>13652</v>
      </c>
      <c r="C10759" t="s">
        <v>6478</v>
      </c>
      <c r="D10759">
        <v>10.27</v>
      </c>
      <c r="E10759" s="156" t="s">
        <v>205</v>
      </c>
    </row>
    <row r="10760" spans="1:5" x14ac:dyDescent="0.2">
      <c r="A10760">
        <v>100066</v>
      </c>
      <c r="B10760" t="s">
        <v>13653</v>
      </c>
      <c r="C10760" t="s">
        <v>6478</v>
      </c>
      <c r="D10760">
        <v>10.27</v>
      </c>
      <c r="E10760" s="156" t="s">
        <v>205</v>
      </c>
    </row>
    <row r="10761" spans="1:5" x14ac:dyDescent="0.2">
      <c r="A10761">
        <v>91603</v>
      </c>
      <c r="B10761" t="s">
        <v>13654</v>
      </c>
      <c r="C10761" t="s">
        <v>6478</v>
      </c>
      <c r="D10761">
        <v>9.77</v>
      </c>
      <c r="E10761" s="156" t="s">
        <v>205</v>
      </c>
    </row>
    <row r="10762" spans="1:5" x14ac:dyDescent="0.2">
      <c r="A10762">
        <v>100068</v>
      </c>
      <c r="B10762" t="s">
        <v>13655</v>
      </c>
      <c r="C10762" t="s">
        <v>6478</v>
      </c>
      <c r="D10762">
        <v>8.39</v>
      </c>
      <c r="E10762" s="156" t="s">
        <v>205</v>
      </c>
    </row>
    <row r="10763" spans="1:5" x14ac:dyDescent="0.2">
      <c r="A10763">
        <v>100067</v>
      </c>
      <c r="B10763" t="s">
        <v>13656</v>
      </c>
      <c r="C10763" t="s">
        <v>6478</v>
      </c>
      <c r="D10763">
        <v>11.81</v>
      </c>
      <c r="E10763" s="156" t="s">
        <v>205</v>
      </c>
    </row>
    <row r="10764" spans="1:5" x14ac:dyDescent="0.2">
      <c r="A10764">
        <v>91601</v>
      </c>
      <c r="B10764" t="s">
        <v>13657</v>
      </c>
      <c r="C10764" t="s">
        <v>6478</v>
      </c>
      <c r="D10764">
        <v>12.03</v>
      </c>
      <c r="E10764" s="156" t="s">
        <v>205</v>
      </c>
    </row>
    <row r="10765" spans="1:5" x14ac:dyDescent="0.2">
      <c r="A10765">
        <v>91602</v>
      </c>
      <c r="B10765" t="s">
        <v>13658</v>
      </c>
      <c r="C10765" t="s">
        <v>6478</v>
      </c>
      <c r="D10765">
        <v>11.06</v>
      </c>
      <c r="E10765" s="156" t="s">
        <v>205</v>
      </c>
    </row>
    <row r="10766" spans="1:5" x14ac:dyDescent="0.2">
      <c r="A10766">
        <v>91593</v>
      </c>
      <c r="B10766" t="s">
        <v>13659</v>
      </c>
      <c r="C10766" t="s">
        <v>6478</v>
      </c>
      <c r="D10766">
        <v>10.39</v>
      </c>
      <c r="E10766" s="156" t="s">
        <v>205</v>
      </c>
    </row>
    <row r="10767" spans="1:5" x14ac:dyDescent="0.2">
      <c r="A10767">
        <v>105814</v>
      </c>
      <c r="B10767" t="s">
        <v>13660</v>
      </c>
      <c r="C10767" t="s">
        <v>6478</v>
      </c>
      <c r="D10767">
        <v>10.08</v>
      </c>
      <c r="E10767" s="156" t="s">
        <v>205</v>
      </c>
    </row>
    <row r="10768" spans="1:5" x14ac:dyDescent="0.2">
      <c r="A10768">
        <v>91594</v>
      </c>
      <c r="B10768" t="s">
        <v>13661</v>
      </c>
      <c r="C10768" t="s">
        <v>6478</v>
      </c>
      <c r="D10768">
        <v>10.4</v>
      </c>
      <c r="E10768" s="156" t="s">
        <v>205</v>
      </c>
    </row>
    <row r="10769" spans="1:5" x14ac:dyDescent="0.2">
      <c r="A10769">
        <v>91595</v>
      </c>
      <c r="B10769" t="s">
        <v>13662</v>
      </c>
      <c r="C10769" t="s">
        <v>6478</v>
      </c>
      <c r="D10769">
        <v>10.69</v>
      </c>
      <c r="E10769" s="156" t="s">
        <v>205</v>
      </c>
    </row>
    <row r="10770" spans="1:5" x14ac:dyDescent="0.2">
      <c r="A10770">
        <v>105815</v>
      </c>
      <c r="B10770" t="s">
        <v>13663</v>
      </c>
      <c r="C10770" t="s">
        <v>6478</v>
      </c>
      <c r="D10770">
        <v>0</v>
      </c>
      <c r="E10770" s="156" t="s">
        <v>205</v>
      </c>
    </row>
    <row r="10771" spans="1:5" x14ac:dyDescent="0.2">
      <c r="A10771">
        <v>91600</v>
      </c>
      <c r="B10771" t="s">
        <v>13664</v>
      </c>
      <c r="C10771" t="s">
        <v>6478</v>
      </c>
      <c r="D10771">
        <v>11.67</v>
      </c>
      <c r="E10771" s="156" t="s">
        <v>205</v>
      </c>
    </row>
    <row r="10772" spans="1:5" x14ac:dyDescent="0.2">
      <c r="A10772">
        <v>99235</v>
      </c>
      <c r="B10772" t="s">
        <v>13665</v>
      </c>
      <c r="C10772" t="s">
        <v>20</v>
      </c>
      <c r="D10772">
        <v>690.19</v>
      </c>
      <c r="E10772" s="156" t="s">
        <v>205</v>
      </c>
    </row>
    <row r="10773" spans="1:5" x14ac:dyDescent="0.2">
      <c r="A10773">
        <v>105539</v>
      </c>
      <c r="B10773" t="s">
        <v>13666</v>
      </c>
      <c r="C10773" t="s">
        <v>20</v>
      </c>
      <c r="D10773">
        <v>0</v>
      </c>
      <c r="E10773" s="156" t="s">
        <v>205</v>
      </c>
    </row>
    <row r="10774" spans="1:5" x14ac:dyDescent="0.2">
      <c r="A10774">
        <v>99439</v>
      </c>
      <c r="B10774" t="s">
        <v>13667</v>
      </c>
      <c r="C10774" t="s">
        <v>20</v>
      </c>
      <c r="D10774">
        <v>760.32</v>
      </c>
      <c r="E10774" s="156" t="s">
        <v>205</v>
      </c>
    </row>
    <row r="10775" spans="1:5" x14ac:dyDescent="0.2">
      <c r="A10775">
        <v>105540</v>
      </c>
      <c r="B10775" t="s">
        <v>13668</v>
      </c>
      <c r="C10775" t="s">
        <v>20</v>
      </c>
      <c r="D10775">
        <v>0</v>
      </c>
      <c r="E10775" s="156" t="s">
        <v>205</v>
      </c>
    </row>
    <row r="10776" spans="1:5" x14ac:dyDescent="0.2">
      <c r="A10776">
        <v>103184</v>
      </c>
      <c r="B10776" t="s">
        <v>13669</v>
      </c>
      <c r="C10776" t="s">
        <v>20</v>
      </c>
      <c r="D10776">
        <v>713.07</v>
      </c>
      <c r="E10776" s="156" t="s">
        <v>205</v>
      </c>
    </row>
    <row r="10777" spans="1:5" x14ac:dyDescent="0.2">
      <c r="A10777">
        <v>103183</v>
      </c>
      <c r="B10777" t="s">
        <v>13670</v>
      </c>
      <c r="C10777" t="s">
        <v>20</v>
      </c>
      <c r="D10777">
        <v>839.02</v>
      </c>
      <c r="E10777" s="156" t="s">
        <v>205</v>
      </c>
    </row>
    <row r="10778" spans="1:5" x14ac:dyDescent="0.2">
      <c r="A10778">
        <v>99434</v>
      </c>
      <c r="B10778" t="s">
        <v>13671</v>
      </c>
      <c r="C10778" t="s">
        <v>20</v>
      </c>
      <c r="D10778">
        <v>773.73</v>
      </c>
      <c r="E10778" s="156" t="s">
        <v>205</v>
      </c>
    </row>
    <row r="10779" spans="1:5" x14ac:dyDescent="0.2">
      <c r="A10779">
        <v>99431</v>
      </c>
      <c r="B10779" t="s">
        <v>13672</v>
      </c>
      <c r="C10779" t="s">
        <v>20</v>
      </c>
      <c r="D10779">
        <v>769.75</v>
      </c>
      <c r="E10779" s="156" t="s">
        <v>205</v>
      </c>
    </row>
    <row r="10780" spans="1:5" x14ac:dyDescent="0.2">
      <c r="A10780">
        <v>99435</v>
      </c>
      <c r="B10780" t="s">
        <v>13673</v>
      </c>
      <c r="C10780" t="s">
        <v>20</v>
      </c>
      <c r="D10780">
        <v>755.2</v>
      </c>
      <c r="E10780" s="156" t="s">
        <v>205</v>
      </c>
    </row>
    <row r="10781" spans="1:5" x14ac:dyDescent="0.2">
      <c r="A10781">
        <v>99432</v>
      </c>
      <c r="B10781" t="s">
        <v>13674</v>
      </c>
      <c r="C10781" t="s">
        <v>20</v>
      </c>
      <c r="D10781">
        <v>752.37</v>
      </c>
      <c r="E10781" s="156" t="s">
        <v>205</v>
      </c>
    </row>
    <row r="10782" spans="1:5" x14ac:dyDescent="0.2">
      <c r="A10782">
        <v>99438</v>
      </c>
      <c r="B10782" t="s">
        <v>13675</v>
      </c>
      <c r="C10782" t="s">
        <v>20</v>
      </c>
      <c r="D10782">
        <v>741.77</v>
      </c>
      <c r="E10782" s="156" t="s">
        <v>205</v>
      </c>
    </row>
    <row r="10783" spans="1:5" x14ac:dyDescent="0.2">
      <c r="A10783">
        <v>105538</v>
      </c>
      <c r="B10783" t="s">
        <v>13676</v>
      </c>
      <c r="C10783" t="s">
        <v>20</v>
      </c>
      <c r="D10783">
        <v>0</v>
      </c>
      <c r="E10783" s="156" t="s">
        <v>205</v>
      </c>
    </row>
    <row r="10784" spans="1:5" x14ac:dyDescent="0.2">
      <c r="A10784">
        <v>99436</v>
      </c>
      <c r="B10784" t="s">
        <v>13677</v>
      </c>
      <c r="C10784" t="s">
        <v>20</v>
      </c>
      <c r="D10784">
        <v>839.09</v>
      </c>
      <c r="E10784" s="156" t="s">
        <v>205</v>
      </c>
    </row>
    <row r="10785" spans="1:5" x14ac:dyDescent="0.2">
      <c r="A10785">
        <v>99437</v>
      </c>
      <c r="B10785" t="s">
        <v>13678</v>
      </c>
      <c r="C10785" t="s">
        <v>20</v>
      </c>
      <c r="D10785">
        <v>734.23</v>
      </c>
      <c r="E10785" s="156" t="s">
        <v>205</v>
      </c>
    </row>
    <row r="10786" spans="1:5" x14ac:dyDescent="0.2">
      <c r="A10786">
        <v>105537</v>
      </c>
      <c r="B10786" t="s">
        <v>13679</v>
      </c>
      <c r="C10786" t="s">
        <v>20</v>
      </c>
      <c r="D10786">
        <v>0</v>
      </c>
      <c r="E10786" s="156" t="s">
        <v>205</v>
      </c>
    </row>
    <row r="10787" spans="1:5" x14ac:dyDescent="0.2">
      <c r="A10787">
        <v>99433</v>
      </c>
      <c r="B10787" t="s">
        <v>13680</v>
      </c>
      <c r="C10787" t="s">
        <v>20</v>
      </c>
      <c r="D10787">
        <v>816.51</v>
      </c>
      <c r="E10787" s="156" t="s">
        <v>205</v>
      </c>
    </row>
    <row r="10788" spans="1:5" x14ac:dyDescent="0.2">
      <c r="A10788">
        <v>104422</v>
      </c>
      <c r="B10788" t="s">
        <v>13681</v>
      </c>
      <c r="C10788" t="s">
        <v>11</v>
      </c>
      <c r="D10788">
        <v>10.06</v>
      </c>
      <c r="E10788" s="156" t="s">
        <v>205</v>
      </c>
    </row>
    <row r="10789" spans="1:5" x14ac:dyDescent="0.2">
      <c r="A10789">
        <v>105824</v>
      </c>
      <c r="B10789" t="s">
        <v>13682</v>
      </c>
      <c r="C10789" t="s">
        <v>11</v>
      </c>
      <c r="D10789">
        <v>12.8</v>
      </c>
      <c r="E10789" s="156" t="s">
        <v>205</v>
      </c>
    </row>
    <row r="10790" spans="1:5" x14ac:dyDescent="0.2">
      <c r="A10790">
        <v>105825</v>
      </c>
      <c r="B10790" t="s">
        <v>13683</v>
      </c>
      <c r="C10790" t="s">
        <v>11</v>
      </c>
      <c r="D10790">
        <v>7.14</v>
      </c>
      <c r="E10790" s="156" t="s">
        <v>205</v>
      </c>
    </row>
    <row r="10791" spans="1:5" x14ac:dyDescent="0.2">
      <c r="A10791">
        <v>104421</v>
      </c>
      <c r="B10791" t="s">
        <v>13684</v>
      </c>
      <c r="C10791" t="s">
        <v>11</v>
      </c>
      <c r="D10791">
        <v>15.76</v>
      </c>
      <c r="E10791" s="156" t="s">
        <v>205</v>
      </c>
    </row>
    <row r="10792" spans="1:5" x14ac:dyDescent="0.2">
      <c r="A10792">
        <v>105822</v>
      </c>
      <c r="B10792" t="s">
        <v>13685</v>
      </c>
      <c r="C10792" t="s">
        <v>11</v>
      </c>
      <c r="D10792">
        <v>18.5</v>
      </c>
      <c r="E10792" s="156" t="s">
        <v>205</v>
      </c>
    </row>
    <row r="10793" spans="1:5" x14ac:dyDescent="0.2">
      <c r="A10793">
        <v>105823</v>
      </c>
      <c r="B10793" t="s">
        <v>13686</v>
      </c>
      <c r="C10793" t="s">
        <v>11</v>
      </c>
      <c r="D10793">
        <v>12.84</v>
      </c>
      <c r="E10793" s="156" t="s">
        <v>205</v>
      </c>
    </row>
    <row r="10794" spans="1:5" x14ac:dyDescent="0.2">
      <c r="A10794">
        <v>104423</v>
      </c>
      <c r="B10794" t="s">
        <v>13687</v>
      </c>
      <c r="C10794" t="s">
        <v>11</v>
      </c>
      <c r="D10794">
        <v>14.05</v>
      </c>
      <c r="E10794" s="156" t="s">
        <v>205</v>
      </c>
    </row>
    <row r="10795" spans="1:5" x14ac:dyDescent="0.2">
      <c r="A10795">
        <v>105826</v>
      </c>
      <c r="B10795" t="s">
        <v>13688</v>
      </c>
      <c r="C10795" t="s">
        <v>11</v>
      </c>
      <c r="D10795">
        <v>16.79</v>
      </c>
      <c r="E10795" s="156" t="s">
        <v>205</v>
      </c>
    </row>
    <row r="10796" spans="1:5" x14ac:dyDescent="0.2">
      <c r="A10796">
        <v>105827</v>
      </c>
      <c r="B10796" t="s">
        <v>13689</v>
      </c>
      <c r="C10796" t="s">
        <v>11</v>
      </c>
      <c r="D10796">
        <v>11.13</v>
      </c>
      <c r="E10796" s="156" t="s">
        <v>205</v>
      </c>
    </row>
    <row r="10797" spans="1:5" x14ac:dyDescent="0.2">
      <c r="A10797">
        <v>104425</v>
      </c>
      <c r="B10797" t="s">
        <v>13690</v>
      </c>
      <c r="C10797" t="s">
        <v>11</v>
      </c>
      <c r="D10797">
        <v>8.34</v>
      </c>
      <c r="E10797" s="156" t="s">
        <v>205</v>
      </c>
    </row>
    <row r="10798" spans="1:5" x14ac:dyDescent="0.2">
      <c r="A10798">
        <v>105828</v>
      </c>
      <c r="B10798" t="s">
        <v>13691</v>
      </c>
      <c r="C10798" t="s">
        <v>11</v>
      </c>
      <c r="D10798">
        <v>11.08</v>
      </c>
      <c r="E10798" s="156" t="s">
        <v>205</v>
      </c>
    </row>
    <row r="10799" spans="1:5" x14ac:dyDescent="0.2">
      <c r="A10799">
        <v>105829</v>
      </c>
      <c r="B10799" t="s">
        <v>13692</v>
      </c>
      <c r="C10799" t="s">
        <v>11</v>
      </c>
      <c r="D10799">
        <v>5.42</v>
      </c>
      <c r="E10799" s="156" t="s">
        <v>205</v>
      </c>
    </row>
    <row r="10800" spans="1:5" x14ac:dyDescent="0.2">
      <c r="A10800">
        <v>91525</v>
      </c>
      <c r="B10800" t="s">
        <v>13693</v>
      </c>
      <c r="C10800" t="s">
        <v>11</v>
      </c>
      <c r="D10800">
        <v>7.18</v>
      </c>
      <c r="E10800" s="156" t="s">
        <v>205</v>
      </c>
    </row>
    <row r="10801" spans="1:5" x14ac:dyDescent="0.2">
      <c r="A10801">
        <v>105818</v>
      </c>
      <c r="B10801" t="s">
        <v>13694</v>
      </c>
      <c r="C10801" t="s">
        <v>11</v>
      </c>
      <c r="D10801">
        <v>11.36</v>
      </c>
      <c r="E10801" s="156" t="s">
        <v>205</v>
      </c>
    </row>
    <row r="10802" spans="1:5" x14ac:dyDescent="0.2">
      <c r="A10802">
        <v>105819</v>
      </c>
      <c r="B10802" t="s">
        <v>13695</v>
      </c>
      <c r="C10802" t="s">
        <v>11</v>
      </c>
      <c r="D10802">
        <v>5.75</v>
      </c>
      <c r="E10802" s="156" t="s">
        <v>205</v>
      </c>
    </row>
    <row r="10803" spans="1:5" x14ac:dyDescent="0.2">
      <c r="A10803">
        <v>104414</v>
      </c>
      <c r="B10803" t="s">
        <v>13696</v>
      </c>
      <c r="C10803" t="s">
        <v>11</v>
      </c>
      <c r="D10803">
        <v>6.29</v>
      </c>
      <c r="E10803" s="156" t="s">
        <v>205</v>
      </c>
    </row>
    <row r="10804" spans="1:5" x14ac:dyDescent="0.2">
      <c r="A10804">
        <v>105816</v>
      </c>
      <c r="B10804" t="s">
        <v>13697</v>
      </c>
      <c r="C10804" t="s">
        <v>11</v>
      </c>
      <c r="D10804">
        <v>10.47</v>
      </c>
      <c r="E10804" s="156" t="s">
        <v>205</v>
      </c>
    </row>
    <row r="10805" spans="1:5" x14ac:dyDescent="0.2">
      <c r="A10805">
        <v>105817</v>
      </c>
      <c r="B10805" t="s">
        <v>13698</v>
      </c>
      <c r="C10805" t="s">
        <v>11</v>
      </c>
      <c r="D10805">
        <v>4.8600000000000003</v>
      </c>
      <c r="E10805" s="156" t="s">
        <v>205</v>
      </c>
    </row>
    <row r="10806" spans="1:5" x14ac:dyDescent="0.2">
      <c r="A10806">
        <v>104415</v>
      </c>
      <c r="B10806" t="s">
        <v>13699</v>
      </c>
      <c r="C10806" t="s">
        <v>11</v>
      </c>
      <c r="D10806">
        <v>11.91</v>
      </c>
      <c r="E10806" s="156" t="s">
        <v>205</v>
      </c>
    </row>
    <row r="10807" spans="1:5" x14ac:dyDescent="0.2">
      <c r="A10807">
        <v>105820</v>
      </c>
      <c r="B10807" t="s">
        <v>13700</v>
      </c>
      <c r="C10807" t="s">
        <v>11</v>
      </c>
      <c r="D10807">
        <v>16.09</v>
      </c>
      <c r="E10807" s="156" t="s">
        <v>205</v>
      </c>
    </row>
    <row r="10808" spans="1:5" x14ac:dyDescent="0.2">
      <c r="A10808">
        <v>105821</v>
      </c>
      <c r="B10808" t="s">
        <v>13701</v>
      </c>
      <c r="C10808" t="s">
        <v>11</v>
      </c>
      <c r="D10808">
        <v>10.48</v>
      </c>
      <c r="E10808" s="156" t="s">
        <v>205</v>
      </c>
    </row>
    <row r="10809" spans="1:5" x14ac:dyDescent="0.2">
      <c r="A10809">
        <v>104418</v>
      </c>
      <c r="B10809" t="s">
        <v>13702</v>
      </c>
      <c r="C10809" t="s">
        <v>11</v>
      </c>
      <c r="D10809">
        <v>2.83</v>
      </c>
      <c r="E10809" s="156" t="s">
        <v>205</v>
      </c>
    </row>
    <row r="10810" spans="1:5" x14ac:dyDescent="0.2">
      <c r="A10810">
        <v>91515</v>
      </c>
      <c r="B10810" t="s">
        <v>13703</v>
      </c>
      <c r="C10810" t="s">
        <v>11</v>
      </c>
      <c r="D10810">
        <v>5.21</v>
      </c>
      <c r="E10810" s="156" t="s">
        <v>205</v>
      </c>
    </row>
    <row r="10811" spans="1:5" x14ac:dyDescent="0.2">
      <c r="A10811">
        <v>104419</v>
      </c>
      <c r="B10811" t="s">
        <v>13704</v>
      </c>
      <c r="C10811" t="s">
        <v>11</v>
      </c>
      <c r="D10811">
        <v>4.51</v>
      </c>
      <c r="E10811" s="156" t="s">
        <v>205</v>
      </c>
    </row>
    <row r="10812" spans="1:5" x14ac:dyDescent="0.2">
      <c r="A10812">
        <v>91519</v>
      </c>
      <c r="B10812" t="s">
        <v>13705</v>
      </c>
      <c r="C10812" t="s">
        <v>11</v>
      </c>
      <c r="D10812">
        <v>2.15</v>
      </c>
      <c r="E10812" s="156" t="s">
        <v>205</v>
      </c>
    </row>
    <row r="10813" spans="1:5" x14ac:dyDescent="0.2">
      <c r="A10813">
        <v>91520</v>
      </c>
      <c r="B10813" t="s">
        <v>13706</v>
      </c>
      <c r="C10813" t="s">
        <v>11</v>
      </c>
      <c r="D10813">
        <v>2.2000000000000002</v>
      </c>
      <c r="E10813" s="156" t="s">
        <v>205</v>
      </c>
    </row>
    <row r="10814" spans="1:5" x14ac:dyDescent="0.2">
      <c r="A10814">
        <v>104416</v>
      </c>
      <c r="B10814" t="s">
        <v>13707</v>
      </c>
      <c r="C10814" t="s">
        <v>11</v>
      </c>
      <c r="D10814">
        <v>1.81</v>
      </c>
      <c r="E10814" s="156" t="s">
        <v>205</v>
      </c>
    </row>
    <row r="10815" spans="1:5" x14ac:dyDescent="0.2">
      <c r="A10815">
        <v>104417</v>
      </c>
      <c r="B10815" t="s">
        <v>13708</v>
      </c>
      <c r="C10815" t="s">
        <v>11</v>
      </c>
      <c r="D10815">
        <v>4.13</v>
      </c>
      <c r="E10815" s="156" t="s">
        <v>205</v>
      </c>
    </row>
    <row r="10816" spans="1:5" x14ac:dyDescent="0.2">
      <c r="A10816">
        <v>91522</v>
      </c>
      <c r="B10816" t="s">
        <v>13709</v>
      </c>
      <c r="C10816" t="s">
        <v>11</v>
      </c>
      <c r="D10816">
        <v>3.71</v>
      </c>
      <c r="E10816" s="156" t="s">
        <v>205</v>
      </c>
    </row>
    <row r="10817" spans="1:5" x14ac:dyDescent="0.2">
      <c r="A10817">
        <v>104412</v>
      </c>
      <c r="B10817" t="s">
        <v>13710</v>
      </c>
      <c r="C10817" t="s">
        <v>11</v>
      </c>
      <c r="D10817">
        <v>3.33</v>
      </c>
      <c r="E10817" s="156" t="s">
        <v>205</v>
      </c>
    </row>
    <row r="10818" spans="1:5" x14ac:dyDescent="0.2">
      <c r="A10818">
        <v>104413</v>
      </c>
      <c r="B10818" t="s">
        <v>13711</v>
      </c>
      <c r="C10818" t="s">
        <v>11</v>
      </c>
      <c r="D10818">
        <v>5.67</v>
      </c>
      <c r="E10818" s="156" t="s">
        <v>205</v>
      </c>
    </row>
    <row r="10819" spans="1:5" x14ac:dyDescent="0.2">
      <c r="A10819">
        <v>102569</v>
      </c>
      <c r="B10819" t="s">
        <v>13712</v>
      </c>
      <c r="C10819" t="s">
        <v>11</v>
      </c>
      <c r="D10819">
        <v>0</v>
      </c>
      <c r="E10819" s="156" t="s">
        <v>205</v>
      </c>
    </row>
    <row r="10820" spans="1:5" x14ac:dyDescent="0.2">
      <c r="A10820">
        <v>102574</v>
      </c>
      <c r="B10820" t="s">
        <v>13713</v>
      </c>
      <c r="C10820" t="s">
        <v>11</v>
      </c>
      <c r="D10820">
        <v>0</v>
      </c>
      <c r="E10820" s="156" t="s">
        <v>205</v>
      </c>
    </row>
    <row r="10821" spans="1:5" x14ac:dyDescent="0.2">
      <c r="A10821">
        <v>102573</v>
      </c>
      <c r="B10821" t="s">
        <v>13714</v>
      </c>
      <c r="C10821" t="s">
        <v>11</v>
      </c>
      <c r="D10821">
        <v>0</v>
      </c>
      <c r="E10821" s="156" t="s">
        <v>205</v>
      </c>
    </row>
    <row r="10822" spans="1:5" x14ac:dyDescent="0.2">
      <c r="A10822">
        <v>102577</v>
      </c>
      <c r="B10822" t="s">
        <v>13715</v>
      </c>
      <c r="C10822" t="s">
        <v>11</v>
      </c>
      <c r="D10822">
        <v>0</v>
      </c>
      <c r="E10822" s="156" t="s">
        <v>205</v>
      </c>
    </row>
    <row r="10823" spans="1:5" x14ac:dyDescent="0.2">
      <c r="A10823">
        <v>102576</v>
      </c>
      <c r="B10823" t="s">
        <v>13716</v>
      </c>
      <c r="C10823" t="s">
        <v>11</v>
      </c>
      <c r="D10823">
        <v>0</v>
      </c>
      <c r="E10823" s="156" t="s">
        <v>205</v>
      </c>
    </row>
    <row r="10824" spans="1:5" x14ac:dyDescent="0.2">
      <c r="A10824">
        <v>103083</v>
      </c>
      <c r="B10824" t="s">
        <v>13717</v>
      </c>
      <c r="C10824" t="s">
        <v>11</v>
      </c>
      <c r="D10824">
        <v>0</v>
      </c>
      <c r="E10824" s="156" t="s">
        <v>205</v>
      </c>
    </row>
    <row r="10825" spans="1:5" x14ac:dyDescent="0.2">
      <c r="A10825">
        <v>103081</v>
      </c>
      <c r="B10825" t="s">
        <v>13718</v>
      </c>
      <c r="C10825" t="s">
        <v>11</v>
      </c>
      <c r="D10825">
        <v>0</v>
      </c>
      <c r="E10825" s="156" t="s">
        <v>205</v>
      </c>
    </row>
    <row r="10826" spans="1:5" x14ac:dyDescent="0.2">
      <c r="A10826">
        <v>103082</v>
      </c>
      <c r="B10826" t="s">
        <v>13719</v>
      </c>
      <c r="C10826" t="s">
        <v>11</v>
      </c>
      <c r="D10826">
        <v>0</v>
      </c>
      <c r="E10826" s="156" t="s">
        <v>205</v>
      </c>
    </row>
    <row r="10827" spans="1:5" x14ac:dyDescent="0.2">
      <c r="A10827">
        <v>103086</v>
      </c>
      <c r="B10827" t="s">
        <v>13720</v>
      </c>
      <c r="C10827" t="s">
        <v>11</v>
      </c>
      <c r="D10827">
        <v>0</v>
      </c>
      <c r="E10827" s="156" t="s">
        <v>205</v>
      </c>
    </row>
    <row r="10828" spans="1:5" x14ac:dyDescent="0.2">
      <c r="A10828">
        <v>103085</v>
      </c>
      <c r="B10828" t="s">
        <v>13721</v>
      </c>
      <c r="C10828" t="s">
        <v>11</v>
      </c>
      <c r="D10828">
        <v>0</v>
      </c>
      <c r="E10828" s="156" t="s">
        <v>205</v>
      </c>
    </row>
    <row r="10829" spans="1:5" x14ac:dyDescent="0.2">
      <c r="A10829">
        <v>104726</v>
      </c>
      <c r="B10829" t="s">
        <v>13722</v>
      </c>
      <c r="C10829" t="s">
        <v>11</v>
      </c>
      <c r="D10829">
        <v>0</v>
      </c>
      <c r="E10829" s="156" t="s">
        <v>205</v>
      </c>
    </row>
    <row r="10830" spans="1:5" x14ac:dyDescent="0.2">
      <c r="A10830">
        <v>104725</v>
      </c>
      <c r="B10830" t="s">
        <v>13723</v>
      </c>
      <c r="C10830" t="s">
        <v>11</v>
      </c>
      <c r="D10830">
        <v>0</v>
      </c>
      <c r="E10830" s="156" t="s">
        <v>205</v>
      </c>
    </row>
    <row r="10831" spans="1:5" x14ac:dyDescent="0.2">
      <c r="A10831">
        <v>96374</v>
      </c>
      <c r="B10831" t="s">
        <v>13724</v>
      </c>
      <c r="C10831" t="s">
        <v>24</v>
      </c>
      <c r="D10831">
        <v>39.229999999999997</v>
      </c>
      <c r="E10831" s="156" t="s">
        <v>205</v>
      </c>
    </row>
    <row r="10832" spans="1:5" x14ac:dyDescent="0.2">
      <c r="A10832">
        <v>96373</v>
      </c>
      <c r="B10832" t="s">
        <v>13725</v>
      </c>
      <c r="C10832" t="s">
        <v>24</v>
      </c>
      <c r="D10832">
        <v>11.14</v>
      </c>
      <c r="E10832" s="156" t="s">
        <v>205</v>
      </c>
    </row>
    <row r="10833" spans="1:5" x14ac:dyDescent="0.2">
      <c r="A10833">
        <v>96368</v>
      </c>
      <c r="B10833" t="s">
        <v>13726</v>
      </c>
      <c r="C10833" t="s">
        <v>11</v>
      </c>
      <c r="D10833">
        <v>177.48</v>
      </c>
      <c r="E10833" s="156" t="s">
        <v>205</v>
      </c>
    </row>
    <row r="10834" spans="1:5" x14ac:dyDescent="0.2">
      <c r="A10834">
        <v>96364</v>
      </c>
      <c r="B10834" t="s">
        <v>13727</v>
      </c>
      <c r="C10834" t="s">
        <v>11</v>
      </c>
      <c r="D10834">
        <v>149.16</v>
      </c>
      <c r="E10834" s="156" t="s">
        <v>205</v>
      </c>
    </row>
    <row r="10835" spans="1:5" x14ac:dyDescent="0.2">
      <c r="A10835">
        <v>96369</v>
      </c>
      <c r="B10835" t="s">
        <v>13728</v>
      </c>
      <c r="C10835" t="s">
        <v>11</v>
      </c>
      <c r="D10835">
        <v>198.87</v>
      </c>
      <c r="E10835" s="156" t="s">
        <v>205</v>
      </c>
    </row>
    <row r="10836" spans="1:5" x14ac:dyDescent="0.2">
      <c r="A10836">
        <v>104723</v>
      </c>
      <c r="B10836" t="s">
        <v>13729</v>
      </c>
      <c r="C10836" t="s">
        <v>11</v>
      </c>
      <c r="D10836">
        <v>236.51</v>
      </c>
      <c r="E10836" s="156" t="s">
        <v>205</v>
      </c>
    </row>
    <row r="10837" spans="1:5" x14ac:dyDescent="0.2">
      <c r="A10837">
        <v>96367</v>
      </c>
      <c r="B10837" t="s">
        <v>13730</v>
      </c>
      <c r="C10837" t="s">
        <v>11</v>
      </c>
      <c r="D10837">
        <v>162.34</v>
      </c>
      <c r="E10837" s="156" t="s">
        <v>205</v>
      </c>
    </row>
    <row r="10838" spans="1:5" x14ac:dyDescent="0.2">
      <c r="A10838">
        <v>104722</v>
      </c>
      <c r="B10838" t="s">
        <v>13731</v>
      </c>
      <c r="C10838" t="s">
        <v>11</v>
      </c>
      <c r="D10838">
        <v>184.04</v>
      </c>
      <c r="E10838" s="156" t="s">
        <v>205</v>
      </c>
    </row>
    <row r="10839" spans="1:5" x14ac:dyDescent="0.2">
      <c r="A10839">
        <v>96366</v>
      </c>
      <c r="B10839" t="s">
        <v>13732</v>
      </c>
      <c r="C10839" t="s">
        <v>11</v>
      </c>
      <c r="D10839">
        <v>150.38999999999999</v>
      </c>
      <c r="E10839" s="156" t="s">
        <v>205</v>
      </c>
    </row>
    <row r="10840" spans="1:5" x14ac:dyDescent="0.2">
      <c r="A10840">
        <v>96361</v>
      </c>
      <c r="B10840" t="s">
        <v>13733</v>
      </c>
      <c r="C10840" t="s">
        <v>11</v>
      </c>
      <c r="D10840">
        <v>141.02000000000001</v>
      </c>
      <c r="E10840" s="156" t="s">
        <v>205</v>
      </c>
    </row>
    <row r="10841" spans="1:5" x14ac:dyDescent="0.2">
      <c r="A10841">
        <v>104719</v>
      </c>
      <c r="B10841" t="s">
        <v>13734</v>
      </c>
      <c r="C10841" t="s">
        <v>11</v>
      </c>
      <c r="D10841">
        <v>176.16</v>
      </c>
      <c r="E10841" s="156" t="s">
        <v>205</v>
      </c>
    </row>
    <row r="10842" spans="1:5" x14ac:dyDescent="0.2">
      <c r="A10842">
        <v>96360</v>
      </c>
      <c r="B10842" t="s">
        <v>13735</v>
      </c>
      <c r="C10842" t="s">
        <v>11</v>
      </c>
      <c r="D10842">
        <v>120.89</v>
      </c>
      <c r="E10842" s="156" t="s">
        <v>205</v>
      </c>
    </row>
    <row r="10843" spans="1:5" x14ac:dyDescent="0.2">
      <c r="A10843">
        <v>96359</v>
      </c>
      <c r="B10843" t="s">
        <v>13736</v>
      </c>
      <c r="C10843" t="s">
        <v>11</v>
      </c>
      <c r="D10843">
        <v>104.51</v>
      </c>
      <c r="E10843" s="156" t="s">
        <v>205</v>
      </c>
    </row>
    <row r="10844" spans="1:5" x14ac:dyDescent="0.2">
      <c r="A10844">
        <v>104718</v>
      </c>
      <c r="B10844" t="s">
        <v>13737</v>
      </c>
      <c r="C10844" t="s">
        <v>11</v>
      </c>
      <c r="D10844">
        <v>123.69</v>
      </c>
      <c r="E10844" s="156" t="s">
        <v>205</v>
      </c>
    </row>
    <row r="10845" spans="1:5" x14ac:dyDescent="0.2">
      <c r="A10845">
        <v>96358</v>
      </c>
      <c r="B10845" t="s">
        <v>13738</v>
      </c>
      <c r="C10845" t="s">
        <v>11</v>
      </c>
      <c r="D10845">
        <v>93.83</v>
      </c>
      <c r="E10845" s="156" t="s">
        <v>205</v>
      </c>
    </row>
    <row r="10846" spans="1:5" x14ac:dyDescent="0.2">
      <c r="A10846">
        <v>96371</v>
      </c>
      <c r="B10846" t="s">
        <v>13739</v>
      </c>
      <c r="C10846" t="s">
        <v>11</v>
      </c>
      <c r="D10846">
        <v>71.790000000000006</v>
      </c>
      <c r="E10846" s="156" t="s">
        <v>205</v>
      </c>
    </row>
    <row r="10847" spans="1:5" x14ac:dyDescent="0.2">
      <c r="A10847">
        <v>104724</v>
      </c>
      <c r="B10847" t="s">
        <v>13740</v>
      </c>
      <c r="C10847" t="s">
        <v>11</v>
      </c>
      <c r="D10847">
        <v>89.71</v>
      </c>
      <c r="E10847" s="156" t="s">
        <v>205</v>
      </c>
    </row>
    <row r="10848" spans="1:5" x14ac:dyDescent="0.2">
      <c r="A10848">
        <v>96370</v>
      </c>
      <c r="B10848" t="s">
        <v>13741</v>
      </c>
      <c r="C10848" t="s">
        <v>11</v>
      </c>
      <c r="D10848">
        <v>61.76</v>
      </c>
      <c r="E10848" s="156" t="s">
        <v>205</v>
      </c>
    </row>
    <row r="10849" spans="1:5" x14ac:dyDescent="0.2">
      <c r="A10849">
        <v>96365</v>
      </c>
      <c r="B10849" t="s">
        <v>13742</v>
      </c>
      <c r="C10849" t="s">
        <v>11</v>
      </c>
      <c r="D10849">
        <v>169.96</v>
      </c>
      <c r="E10849" s="156" t="s">
        <v>205</v>
      </c>
    </row>
    <row r="10850" spans="1:5" x14ac:dyDescent="0.2">
      <c r="A10850">
        <v>104721</v>
      </c>
      <c r="B10850" t="s">
        <v>13743</v>
      </c>
      <c r="C10850" t="s">
        <v>11</v>
      </c>
      <c r="D10850">
        <v>206.34</v>
      </c>
      <c r="E10850" s="156" t="s">
        <v>205</v>
      </c>
    </row>
    <row r="10851" spans="1:5" x14ac:dyDescent="0.2">
      <c r="A10851">
        <v>96363</v>
      </c>
      <c r="B10851" t="s">
        <v>13744</v>
      </c>
      <c r="C10851" t="s">
        <v>11</v>
      </c>
      <c r="D10851">
        <v>133.41999999999999</v>
      </c>
      <c r="E10851" s="156" t="s">
        <v>205</v>
      </c>
    </row>
    <row r="10852" spans="1:5" x14ac:dyDescent="0.2">
      <c r="A10852">
        <v>104720</v>
      </c>
      <c r="B10852" t="s">
        <v>13745</v>
      </c>
      <c r="C10852" t="s">
        <v>11</v>
      </c>
      <c r="D10852">
        <v>153.86000000000001</v>
      </c>
      <c r="E10852" s="156" t="s">
        <v>205</v>
      </c>
    </row>
    <row r="10853" spans="1:5" x14ac:dyDescent="0.2">
      <c r="A10853">
        <v>96362</v>
      </c>
      <c r="B10853" t="s">
        <v>13746</v>
      </c>
      <c r="C10853" t="s">
        <v>11</v>
      </c>
      <c r="D10853">
        <v>122.12</v>
      </c>
      <c r="E10853" s="156" t="s">
        <v>205</v>
      </c>
    </row>
    <row r="10854" spans="1:5" x14ac:dyDescent="0.2">
      <c r="A10854">
        <v>103191</v>
      </c>
      <c r="B10854" t="s">
        <v>13747</v>
      </c>
      <c r="C10854" t="s">
        <v>14</v>
      </c>
      <c r="D10854">
        <v>2394.86</v>
      </c>
      <c r="E10854" s="156" t="s">
        <v>205</v>
      </c>
    </row>
    <row r="10855" spans="1:5" x14ac:dyDescent="0.2">
      <c r="A10855">
        <v>103206</v>
      </c>
      <c r="B10855" t="s">
        <v>13748</v>
      </c>
      <c r="C10855" t="s">
        <v>14</v>
      </c>
      <c r="D10855">
        <v>2410.12</v>
      </c>
      <c r="E10855" s="156" t="s">
        <v>205</v>
      </c>
    </row>
    <row r="10856" spans="1:5" x14ac:dyDescent="0.2">
      <c r="A10856">
        <v>103211</v>
      </c>
      <c r="B10856" t="s">
        <v>13749</v>
      </c>
      <c r="C10856" t="s">
        <v>14</v>
      </c>
      <c r="D10856">
        <v>0</v>
      </c>
      <c r="E10856" s="156" t="s">
        <v>205</v>
      </c>
    </row>
    <row r="10857" spans="1:5" x14ac:dyDescent="0.2">
      <c r="A10857">
        <v>103196</v>
      </c>
      <c r="B10857" t="s">
        <v>13750</v>
      </c>
      <c r="C10857" t="s">
        <v>14</v>
      </c>
      <c r="D10857">
        <v>0</v>
      </c>
      <c r="E10857" s="156" t="s">
        <v>205</v>
      </c>
    </row>
    <row r="10858" spans="1:5" x14ac:dyDescent="0.2">
      <c r="A10858">
        <v>103212</v>
      </c>
      <c r="B10858" t="s">
        <v>13751</v>
      </c>
      <c r="C10858" t="s">
        <v>14</v>
      </c>
      <c r="D10858">
        <v>0</v>
      </c>
      <c r="E10858" s="156" t="s">
        <v>205</v>
      </c>
    </row>
    <row r="10859" spans="1:5" x14ac:dyDescent="0.2">
      <c r="A10859">
        <v>103197</v>
      </c>
      <c r="B10859" t="s">
        <v>13752</v>
      </c>
      <c r="C10859" t="s">
        <v>14</v>
      </c>
      <c r="D10859">
        <v>0</v>
      </c>
      <c r="E10859" s="156" t="s">
        <v>205</v>
      </c>
    </row>
    <row r="10860" spans="1:5" x14ac:dyDescent="0.2">
      <c r="A10860">
        <v>103217</v>
      </c>
      <c r="B10860" t="s">
        <v>13753</v>
      </c>
      <c r="C10860" t="s">
        <v>14</v>
      </c>
      <c r="D10860">
        <v>0</v>
      </c>
      <c r="E10860" s="156" t="s">
        <v>205</v>
      </c>
    </row>
    <row r="10861" spans="1:5" x14ac:dyDescent="0.2">
      <c r="A10861">
        <v>103202</v>
      </c>
      <c r="B10861" t="s">
        <v>13754</v>
      </c>
      <c r="C10861" t="s">
        <v>14</v>
      </c>
      <c r="D10861">
        <v>0</v>
      </c>
      <c r="E10861" s="156" t="s">
        <v>205</v>
      </c>
    </row>
    <row r="10862" spans="1:5" x14ac:dyDescent="0.2">
      <c r="A10862">
        <v>103215</v>
      </c>
      <c r="B10862" t="s">
        <v>13755</v>
      </c>
      <c r="C10862" t="s">
        <v>14</v>
      </c>
      <c r="D10862">
        <v>0</v>
      </c>
      <c r="E10862" s="156" t="s">
        <v>205</v>
      </c>
    </row>
    <row r="10863" spans="1:5" x14ac:dyDescent="0.2">
      <c r="A10863">
        <v>103200</v>
      </c>
      <c r="B10863" t="s">
        <v>13756</v>
      </c>
      <c r="C10863" t="s">
        <v>14</v>
      </c>
      <c r="D10863">
        <v>0</v>
      </c>
      <c r="E10863" s="156" t="s">
        <v>205</v>
      </c>
    </row>
    <row r="10864" spans="1:5" x14ac:dyDescent="0.2">
      <c r="A10864">
        <v>103216</v>
      </c>
      <c r="B10864" t="s">
        <v>13757</v>
      </c>
      <c r="C10864" t="s">
        <v>14</v>
      </c>
      <c r="D10864">
        <v>0</v>
      </c>
      <c r="E10864" s="156" t="s">
        <v>205</v>
      </c>
    </row>
    <row r="10865" spans="1:5" x14ac:dyDescent="0.2">
      <c r="A10865">
        <v>103201</v>
      </c>
      <c r="B10865" t="s">
        <v>13758</v>
      </c>
      <c r="C10865" t="s">
        <v>14</v>
      </c>
      <c r="D10865">
        <v>0</v>
      </c>
      <c r="E10865" s="156" t="s">
        <v>205</v>
      </c>
    </row>
    <row r="10866" spans="1:5" x14ac:dyDescent="0.2">
      <c r="A10866">
        <v>103185</v>
      </c>
      <c r="B10866" t="s">
        <v>13759</v>
      </c>
      <c r="C10866" t="s">
        <v>14</v>
      </c>
      <c r="D10866">
        <v>6167.69</v>
      </c>
      <c r="E10866" s="156" t="s">
        <v>205</v>
      </c>
    </row>
    <row r="10867" spans="1:5" x14ac:dyDescent="0.2">
      <c r="A10867">
        <v>103218</v>
      </c>
      <c r="B10867" t="s">
        <v>13760</v>
      </c>
      <c r="C10867" t="s">
        <v>14</v>
      </c>
      <c r="D10867">
        <v>0</v>
      </c>
      <c r="E10867" s="156" t="s">
        <v>205</v>
      </c>
    </row>
    <row r="10868" spans="1:5" x14ac:dyDescent="0.2">
      <c r="A10868">
        <v>103203</v>
      </c>
      <c r="B10868" t="s">
        <v>13761</v>
      </c>
      <c r="C10868" t="s">
        <v>14</v>
      </c>
      <c r="D10868">
        <v>0</v>
      </c>
      <c r="E10868" s="156" t="s">
        <v>205</v>
      </c>
    </row>
    <row r="10869" spans="1:5" x14ac:dyDescent="0.2">
      <c r="A10869">
        <v>103213</v>
      </c>
      <c r="B10869" t="s">
        <v>13762</v>
      </c>
      <c r="C10869" t="s">
        <v>14</v>
      </c>
      <c r="D10869">
        <v>0</v>
      </c>
      <c r="E10869" s="156" t="s">
        <v>205</v>
      </c>
    </row>
    <row r="10870" spans="1:5" x14ac:dyDescent="0.2">
      <c r="A10870">
        <v>103198</v>
      </c>
      <c r="B10870" t="s">
        <v>13763</v>
      </c>
      <c r="C10870" t="s">
        <v>14</v>
      </c>
      <c r="D10870">
        <v>0</v>
      </c>
      <c r="E10870" s="156" t="s">
        <v>205</v>
      </c>
    </row>
    <row r="10871" spans="1:5" x14ac:dyDescent="0.2">
      <c r="A10871">
        <v>103214</v>
      </c>
      <c r="B10871" t="s">
        <v>13764</v>
      </c>
      <c r="C10871" t="s">
        <v>14</v>
      </c>
      <c r="D10871">
        <v>0</v>
      </c>
      <c r="E10871" s="156" t="s">
        <v>205</v>
      </c>
    </row>
    <row r="10872" spans="1:5" x14ac:dyDescent="0.2">
      <c r="A10872">
        <v>103199</v>
      </c>
      <c r="B10872" t="s">
        <v>13765</v>
      </c>
      <c r="C10872" t="s">
        <v>14</v>
      </c>
      <c r="D10872">
        <v>0</v>
      </c>
      <c r="E10872" s="156" t="s">
        <v>205</v>
      </c>
    </row>
    <row r="10873" spans="1:5" x14ac:dyDescent="0.2">
      <c r="A10873">
        <v>103219</v>
      </c>
      <c r="B10873" t="s">
        <v>13766</v>
      </c>
      <c r="C10873" t="s">
        <v>14</v>
      </c>
      <c r="D10873">
        <v>0</v>
      </c>
      <c r="E10873" s="156" t="s">
        <v>205</v>
      </c>
    </row>
    <row r="10874" spans="1:5" x14ac:dyDescent="0.2">
      <c r="A10874">
        <v>103204</v>
      </c>
      <c r="B10874" t="s">
        <v>13767</v>
      </c>
      <c r="C10874" t="s">
        <v>14</v>
      </c>
      <c r="D10874">
        <v>0</v>
      </c>
      <c r="E10874" s="156" t="s">
        <v>205</v>
      </c>
    </row>
    <row r="10875" spans="1:5" x14ac:dyDescent="0.2">
      <c r="A10875">
        <v>103186</v>
      </c>
      <c r="B10875" t="s">
        <v>13768</v>
      </c>
      <c r="C10875" t="s">
        <v>14</v>
      </c>
      <c r="D10875">
        <v>6492.63</v>
      </c>
      <c r="E10875" s="156" t="s">
        <v>205</v>
      </c>
    </row>
    <row r="10876" spans="1:5" x14ac:dyDescent="0.2">
      <c r="A10876">
        <v>103210</v>
      </c>
      <c r="B10876" t="s">
        <v>13769</v>
      </c>
      <c r="C10876" t="s">
        <v>14</v>
      </c>
      <c r="D10876">
        <v>2324.2800000000002</v>
      </c>
      <c r="E10876" s="156" t="s">
        <v>205</v>
      </c>
    </row>
    <row r="10877" spans="1:5" x14ac:dyDescent="0.2">
      <c r="A10877">
        <v>103195</v>
      </c>
      <c r="B10877" t="s">
        <v>13770</v>
      </c>
      <c r="C10877" t="s">
        <v>14</v>
      </c>
      <c r="D10877">
        <v>2208.65</v>
      </c>
      <c r="E10877" s="156" t="s">
        <v>205</v>
      </c>
    </row>
    <row r="10878" spans="1:5" x14ac:dyDescent="0.2">
      <c r="A10878">
        <v>103205</v>
      </c>
      <c r="B10878" t="s">
        <v>13771</v>
      </c>
      <c r="C10878" t="s">
        <v>14</v>
      </c>
      <c r="D10878">
        <v>4114.7700000000004</v>
      </c>
      <c r="E10878" s="156" t="s">
        <v>205</v>
      </c>
    </row>
    <row r="10879" spans="1:5" x14ac:dyDescent="0.2">
      <c r="A10879">
        <v>103190</v>
      </c>
      <c r="B10879" t="s">
        <v>13772</v>
      </c>
      <c r="C10879" t="s">
        <v>14</v>
      </c>
      <c r="D10879">
        <v>4099.5200000000004</v>
      </c>
      <c r="E10879" s="156" t="s">
        <v>205</v>
      </c>
    </row>
    <row r="10880" spans="1:5" x14ac:dyDescent="0.2">
      <c r="A10880">
        <v>103207</v>
      </c>
      <c r="B10880" t="s">
        <v>13773</v>
      </c>
      <c r="C10880" t="s">
        <v>14</v>
      </c>
      <c r="D10880">
        <v>2563.7600000000002</v>
      </c>
      <c r="E10880" s="156" t="s">
        <v>205</v>
      </c>
    </row>
    <row r="10881" spans="1:5" x14ac:dyDescent="0.2">
      <c r="A10881">
        <v>103192</v>
      </c>
      <c r="B10881" t="s">
        <v>13774</v>
      </c>
      <c r="C10881" t="s">
        <v>14</v>
      </c>
      <c r="D10881">
        <v>2548.5</v>
      </c>
      <c r="E10881" s="156" t="s">
        <v>205</v>
      </c>
    </row>
    <row r="10882" spans="1:5" x14ac:dyDescent="0.2">
      <c r="A10882">
        <v>103208</v>
      </c>
      <c r="B10882" t="s">
        <v>13775</v>
      </c>
      <c r="C10882" t="s">
        <v>14</v>
      </c>
      <c r="D10882">
        <v>1982.49</v>
      </c>
      <c r="E10882" s="156" t="s">
        <v>205</v>
      </c>
    </row>
    <row r="10883" spans="1:5" x14ac:dyDescent="0.2">
      <c r="A10883">
        <v>103193</v>
      </c>
      <c r="B10883" t="s">
        <v>13776</v>
      </c>
      <c r="C10883" t="s">
        <v>14</v>
      </c>
      <c r="D10883">
        <v>1967.23</v>
      </c>
      <c r="E10883" s="156" t="s">
        <v>205</v>
      </c>
    </row>
    <row r="10884" spans="1:5" x14ac:dyDescent="0.2">
      <c r="A10884">
        <v>103187</v>
      </c>
      <c r="B10884" t="s">
        <v>13777</v>
      </c>
      <c r="C10884" t="s">
        <v>14</v>
      </c>
      <c r="D10884">
        <v>4886.72</v>
      </c>
      <c r="E10884" s="156" t="s">
        <v>205</v>
      </c>
    </row>
    <row r="10885" spans="1:5" x14ac:dyDescent="0.2">
      <c r="A10885">
        <v>103188</v>
      </c>
      <c r="B10885" t="s">
        <v>13778</v>
      </c>
      <c r="C10885" t="s">
        <v>14</v>
      </c>
      <c r="D10885">
        <v>5250.4</v>
      </c>
      <c r="E10885" s="156" t="s">
        <v>205</v>
      </c>
    </row>
    <row r="10886" spans="1:5" x14ac:dyDescent="0.2">
      <c r="A10886">
        <v>103189</v>
      </c>
      <c r="B10886" t="s">
        <v>13779</v>
      </c>
      <c r="C10886" t="s">
        <v>14</v>
      </c>
      <c r="D10886">
        <v>2633.25</v>
      </c>
      <c r="E10886" s="156" t="s">
        <v>205</v>
      </c>
    </row>
    <row r="10887" spans="1:5" x14ac:dyDescent="0.2">
      <c r="A10887">
        <v>103209</v>
      </c>
      <c r="B10887" t="s">
        <v>13780</v>
      </c>
      <c r="C10887" t="s">
        <v>14</v>
      </c>
      <c r="D10887">
        <v>2840.46</v>
      </c>
      <c r="E10887" s="156" t="s">
        <v>205</v>
      </c>
    </row>
    <row r="10888" spans="1:5" x14ac:dyDescent="0.2">
      <c r="A10888">
        <v>103194</v>
      </c>
      <c r="B10888" t="s">
        <v>13781</v>
      </c>
      <c r="C10888" t="s">
        <v>14</v>
      </c>
      <c r="D10888">
        <v>2825.2</v>
      </c>
      <c r="E10888" s="156" t="s">
        <v>205</v>
      </c>
    </row>
    <row r="10889" spans="1:5" x14ac:dyDescent="0.2">
      <c r="A10889">
        <v>95001</v>
      </c>
      <c r="B10889" t="s">
        <v>13782</v>
      </c>
      <c r="C10889" t="s">
        <v>11</v>
      </c>
      <c r="D10889">
        <v>0</v>
      </c>
      <c r="E10889" s="156" t="s">
        <v>205</v>
      </c>
    </row>
    <row r="10890" spans="1:5" x14ac:dyDescent="0.2">
      <c r="A10890">
        <v>95000</v>
      </c>
      <c r="B10890" t="s">
        <v>13783</v>
      </c>
      <c r="C10890" t="s">
        <v>11</v>
      </c>
      <c r="D10890">
        <v>0</v>
      </c>
      <c r="E10890" s="156" t="s">
        <v>205</v>
      </c>
    </row>
    <row r="10891" spans="1:5" x14ac:dyDescent="0.2">
      <c r="A10891">
        <v>95005</v>
      </c>
      <c r="B10891" t="s">
        <v>13784</v>
      </c>
      <c r="C10891" t="s">
        <v>11</v>
      </c>
      <c r="D10891">
        <v>0</v>
      </c>
      <c r="E10891" s="156" t="s">
        <v>205</v>
      </c>
    </row>
    <row r="10892" spans="1:5" x14ac:dyDescent="0.2">
      <c r="A10892">
        <v>95004</v>
      </c>
      <c r="B10892" t="s">
        <v>13785</v>
      </c>
      <c r="C10892" t="s">
        <v>11</v>
      </c>
      <c r="D10892">
        <v>0</v>
      </c>
      <c r="E10892" s="156" t="s">
        <v>205</v>
      </c>
    </row>
    <row r="10893" spans="1:5" x14ac:dyDescent="0.2">
      <c r="A10893">
        <v>95003</v>
      </c>
      <c r="B10893" t="s">
        <v>13786</v>
      </c>
      <c r="C10893" t="s">
        <v>11</v>
      </c>
      <c r="D10893">
        <v>0</v>
      </c>
      <c r="E10893" s="156" t="s">
        <v>205</v>
      </c>
    </row>
    <row r="10894" spans="1:5" x14ac:dyDescent="0.2">
      <c r="A10894">
        <v>95002</v>
      </c>
      <c r="B10894" t="s">
        <v>13787</v>
      </c>
      <c r="C10894" t="s">
        <v>11</v>
      </c>
      <c r="D10894">
        <v>0</v>
      </c>
      <c r="E10894" s="156" t="s">
        <v>205</v>
      </c>
    </row>
    <row r="10895" spans="1:5" x14ac:dyDescent="0.2">
      <c r="A10895">
        <v>95007</v>
      </c>
      <c r="B10895" t="s">
        <v>13788</v>
      </c>
      <c r="C10895" t="s">
        <v>11</v>
      </c>
      <c r="D10895">
        <v>0</v>
      </c>
      <c r="E10895" s="156" t="s">
        <v>205</v>
      </c>
    </row>
    <row r="10896" spans="1:5" x14ac:dyDescent="0.2">
      <c r="A10896">
        <v>95006</v>
      </c>
      <c r="B10896" t="s">
        <v>13789</v>
      </c>
      <c r="C10896" t="s">
        <v>11</v>
      </c>
      <c r="D10896">
        <v>0</v>
      </c>
      <c r="E10896" s="156" t="s">
        <v>205</v>
      </c>
    </row>
    <row r="10897" spans="1:5" x14ac:dyDescent="0.2">
      <c r="A10897">
        <v>104313</v>
      </c>
      <c r="B10897" t="s">
        <v>13790</v>
      </c>
      <c r="C10897" t="s">
        <v>11</v>
      </c>
      <c r="D10897">
        <v>0</v>
      </c>
      <c r="E10897" s="156" t="s">
        <v>205</v>
      </c>
    </row>
    <row r="10898" spans="1:5" x14ac:dyDescent="0.2">
      <c r="A10898">
        <v>104312</v>
      </c>
      <c r="B10898" t="s">
        <v>13791</v>
      </c>
      <c r="C10898" t="s">
        <v>11</v>
      </c>
      <c r="D10898">
        <v>0</v>
      </c>
      <c r="E10898" s="156" t="s">
        <v>205</v>
      </c>
    </row>
    <row r="10899" spans="1:5" x14ac:dyDescent="0.2">
      <c r="A10899">
        <v>94992</v>
      </c>
      <c r="B10899" t="s">
        <v>13792</v>
      </c>
      <c r="C10899" t="s">
        <v>11</v>
      </c>
      <c r="D10899">
        <v>83.62</v>
      </c>
      <c r="E10899" s="156" t="s">
        <v>205</v>
      </c>
    </row>
    <row r="10900" spans="1:5" x14ac:dyDescent="0.2">
      <c r="A10900">
        <v>94994</v>
      </c>
      <c r="B10900" t="s">
        <v>13793</v>
      </c>
      <c r="C10900" t="s">
        <v>11</v>
      </c>
      <c r="D10900">
        <v>101.37</v>
      </c>
      <c r="E10900" s="156" t="s">
        <v>205</v>
      </c>
    </row>
    <row r="10901" spans="1:5" x14ac:dyDescent="0.2">
      <c r="A10901">
        <v>94990</v>
      </c>
      <c r="B10901" t="s">
        <v>13794</v>
      </c>
      <c r="C10901" t="s">
        <v>20</v>
      </c>
      <c r="D10901">
        <v>864.95</v>
      </c>
      <c r="E10901" s="156" t="s">
        <v>205</v>
      </c>
    </row>
    <row r="10902" spans="1:5" x14ac:dyDescent="0.2">
      <c r="A10902">
        <v>94991</v>
      </c>
      <c r="B10902" t="s">
        <v>13795</v>
      </c>
      <c r="C10902" t="s">
        <v>20</v>
      </c>
      <c r="D10902">
        <v>760.34</v>
      </c>
      <c r="E10902" s="156" t="s">
        <v>205</v>
      </c>
    </row>
    <row r="10903" spans="1:5" x14ac:dyDescent="0.2">
      <c r="A10903">
        <v>104626</v>
      </c>
      <c r="B10903" t="s">
        <v>13796</v>
      </c>
      <c r="C10903" t="s">
        <v>20</v>
      </c>
      <c r="D10903">
        <v>778.38</v>
      </c>
      <c r="E10903" s="156" t="s">
        <v>205</v>
      </c>
    </row>
    <row r="10904" spans="1:5" x14ac:dyDescent="0.2">
      <c r="A10904">
        <v>94993</v>
      </c>
      <c r="B10904" t="s">
        <v>13797</v>
      </c>
      <c r="C10904" t="s">
        <v>11</v>
      </c>
      <c r="D10904">
        <v>77.34</v>
      </c>
      <c r="E10904" s="156" t="s">
        <v>205</v>
      </c>
    </row>
    <row r="10905" spans="1:5" x14ac:dyDescent="0.2">
      <c r="A10905">
        <v>94995</v>
      </c>
      <c r="B10905" t="s">
        <v>254</v>
      </c>
      <c r="C10905" t="s">
        <v>11</v>
      </c>
      <c r="D10905">
        <v>93</v>
      </c>
      <c r="E10905" s="156" t="s">
        <v>205</v>
      </c>
    </row>
    <row r="10906" spans="1:5" x14ac:dyDescent="0.2">
      <c r="A10906">
        <v>101169</v>
      </c>
      <c r="B10906" t="s">
        <v>13798</v>
      </c>
      <c r="C10906" t="s">
        <v>11</v>
      </c>
      <c r="D10906">
        <v>216.53</v>
      </c>
      <c r="E10906" s="156" t="s">
        <v>205</v>
      </c>
    </row>
    <row r="10907" spans="1:5" x14ac:dyDescent="0.2">
      <c r="A10907">
        <v>104383</v>
      </c>
      <c r="B10907" t="s">
        <v>13799</v>
      </c>
      <c r="C10907" t="s">
        <v>11</v>
      </c>
      <c r="D10907">
        <v>0</v>
      </c>
      <c r="E10907" s="156" t="s">
        <v>205</v>
      </c>
    </row>
    <row r="10908" spans="1:5" x14ac:dyDescent="0.2">
      <c r="A10908">
        <v>101167</v>
      </c>
      <c r="B10908" t="s">
        <v>13800</v>
      </c>
      <c r="C10908" t="s">
        <v>11</v>
      </c>
      <c r="D10908">
        <v>200.88</v>
      </c>
      <c r="E10908" s="156" t="s">
        <v>205</v>
      </c>
    </row>
    <row r="10909" spans="1:5" x14ac:dyDescent="0.2">
      <c r="A10909">
        <v>101172</v>
      </c>
      <c r="B10909" t="s">
        <v>13801</v>
      </c>
      <c r="C10909" t="s">
        <v>11</v>
      </c>
      <c r="D10909">
        <v>87.01</v>
      </c>
      <c r="E10909" s="156" t="s">
        <v>205</v>
      </c>
    </row>
    <row r="10910" spans="1:5" x14ac:dyDescent="0.2">
      <c r="A10910">
        <v>104384</v>
      </c>
      <c r="B10910" t="s">
        <v>13802</v>
      </c>
      <c r="C10910" t="s">
        <v>11</v>
      </c>
      <c r="D10910">
        <v>0</v>
      </c>
      <c r="E10910" s="156" t="s">
        <v>205</v>
      </c>
    </row>
    <row r="10911" spans="1:5" x14ac:dyDescent="0.2">
      <c r="A10911">
        <v>101170</v>
      </c>
      <c r="B10911" t="s">
        <v>13803</v>
      </c>
      <c r="C10911" t="s">
        <v>11</v>
      </c>
      <c r="D10911">
        <v>58.99</v>
      </c>
      <c r="E10911" s="156" t="s">
        <v>205</v>
      </c>
    </row>
    <row r="10912" spans="1:5" x14ac:dyDescent="0.2">
      <c r="A10912">
        <v>104438</v>
      </c>
      <c r="B10912" t="s">
        <v>13804</v>
      </c>
      <c r="C10912" t="s">
        <v>11</v>
      </c>
      <c r="D10912">
        <v>0</v>
      </c>
      <c r="E10912" s="156" t="s">
        <v>205</v>
      </c>
    </row>
    <row r="10913" spans="1:5" x14ac:dyDescent="0.2">
      <c r="A10913">
        <v>92402</v>
      </c>
      <c r="B10913" t="s">
        <v>13805</v>
      </c>
      <c r="C10913" t="s">
        <v>11</v>
      </c>
      <c r="D10913">
        <v>89.75</v>
      </c>
      <c r="E10913" s="156" t="s">
        <v>205</v>
      </c>
    </row>
    <row r="10914" spans="1:5" x14ac:dyDescent="0.2">
      <c r="A10914">
        <v>104429</v>
      </c>
      <c r="B10914" t="s">
        <v>13806</v>
      </c>
      <c r="C10914" t="s">
        <v>11</v>
      </c>
      <c r="D10914">
        <v>0</v>
      </c>
      <c r="E10914" s="156" t="s">
        <v>205</v>
      </c>
    </row>
    <row r="10915" spans="1:5" x14ac:dyDescent="0.2">
      <c r="A10915">
        <v>104426</v>
      </c>
      <c r="B10915" t="s">
        <v>13807</v>
      </c>
      <c r="C10915" t="s">
        <v>11</v>
      </c>
      <c r="D10915">
        <v>0</v>
      </c>
      <c r="E10915" s="156" t="s">
        <v>205</v>
      </c>
    </row>
    <row r="10916" spans="1:5" x14ac:dyDescent="0.2">
      <c r="A10916">
        <v>104436</v>
      </c>
      <c r="B10916" t="s">
        <v>13808</v>
      </c>
      <c r="C10916" t="s">
        <v>11</v>
      </c>
      <c r="D10916">
        <v>0</v>
      </c>
      <c r="E10916" s="156" t="s">
        <v>205</v>
      </c>
    </row>
    <row r="10917" spans="1:5" x14ac:dyDescent="0.2">
      <c r="A10917">
        <v>104434</v>
      </c>
      <c r="B10917" t="s">
        <v>13809</v>
      </c>
      <c r="C10917" t="s">
        <v>11</v>
      </c>
      <c r="D10917">
        <v>0</v>
      </c>
      <c r="E10917" s="156" t="s">
        <v>205</v>
      </c>
    </row>
    <row r="10918" spans="1:5" x14ac:dyDescent="0.2">
      <c r="A10918">
        <v>104432</v>
      </c>
      <c r="B10918" t="s">
        <v>13810</v>
      </c>
      <c r="C10918" t="s">
        <v>11</v>
      </c>
      <c r="D10918">
        <v>111.82</v>
      </c>
      <c r="E10918" s="156" t="s">
        <v>205</v>
      </c>
    </row>
    <row r="10919" spans="1:5" x14ac:dyDescent="0.2">
      <c r="A10919">
        <v>93679</v>
      </c>
      <c r="B10919" t="s">
        <v>13811</v>
      </c>
      <c r="C10919" t="s">
        <v>11</v>
      </c>
      <c r="D10919">
        <v>108.39</v>
      </c>
      <c r="E10919" s="156" t="s">
        <v>205</v>
      </c>
    </row>
    <row r="10920" spans="1:5" x14ac:dyDescent="0.2">
      <c r="A10920">
        <v>92396</v>
      </c>
      <c r="B10920" t="s">
        <v>13812</v>
      </c>
      <c r="C10920" t="s">
        <v>11</v>
      </c>
      <c r="D10920">
        <v>91.77</v>
      </c>
      <c r="E10920" s="156" t="s">
        <v>205</v>
      </c>
    </row>
    <row r="10921" spans="1:5" x14ac:dyDescent="0.2">
      <c r="A10921">
        <v>104439</v>
      </c>
      <c r="B10921" t="s">
        <v>13813</v>
      </c>
      <c r="C10921" t="s">
        <v>11</v>
      </c>
      <c r="D10921">
        <v>0</v>
      </c>
      <c r="E10921" s="156" t="s">
        <v>205</v>
      </c>
    </row>
    <row r="10922" spans="1:5" x14ac:dyDescent="0.2">
      <c r="A10922">
        <v>104440</v>
      </c>
      <c r="B10922" t="s">
        <v>13814</v>
      </c>
      <c r="C10922" t="s">
        <v>11</v>
      </c>
      <c r="D10922">
        <v>0</v>
      </c>
      <c r="E10922" s="156" t="s">
        <v>205</v>
      </c>
    </row>
    <row r="10923" spans="1:5" x14ac:dyDescent="0.2">
      <c r="A10923">
        <v>92406</v>
      </c>
      <c r="B10923" t="s">
        <v>13815</v>
      </c>
      <c r="C10923" t="s">
        <v>11</v>
      </c>
      <c r="D10923">
        <v>153.74</v>
      </c>
      <c r="E10923" s="156" t="s">
        <v>205</v>
      </c>
    </row>
    <row r="10924" spans="1:5" x14ac:dyDescent="0.2">
      <c r="A10924">
        <v>92403</v>
      </c>
      <c r="B10924" t="s">
        <v>13816</v>
      </c>
      <c r="C10924" t="s">
        <v>11</v>
      </c>
      <c r="D10924">
        <v>79.3</v>
      </c>
      <c r="E10924" s="156" t="s">
        <v>205</v>
      </c>
    </row>
    <row r="10925" spans="1:5" x14ac:dyDescent="0.2">
      <c r="A10925">
        <v>92404</v>
      </c>
      <c r="B10925" t="s">
        <v>13817</v>
      </c>
      <c r="C10925" t="s">
        <v>11</v>
      </c>
      <c r="D10925">
        <v>90.86</v>
      </c>
      <c r="E10925" s="156" t="s">
        <v>205</v>
      </c>
    </row>
    <row r="10926" spans="1:5" x14ac:dyDescent="0.2">
      <c r="A10926">
        <v>104430</v>
      </c>
      <c r="B10926" t="s">
        <v>13818</v>
      </c>
      <c r="C10926" t="s">
        <v>11</v>
      </c>
      <c r="D10926">
        <v>0</v>
      </c>
      <c r="E10926" s="156" t="s">
        <v>205</v>
      </c>
    </row>
    <row r="10927" spans="1:5" x14ac:dyDescent="0.2">
      <c r="A10927">
        <v>104431</v>
      </c>
      <c r="B10927" t="s">
        <v>13819</v>
      </c>
      <c r="C10927" t="s">
        <v>11</v>
      </c>
      <c r="D10927">
        <v>0</v>
      </c>
      <c r="E10927" s="156" t="s">
        <v>205</v>
      </c>
    </row>
    <row r="10928" spans="1:5" x14ac:dyDescent="0.2">
      <c r="A10928">
        <v>104427</v>
      </c>
      <c r="B10928" t="s">
        <v>13820</v>
      </c>
      <c r="C10928" t="s">
        <v>11</v>
      </c>
      <c r="D10928">
        <v>0</v>
      </c>
      <c r="E10928" s="156" t="s">
        <v>205</v>
      </c>
    </row>
    <row r="10929" spans="1:5" x14ac:dyDescent="0.2">
      <c r="A10929">
        <v>104428</v>
      </c>
      <c r="B10929" t="s">
        <v>13821</v>
      </c>
      <c r="C10929" t="s">
        <v>11</v>
      </c>
      <c r="D10929">
        <v>0</v>
      </c>
      <c r="E10929" s="156" t="s">
        <v>205</v>
      </c>
    </row>
    <row r="10930" spans="1:5" x14ac:dyDescent="0.2">
      <c r="A10930">
        <v>92391</v>
      </c>
      <c r="B10930" t="s">
        <v>13822</v>
      </c>
      <c r="C10930" t="s">
        <v>11</v>
      </c>
      <c r="D10930">
        <v>85.97</v>
      </c>
      <c r="E10930" s="156" t="s">
        <v>205</v>
      </c>
    </row>
    <row r="10931" spans="1:5" x14ac:dyDescent="0.2">
      <c r="A10931">
        <v>92392</v>
      </c>
      <c r="B10931" t="s">
        <v>13823</v>
      </c>
      <c r="C10931" t="s">
        <v>11</v>
      </c>
      <c r="D10931">
        <v>93.72</v>
      </c>
      <c r="E10931" s="156" t="s">
        <v>205</v>
      </c>
    </row>
    <row r="10932" spans="1:5" x14ac:dyDescent="0.2">
      <c r="A10932">
        <v>104437</v>
      </c>
      <c r="B10932" t="s">
        <v>13824</v>
      </c>
      <c r="C10932" t="s">
        <v>11</v>
      </c>
      <c r="D10932">
        <v>0</v>
      </c>
      <c r="E10932" s="156" t="s">
        <v>205</v>
      </c>
    </row>
    <row r="10933" spans="1:5" x14ac:dyDescent="0.2">
      <c r="A10933">
        <v>104435</v>
      </c>
      <c r="B10933" t="s">
        <v>13825</v>
      </c>
      <c r="C10933" t="s">
        <v>11</v>
      </c>
      <c r="D10933">
        <v>0</v>
      </c>
      <c r="E10933" s="156" t="s">
        <v>205</v>
      </c>
    </row>
    <row r="10934" spans="1:5" x14ac:dyDescent="0.2">
      <c r="A10934">
        <v>104433</v>
      </c>
      <c r="B10934" t="s">
        <v>13826</v>
      </c>
      <c r="C10934" t="s">
        <v>11</v>
      </c>
      <c r="D10934">
        <v>100.11</v>
      </c>
      <c r="E10934" s="156" t="s">
        <v>205</v>
      </c>
    </row>
    <row r="10935" spans="1:5" x14ac:dyDescent="0.2">
      <c r="A10935">
        <v>93680</v>
      </c>
      <c r="B10935" t="s">
        <v>13827</v>
      </c>
      <c r="C10935" t="s">
        <v>11</v>
      </c>
      <c r="D10935">
        <v>97.89</v>
      </c>
      <c r="E10935" s="156" t="s">
        <v>205</v>
      </c>
    </row>
    <row r="10936" spans="1:5" x14ac:dyDescent="0.2">
      <c r="A10936">
        <v>93681</v>
      </c>
      <c r="B10936" t="s">
        <v>13828</v>
      </c>
      <c r="C10936" t="s">
        <v>11</v>
      </c>
      <c r="D10936">
        <v>115.92</v>
      </c>
      <c r="E10936" s="156" t="s">
        <v>205</v>
      </c>
    </row>
    <row r="10937" spans="1:5" x14ac:dyDescent="0.2">
      <c r="A10937">
        <v>92397</v>
      </c>
      <c r="B10937" t="s">
        <v>13829</v>
      </c>
      <c r="C10937" t="s">
        <v>11</v>
      </c>
      <c r="D10937">
        <v>81.69</v>
      </c>
      <c r="E10937" s="156" t="s">
        <v>205</v>
      </c>
    </row>
    <row r="10938" spans="1:5" x14ac:dyDescent="0.2">
      <c r="A10938">
        <v>92398</v>
      </c>
      <c r="B10938" t="s">
        <v>13830</v>
      </c>
      <c r="C10938" t="s">
        <v>11</v>
      </c>
      <c r="D10938">
        <v>93.24</v>
      </c>
      <c r="E10938" s="156" t="s">
        <v>205</v>
      </c>
    </row>
    <row r="10939" spans="1:5" x14ac:dyDescent="0.2">
      <c r="A10939">
        <v>92400</v>
      </c>
      <c r="B10939" t="s">
        <v>13831</v>
      </c>
      <c r="C10939" t="s">
        <v>11</v>
      </c>
      <c r="D10939">
        <v>108.04</v>
      </c>
      <c r="E10939" s="156" t="s">
        <v>205</v>
      </c>
    </row>
    <row r="10940" spans="1:5" x14ac:dyDescent="0.2">
      <c r="A10940">
        <v>92395</v>
      </c>
      <c r="B10940" t="s">
        <v>13832</v>
      </c>
      <c r="C10940" t="s">
        <v>11</v>
      </c>
      <c r="D10940">
        <v>132.44</v>
      </c>
      <c r="E10940" s="156" t="s">
        <v>205</v>
      </c>
    </row>
    <row r="10941" spans="1:5" x14ac:dyDescent="0.2">
      <c r="A10941">
        <v>92393</v>
      </c>
      <c r="B10941" t="s">
        <v>13833</v>
      </c>
      <c r="C10941" t="s">
        <v>11</v>
      </c>
      <c r="D10941">
        <v>86.27</v>
      </c>
      <c r="E10941" s="156" t="s">
        <v>205</v>
      </c>
    </row>
    <row r="10942" spans="1:5" x14ac:dyDescent="0.2">
      <c r="A10942">
        <v>92394</v>
      </c>
      <c r="B10942" t="s">
        <v>13834</v>
      </c>
      <c r="C10942" t="s">
        <v>11</v>
      </c>
      <c r="D10942">
        <v>102.41</v>
      </c>
      <c r="E10942" s="156" t="s">
        <v>205</v>
      </c>
    </row>
    <row r="10943" spans="1:5" x14ac:dyDescent="0.2">
      <c r="A10943">
        <v>97115</v>
      </c>
      <c r="B10943" t="s">
        <v>13835</v>
      </c>
      <c r="C10943" t="s">
        <v>6478</v>
      </c>
      <c r="D10943">
        <v>57.67</v>
      </c>
      <c r="E10943" s="156" t="s">
        <v>205</v>
      </c>
    </row>
    <row r="10944" spans="1:5" x14ac:dyDescent="0.2">
      <c r="A10944">
        <v>97113</v>
      </c>
      <c r="B10944" t="s">
        <v>13836</v>
      </c>
      <c r="C10944" t="s">
        <v>11</v>
      </c>
      <c r="D10944">
        <v>3.06</v>
      </c>
      <c r="E10944" s="156" t="s">
        <v>205</v>
      </c>
    </row>
    <row r="10945" spans="1:5" x14ac:dyDescent="0.2">
      <c r="A10945">
        <v>97120</v>
      </c>
      <c r="B10945" t="s">
        <v>13837</v>
      </c>
      <c r="C10945" t="s">
        <v>6478</v>
      </c>
      <c r="D10945">
        <v>9.41</v>
      </c>
      <c r="E10945" s="156" t="s">
        <v>205</v>
      </c>
    </row>
    <row r="10946" spans="1:5" x14ac:dyDescent="0.2">
      <c r="A10946">
        <v>97116</v>
      </c>
      <c r="B10946" t="s">
        <v>13838</v>
      </c>
      <c r="C10946" t="s">
        <v>6478</v>
      </c>
      <c r="D10946">
        <v>23.18</v>
      </c>
      <c r="E10946" s="156" t="s">
        <v>205</v>
      </c>
    </row>
    <row r="10947" spans="1:5" x14ac:dyDescent="0.2">
      <c r="A10947">
        <v>97117</v>
      </c>
      <c r="B10947" t="s">
        <v>13839</v>
      </c>
      <c r="C10947" t="s">
        <v>6478</v>
      </c>
      <c r="D10947">
        <v>19.87</v>
      </c>
      <c r="E10947" s="156" t="s">
        <v>205</v>
      </c>
    </row>
    <row r="10948" spans="1:5" x14ac:dyDescent="0.2">
      <c r="A10948">
        <v>97118</v>
      </c>
      <c r="B10948" t="s">
        <v>13840</v>
      </c>
      <c r="C10948" t="s">
        <v>6478</v>
      </c>
      <c r="D10948">
        <v>16.28</v>
      </c>
      <c r="E10948" s="156" t="s">
        <v>205</v>
      </c>
    </row>
    <row r="10949" spans="1:5" x14ac:dyDescent="0.2">
      <c r="A10949">
        <v>97119</v>
      </c>
      <c r="B10949" t="s">
        <v>13841</v>
      </c>
      <c r="C10949" t="s">
        <v>6478</v>
      </c>
      <c r="D10949">
        <v>14.48</v>
      </c>
      <c r="E10949" s="156" t="s">
        <v>205</v>
      </c>
    </row>
    <row r="10950" spans="1:5" x14ac:dyDescent="0.2">
      <c r="A10950">
        <v>97114</v>
      </c>
      <c r="B10950" t="s">
        <v>13842</v>
      </c>
      <c r="C10950" t="s">
        <v>24</v>
      </c>
      <c r="D10950">
        <v>0.41</v>
      </c>
      <c r="E10950" s="156" t="s">
        <v>205</v>
      </c>
    </row>
    <row r="10951" spans="1:5" x14ac:dyDescent="0.2">
      <c r="A10951">
        <v>97111</v>
      </c>
      <c r="B10951" t="s">
        <v>13843</v>
      </c>
      <c r="C10951" t="s">
        <v>11</v>
      </c>
      <c r="D10951">
        <v>214.8</v>
      </c>
      <c r="E10951" s="156" t="s">
        <v>205</v>
      </c>
    </row>
    <row r="10952" spans="1:5" x14ac:dyDescent="0.2">
      <c r="A10952">
        <v>97112</v>
      </c>
      <c r="B10952" t="s">
        <v>13844</v>
      </c>
      <c r="C10952" t="s">
        <v>11</v>
      </c>
      <c r="D10952">
        <v>223.5</v>
      </c>
      <c r="E10952" s="156" t="s">
        <v>205</v>
      </c>
    </row>
    <row r="10953" spans="1:5" x14ac:dyDescent="0.2">
      <c r="A10953">
        <v>103904</v>
      </c>
      <c r="B10953" t="s">
        <v>13845</v>
      </c>
      <c r="C10953" t="s">
        <v>11</v>
      </c>
      <c r="D10953">
        <v>134.78</v>
      </c>
      <c r="E10953" s="156" t="s">
        <v>205</v>
      </c>
    </row>
    <row r="10954" spans="1:5" x14ac:dyDescent="0.2">
      <c r="A10954">
        <v>103905</v>
      </c>
      <c r="B10954" t="s">
        <v>13846</v>
      </c>
      <c r="C10954" t="s">
        <v>11</v>
      </c>
      <c r="D10954">
        <v>142.47</v>
      </c>
      <c r="E10954" s="156" t="s">
        <v>205</v>
      </c>
    </row>
    <row r="10955" spans="1:5" x14ac:dyDescent="0.2">
      <c r="A10955">
        <v>103907</v>
      </c>
      <c r="B10955" t="s">
        <v>13847</v>
      </c>
      <c r="C10955" t="s">
        <v>11</v>
      </c>
      <c r="D10955">
        <v>149.65</v>
      </c>
      <c r="E10955" s="156" t="s">
        <v>205</v>
      </c>
    </row>
    <row r="10956" spans="1:5" x14ac:dyDescent="0.2">
      <c r="A10956">
        <v>103911</v>
      </c>
      <c r="B10956" t="s">
        <v>13848</v>
      </c>
      <c r="C10956" t="s">
        <v>11</v>
      </c>
      <c r="D10956">
        <v>219.07</v>
      </c>
      <c r="E10956" s="156" t="s">
        <v>205</v>
      </c>
    </row>
    <row r="10957" spans="1:5" x14ac:dyDescent="0.2">
      <c r="A10957">
        <v>97104</v>
      </c>
      <c r="B10957" t="s">
        <v>13849</v>
      </c>
      <c r="C10957" t="s">
        <v>11</v>
      </c>
      <c r="D10957">
        <v>138.69999999999999</v>
      </c>
      <c r="E10957" s="156" t="s">
        <v>205</v>
      </c>
    </row>
    <row r="10958" spans="1:5" x14ac:dyDescent="0.2">
      <c r="A10958">
        <v>103906</v>
      </c>
      <c r="B10958" t="s">
        <v>13850</v>
      </c>
      <c r="C10958" t="s">
        <v>11</v>
      </c>
      <c r="D10958">
        <v>171.35</v>
      </c>
      <c r="E10958" s="156" t="s">
        <v>205</v>
      </c>
    </row>
    <row r="10959" spans="1:5" x14ac:dyDescent="0.2">
      <c r="A10959">
        <v>97105</v>
      </c>
      <c r="B10959" t="s">
        <v>13851</v>
      </c>
      <c r="C10959" t="s">
        <v>11</v>
      </c>
      <c r="D10959">
        <v>157.13999999999999</v>
      </c>
      <c r="E10959" s="156" t="s">
        <v>205</v>
      </c>
    </row>
    <row r="10960" spans="1:5" x14ac:dyDescent="0.2">
      <c r="A10960">
        <v>97106</v>
      </c>
      <c r="B10960" t="s">
        <v>13852</v>
      </c>
      <c r="C10960" t="s">
        <v>11</v>
      </c>
      <c r="D10960">
        <v>174.53</v>
      </c>
      <c r="E10960" s="156" t="s">
        <v>205</v>
      </c>
    </row>
    <row r="10961" spans="1:5" x14ac:dyDescent="0.2">
      <c r="A10961">
        <v>97107</v>
      </c>
      <c r="B10961" t="s">
        <v>13853</v>
      </c>
      <c r="C10961" t="s">
        <v>11</v>
      </c>
      <c r="D10961">
        <v>198.83</v>
      </c>
      <c r="E10961" s="156" t="s">
        <v>205</v>
      </c>
    </row>
    <row r="10962" spans="1:5" x14ac:dyDescent="0.2">
      <c r="A10962">
        <v>97108</v>
      </c>
      <c r="B10962" t="s">
        <v>13854</v>
      </c>
      <c r="C10962" t="s">
        <v>11</v>
      </c>
      <c r="D10962">
        <v>225.6</v>
      </c>
      <c r="E10962" s="156" t="s">
        <v>205</v>
      </c>
    </row>
    <row r="10963" spans="1:5" x14ac:dyDescent="0.2">
      <c r="A10963">
        <v>97109</v>
      </c>
      <c r="B10963" t="s">
        <v>13855</v>
      </c>
      <c r="C10963" t="s">
        <v>11</v>
      </c>
      <c r="D10963">
        <v>248.94</v>
      </c>
      <c r="E10963" s="156" t="s">
        <v>205</v>
      </c>
    </row>
    <row r="10964" spans="1:5" x14ac:dyDescent="0.2">
      <c r="A10964">
        <v>103913</v>
      </c>
      <c r="B10964" t="s">
        <v>13856</v>
      </c>
      <c r="C10964" t="s">
        <v>11</v>
      </c>
      <c r="D10964">
        <v>124.87</v>
      </c>
      <c r="E10964" s="156" t="s">
        <v>205</v>
      </c>
    </row>
    <row r="10965" spans="1:5" x14ac:dyDescent="0.2">
      <c r="A10965">
        <v>103914</v>
      </c>
      <c r="B10965" t="s">
        <v>13857</v>
      </c>
      <c r="C10965" t="s">
        <v>11</v>
      </c>
      <c r="D10965">
        <v>145.27000000000001</v>
      </c>
      <c r="E10965" s="156" t="s">
        <v>205</v>
      </c>
    </row>
    <row r="10966" spans="1:5" x14ac:dyDescent="0.2">
      <c r="A10966">
        <v>103915</v>
      </c>
      <c r="B10966" t="s">
        <v>13858</v>
      </c>
      <c r="C10966" t="s">
        <v>11</v>
      </c>
      <c r="D10966">
        <v>158.13</v>
      </c>
      <c r="E10966" s="156" t="s">
        <v>205</v>
      </c>
    </row>
    <row r="10967" spans="1:5" x14ac:dyDescent="0.2">
      <c r="A10967">
        <v>103916</v>
      </c>
      <c r="B10967" t="s">
        <v>13859</v>
      </c>
      <c r="C10967" t="s">
        <v>11</v>
      </c>
      <c r="D10967">
        <v>181.79</v>
      </c>
      <c r="E10967" s="156" t="s">
        <v>205</v>
      </c>
    </row>
    <row r="10968" spans="1:5" x14ac:dyDescent="0.2">
      <c r="A10968">
        <v>103917</v>
      </c>
      <c r="B10968" t="s">
        <v>13860</v>
      </c>
      <c r="C10968" t="s">
        <v>11</v>
      </c>
      <c r="D10968">
        <v>208.11</v>
      </c>
      <c r="E10968" s="156" t="s">
        <v>205</v>
      </c>
    </row>
    <row r="10969" spans="1:5" x14ac:dyDescent="0.2">
      <c r="A10969">
        <v>103918</v>
      </c>
      <c r="B10969" t="s">
        <v>13861</v>
      </c>
      <c r="C10969" t="s">
        <v>11</v>
      </c>
      <c r="D10969">
        <v>220.87</v>
      </c>
      <c r="E10969" s="156" t="s">
        <v>205</v>
      </c>
    </row>
    <row r="10970" spans="1:5" x14ac:dyDescent="0.2">
      <c r="A10970">
        <v>103919</v>
      </c>
      <c r="B10970" t="s">
        <v>13862</v>
      </c>
      <c r="C10970" t="s">
        <v>11</v>
      </c>
      <c r="D10970">
        <v>0</v>
      </c>
      <c r="E10970" s="156" t="s">
        <v>205</v>
      </c>
    </row>
    <row r="10971" spans="1:5" x14ac:dyDescent="0.2">
      <c r="A10971">
        <v>103920</v>
      </c>
      <c r="B10971" t="s">
        <v>13863</v>
      </c>
      <c r="C10971" t="s">
        <v>11</v>
      </c>
      <c r="D10971">
        <v>0</v>
      </c>
      <c r="E10971" s="156" t="s">
        <v>205</v>
      </c>
    </row>
    <row r="10972" spans="1:5" x14ac:dyDescent="0.2">
      <c r="A10972">
        <v>103921</v>
      </c>
      <c r="B10972" t="s">
        <v>13864</v>
      </c>
      <c r="C10972" t="s">
        <v>11</v>
      </c>
      <c r="D10972">
        <v>0</v>
      </c>
      <c r="E10972" s="156" t="s">
        <v>205</v>
      </c>
    </row>
    <row r="10973" spans="1:5" x14ac:dyDescent="0.2">
      <c r="A10973">
        <v>103922</v>
      </c>
      <c r="B10973" t="s">
        <v>13865</v>
      </c>
      <c r="C10973" t="s">
        <v>11</v>
      </c>
      <c r="D10973">
        <v>0</v>
      </c>
      <c r="E10973" s="156" t="s">
        <v>205</v>
      </c>
    </row>
    <row r="10974" spans="1:5" x14ac:dyDescent="0.2">
      <c r="A10974">
        <v>103923</v>
      </c>
      <c r="B10974" t="s">
        <v>13866</v>
      </c>
      <c r="C10974" t="s">
        <v>11</v>
      </c>
      <c r="D10974">
        <v>0</v>
      </c>
      <c r="E10974" s="156" t="s">
        <v>205</v>
      </c>
    </row>
    <row r="10975" spans="1:5" x14ac:dyDescent="0.2">
      <c r="A10975">
        <v>103908</v>
      </c>
      <c r="B10975" t="s">
        <v>13867</v>
      </c>
      <c r="C10975" t="s">
        <v>11</v>
      </c>
      <c r="D10975">
        <v>169.31</v>
      </c>
      <c r="E10975" s="156" t="s">
        <v>205</v>
      </c>
    </row>
    <row r="10976" spans="1:5" x14ac:dyDescent="0.2">
      <c r="A10976">
        <v>103909</v>
      </c>
      <c r="B10976" t="s">
        <v>13868</v>
      </c>
      <c r="C10976" t="s">
        <v>11</v>
      </c>
      <c r="D10976">
        <v>192.96</v>
      </c>
      <c r="E10976" s="156" t="s">
        <v>205</v>
      </c>
    </row>
    <row r="10977" spans="1:5" x14ac:dyDescent="0.2">
      <c r="A10977">
        <v>103912</v>
      </c>
      <c r="B10977" t="s">
        <v>13869</v>
      </c>
      <c r="C10977" t="s">
        <v>11</v>
      </c>
      <c r="D10977">
        <v>241.77</v>
      </c>
      <c r="E10977" s="156" t="s">
        <v>205</v>
      </c>
    </row>
    <row r="10978" spans="1:5" x14ac:dyDescent="0.2">
      <c r="A10978">
        <v>101979</v>
      </c>
      <c r="B10978" t="s">
        <v>13870</v>
      </c>
      <c r="C10978" t="s">
        <v>24</v>
      </c>
      <c r="D10978">
        <v>42.57</v>
      </c>
      <c r="E10978" s="156" t="s">
        <v>205</v>
      </c>
    </row>
    <row r="10979" spans="1:5" x14ac:dyDescent="0.2">
      <c r="A10979">
        <v>101970</v>
      </c>
      <c r="B10979" t="s">
        <v>13871</v>
      </c>
      <c r="C10979" t="s">
        <v>24</v>
      </c>
      <c r="D10979">
        <v>0</v>
      </c>
      <c r="E10979" s="156" t="s">
        <v>205</v>
      </c>
    </row>
    <row r="10980" spans="1:5" x14ac:dyDescent="0.2">
      <c r="A10980">
        <v>101972</v>
      </c>
      <c r="B10980" t="s">
        <v>13872</v>
      </c>
      <c r="C10980" t="s">
        <v>24</v>
      </c>
      <c r="D10980">
        <v>0</v>
      </c>
      <c r="E10980" s="156" t="s">
        <v>205</v>
      </c>
    </row>
    <row r="10981" spans="1:5" x14ac:dyDescent="0.2">
      <c r="A10981">
        <v>101966</v>
      </c>
      <c r="B10981" t="s">
        <v>13873</v>
      </c>
      <c r="C10981" t="s">
        <v>24</v>
      </c>
      <c r="D10981">
        <v>138.80000000000001</v>
      </c>
      <c r="E10981" s="156" t="s">
        <v>205</v>
      </c>
    </row>
    <row r="10982" spans="1:5" x14ac:dyDescent="0.2">
      <c r="A10982">
        <v>101976</v>
      </c>
      <c r="B10982" t="s">
        <v>13874</v>
      </c>
      <c r="C10982" t="s">
        <v>24</v>
      </c>
      <c r="D10982">
        <v>0</v>
      </c>
      <c r="E10982" s="156" t="s">
        <v>205</v>
      </c>
    </row>
    <row r="10983" spans="1:5" x14ac:dyDescent="0.2">
      <c r="A10983">
        <v>101978</v>
      </c>
      <c r="B10983" t="s">
        <v>13875</v>
      </c>
      <c r="C10983" t="s">
        <v>24</v>
      </c>
      <c r="D10983">
        <v>0</v>
      </c>
      <c r="E10983" s="156" t="s">
        <v>205</v>
      </c>
    </row>
    <row r="10984" spans="1:5" x14ac:dyDescent="0.2">
      <c r="A10984">
        <v>101967</v>
      </c>
      <c r="B10984" t="s">
        <v>13876</v>
      </c>
      <c r="C10984" t="s">
        <v>24</v>
      </c>
      <c r="D10984">
        <v>0</v>
      </c>
      <c r="E10984" s="156" t="s">
        <v>205</v>
      </c>
    </row>
    <row r="10985" spans="1:5" x14ac:dyDescent="0.2">
      <c r="A10985">
        <v>101968</v>
      </c>
      <c r="B10985" t="s">
        <v>13877</v>
      </c>
      <c r="C10985" t="s">
        <v>24</v>
      </c>
      <c r="D10985">
        <v>0</v>
      </c>
      <c r="E10985" s="156" t="s">
        <v>205</v>
      </c>
    </row>
    <row r="10986" spans="1:5" x14ac:dyDescent="0.2">
      <c r="A10986">
        <v>101965</v>
      </c>
      <c r="B10986" t="s">
        <v>13878</v>
      </c>
      <c r="C10986" t="s">
        <v>24</v>
      </c>
      <c r="D10986">
        <v>118.37</v>
      </c>
      <c r="E10986" s="156" t="s">
        <v>205</v>
      </c>
    </row>
    <row r="10987" spans="1:5" x14ac:dyDescent="0.2">
      <c r="A10987">
        <v>104100</v>
      </c>
      <c r="B10987" t="s">
        <v>13879</v>
      </c>
      <c r="C10987" t="s">
        <v>11</v>
      </c>
      <c r="D10987">
        <v>0</v>
      </c>
      <c r="E10987" s="156" t="s">
        <v>205</v>
      </c>
    </row>
    <row r="10988" spans="1:5" x14ac:dyDescent="0.2">
      <c r="A10988">
        <v>104099</v>
      </c>
      <c r="B10988" t="s">
        <v>13880</v>
      </c>
      <c r="C10988" t="s">
        <v>11</v>
      </c>
      <c r="D10988">
        <v>0</v>
      </c>
      <c r="E10988" s="156" t="s">
        <v>205</v>
      </c>
    </row>
    <row r="10989" spans="1:5" x14ac:dyDescent="0.2">
      <c r="A10989">
        <v>104102</v>
      </c>
      <c r="B10989" t="s">
        <v>13881</v>
      </c>
      <c r="C10989" t="s">
        <v>11</v>
      </c>
      <c r="D10989">
        <v>0</v>
      </c>
      <c r="E10989" s="156" t="s">
        <v>205</v>
      </c>
    </row>
    <row r="10990" spans="1:5" x14ac:dyDescent="0.2">
      <c r="A10990">
        <v>104101</v>
      </c>
      <c r="B10990" t="s">
        <v>13882</v>
      </c>
      <c r="C10990" t="s">
        <v>11</v>
      </c>
      <c r="D10990">
        <v>0</v>
      </c>
      <c r="E10990" s="156" t="s">
        <v>205</v>
      </c>
    </row>
    <row r="10991" spans="1:5" x14ac:dyDescent="0.2">
      <c r="A10991">
        <v>104103</v>
      </c>
      <c r="B10991" t="s">
        <v>13883</v>
      </c>
      <c r="C10991" t="s">
        <v>11</v>
      </c>
      <c r="D10991">
        <v>0</v>
      </c>
      <c r="E10991" s="156" t="s">
        <v>205</v>
      </c>
    </row>
    <row r="10992" spans="1:5" x14ac:dyDescent="0.2">
      <c r="A10992">
        <v>92123</v>
      </c>
      <c r="B10992" t="s">
        <v>13884</v>
      </c>
      <c r="C10992" t="s">
        <v>20</v>
      </c>
      <c r="D10992">
        <v>51.62</v>
      </c>
      <c r="E10992" s="156" t="s">
        <v>205</v>
      </c>
    </row>
    <row r="10993" spans="1:5" x14ac:dyDescent="0.2">
      <c r="A10993">
        <v>92121</v>
      </c>
      <c r="B10993" t="s">
        <v>13885</v>
      </c>
      <c r="C10993" t="s">
        <v>20</v>
      </c>
      <c r="D10993">
        <v>32.99</v>
      </c>
      <c r="E10993" s="156" t="s">
        <v>205</v>
      </c>
    </row>
    <row r="10994" spans="1:5" x14ac:dyDescent="0.2">
      <c r="A10994">
        <v>92122</v>
      </c>
      <c r="B10994" t="s">
        <v>13886</v>
      </c>
      <c r="C10994" t="s">
        <v>20</v>
      </c>
      <c r="D10994">
        <v>54.29</v>
      </c>
      <c r="E10994" s="156" t="s">
        <v>205</v>
      </c>
    </row>
    <row r="10995" spans="1:5" x14ac:dyDescent="0.2">
      <c r="A10995">
        <v>103615</v>
      </c>
      <c r="B10995" t="s">
        <v>13887</v>
      </c>
      <c r="C10995" t="s">
        <v>24</v>
      </c>
      <c r="D10995">
        <v>0</v>
      </c>
      <c r="E10995" s="156" t="s">
        <v>205</v>
      </c>
    </row>
    <row r="10996" spans="1:5" x14ac:dyDescent="0.2">
      <c r="A10996">
        <v>103637</v>
      </c>
      <c r="B10996" t="s">
        <v>13888</v>
      </c>
      <c r="C10996" t="s">
        <v>24</v>
      </c>
      <c r="D10996">
        <v>0</v>
      </c>
      <c r="E10996" s="156" t="s">
        <v>205</v>
      </c>
    </row>
    <row r="10997" spans="1:5" x14ac:dyDescent="0.2">
      <c r="A10997">
        <v>103593</v>
      </c>
      <c r="B10997" t="s">
        <v>13889</v>
      </c>
      <c r="C10997" t="s">
        <v>24</v>
      </c>
      <c r="D10997">
        <v>0</v>
      </c>
      <c r="E10997" s="156" t="s">
        <v>205</v>
      </c>
    </row>
    <row r="10998" spans="1:5" x14ac:dyDescent="0.2">
      <c r="A10998">
        <v>103616</v>
      </c>
      <c r="B10998" t="s">
        <v>13890</v>
      </c>
      <c r="C10998" t="s">
        <v>24</v>
      </c>
      <c r="D10998">
        <v>0</v>
      </c>
      <c r="E10998" s="156" t="s">
        <v>205</v>
      </c>
    </row>
    <row r="10999" spans="1:5" x14ac:dyDescent="0.2">
      <c r="A10999">
        <v>103638</v>
      </c>
      <c r="B10999" t="s">
        <v>13891</v>
      </c>
      <c r="C10999" t="s">
        <v>24</v>
      </c>
      <c r="D10999">
        <v>0</v>
      </c>
      <c r="E10999" s="156" t="s">
        <v>205</v>
      </c>
    </row>
    <row r="11000" spans="1:5" x14ac:dyDescent="0.2">
      <c r="A11000">
        <v>103594</v>
      </c>
      <c r="B11000" t="s">
        <v>13892</v>
      </c>
      <c r="C11000" t="s">
        <v>24</v>
      </c>
      <c r="D11000">
        <v>0</v>
      </c>
      <c r="E11000" s="156" t="s">
        <v>205</v>
      </c>
    </row>
    <row r="11001" spans="1:5" x14ac:dyDescent="0.2">
      <c r="A11001">
        <v>103617</v>
      </c>
      <c r="B11001" t="s">
        <v>13893</v>
      </c>
      <c r="C11001" t="s">
        <v>24</v>
      </c>
      <c r="D11001">
        <v>0</v>
      </c>
      <c r="E11001" s="156" t="s">
        <v>205</v>
      </c>
    </row>
    <row r="11002" spans="1:5" x14ac:dyDescent="0.2">
      <c r="A11002">
        <v>103639</v>
      </c>
      <c r="B11002" t="s">
        <v>13894</v>
      </c>
      <c r="C11002" t="s">
        <v>24</v>
      </c>
      <c r="D11002">
        <v>0</v>
      </c>
      <c r="E11002" s="156" t="s">
        <v>205</v>
      </c>
    </row>
    <row r="11003" spans="1:5" x14ac:dyDescent="0.2">
      <c r="A11003">
        <v>103595</v>
      </c>
      <c r="B11003" t="s">
        <v>13895</v>
      </c>
      <c r="C11003" t="s">
        <v>24</v>
      </c>
      <c r="D11003">
        <v>0</v>
      </c>
      <c r="E11003" s="156" t="s">
        <v>205</v>
      </c>
    </row>
    <row r="11004" spans="1:5" x14ac:dyDescent="0.2">
      <c r="A11004">
        <v>103609</v>
      </c>
      <c r="B11004" t="s">
        <v>13896</v>
      </c>
      <c r="C11004" t="s">
        <v>24</v>
      </c>
      <c r="D11004">
        <v>0</v>
      </c>
      <c r="E11004" s="156" t="s">
        <v>205</v>
      </c>
    </row>
    <row r="11005" spans="1:5" x14ac:dyDescent="0.2">
      <c r="A11005">
        <v>103631</v>
      </c>
      <c r="B11005" t="s">
        <v>13897</v>
      </c>
      <c r="C11005" t="s">
        <v>24</v>
      </c>
      <c r="D11005">
        <v>0</v>
      </c>
      <c r="E11005" s="156" t="s">
        <v>205</v>
      </c>
    </row>
    <row r="11006" spans="1:5" x14ac:dyDescent="0.2">
      <c r="A11006">
        <v>103587</v>
      </c>
      <c r="B11006" t="s">
        <v>13898</v>
      </c>
      <c r="C11006" t="s">
        <v>24</v>
      </c>
      <c r="D11006">
        <v>0</v>
      </c>
      <c r="E11006" s="156" t="s">
        <v>205</v>
      </c>
    </row>
    <row r="11007" spans="1:5" x14ac:dyDescent="0.2">
      <c r="A11007">
        <v>103618</v>
      </c>
      <c r="B11007" t="s">
        <v>13899</v>
      </c>
      <c r="C11007" t="s">
        <v>24</v>
      </c>
      <c r="D11007">
        <v>0</v>
      </c>
      <c r="E11007" s="156" t="s">
        <v>205</v>
      </c>
    </row>
    <row r="11008" spans="1:5" x14ac:dyDescent="0.2">
      <c r="A11008">
        <v>103640</v>
      </c>
      <c r="B11008" t="s">
        <v>13900</v>
      </c>
      <c r="C11008" t="s">
        <v>24</v>
      </c>
      <c r="D11008">
        <v>0</v>
      </c>
      <c r="E11008" s="156" t="s">
        <v>205</v>
      </c>
    </row>
    <row r="11009" spans="1:5" x14ac:dyDescent="0.2">
      <c r="A11009">
        <v>103596</v>
      </c>
      <c r="B11009" t="s">
        <v>13901</v>
      </c>
      <c r="C11009" t="s">
        <v>24</v>
      </c>
      <c r="D11009">
        <v>0</v>
      </c>
      <c r="E11009" s="156" t="s">
        <v>205</v>
      </c>
    </row>
    <row r="11010" spans="1:5" x14ac:dyDescent="0.2">
      <c r="A11010">
        <v>103619</v>
      </c>
      <c r="B11010" t="s">
        <v>13902</v>
      </c>
      <c r="C11010" t="s">
        <v>24</v>
      </c>
      <c r="D11010">
        <v>0</v>
      </c>
      <c r="E11010" s="156" t="s">
        <v>205</v>
      </c>
    </row>
    <row r="11011" spans="1:5" x14ac:dyDescent="0.2">
      <c r="A11011">
        <v>103641</v>
      </c>
      <c r="B11011" t="s">
        <v>13903</v>
      </c>
      <c r="C11011" t="s">
        <v>24</v>
      </c>
      <c r="D11011">
        <v>0</v>
      </c>
      <c r="E11011" s="156" t="s">
        <v>205</v>
      </c>
    </row>
    <row r="11012" spans="1:5" x14ac:dyDescent="0.2">
      <c r="A11012">
        <v>103597</v>
      </c>
      <c r="B11012" t="s">
        <v>13904</v>
      </c>
      <c r="C11012" t="s">
        <v>24</v>
      </c>
      <c r="D11012">
        <v>0</v>
      </c>
      <c r="E11012" s="156" t="s">
        <v>205</v>
      </c>
    </row>
    <row r="11013" spans="1:5" x14ac:dyDescent="0.2">
      <c r="A11013">
        <v>103620</v>
      </c>
      <c r="B11013" t="s">
        <v>13905</v>
      </c>
      <c r="C11013" t="s">
        <v>24</v>
      </c>
      <c r="D11013">
        <v>0</v>
      </c>
      <c r="E11013" s="156" t="s">
        <v>205</v>
      </c>
    </row>
    <row r="11014" spans="1:5" x14ac:dyDescent="0.2">
      <c r="A11014">
        <v>103642</v>
      </c>
      <c r="B11014" t="s">
        <v>13906</v>
      </c>
      <c r="C11014" t="s">
        <v>24</v>
      </c>
      <c r="D11014">
        <v>0</v>
      </c>
      <c r="E11014" s="156" t="s">
        <v>205</v>
      </c>
    </row>
    <row r="11015" spans="1:5" x14ac:dyDescent="0.2">
      <c r="A11015">
        <v>103598</v>
      </c>
      <c r="B11015" t="s">
        <v>13907</v>
      </c>
      <c r="C11015" t="s">
        <v>24</v>
      </c>
      <c r="D11015">
        <v>0</v>
      </c>
      <c r="E11015" s="156" t="s">
        <v>205</v>
      </c>
    </row>
    <row r="11016" spans="1:5" x14ac:dyDescent="0.2">
      <c r="A11016">
        <v>103621</v>
      </c>
      <c r="B11016" t="s">
        <v>13908</v>
      </c>
      <c r="C11016" t="s">
        <v>24</v>
      </c>
      <c r="D11016">
        <v>0</v>
      </c>
      <c r="E11016" s="156" t="s">
        <v>205</v>
      </c>
    </row>
    <row r="11017" spans="1:5" x14ac:dyDescent="0.2">
      <c r="A11017">
        <v>103643</v>
      </c>
      <c r="B11017" t="s">
        <v>13909</v>
      </c>
      <c r="C11017" t="s">
        <v>24</v>
      </c>
      <c r="D11017">
        <v>0</v>
      </c>
      <c r="E11017" s="156" t="s">
        <v>205</v>
      </c>
    </row>
    <row r="11018" spans="1:5" x14ac:dyDescent="0.2">
      <c r="A11018">
        <v>103599</v>
      </c>
      <c r="B11018" t="s">
        <v>13910</v>
      </c>
      <c r="C11018" t="s">
        <v>24</v>
      </c>
      <c r="D11018">
        <v>0</v>
      </c>
      <c r="E11018" s="156" t="s">
        <v>205</v>
      </c>
    </row>
    <row r="11019" spans="1:5" x14ac:dyDescent="0.2">
      <c r="A11019">
        <v>103622</v>
      </c>
      <c r="B11019" t="s">
        <v>13911</v>
      </c>
      <c r="C11019" t="s">
        <v>24</v>
      </c>
      <c r="D11019">
        <v>0</v>
      </c>
      <c r="E11019" s="156" t="s">
        <v>205</v>
      </c>
    </row>
    <row r="11020" spans="1:5" x14ac:dyDescent="0.2">
      <c r="A11020">
        <v>103644</v>
      </c>
      <c r="B11020" t="s">
        <v>13912</v>
      </c>
      <c r="C11020" t="s">
        <v>24</v>
      </c>
      <c r="D11020">
        <v>0</v>
      </c>
      <c r="E11020" s="156" t="s">
        <v>205</v>
      </c>
    </row>
    <row r="11021" spans="1:5" x14ac:dyDescent="0.2">
      <c r="A11021">
        <v>103600</v>
      </c>
      <c r="B11021" t="s">
        <v>13913</v>
      </c>
      <c r="C11021" t="s">
        <v>24</v>
      </c>
      <c r="D11021">
        <v>0</v>
      </c>
      <c r="E11021" s="156" t="s">
        <v>205</v>
      </c>
    </row>
    <row r="11022" spans="1:5" x14ac:dyDescent="0.2">
      <c r="A11022">
        <v>103610</v>
      </c>
      <c r="B11022" t="s">
        <v>13914</v>
      </c>
      <c r="C11022" t="s">
        <v>24</v>
      </c>
      <c r="D11022">
        <v>0</v>
      </c>
      <c r="E11022" s="156" t="s">
        <v>205</v>
      </c>
    </row>
    <row r="11023" spans="1:5" x14ac:dyDescent="0.2">
      <c r="A11023">
        <v>103632</v>
      </c>
      <c r="B11023" t="s">
        <v>13915</v>
      </c>
      <c r="C11023" t="s">
        <v>24</v>
      </c>
      <c r="D11023">
        <v>0</v>
      </c>
      <c r="E11023" s="156" t="s">
        <v>205</v>
      </c>
    </row>
    <row r="11024" spans="1:5" x14ac:dyDescent="0.2">
      <c r="A11024">
        <v>103588</v>
      </c>
      <c r="B11024" t="s">
        <v>13916</v>
      </c>
      <c r="C11024" t="s">
        <v>24</v>
      </c>
      <c r="D11024">
        <v>0</v>
      </c>
      <c r="E11024" s="156" t="s">
        <v>205</v>
      </c>
    </row>
    <row r="11025" spans="1:5" x14ac:dyDescent="0.2">
      <c r="A11025">
        <v>103623</v>
      </c>
      <c r="B11025" t="s">
        <v>13917</v>
      </c>
      <c r="C11025" t="s">
        <v>24</v>
      </c>
      <c r="D11025">
        <v>0</v>
      </c>
      <c r="E11025" s="156" t="s">
        <v>205</v>
      </c>
    </row>
    <row r="11026" spans="1:5" x14ac:dyDescent="0.2">
      <c r="A11026">
        <v>103645</v>
      </c>
      <c r="B11026" t="s">
        <v>13918</v>
      </c>
      <c r="C11026" t="s">
        <v>24</v>
      </c>
      <c r="D11026">
        <v>0</v>
      </c>
      <c r="E11026" s="156" t="s">
        <v>205</v>
      </c>
    </row>
    <row r="11027" spans="1:5" x14ac:dyDescent="0.2">
      <c r="A11027">
        <v>103601</v>
      </c>
      <c r="B11027" t="s">
        <v>13919</v>
      </c>
      <c r="C11027" t="s">
        <v>24</v>
      </c>
      <c r="D11027">
        <v>0</v>
      </c>
      <c r="E11027" s="156" t="s">
        <v>205</v>
      </c>
    </row>
    <row r="11028" spans="1:5" x14ac:dyDescent="0.2">
      <c r="A11028">
        <v>103624</v>
      </c>
      <c r="B11028" t="s">
        <v>13920</v>
      </c>
      <c r="C11028" t="s">
        <v>24</v>
      </c>
      <c r="D11028">
        <v>0</v>
      </c>
      <c r="E11028" s="156" t="s">
        <v>205</v>
      </c>
    </row>
    <row r="11029" spans="1:5" x14ac:dyDescent="0.2">
      <c r="A11029">
        <v>103646</v>
      </c>
      <c r="B11029" t="s">
        <v>13921</v>
      </c>
      <c r="C11029" t="s">
        <v>24</v>
      </c>
      <c r="D11029">
        <v>0</v>
      </c>
      <c r="E11029" s="156" t="s">
        <v>205</v>
      </c>
    </row>
    <row r="11030" spans="1:5" x14ac:dyDescent="0.2">
      <c r="A11030">
        <v>103602</v>
      </c>
      <c r="B11030" t="s">
        <v>13922</v>
      </c>
      <c r="C11030" t="s">
        <v>24</v>
      </c>
      <c r="D11030">
        <v>0</v>
      </c>
      <c r="E11030" s="156" t="s">
        <v>205</v>
      </c>
    </row>
    <row r="11031" spans="1:5" x14ac:dyDescent="0.2">
      <c r="A11031">
        <v>103625</v>
      </c>
      <c r="B11031" t="s">
        <v>13923</v>
      </c>
      <c r="C11031" t="s">
        <v>24</v>
      </c>
      <c r="D11031">
        <v>0</v>
      </c>
      <c r="E11031" s="156" t="s">
        <v>205</v>
      </c>
    </row>
    <row r="11032" spans="1:5" x14ac:dyDescent="0.2">
      <c r="A11032">
        <v>103647</v>
      </c>
      <c r="B11032" t="s">
        <v>13924</v>
      </c>
      <c r="C11032" t="s">
        <v>24</v>
      </c>
      <c r="D11032">
        <v>0</v>
      </c>
      <c r="E11032" s="156" t="s">
        <v>205</v>
      </c>
    </row>
    <row r="11033" spans="1:5" x14ac:dyDescent="0.2">
      <c r="A11033">
        <v>103603</v>
      </c>
      <c r="B11033" t="s">
        <v>13925</v>
      </c>
      <c r="C11033" t="s">
        <v>24</v>
      </c>
      <c r="D11033">
        <v>0</v>
      </c>
      <c r="E11033" s="156" t="s">
        <v>205</v>
      </c>
    </row>
    <row r="11034" spans="1:5" x14ac:dyDescent="0.2">
      <c r="A11034">
        <v>103611</v>
      </c>
      <c r="B11034" t="s">
        <v>13926</v>
      </c>
      <c r="C11034" t="s">
        <v>24</v>
      </c>
      <c r="D11034">
        <v>0</v>
      </c>
      <c r="E11034" s="156" t="s">
        <v>205</v>
      </c>
    </row>
    <row r="11035" spans="1:5" x14ac:dyDescent="0.2">
      <c r="A11035">
        <v>103633</v>
      </c>
      <c r="B11035" t="s">
        <v>13927</v>
      </c>
      <c r="C11035" t="s">
        <v>24</v>
      </c>
      <c r="D11035">
        <v>0</v>
      </c>
      <c r="E11035" s="156" t="s">
        <v>205</v>
      </c>
    </row>
    <row r="11036" spans="1:5" x14ac:dyDescent="0.2">
      <c r="A11036">
        <v>103589</v>
      </c>
      <c r="B11036" t="s">
        <v>13928</v>
      </c>
      <c r="C11036" t="s">
        <v>24</v>
      </c>
      <c r="D11036">
        <v>0</v>
      </c>
      <c r="E11036" s="156" t="s">
        <v>205</v>
      </c>
    </row>
    <row r="11037" spans="1:5" x14ac:dyDescent="0.2">
      <c r="A11037">
        <v>103626</v>
      </c>
      <c r="B11037" t="s">
        <v>13929</v>
      </c>
      <c r="C11037" t="s">
        <v>24</v>
      </c>
      <c r="D11037">
        <v>0</v>
      </c>
      <c r="E11037" s="156" t="s">
        <v>205</v>
      </c>
    </row>
    <row r="11038" spans="1:5" x14ac:dyDescent="0.2">
      <c r="A11038">
        <v>103648</v>
      </c>
      <c r="B11038" t="s">
        <v>13930</v>
      </c>
      <c r="C11038" t="s">
        <v>24</v>
      </c>
      <c r="D11038">
        <v>0</v>
      </c>
      <c r="E11038" s="156" t="s">
        <v>205</v>
      </c>
    </row>
    <row r="11039" spans="1:5" x14ac:dyDescent="0.2">
      <c r="A11039">
        <v>103604</v>
      </c>
      <c r="B11039" t="s">
        <v>13931</v>
      </c>
      <c r="C11039" t="s">
        <v>24</v>
      </c>
      <c r="D11039">
        <v>0</v>
      </c>
      <c r="E11039" s="156" t="s">
        <v>205</v>
      </c>
    </row>
    <row r="11040" spans="1:5" x14ac:dyDescent="0.2">
      <c r="A11040">
        <v>103627</v>
      </c>
      <c r="B11040" t="s">
        <v>13932</v>
      </c>
      <c r="C11040" t="s">
        <v>24</v>
      </c>
      <c r="D11040">
        <v>0</v>
      </c>
      <c r="E11040" s="156" t="s">
        <v>205</v>
      </c>
    </row>
    <row r="11041" spans="1:5" x14ac:dyDescent="0.2">
      <c r="A11041">
        <v>103649</v>
      </c>
      <c r="B11041" t="s">
        <v>13933</v>
      </c>
      <c r="C11041" t="s">
        <v>24</v>
      </c>
      <c r="D11041">
        <v>0</v>
      </c>
      <c r="E11041" s="156" t="s">
        <v>205</v>
      </c>
    </row>
    <row r="11042" spans="1:5" x14ac:dyDescent="0.2">
      <c r="A11042">
        <v>103605</v>
      </c>
      <c r="B11042" t="s">
        <v>13934</v>
      </c>
      <c r="C11042" t="s">
        <v>24</v>
      </c>
      <c r="D11042">
        <v>0</v>
      </c>
      <c r="E11042" s="156" t="s">
        <v>205</v>
      </c>
    </row>
    <row r="11043" spans="1:5" x14ac:dyDescent="0.2">
      <c r="A11043">
        <v>103612</v>
      </c>
      <c r="B11043" t="s">
        <v>13935</v>
      </c>
      <c r="C11043" t="s">
        <v>24</v>
      </c>
      <c r="D11043">
        <v>0</v>
      </c>
      <c r="E11043" s="156" t="s">
        <v>205</v>
      </c>
    </row>
    <row r="11044" spans="1:5" x14ac:dyDescent="0.2">
      <c r="A11044">
        <v>103634</v>
      </c>
      <c r="B11044" t="s">
        <v>13936</v>
      </c>
      <c r="C11044" t="s">
        <v>24</v>
      </c>
      <c r="D11044">
        <v>0</v>
      </c>
      <c r="E11044" s="156" t="s">
        <v>205</v>
      </c>
    </row>
    <row r="11045" spans="1:5" x14ac:dyDescent="0.2">
      <c r="A11045">
        <v>103590</v>
      </c>
      <c r="B11045" t="s">
        <v>13937</v>
      </c>
      <c r="C11045" t="s">
        <v>24</v>
      </c>
      <c r="D11045">
        <v>0</v>
      </c>
      <c r="E11045" s="156" t="s">
        <v>205</v>
      </c>
    </row>
    <row r="11046" spans="1:5" x14ac:dyDescent="0.2">
      <c r="A11046">
        <v>103628</v>
      </c>
      <c r="B11046" t="s">
        <v>13938</v>
      </c>
      <c r="C11046" t="s">
        <v>24</v>
      </c>
      <c r="D11046">
        <v>0</v>
      </c>
      <c r="E11046" s="156" t="s">
        <v>205</v>
      </c>
    </row>
    <row r="11047" spans="1:5" x14ac:dyDescent="0.2">
      <c r="A11047">
        <v>103650</v>
      </c>
      <c r="B11047" t="s">
        <v>13939</v>
      </c>
      <c r="C11047" t="s">
        <v>24</v>
      </c>
      <c r="D11047">
        <v>0</v>
      </c>
      <c r="E11047" s="156" t="s">
        <v>205</v>
      </c>
    </row>
    <row r="11048" spans="1:5" x14ac:dyDescent="0.2">
      <c r="A11048">
        <v>103606</v>
      </c>
      <c r="B11048" t="s">
        <v>13940</v>
      </c>
      <c r="C11048" t="s">
        <v>24</v>
      </c>
      <c r="D11048">
        <v>0</v>
      </c>
      <c r="E11048" s="156" t="s">
        <v>205</v>
      </c>
    </row>
    <row r="11049" spans="1:5" x14ac:dyDescent="0.2">
      <c r="A11049">
        <v>103629</v>
      </c>
      <c r="B11049" t="s">
        <v>13941</v>
      </c>
      <c r="C11049" t="s">
        <v>24</v>
      </c>
      <c r="D11049">
        <v>0</v>
      </c>
      <c r="E11049" s="156" t="s">
        <v>205</v>
      </c>
    </row>
    <row r="11050" spans="1:5" x14ac:dyDescent="0.2">
      <c r="A11050">
        <v>103651</v>
      </c>
      <c r="B11050" t="s">
        <v>13942</v>
      </c>
      <c r="C11050" t="s">
        <v>24</v>
      </c>
      <c r="D11050">
        <v>0</v>
      </c>
      <c r="E11050" s="156" t="s">
        <v>205</v>
      </c>
    </row>
    <row r="11051" spans="1:5" x14ac:dyDescent="0.2">
      <c r="A11051">
        <v>103607</v>
      </c>
      <c r="B11051" t="s">
        <v>13943</v>
      </c>
      <c r="C11051" t="s">
        <v>24</v>
      </c>
      <c r="D11051">
        <v>0</v>
      </c>
      <c r="E11051" s="156" t="s">
        <v>205</v>
      </c>
    </row>
    <row r="11052" spans="1:5" x14ac:dyDescent="0.2">
      <c r="A11052">
        <v>103613</v>
      </c>
      <c r="B11052" t="s">
        <v>13944</v>
      </c>
      <c r="C11052" t="s">
        <v>24</v>
      </c>
      <c r="D11052">
        <v>0</v>
      </c>
      <c r="E11052" s="156" t="s">
        <v>205</v>
      </c>
    </row>
    <row r="11053" spans="1:5" x14ac:dyDescent="0.2">
      <c r="A11053">
        <v>103635</v>
      </c>
      <c r="B11053" t="s">
        <v>13945</v>
      </c>
      <c r="C11053" t="s">
        <v>24</v>
      </c>
      <c r="D11053">
        <v>0</v>
      </c>
      <c r="E11053" s="156" t="s">
        <v>205</v>
      </c>
    </row>
    <row r="11054" spans="1:5" x14ac:dyDescent="0.2">
      <c r="A11054">
        <v>103591</v>
      </c>
      <c r="B11054" t="s">
        <v>13946</v>
      </c>
      <c r="C11054" t="s">
        <v>24</v>
      </c>
      <c r="D11054">
        <v>0</v>
      </c>
      <c r="E11054" s="156" t="s">
        <v>205</v>
      </c>
    </row>
    <row r="11055" spans="1:5" x14ac:dyDescent="0.2">
      <c r="A11055">
        <v>103630</v>
      </c>
      <c r="B11055" t="s">
        <v>13947</v>
      </c>
      <c r="C11055" t="s">
        <v>24</v>
      </c>
      <c r="D11055">
        <v>0</v>
      </c>
      <c r="E11055" s="156" t="s">
        <v>205</v>
      </c>
    </row>
    <row r="11056" spans="1:5" x14ac:dyDescent="0.2">
      <c r="A11056">
        <v>103652</v>
      </c>
      <c r="B11056" t="s">
        <v>13948</v>
      </c>
      <c r="C11056" t="s">
        <v>24</v>
      </c>
      <c r="D11056">
        <v>0</v>
      </c>
      <c r="E11056" s="156" t="s">
        <v>205</v>
      </c>
    </row>
    <row r="11057" spans="1:5" x14ac:dyDescent="0.2">
      <c r="A11057">
        <v>103608</v>
      </c>
      <c r="B11057" t="s">
        <v>13949</v>
      </c>
      <c r="C11057" t="s">
        <v>24</v>
      </c>
      <c r="D11057">
        <v>0</v>
      </c>
      <c r="E11057" s="156" t="s">
        <v>205</v>
      </c>
    </row>
    <row r="11058" spans="1:5" x14ac:dyDescent="0.2">
      <c r="A11058">
        <v>103614</v>
      </c>
      <c r="B11058" t="s">
        <v>13950</v>
      </c>
      <c r="C11058" t="s">
        <v>24</v>
      </c>
      <c r="D11058">
        <v>0</v>
      </c>
      <c r="E11058" s="156" t="s">
        <v>205</v>
      </c>
    </row>
    <row r="11059" spans="1:5" x14ac:dyDescent="0.2">
      <c r="A11059">
        <v>103636</v>
      </c>
      <c r="B11059" t="s">
        <v>13951</v>
      </c>
      <c r="C11059" t="s">
        <v>24</v>
      </c>
      <c r="D11059">
        <v>0</v>
      </c>
      <c r="E11059" s="156" t="s">
        <v>205</v>
      </c>
    </row>
    <row r="11060" spans="1:5" x14ac:dyDescent="0.2">
      <c r="A11060">
        <v>103592</v>
      </c>
      <c r="B11060" t="s">
        <v>13952</v>
      </c>
      <c r="C11060" t="s">
        <v>24</v>
      </c>
      <c r="D11060">
        <v>0</v>
      </c>
      <c r="E11060" s="156" t="s">
        <v>205</v>
      </c>
    </row>
    <row r="11061" spans="1:5" x14ac:dyDescent="0.2">
      <c r="A11061">
        <v>88412</v>
      </c>
      <c r="B11061" t="s">
        <v>13953</v>
      </c>
      <c r="C11061" t="s">
        <v>11</v>
      </c>
      <c r="D11061">
        <v>4.5599999999999996</v>
      </c>
      <c r="E11061" s="156" t="s">
        <v>205</v>
      </c>
    </row>
    <row r="11062" spans="1:5" x14ac:dyDescent="0.2">
      <c r="A11062">
        <v>88411</v>
      </c>
      <c r="B11062" t="s">
        <v>13954</v>
      </c>
      <c r="C11062" t="s">
        <v>11</v>
      </c>
      <c r="D11062">
        <v>5.54</v>
      </c>
      <c r="E11062" s="156" t="s">
        <v>205</v>
      </c>
    </row>
    <row r="11063" spans="1:5" x14ac:dyDescent="0.2">
      <c r="A11063">
        <v>88415</v>
      </c>
      <c r="B11063" t="s">
        <v>13955</v>
      </c>
      <c r="C11063" t="s">
        <v>11</v>
      </c>
      <c r="D11063">
        <v>5.59</v>
      </c>
      <c r="E11063" s="156" t="s">
        <v>205</v>
      </c>
    </row>
    <row r="11064" spans="1:5" x14ac:dyDescent="0.2">
      <c r="A11064">
        <v>88413</v>
      </c>
      <c r="B11064" t="s">
        <v>13956</v>
      </c>
      <c r="C11064" t="s">
        <v>11</v>
      </c>
      <c r="D11064">
        <v>6.73</v>
      </c>
      <c r="E11064" s="156" t="s">
        <v>205</v>
      </c>
    </row>
    <row r="11065" spans="1:5" x14ac:dyDescent="0.2">
      <c r="A11065">
        <v>88414</v>
      </c>
      <c r="B11065" t="s">
        <v>13957</v>
      </c>
      <c r="C11065" t="s">
        <v>11</v>
      </c>
      <c r="D11065">
        <v>8.01</v>
      </c>
      <c r="E11065" s="156" t="s">
        <v>205</v>
      </c>
    </row>
    <row r="11066" spans="1:5" x14ac:dyDescent="0.2">
      <c r="A11066">
        <v>96131</v>
      </c>
      <c r="B11066" t="s">
        <v>13958</v>
      </c>
      <c r="C11066" t="s">
        <v>11</v>
      </c>
      <c r="D11066">
        <v>30.43</v>
      </c>
      <c r="E11066" s="156" t="s">
        <v>205</v>
      </c>
    </row>
    <row r="11067" spans="1:5" x14ac:dyDescent="0.2">
      <c r="A11067">
        <v>96126</v>
      </c>
      <c r="B11067" t="s">
        <v>13959</v>
      </c>
      <c r="C11067" t="s">
        <v>11</v>
      </c>
      <c r="D11067">
        <v>19.37</v>
      </c>
      <c r="E11067" s="156" t="s">
        <v>205</v>
      </c>
    </row>
    <row r="11068" spans="1:5" x14ac:dyDescent="0.2">
      <c r="A11068">
        <v>96132</v>
      </c>
      <c r="B11068" t="s">
        <v>13960</v>
      </c>
      <c r="C11068" t="s">
        <v>11</v>
      </c>
      <c r="D11068">
        <v>20.100000000000001</v>
      </c>
      <c r="E11068" s="156" t="s">
        <v>205</v>
      </c>
    </row>
    <row r="11069" spans="1:5" x14ac:dyDescent="0.2">
      <c r="A11069">
        <v>96127</v>
      </c>
      <c r="B11069" t="s">
        <v>13961</v>
      </c>
      <c r="C11069" t="s">
        <v>11</v>
      </c>
      <c r="D11069">
        <v>12.43</v>
      </c>
      <c r="E11069" s="156" t="s">
        <v>205</v>
      </c>
    </row>
    <row r="11070" spans="1:5" x14ac:dyDescent="0.2">
      <c r="A11070">
        <v>96135</v>
      </c>
      <c r="B11070" t="s">
        <v>13962</v>
      </c>
      <c r="C11070" t="s">
        <v>11</v>
      </c>
      <c r="D11070">
        <v>32.71</v>
      </c>
      <c r="E11070" s="156" t="s">
        <v>205</v>
      </c>
    </row>
    <row r="11071" spans="1:5" x14ac:dyDescent="0.2">
      <c r="A11071">
        <v>96130</v>
      </c>
      <c r="B11071" t="s">
        <v>13963</v>
      </c>
      <c r="C11071" t="s">
        <v>11</v>
      </c>
      <c r="D11071">
        <v>20.97</v>
      </c>
      <c r="E11071" s="156" t="s">
        <v>205</v>
      </c>
    </row>
    <row r="11072" spans="1:5" x14ac:dyDescent="0.2">
      <c r="A11072">
        <v>96133</v>
      </c>
      <c r="B11072" t="s">
        <v>13964</v>
      </c>
      <c r="C11072" t="s">
        <v>11</v>
      </c>
      <c r="D11072">
        <v>49.05</v>
      </c>
      <c r="E11072" s="156" t="s">
        <v>205</v>
      </c>
    </row>
    <row r="11073" spans="1:5" x14ac:dyDescent="0.2">
      <c r="A11073">
        <v>96128</v>
      </c>
      <c r="B11073" t="s">
        <v>13965</v>
      </c>
      <c r="C11073" t="s">
        <v>11</v>
      </c>
      <c r="D11073">
        <v>32.14</v>
      </c>
      <c r="E11073" s="156" t="s">
        <v>205</v>
      </c>
    </row>
    <row r="11074" spans="1:5" x14ac:dyDescent="0.2">
      <c r="A11074">
        <v>96134</v>
      </c>
      <c r="B11074" t="s">
        <v>13966</v>
      </c>
      <c r="C11074" t="s">
        <v>11</v>
      </c>
      <c r="D11074">
        <v>57.75</v>
      </c>
      <c r="E11074" s="156" t="s">
        <v>205</v>
      </c>
    </row>
    <row r="11075" spans="1:5" x14ac:dyDescent="0.2">
      <c r="A11075">
        <v>96129</v>
      </c>
      <c r="B11075" t="s">
        <v>13967</v>
      </c>
      <c r="C11075" t="s">
        <v>11</v>
      </c>
      <c r="D11075">
        <v>37.78</v>
      </c>
      <c r="E11075" s="156" t="s">
        <v>205</v>
      </c>
    </row>
    <row r="11076" spans="1:5" x14ac:dyDescent="0.2">
      <c r="A11076">
        <v>88432</v>
      </c>
      <c r="B11076" t="s">
        <v>13968</v>
      </c>
      <c r="C11076" t="s">
        <v>11</v>
      </c>
      <c r="D11076">
        <v>34.229999999999997</v>
      </c>
      <c r="E11076" s="156" t="s">
        <v>205</v>
      </c>
    </row>
    <row r="11077" spans="1:5" x14ac:dyDescent="0.2">
      <c r="A11077">
        <v>88426</v>
      </c>
      <c r="B11077" t="s">
        <v>13969</v>
      </c>
      <c r="C11077" t="s">
        <v>11</v>
      </c>
      <c r="D11077">
        <v>21.42</v>
      </c>
      <c r="E11077" s="156" t="s">
        <v>205</v>
      </c>
    </row>
    <row r="11078" spans="1:5" x14ac:dyDescent="0.2">
      <c r="A11078">
        <v>88417</v>
      </c>
      <c r="B11078" t="s">
        <v>13970</v>
      </c>
      <c r="C11078" t="s">
        <v>11</v>
      </c>
      <c r="D11078">
        <v>19.329999999999998</v>
      </c>
      <c r="E11078" s="156" t="s">
        <v>205</v>
      </c>
    </row>
    <row r="11079" spans="1:5" x14ac:dyDescent="0.2">
      <c r="A11079">
        <v>88424</v>
      </c>
      <c r="B11079" t="s">
        <v>13971</v>
      </c>
      <c r="C11079" t="s">
        <v>11</v>
      </c>
      <c r="D11079">
        <v>26.7</v>
      </c>
      <c r="E11079" s="156" t="s">
        <v>205</v>
      </c>
    </row>
    <row r="11080" spans="1:5" x14ac:dyDescent="0.2">
      <c r="A11080">
        <v>88416</v>
      </c>
      <c r="B11080" t="s">
        <v>13972</v>
      </c>
      <c r="C11080" t="s">
        <v>11</v>
      </c>
      <c r="D11080">
        <v>22.82</v>
      </c>
      <c r="E11080" s="156" t="s">
        <v>205</v>
      </c>
    </row>
    <row r="11081" spans="1:5" x14ac:dyDescent="0.2">
      <c r="A11081">
        <v>88431</v>
      </c>
      <c r="B11081" t="s">
        <v>13973</v>
      </c>
      <c r="C11081" t="s">
        <v>11</v>
      </c>
      <c r="D11081">
        <v>27.19</v>
      </c>
      <c r="E11081" s="156" t="s">
        <v>205</v>
      </c>
    </row>
    <row r="11082" spans="1:5" x14ac:dyDescent="0.2">
      <c r="A11082">
        <v>88423</v>
      </c>
      <c r="B11082" t="s">
        <v>13974</v>
      </c>
      <c r="C11082" t="s">
        <v>11</v>
      </c>
      <c r="D11082">
        <v>22.84</v>
      </c>
      <c r="E11082" s="156" t="s">
        <v>205</v>
      </c>
    </row>
    <row r="11083" spans="1:5" x14ac:dyDescent="0.2">
      <c r="A11083">
        <v>88428</v>
      </c>
      <c r="B11083" t="s">
        <v>13975</v>
      </c>
      <c r="C11083" t="s">
        <v>11</v>
      </c>
      <c r="D11083">
        <v>33.61</v>
      </c>
      <c r="E11083" s="156" t="s">
        <v>205</v>
      </c>
    </row>
    <row r="11084" spans="1:5" x14ac:dyDescent="0.2">
      <c r="A11084">
        <v>88420</v>
      </c>
      <c r="B11084" t="s">
        <v>13976</v>
      </c>
      <c r="C11084" t="s">
        <v>11</v>
      </c>
      <c r="D11084">
        <v>26.18</v>
      </c>
      <c r="E11084" s="156" t="s">
        <v>205</v>
      </c>
    </row>
    <row r="11085" spans="1:5" x14ac:dyDescent="0.2">
      <c r="A11085">
        <v>88429</v>
      </c>
      <c r="B11085" t="s">
        <v>13977</v>
      </c>
      <c r="C11085" t="s">
        <v>11</v>
      </c>
      <c r="D11085">
        <v>40.24</v>
      </c>
      <c r="E11085" s="156" t="s">
        <v>205</v>
      </c>
    </row>
    <row r="11086" spans="1:5" x14ac:dyDescent="0.2">
      <c r="A11086">
        <v>88421</v>
      </c>
      <c r="B11086" t="s">
        <v>13978</v>
      </c>
      <c r="C11086" t="s">
        <v>11</v>
      </c>
      <c r="D11086">
        <v>31.59</v>
      </c>
      <c r="E11086" s="156" t="s">
        <v>205</v>
      </c>
    </row>
    <row r="11087" spans="1:5" x14ac:dyDescent="0.2">
      <c r="A11087">
        <v>95622</v>
      </c>
      <c r="B11087" t="s">
        <v>13979</v>
      </c>
      <c r="C11087" t="s">
        <v>11</v>
      </c>
      <c r="D11087">
        <v>16.12</v>
      </c>
      <c r="E11087" s="156" t="s">
        <v>205</v>
      </c>
    </row>
    <row r="11088" spans="1:5" x14ac:dyDescent="0.2">
      <c r="A11088">
        <v>95623</v>
      </c>
      <c r="B11088" t="s">
        <v>13980</v>
      </c>
      <c r="C11088" t="s">
        <v>11</v>
      </c>
      <c r="D11088">
        <v>11.28</v>
      </c>
      <c r="E11088" s="156" t="s">
        <v>205</v>
      </c>
    </row>
    <row r="11089" spans="1:5" x14ac:dyDescent="0.2">
      <c r="A11089">
        <v>95626</v>
      </c>
      <c r="B11089" t="s">
        <v>13981</v>
      </c>
      <c r="C11089" t="s">
        <v>11</v>
      </c>
      <c r="D11089">
        <v>17.05</v>
      </c>
      <c r="E11089" s="156" t="s">
        <v>205</v>
      </c>
    </row>
    <row r="11090" spans="1:5" x14ac:dyDescent="0.2">
      <c r="A11090">
        <v>95624</v>
      </c>
      <c r="B11090" t="s">
        <v>13982</v>
      </c>
      <c r="C11090" t="s">
        <v>11</v>
      </c>
      <c r="D11090">
        <v>24.37</v>
      </c>
      <c r="E11090" s="156" t="s">
        <v>205</v>
      </c>
    </row>
    <row r="11091" spans="1:5" x14ac:dyDescent="0.2">
      <c r="A11091">
        <v>95625</v>
      </c>
      <c r="B11091" t="s">
        <v>13983</v>
      </c>
      <c r="C11091" t="s">
        <v>11</v>
      </c>
      <c r="D11091">
        <v>28.81</v>
      </c>
      <c r="E11091" s="156" t="s">
        <v>205</v>
      </c>
    </row>
    <row r="11092" spans="1:5" x14ac:dyDescent="0.2">
      <c r="A11092">
        <v>88497</v>
      </c>
      <c r="B11092" t="s">
        <v>13984</v>
      </c>
      <c r="C11092" t="s">
        <v>11</v>
      </c>
      <c r="D11092">
        <v>19.739999999999998</v>
      </c>
      <c r="E11092" s="156" t="s">
        <v>205</v>
      </c>
    </row>
    <row r="11093" spans="1:5" x14ac:dyDescent="0.2">
      <c r="A11093">
        <v>104648</v>
      </c>
      <c r="B11093" t="s">
        <v>13985</v>
      </c>
      <c r="C11093" t="s">
        <v>11</v>
      </c>
      <c r="D11093">
        <v>0</v>
      </c>
      <c r="E11093" s="156" t="s">
        <v>205</v>
      </c>
    </row>
    <row r="11094" spans="1:5" x14ac:dyDescent="0.2">
      <c r="A11094">
        <v>88495</v>
      </c>
      <c r="B11094" t="s">
        <v>13986</v>
      </c>
      <c r="C11094" t="s">
        <v>11</v>
      </c>
      <c r="D11094">
        <v>12.73</v>
      </c>
      <c r="E11094" s="156" t="s">
        <v>205</v>
      </c>
    </row>
    <row r="11095" spans="1:5" x14ac:dyDescent="0.2">
      <c r="A11095">
        <v>104646</v>
      </c>
      <c r="B11095" t="s">
        <v>13987</v>
      </c>
      <c r="C11095" t="s">
        <v>11</v>
      </c>
      <c r="D11095">
        <v>0</v>
      </c>
      <c r="E11095" s="156" t="s">
        <v>205</v>
      </c>
    </row>
    <row r="11096" spans="1:5" x14ac:dyDescent="0.2">
      <c r="A11096">
        <v>88496</v>
      </c>
      <c r="B11096" t="s">
        <v>13988</v>
      </c>
      <c r="C11096" t="s">
        <v>11</v>
      </c>
      <c r="D11096">
        <v>35.119999999999997</v>
      </c>
      <c r="E11096" s="156" t="s">
        <v>205</v>
      </c>
    </row>
    <row r="11097" spans="1:5" x14ac:dyDescent="0.2">
      <c r="A11097">
        <v>104647</v>
      </c>
      <c r="B11097" t="s">
        <v>13989</v>
      </c>
      <c r="C11097" t="s">
        <v>11</v>
      </c>
      <c r="D11097">
        <v>0</v>
      </c>
      <c r="E11097" s="156" t="s">
        <v>205</v>
      </c>
    </row>
    <row r="11098" spans="1:5" x14ac:dyDescent="0.2">
      <c r="A11098">
        <v>88494</v>
      </c>
      <c r="B11098" t="s">
        <v>13990</v>
      </c>
      <c r="C11098" t="s">
        <v>11</v>
      </c>
      <c r="D11098">
        <v>23.21</v>
      </c>
      <c r="E11098" s="156" t="s">
        <v>205</v>
      </c>
    </row>
    <row r="11099" spans="1:5" x14ac:dyDescent="0.2">
      <c r="A11099">
        <v>104645</v>
      </c>
      <c r="B11099" t="s">
        <v>13991</v>
      </c>
      <c r="C11099" t="s">
        <v>11</v>
      </c>
      <c r="D11099">
        <v>0</v>
      </c>
      <c r="E11099" s="156" t="s">
        <v>205</v>
      </c>
    </row>
    <row r="11100" spans="1:5" x14ac:dyDescent="0.2">
      <c r="A11100">
        <v>88485</v>
      </c>
      <c r="B11100" t="s">
        <v>13992</v>
      </c>
      <c r="C11100" t="s">
        <v>11</v>
      </c>
      <c r="D11100">
        <v>4.68</v>
      </c>
      <c r="E11100" s="156" t="s">
        <v>205</v>
      </c>
    </row>
    <row r="11101" spans="1:5" x14ac:dyDescent="0.2">
      <c r="A11101">
        <v>88484</v>
      </c>
      <c r="B11101" t="s">
        <v>13993</v>
      </c>
      <c r="C11101" t="s">
        <v>11</v>
      </c>
      <c r="D11101">
        <v>5.73</v>
      </c>
      <c r="E11101" s="156" t="s">
        <v>205</v>
      </c>
    </row>
    <row r="11102" spans="1:5" x14ac:dyDescent="0.2">
      <c r="A11102">
        <v>104638</v>
      </c>
      <c r="B11102" t="s">
        <v>13994</v>
      </c>
      <c r="C11102" t="s">
        <v>11</v>
      </c>
      <c r="D11102">
        <v>0</v>
      </c>
      <c r="E11102" s="156" t="s">
        <v>205</v>
      </c>
    </row>
    <row r="11103" spans="1:5" x14ac:dyDescent="0.2">
      <c r="A11103">
        <v>104637</v>
      </c>
      <c r="B11103" t="s">
        <v>13995</v>
      </c>
      <c r="C11103" t="s">
        <v>11</v>
      </c>
      <c r="D11103">
        <v>0</v>
      </c>
      <c r="E11103" s="156" t="s">
        <v>205</v>
      </c>
    </row>
    <row r="11104" spans="1:5" x14ac:dyDescent="0.2">
      <c r="A11104">
        <v>104641</v>
      </c>
      <c r="B11104" t="s">
        <v>13996</v>
      </c>
      <c r="C11104" t="s">
        <v>11</v>
      </c>
      <c r="D11104">
        <v>10.15</v>
      </c>
      <c r="E11104" s="156" t="s">
        <v>205</v>
      </c>
    </row>
    <row r="11105" spans="1:5" x14ac:dyDescent="0.2">
      <c r="A11105">
        <v>104639</v>
      </c>
      <c r="B11105" t="s">
        <v>13997</v>
      </c>
      <c r="C11105" t="s">
        <v>11</v>
      </c>
      <c r="D11105">
        <v>12.73</v>
      </c>
      <c r="E11105" s="156" t="s">
        <v>205</v>
      </c>
    </row>
    <row r="11106" spans="1:5" x14ac:dyDescent="0.2">
      <c r="A11106">
        <v>104644</v>
      </c>
      <c r="B11106" t="s">
        <v>13998</v>
      </c>
      <c r="C11106" t="s">
        <v>11</v>
      </c>
      <c r="D11106">
        <v>0</v>
      </c>
      <c r="E11106" s="156" t="s">
        <v>205</v>
      </c>
    </row>
    <row r="11107" spans="1:5" x14ac:dyDescent="0.2">
      <c r="A11107">
        <v>104643</v>
      </c>
      <c r="B11107" t="s">
        <v>13999</v>
      </c>
      <c r="C11107" t="s">
        <v>11</v>
      </c>
      <c r="D11107">
        <v>0</v>
      </c>
      <c r="E11107" s="156" t="s">
        <v>205</v>
      </c>
    </row>
    <row r="11108" spans="1:5" x14ac:dyDescent="0.2">
      <c r="A11108">
        <v>88489</v>
      </c>
      <c r="B11108" t="s">
        <v>14000</v>
      </c>
      <c r="C11108" t="s">
        <v>11</v>
      </c>
      <c r="D11108">
        <v>13.89</v>
      </c>
      <c r="E11108" s="156" t="s">
        <v>205</v>
      </c>
    </row>
    <row r="11109" spans="1:5" x14ac:dyDescent="0.2">
      <c r="A11109">
        <v>88488</v>
      </c>
      <c r="B11109" t="s">
        <v>14001</v>
      </c>
      <c r="C11109" t="s">
        <v>11</v>
      </c>
      <c r="D11109">
        <v>16.47</v>
      </c>
      <c r="E11109" s="156" t="s">
        <v>205</v>
      </c>
    </row>
    <row r="11110" spans="1:5" x14ac:dyDescent="0.2">
      <c r="A11110">
        <v>104642</v>
      </c>
      <c r="B11110" t="s">
        <v>14002</v>
      </c>
      <c r="C11110" t="s">
        <v>11</v>
      </c>
      <c r="D11110">
        <v>11.53</v>
      </c>
      <c r="E11110" s="156" t="s">
        <v>205</v>
      </c>
    </row>
    <row r="11111" spans="1:5" x14ac:dyDescent="0.2">
      <c r="A11111">
        <v>104640</v>
      </c>
      <c r="B11111" t="s">
        <v>14003</v>
      </c>
      <c r="C11111" t="s">
        <v>11</v>
      </c>
      <c r="D11111">
        <v>14.11</v>
      </c>
      <c r="E11111" s="156" t="s">
        <v>205</v>
      </c>
    </row>
    <row r="11112" spans="1:5" x14ac:dyDescent="0.2">
      <c r="A11112">
        <v>95305</v>
      </c>
      <c r="B11112" t="s">
        <v>14004</v>
      </c>
      <c r="C11112" t="s">
        <v>11</v>
      </c>
      <c r="D11112">
        <v>14.68</v>
      </c>
      <c r="E11112" s="156" t="s">
        <v>205</v>
      </c>
    </row>
    <row r="11113" spans="1:5" x14ac:dyDescent="0.2">
      <c r="A11113">
        <v>95306</v>
      </c>
      <c r="B11113" t="s">
        <v>14005</v>
      </c>
      <c r="C11113" t="s">
        <v>11</v>
      </c>
      <c r="D11113">
        <v>17.11</v>
      </c>
      <c r="E11113" s="156" t="s">
        <v>205</v>
      </c>
    </row>
    <row r="11114" spans="1:5" x14ac:dyDescent="0.2">
      <c r="A11114">
        <v>102201</v>
      </c>
      <c r="B11114" t="s">
        <v>14006</v>
      </c>
      <c r="C11114" t="s">
        <v>11</v>
      </c>
      <c r="D11114">
        <v>21.19</v>
      </c>
      <c r="E11114" s="156" t="s">
        <v>205</v>
      </c>
    </row>
    <row r="11115" spans="1:5" x14ac:dyDescent="0.2">
      <c r="A11115">
        <v>102200</v>
      </c>
      <c r="B11115" t="s">
        <v>14007</v>
      </c>
      <c r="C11115" t="s">
        <v>11</v>
      </c>
      <c r="D11115">
        <v>22.81</v>
      </c>
      <c r="E11115" s="156" t="s">
        <v>205</v>
      </c>
    </row>
    <row r="11116" spans="1:5" x14ac:dyDescent="0.2">
      <c r="A11116">
        <v>102202</v>
      </c>
      <c r="B11116" t="s">
        <v>14008</v>
      </c>
      <c r="C11116" t="s">
        <v>11</v>
      </c>
      <c r="D11116">
        <v>54.51</v>
      </c>
      <c r="E11116" s="156" t="s">
        <v>205</v>
      </c>
    </row>
    <row r="11117" spans="1:5" x14ac:dyDescent="0.2">
      <c r="A11117">
        <v>102193</v>
      </c>
      <c r="B11117" t="s">
        <v>14009</v>
      </c>
      <c r="C11117" t="s">
        <v>11</v>
      </c>
      <c r="D11117">
        <v>2.27</v>
      </c>
      <c r="E11117" s="156" t="s">
        <v>205</v>
      </c>
    </row>
    <row r="11118" spans="1:5" x14ac:dyDescent="0.2">
      <c r="A11118">
        <v>102194</v>
      </c>
      <c r="B11118" t="s">
        <v>14010</v>
      </c>
      <c r="C11118" t="s">
        <v>11</v>
      </c>
      <c r="D11118">
        <v>9.19</v>
      </c>
      <c r="E11118" s="156" t="s">
        <v>205</v>
      </c>
    </row>
    <row r="11119" spans="1:5" x14ac:dyDescent="0.2">
      <c r="A11119">
        <v>102198</v>
      </c>
      <c r="B11119" t="s">
        <v>14011</v>
      </c>
      <c r="C11119" t="s">
        <v>11</v>
      </c>
      <c r="D11119">
        <v>0</v>
      </c>
      <c r="E11119" s="156" t="s">
        <v>205</v>
      </c>
    </row>
    <row r="11120" spans="1:5" x14ac:dyDescent="0.2">
      <c r="A11120">
        <v>102197</v>
      </c>
      <c r="B11120" t="s">
        <v>14012</v>
      </c>
      <c r="C11120" t="s">
        <v>11</v>
      </c>
      <c r="D11120">
        <v>28.92</v>
      </c>
      <c r="E11120" s="156" t="s">
        <v>205</v>
      </c>
    </row>
    <row r="11121" spans="1:5" x14ac:dyDescent="0.2">
      <c r="A11121">
        <v>102195</v>
      </c>
      <c r="B11121" t="s">
        <v>14013</v>
      </c>
      <c r="C11121" t="s">
        <v>11</v>
      </c>
      <c r="D11121">
        <v>0</v>
      </c>
      <c r="E11121" s="156" t="s">
        <v>205</v>
      </c>
    </row>
    <row r="11122" spans="1:5" x14ac:dyDescent="0.2">
      <c r="A11122">
        <v>102199</v>
      </c>
      <c r="B11122" t="s">
        <v>14014</v>
      </c>
      <c r="C11122" t="s">
        <v>11</v>
      </c>
      <c r="D11122">
        <v>0</v>
      </c>
      <c r="E11122" s="156" t="s">
        <v>205</v>
      </c>
    </row>
    <row r="11123" spans="1:5" x14ac:dyDescent="0.2">
      <c r="A11123">
        <v>102196</v>
      </c>
      <c r="B11123" t="s">
        <v>14015</v>
      </c>
      <c r="C11123" t="s">
        <v>11</v>
      </c>
      <c r="D11123">
        <v>0</v>
      </c>
      <c r="E11123" s="156" t="s">
        <v>205</v>
      </c>
    </row>
    <row r="11124" spans="1:5" x14ac:dyDescent="0.2">
      <c r="A11124">
        <v>102233</v>
      </c>
      <c r="B11124" t="s">
        <v>14016</v>
      </c>
      <c r="C11124" t="s">
        <v>11</v>
      </c>
      <c r="D11124">
        <v>11.54</v>
      </c>
      <c r="E11124" s="156" t="s">
        <v>205</v>
      </c>
    </row>
    <row r="11125" spans="1:5" x14ac:dyDescent="0.2">
      <c r="A11125">
        <v>102234</v>
      </c>
      <c r="B11125" t="s">
        <v>14017</v>
      </c>
      <c r="C11125" t="s">
        <v>11</v>
      </c>
      <c r="D11125">
        <v>23.08</v>
      </c>
      <c r="E11125" s="156" t="s">
        <v>205</v>
      </c>
    </row>
    <row r="11126" spans="1:5" x14ac:dyDescent="0.2">
      <c r="A11126">
        <v>102207</v>
      </c>
      <c r="B11126" t="s">
        <v>14018</v>
      </c>
      <c r="C11126" t="s">
        <v>11</v>
      </c>
      <c r="D11126">
        <v>10.130000000000001</v>
      </c>
      <c r="E11126" s="156" t="s">
        <v>205</v>
      </c>
    </row>
    <row r="11127" spans="1:5" x14ac:dyDescent="0.2">
      <c r="A11127">
        <v>102217</v>
      </c>
      <c r="B11127" t="s">
        <v>14019</v>
      </c>
      <c r="C11127" t="s">
        <v>11</v>
      </c>
      <c r="D11127">
        <v>20.260000000000002</v>
      </c>
      <c r="E11127" s="156" t="s">
        <v>205</v>
      </c>
    </row>
    <row r="11128" spans="1:5" x14ac:dyDescent="0.2">
      <c r="A11128">
        <v>102227</v>
      </c>
      <c r="B11128" t="s">
        <v>14020</v>
      </c>
      <c r="C11128" t="s">
        <v>11</v>
      </c>
      <c r="D11128">
        <v>30.4</v>
      </c>
      <c r="E11128" s="156" t="s">
        <v>205</v>
      </c>
    </row>
    <row r="11129" spans="1:5" x14ac:dyDescent="0.2">
      <c r="A11129">
        <v>102211</v>
      </c>
      <c r="B11129" t="s">
        <v>14021</v>
      </c>
      <c r="C11129" t="s">
        <v>11</v>
      </c>
      <c r="D11129">
        <v>0</v>
      </c>
      <c r="E11129" s="156" t="s">
        <v>205</v>
      </c>
    </row>
    <row r="11130" spans="1:5" x14ac:dyDescent="0.2">
      <c r="A11130">
        <v>102221</v>
      </c>
      <c r="B11130" t="s">
        <v>14022</v>
      </c>
      <c r="C11130" t="s">
        <v>11</v>
      </c>
      <c r="D11130">
        <v>0</v>
      </c>
      <c r="E11130" s="156" t="s">
        <v>205</v>
      </c>
    </row>
    <row r="11131" spans="1:5" x14ac:dyDescent="0.2">
      <c r="A11131">
        <v>102231</v>
      </c>
      <c r="B11131" t="s">
        <v>14023</v>
      </c>
      <c r="C11131" t="s">
        <v>11</v>
      </c>
      <c r="D11131">
        <v>0</v>
      </c>
      <c r="E11131" s="156" t="s">
        <v>205</v>
      </c>
    </row>
    <row r="11132" spans="1:5" x14ac:dyDescent="0.2">
      <c r="A11132">
        <v>102209</v>
      </c>
      <c r="B11132" t="s">
        <v>14024</v>
      </c>
      <c r="C11132" t="s">
        <v>11</v>
      </c>
      <c r="D11132">
        <v>9.9499999999999993</v>
      </c>
      <c r="E11132" s="156" t="s">
        <v>205</v>
      </c>
    </row>
    <row r="11133" spans="1:5" x14ac:dyDescent="0.2">
      <c r="A11133">
        <v>102219</v>
      </c>
      <c r="B11133" t="s">
        <v>14025</v>
      </c>
      <c r="C11133" t="s">
        <v>11</v>
      </c>
      <c r="D11133">
        <v>19.899999999999999</v>
      </c>
      <c r="E11133" s="156" t="s">
        <v>205</v>
      </c>
    </row>
    <row r="11134" spans="1:5" x14ac:dyDescent="0.2">
      <c r="A11134">
        <v>102229</v>
      </c>
      <c r="B11134" t="s">
        <v>14026</v>
      </c>
      <c r="C11134" t="s">
        <v>11</v>
      </c>
      <c r="D11134">
        <v>29.86</v>
      </c>
      <c r="E11134" s="156" t="s">
        <v>205</v>
      </c>
    </row>
    <row r="11135" spans="1:5" x14ac:dyDescent="0.2">
      <c r="A11135">
        <v>102210</v>
      </c>
      <c r="B11135" t="s">
        <v>14027</v>
      </c>
      <c r="C11135" t="s">
        <v>11</v>
      </c>
      <c r="D11135">
        <v>9.4499999999999993</v>
      </c>
      <c r="E11135" s="156" t="s">
        <v>205</v>
      </c>
    </row>
    <row r="11136" spans="1:5" x14ac:dyDescent="0.2">
      <c r="A11136">
        <v>102220</v>
      </c>
      <c r="B11136" t="s">
        <v>14028</v>
      </c>
      <c r="C11136" t="s">
        <v>11</v>
      </c>
      <c r="D11136">
        <v>18.91</v>
      </c>
      <c r="E11136" s="156" t="s">
        <v>205</v>
      </c>
    </row>
    <row r="11137" spans="1:5" x14ac:dyDescent="0.2">
      <c r="A11137">
        <v>102230</v>
      </c>
      <c r="B11137" t="s">
        <v>14029</v>
      </c>
      <c r="C11137" t="s">
        <v>11</v>
      </c>
      <c r="D11137">
        <v>28.36</v>
      </c>
      <c r="E11137" s="156" t="s">
        <v>205</v>
      </c>
    </row>
    <row r="11138" spans="1:5" x14ac:dyDescent="0.2">
      <c r="A11138">
        <v>102208</v>
      </c>
      <c r="B11138" t="s">
        <v>14030</v>
      </c>
      <c r="C11138" t="s">
        <v>11</v>
      </c>
      <c r="D11138">
        <v>9.61</v>
      </c>
      <c r="E11138" s="156" t="s">
        <v>205</v>
      </c>
    </row>
    <row r="11139" spans="1:5" x14ac:dyDescent="0.2">
      <c r="A11139">
        <v>102218</v>
      </c>
      <c r="B11139" t="s">
        <v>14031</v>
      </c>
      <c r="C11139" t="s">
        <v>11</v>
      </c>
      <c r="D11139">
        <v>19.23</v>
      </c>
      <c r="E11139" s="156" t="s">
        <v>205</v>
      </c>
    </row>
    <row r="11140" spans="1:5" x14ac:dyDescent="0.2">
      <c r="A11140">
        <v>102228</v>
      </c>
      <c r="B11140" t="s">
        <v>14032</v>
      </c>
      <c r="C11140" t="s">
        <v>11</v>
      </c>
      <c r="D11140">
        <v>28.88</v>
      </c>
      <c r="E11140" s="156" t="s">
        <v>205</v>
      </c>
    </row>
    <row r="11141" spans="1:5" x14ac:dyDescent="0.2">
      <c r="A11141">
        <v>102212</v>
      </c>
      <c r="B11141" t="s">
        <v>14033</v>
      </c>
      <c r="C11141" t="s">
        <v>11</v>
      </c>
      <c r="D11141">
        <v>0</v>
      </c>
      <c r="E11141" s="156" t="s">
        <v>205</v>
      </c>
    </row>
    <row r="11142" spans="1:5" x14ac:dyDescent="0.2">
      <c r="A11142">
        <v>102222</v>
      </c>
      <c r="B11142" t="s">
        <v>14034</v>
      </c>
      <c r="C11142" t="s">
        <v>11</v>
      </c>
      <c r="D11142">
        <v>0</v>
      </c>
      <c r="E11142" s="156" t="s">
        <v>205</v>
      </c>
    </row>
    <row r="11143" spans="1:5" x14ac:dyDescent="0.2">
      <c r="A11143">
        <v>102232</v>
      </c>
      <c r="B11143" t="s">
        <v>14035</v>
      </c>
      <c r="C11143" t="s">
        <v>11</v>
      </c>
      <c r="D11143">
        <v>0</v>
      </c>
      <c r="E11143" s="156" t="s">
        <v>205</v>
      </c>
    </row>
    <row r="11144" spans="1:5" x14ac:dyDescent="0.2">
      <c r="A11144">
        <v>102203</v>
      </c>
      <c r="B11144" t="s">
        <v>14036</v>
      </c>
      <c r="C11144" t="s">
        <v>11</v>
      </c>
      <c r="D11144">
        <v>11.77</v>
      </c>
      <c r="E11144" s="156" t="s">
        <v>205</v>
      </c>
    </row>
    <row r="11145" spans="1:5" x14ac:dyDescent="0.2">
      <c r="A11145">
        <v>102213</v>
      </c>
      <c r="B11145" t="s">
        <v>14037</v>
      </c>
      <c r="C11145" t="s">
        <v>11</v>
      </c>
      <c r="D11145">
        <v>23.55</v>
      </c>
      <c r="E11145" s="156" t="s">
        <v>205</v>
      </c>
    </row>
    <row r="11146" spans="1:5" x14ac:dyDescent="0.2">
      <c r="A11146">
        <v>102223</v>
      </c>
      <c r="B11146" t="s">
        <v>14038</v>
      </c>
      <c r="C11146" t="s">
        <v>11</v>
      </c>
      <c r="D11146">
        <v>35.340000000000003</v>
      </c>
      <c r="E11146" s="156" t="s">
        <v>205</v>
      </c>
    </row>
    <row r="11147" spans="1:5" x14ac:dyDescent="0.2">
      <c r="A11147">
        <v>102204</v>
      </c>
      <c r="B11147" t="s">
        <v>14039</v>
      </c>
      <c r="C11147" t="s">
        <v>11</v>
      </c>
      <c r="D11147">
        <v>12.15</v>
      </c>
      <c r="E11147" s="156" t="s">
        <v>205</v>
      </c>
    </row>
    <row r="11148" spans="1:5" x14ac:dyDescent="0.2">
      <c r="A11148">
        <v>102214</v>
      </c>
      <c r="B11148" t="s">
        <v>14040</v>
      </c>
      <c r="C11148" t="s">
        <v>11</v>
      </c>
      <c r="D11148">
        <v>24.3</v>
      </c>
      <c r="E11148" s="156" t="s">
        <v>205</v>
      </c>
    </row>
    <row r="11149" spans="1:5" x14ac:dyDescent="0.2">
      <c r="A11149">
        <v>102224</v>
      </c>
      <c r="B11149" t="s">
        <v>14041</v>
      </c>
      <c r="C11149" t="s">
        <v>11</v>
      </c>
      <c r="D11149">
        <v>36.450000000000003</v>
      </c>
      <c r="E11149" s="156" t="s">
        <v>205</v>
      </c>
    </row>
    <row r="11150" spans="1:5" x14ac:dyDescent="0.2">
      <c r="A11150">
        <v>102205</v>
      </c>
      <c r="B11150" t="s">
        <v>14042</v>
      </c>
      <c r="C11150" t="s">
        <v>11</v>
      </c>
      <c r="D11150">
        <v>10.95</v>
      </c>
      <c r="E11150" s="156" t="s">
        <v>205</v>
      </c>
    </row>
    <row r="11151" spans="1:5" x14ac:dyDescent="0.2">
      <c r="A11151">
        <v>102215</v>
      </c>
      <c r="B11151" t="s">
        <v>14043</v>
      </c>
      <c r="C11151" t="s">
        <v>11</v>
      </c>
      <c r="D11151">
        <v>21.91</v>
      </c>
      <c r="E11151" s="156" t="s">
        <v>205</v>
      </c>
    </row>
    <row r="11152" spans="1:5" x14ac:dyDescent="0.2">
      <c r="A11152">
        <v>102225</v>
      </c>
      <c r="B11152" t="s">
        <v>14044</v>
      </c>
      <c r="C11152" t="s">
        <v>11</v>
      </c>
      <c r="D11152">
        <v>32.880000000000003</v>
      </c>
      <c r="E11152" s="156" t="s">
        <v>205</v>
      </c>
    </row>
    <row r="11153" spans="1:5" x14ac:dyDescent="0.2">
      <c r="A11153">
        <v>102206</v>
      </c>
      <c r="B11153" t="s">
        <v>14045</v>
      </c>
      <c r="C11153" t="s">
        <v>11</v>
      </c>
      <c r="D11153">
        <v>0</v>
      </c>
      <c r="E11153" s="156" t="s">
        <v>205</v>
      </c>
    </row>
    <row r="11154" spans="1:5" x14ac:dyDescent="0.2">
      <c r="A11154">
        <v>102216</v>
      </c>
      <c r="B11154" t="s">
        <v>14046</v>
      </c>
      <c r="C11154" t="s">
        <v>11</v>
      </c>
      <c r="D11154">
        <v>0</v>
      </c>
      <c r="E11154" s="156" t="s">
        <v>205</v>
      </c>
    </row>
    <row r="11155" spans="1:5" x14ac:dyDescent="0.2">
      <c r="A11155">
        <v>102226</v>
      </c>
      <c r="B11155" t="s">
        <v>14047</v>
      </c>
      <c r="C11155" t="s">
        <v>11</v>
      </c>
      <c r="D11155">
        <v>0</v>
      </c>
      <c r="E11155" s="156" t="s">
        <v>205</v>
      </c>
    </row>
    <row r="11156" spans="1:5" x14ac:dyDescent="0.2">
      <c r="A11156">
        <v>100718</v>
      </c>
      <c r="B11156" t="s">
        <v>14048</v>
      </c>
      <c r="C11156" t="s">
        <v>24</v>
      </c>
      <c r="D11156">
        <v>1.66</v>
      </c>
      <c r="E11156" s="156" t="s">
        <v>205</v>
      </c>
    </row>
    <row r="11157" spans="1:5" x14ac:dyDescent="0.2">
      <c r="A11157">
        <v>100716</v>
      </c>
      <c r="B11157" t="s">
        <v>14049</v>
      </c>
      <c r="C11157" t="s">
        <v>11</v>
      </c>
      <c r="D11157">
        <v>25.07</v>
      </c>
      <c r="E11157" s="156" t="s">
        <v>205</v>
      </c>
    </row>
    <row r="11158" spans="1:5" x14ac:dyDescent="0.2">
      <c r="A11158">
        <v>100717</v>
      </c>
      <c r="B11158" t="s">
        <v>14050</v>
      </c>
      <c r="C11158" t="s">
        <v>11</v>
      </c>
      <c r="D11158">
        <v>10.95</v>
      </c>
      <c r="E11158" s="156" t="s">
        <v>205</v>
      </c>
    </row>
    <row r="11159" spans="1:5" x14ac:dyDescent="0.2">
      <c r="A11159">
        <v>100754</v>
      </c>
      <c r="B11159" t="s">
        <v>14051</v>
      </c>
      <c r="C11159" t="s">
        <v>11</v>
      </c>
      <c r="D11159">
        <v>33.979999999999997</v>
      </c>
      <c r="E11159" s="156" t="s">
        <v>205</v>
      </c>
    </row>
    <row r="11160" spans="1:5" x14ac:dyDescent="0.2">
      <c r="A11160">
        <v>100736</v>
      </c>
      <c r="B11160" t="s">
        <v>14052</v>
      </c>
      <c r="C11160" t="s">
        <v>11</v>
      </c>
      <c r="D11160">
        <v>16.98</v>
      </c>
      <c r="E11160" s="156" t="s">
        <v>205</v>
      </c>
    </row>
    <row r="11161" spans="1:5" x14ac:dyDescent="0.2">
      <c r="A11161">
        <v>100753</v>
      </c>
      <c r="B11161" t="s">
        <v>14053</v>
      </c>
      <c r="C11161" t="s">
        <v>11</v>
      </c>
      <c r="D11161">
        <v>25.88</v>
      </c>
      <c r="E11161" s="156" t="s">
        <v>205</v>
      </c>
    </row>
    <row r="11162" spans="1:5" x14ac:dyDescent="0.2">
      <c r="A11162">
        <v>100735</v>
      </c>
      <c r="B11162" t="s">
        <v>14054</v>
      </c>
      <c r="C11162" t="s">
        <v>11</v>
      </c>
      <c r="D11162">
        <v>12.93</v>
      </c>
      <c r="E11162" s="156" t="s">
        <v>205</v>
      </c>
    </row>
    <row r="11163" spans="1:5" x14ac:dyDescent="0.2">
      <c r="A11163">
        <v>100734</v>
      </c>
      <c r="B11163" t="s">
        <v>14055</v>
      </c>
      <c r="C11163" t="s">
        <v>11</v>
      </c>
      <c r="D11163">
        <v>18.27</v>
      </c>
      <c r="E11163" s="156" t="s">
        <v>205</v>
      </c>
    </row>
    <row r="11164" spans="1:5" x14ac:dyDescent="0.2">
      <c r="A11164">
        <v>100733</v>
      </c>
      <c r="B11164" t="s">
        <v>14056</v>
      </c>
      <c r="C11164" t="s">
        <v>11</v>
      </c>
      <c r="D11164">
        <v>14.42</v>
      </c>
      <c r="E11164" s="156" t="s">
        <v>205</v>
      </c>
    </row>
    <row r="11165" spans="1:5" x14ac:dyDescent="0.2">
      <c r="A11165">
        <v>100740</v>
      </c>
      <c r="B11165" t="s">
        <v>14057</v>
      </c>
      <c r="C11165" t="s">
        <v>11</v>
      </c>
      <c r="D11165">
        <v>13.61</v>
      </c>
      <c r="E11165" s="156" t="s">
        <v>205</v>
      </c>
    </row>
    <row r="11166" spans="1:5" x14ac:dyDescent="0.2">
      <c r="A11166">
        <v>100758</v>
      </c>
      <c r="B11166" t="s">
        <v>14058</v>
      </c>
      <c r="C11166" t="s">
        <v>11</v>
      </c>
      <c r="D11166">
        <v>58.01</v>
      </c>
      <c r="E11166" s="156" t="s">
        <v>205</v>
      </c>
    </row>
    <row r="11167" spans="1:5" x14ac:dyDescent="0.2">
      <c r="A11167">
        <v>100742</v>
      </c>
      <c r="B11167" t="s">
        <v>14059</v>
      </c>
      <c r="C11167" t="s">
        <v>11</v>
      </c>
      <c r="D11167">
        <v>28.99</v>
      </c>
      <c r="E11167" s="156" t="s">
        <v>205</v>
      </c>
    </row>
    <row r="11168" spans="1:5" x14ac:dyDescent="0.2">
      <c r="A11168">
        <v>100739</v>
      </c>
      <c r="B11168" t="s">
        <v>14060</v>
      </c>
      <c r="C11168" t="s">
        <v>11</v>
      </c>
      <c r="D11168">
        <v>13.42</v>
      </c>
      <c r="E11168" s="156" t="s">
        <v>205</v>
      </c>
    </row>
    <row r="11169" spans="1:5" x14ac:dyDescent="0.2">
      <c r="A11169">
        <v>100757</v>
      </c>
      <c r="B11169" t="s">
        <v>14061</v>
      </c>
      <c r="C11169" t="s">
        <v>11</v>
      </c>
      <c r="D11169">
        <v>58.71</v>
      </c>
      <c r="E11169" s="156" t="s">
        <v>205</v>
      </c>
    </row>
    <row r="11170" spans="1:5" x14ac:dyDescent="0.2">
      <c r="A11170">
        <v>100741</v>
      </c>
      <c r="B11170" t="s">
        <v>14062</v>
      </c>
      <c r="C11170" t="s">
        <v>11</v>
      </c>
      <c r="D11170">
        <v>29.35</v>
      </c>
      <c r="E11170" s="156" t="s">
        <v>205</v>
      </c>
    </row>
    <row r="11171" spans="1:5" x14ac:dyDescent="0.2">
      <c r="A11171">
        <v>100744</v>
      </c>
      <c r="B11171" t="s">
        <v>14063</v>
      </c>
      <c r="C11171" t="s">
        <v>11</v>
      </c>
      <c r="D11171">
        <v>13.41</v>
      </c>
      <c r="E11171" s="156" t="s">
        <v>205</v>
      </c>
    </row>
    <row r="11172" spans="1:5" x14ac:dyDescent="0.2">
      <c r="A11172">
        <v>100760</v>
      </c>
      <c r="B11172" t="s">
        <v>14064</v>
      </c>
      <c r="C11172" t="s">
        <v>11</v>
      </c>
      <c r="D11172">
        <v>57.6</v>
      </c>
      <c r="E11172" s="156" t="s">
        <v>205</v>
      </c>
    </row>
    <row r="11173" spans="1:5" x14ac:dyDescent="0.2">
      <c r="A11173">
        <v>100746</v>
      </c>
      <c r="B11173" t="s">
        <v>14065</v>
      </c>
      <c r="C11173" t="s">
        <v>11</v>
      </c>
      <c r="D11173">
        <v>28.79</v>
      </c>
      <c r="E11173" s="156" t="s">
        <v>205</v>
      </c>
    </row>
    <row r="11174" spans="1:5" x14ac:dyDescent="0.2">
      <c r="A11174">
        <v>100743</v>
      </c>
      <c r="B11174" t="s">
        <v>14066</v>
      </c>
      <c r="C11174" t="s">
        <v>11</v>
      </c>
      <c r="D11174">
        <v>13.11</v>
      </c>
      <c r="E11174" s="156" t="s">
        <v>205</v>
      </c>
    </row>
    <row r="11175" spans="1:5" x14ac:dyDescent="0.2">
      <c r="A11175">
        <v>100759</v>
      </c>
      <c r="B11175" t="s">
        <v>14067</v>
      </c>
      <c r="C11175" t="s">
        <v>11</v>
      </c>
      <c r="D11175">
        <v>58.05</v>
      </c>
      <c r="E11175" s="156" t="s">
        <v>205</v>
      </c>
    </row>
    <row r="11176" spans="1:5" x14ac:dyDescent="0.2">
      <c r="A11176">
        <v>100745</v>
      </c>
      <c r="B11176" t="s">
        <v>14068</v>
      </c>
      <c r="C11176" t="s">
        <v>11</v>
      </c>
      <c r="D11176">
        <v>29.02</v>
      </c>
      <c r="E11176" s="156" t="s">
        <v>205</v>
      </c>
    </row>
    <row r="11177" spans="1:5" x14ac:dyDescent="0.2">
      <c r="A11177">
        <v>100748</v>
      </c>
      <c r="B11177" t="s">
        <v>14069</v>
      </c>
      <c r="C11177" t="s">
        <v>11</v>
      </c>
      <c r="D11177">
        <v>13.5</v>
      </c>
      <c r="E11177" s="156" t="s">
        <v>205</v>
      </c>
    </row>
    <row r="11178" spans="1:5" x14ac:dyDescent="0.2">
      <c r="A11178">
        <v>100762</v>
      </c>
      <c r="B11178" t="s">
        <v>14070</v>
      </c>
      <c r="C11178" t="s">
        <v>11</v>
      </c>
      <c r="D11178">
        <v>57.77</v>
      </c>
      <c r="E11178" s="156" t="s">
        <v>205</v>
      </c>
    </row>
    <row r="11179" spans="1:5" x14ac:dyDescent="0.2">
      <c r="A11179">
        <v>100750</v>
      </c>
      <c r="B11179" t="s">
        <v>14071</v>
      </c>
      <c r="C11179" t="s">
        <v>11</v>
      </c>
      <c r="D11179">
        <v>28.88</v>
      </c>
      <c r="E11179" s="156" t="s">
        <v>205</v>
      </c>
    </row>
    <row r="11180" spans="1:5" x14ac:dyDescent="0.2">
      <c r="A11180">
        <v>100747</v>
      </c>
      <c r="B11180" t="s">
        <v>14072</v>
      </c>
      <c r="C11180" t="s">
        <v>11</v>
      </c>
      <c r="D11180">
        <v>13.24</v>
      </c>
      <c r="E11180" s="156" t="s">
        <v>205</v>
      </c>
    </row>
    <row r="11181" spans="1:5" x14ac:dyDescent="0.2">
      <c r="A11181">
        <v>100761</v>
      </c>
      <c r="B11181" t="s">
        <v>14073</v>
      </c>
      <c r="C11181" t="s">
        <v>11</v>
      </c>
      <c r="D11181">
        <v>58.33</v>
      </c>
      <c r="E11181" s="156" t="s">
        <v>205</v>
      </c>
    </row>
    <row r="11182" spans="1:5" x14ac:dyDescent="0.2">
      <c r="A11182">
        <v>100749</v>
      </c>
      <c r="B11182" t="s">
        <v>14074</v>
      </c>
      <c r="C11182" t="s">
        <v>11</v>
      </c>
      <c r="D11182">
        <v>29.16</v>
      </c>
      <c r="E11182" s="156" t="s">
        <v>205</v>
      </c>
    </row>
    <row r="11183" spans="1:5" x14ac:dyDescent="0.2">
      <c r="A11183">
        <v>100720</v>
      </c>
      <c r="B11183" t="s">
        <v>14075</v>
      </c>
      <c r="C11183" t="s">
        <v>11</v>
      </c>
      <c r="D11183">
        <v>12.9</v>
      </c>
      <c r="E11183" s="156" t="s">
        <v>205</v>
      </c>
    </row>
    <row r="11184" spans="1:5" x14ac:dyDescent="0.2">
      <c r="A11184">
        <v>100722</v>
      </c>
      <c r="B11184" t="s">
        <v>14076</v>
      </c>
      <c r="C11184" t="s">
        <v>11</v>
      </c>
      <c r="D11184">
        <v>28.31</v>
      </c>
      <c r="E11184" s="156" t="s">
        <v>205</v>
      </c>
    </row>
    <row r="11185" spans="1:5" x14ac:dyDescent="0.2">
      <c r="A11185">
        <v>100719</v>
      </c>
      <c r="B11185" t="s">
        <v>14077</v>
      </c>
      <c r="C11185" t="s">
        <v>11</v>
      </c>
      <c r="D11185">
        <v>13.63</v>
      </c>
      <c r="E11185" s="156" t="s">
        <v>205</v>
      </c>
    </row>
    <row r="11186" spans="1:5" x14ac:dyDescent="0.2">
      <c r="A11186">
        <v>100721</v>
      </c>
      <c r="B11186" t="s">
        <v>14078</v>
      </c>
      <c r="C11186" t="s">
        <v>11</v>
      </c>
      <c r="D11186">
        <v>29.83</v>
      </c>
      <c r="E11186" s="156" t="s">
        <v>205</v>
      </c>
    </row>
    <row r="11187" spans="1:5" x14ac:dyDescent="0.2">
      <c r="A11187">
        <v>100724</v>
      </c>
      <c r="B11187" t="s">
        <v>14079</v>
      </c>
      <c r="C11187" t="s">
        <v>11</v>
      </c>
      <c r="D11187">
        <v>16.989999999999998</v>
      </c>
      <c r="E11187" s="156" t="s">
        <v>205</v>
      </c>
    </row>
    <row r="11188" spans="1:5" x14ac:dyDescent="0.2">
      <c r="A11188">
        <v>100726</v>
      </c>
      <c r="B11188" t="s">
        <v>14080</v>
      </c>
      <c r="C11188" t="s">
        <v>11</v>
      </c>
      <c r="D11188">
        <v>32.28</v>
      </c>
      <c r="E11188" s="156" t="s">
        <v>205</v>
      </c>
    </row>
    <row r="11189" spans="1:5" x14ac:dyDescent="0.2">
      <c r="A11189">
        <v>100723</v>
      </c>
      <c r="B11189" t="s">
        <v>14081</v>
      </c>
      <c r="C11189" t="s">
        <v>11</v>
      </c>
      <c r="D11189">
        <v>14.65</v>
      </c>
      <c r="E11189" s="156" t="s">
        <v>205</v>
      </c>
    </row>
    <row r="11190" spans="1:5" x14ac:dyDescent="0.2">
      <c r="A11190">
        <v>100725</v>
      </c>
      <c r="B11190" t="s">
        <v>14082</v>
      </c>
      <c r="C11190" t="s">
        <v>11</v>
      </c>
      <c r="D11190">
        <v>30.16</v>
      </c>
      <c r="E11190" s="156" t="s">
        <v>205</v>
      </c>
    </row>
    <row r="11191" spans="1:5" x14ac:dyDescent="0.2">
      <c r="A11191">
        <v>100752</v>
      </c>
      <c r="B11191" t="s">
        <v>14083</v>
      </c>
      <c r="C11191" t="s">
        <v>11</v>
      </c>
      <c r="D11191">
        <v>58.32</v>
      </c>
      <c r="E11191" s="156" t="s">
        <v>205</v>
      </c>
    </row>
    <row r="11192" spans="1:5" x14ac:dyDescent="0.2">
      <c r="A11192">
        <v>100730</v>
      </c>
      <c r="B11192" t="s">
        <v>14084</v>
      </c>
      <c r="C11192" t="s">
        <v>11</v>
      </c>
      <c r="D11192">
        <v>29.16</v>
      </c>
      <c r="E11192" s="156" t="s">
        <v>205</v>
      </c>
    </row>
    <row r="11193" spans="1:5" x14ac:dyDescent="0.2">
      <c r="A11193">
        <v>100751</v>
      </c>
      <c r="B11193" t="s">
        <v>14085</v>
      </c>
      <c r="C11193" t="s">
        <v>11</v>
      </c>
      <c r="D11193">
        <v>50.88</v>
      </c>
      <c r="E11193" s="156" t="s">
        <v>205</v>
      </c>
    </row>
    <row r="11194" spans="1:5" x14ac:dyDescent="0.2">
      <c r="A11194">
        <v>100729</v>
      </c>
      <c r="B11194" t="s">
        <v>14086</v>
      </c>
      <c r="C11194" t="s">
        <v>11</v>
      </c>
      <c r="D11194">
        <v>25.44</v>
      </c>
      <c r="E11194" s="156" t="s">
        <v>205</v>
      </c>
    </row>
    <row r="11195" spans="1:5" x14ac:dyDescent="0.2">
      <c r="A11195">
        <v>100728</v>
      </c>
      <c r="B11195" t="s">
        <v>14087</v>
      </c>
      <c r="C11195" t="s">
        <v>11</v>
      </c>
      <c r="D11195">
        <v>29.63</v>
      </c>
      <c r="E11195" s="156" t="s">
        <v>205</v>
      </c>
    </row>
    <row r="11196" spans="1:5" x14ac:dyDescent="0.2">
      <c r="A11196">
        <v>100732</v>
      </c>
      <c r="B11196" t="s">
        <v>14088</v>
      </c>
      <c r="C11196" t="s">
        <v>11</v>
      </c>
      <c r="D11196">
        <v>0</v>
      </c>
      <c r="E11196" s="156" t="s">
        <v>205</v>
      </c>
    </row>
    <row r="11197" spans="1:5" x14ac:dyDescent="0.2">
      <c r="A11197">
        <v>100731</v>
      </c>
      <c r="B11197" t="s">
        <v>14089</v>
      </c>
      <c r="C11197" t="s">
        <v>11</v>
      </c>
      <c r="D11197">
        <v>0</v>
      </c>
      <c r="E11197" s="156" t="s">
        <v>205</v>
      </c>
    </row>
    <row r="11198" spans="1:5" x14ac:dyDescent="0.2">
      <c r="A11198">
        <v>100727</v>
      </c>
      <c r="B11198" t="s">
        <v>14090</v>
      </c>
      <c r="C11198" t="s">
        <v>11</v>
      </c>
      <c r="D11198">
        <v>33.64</v>
      </c>
      <c r="E11198" s="156" t="s">
        <v>205</v>
      </c>
    </row>
    <row r="11199" spans="1:5" x14ac:dyDescent="0.2">
      <c r="A11199">
        <v>100756</v>
      </c>
      <c r="B11199" t="s">
        <v>14091</v>
      </c>
      <c r="C11199" t="s">
        <v>11</v>
      </c>
      <c r="D11199">
        <v>0</v>
      </c>
      <c r="E11199" s="156" t="s">
        <v>205</v>
      </c>
    </row>
    <row r="11200" spans="1:5" x14ac:dyDescent="0.2">
      <c r="A11200">
        <v>100738</v>
      </c>
      <c r="B11200" t="s">
        <v>14092</v>
      </c>
      <c r="C11200" t="s">
        <v>11</v>
      </c>
      <c r="D11200">
        <v>0</v>
      </c>
      <c r="E11200" s="156" t="s">
        <v>205</v>
      </c>
    </row>
    <row r="11201" spans="1:5" x14ac:dyDescent="0.2">
      <c r="A11201">
        <v>100755</v>
      </c>
      <c r="B11201" t="s">
        <v>14093</v>
      </c>
      <c r="C11201" t="s">
        <v>11</v>
      </c>
      <c r="D11201">
        <v>0</v>
      </c>
      <c r="E11201" s="156" t="s">
        <v>205</v>
      </c>
    </row>
    <row r="11202" spans="1:5" x14ac:dyDescent="0.2">
      <c r="A11202">
        <v>100737</v>
      </c>
      <c r="B11202" t="s">
        <v>14094</v>
      </c>
      <c r="C11202" t="s">
        <v>11</v>
      </c>
      <c r="D11202">
        <v>0</v>
      </c>
      <c r="E11202" s="156" t="s">
        <v>205</v>
      </c>
    </row>
    <row r="11203" spans="1:5" x14ac:dyDescent="0.2">
      <c r="A11203">
        <v>102499</v>
      </c>
      <c r="B11203" t="s">
        <v>14095</v>
      </c>
      <c r="C11203" t="s">
        <v>11</v>
      </c>
      <c r="D11203">
        <v>3.88</v>
      </c>
      <c r="E11203" s="156" t="s">
        <v>205</v>
      </c>
    </row>
    <row r="11204" spans="1:5" x14ac:dyDescent="0.2">
      <c r="A11204">
        <v>102505</v>
      </c>
      <c r="B11204" t="s">
        <v>14096</v>
      </c>
      <c r="C11204" t="s">
        <v>24</v>
      </c>
      <c r="D11204">
        <v>11.78</v>
      </c>
      <c r="E11204" s="156" t="s">
        <v>205</v>
      </c>
    </row>
    <row r="11205" spans="1:5" x14ac:dyDescent="0.2">
      <c r="A11205">
        <v>102504</v>
      </c>
      <c r="B11205" t="s">
        <v>14097</v>
      </c>
      <c r="C11205" t="s">
        <v>24</v>
      </c>
      <c r="D11205">
        <v>11.18</v>
      </c>
      <c r="E11205" s="156" t="s">
        <v>205</v>
      </c>
    </row>
    <row r="11206" spans="1:5" x14ac:dyDescent="0.2">
      <c r="A11206">
        <v>102506</v>
      </c>
      <c r="B11206" t="s">
        <v>14098</v>
      </c>
      <c r="C11206" t="s">
        <v>24</v>
      </c>
      <c r="D11206">
        <v>12.51</v>
      </c>
      <c r="E11206" s="156" t="s">
        <v>205</v>
      </c>
    </row>
    <row r="11207" spans="1:5" x14ac:dyDescent="0.2">
      <c r="A11207">
        <v>102500</v>
      </c>
      <c r="B11207" t="s">
        <v>14099</v>
      </c>
      <c r="C11207" t="s">
        <v>24</v>
      </c>
      <c r="D11207">
        <v>5.05</v>
      </c>
      <c r="E11207" s="156" t="s">
        <v>205</v>
      </c>
    </row>
    <row r="11208" spans="1:5" x14ac:dyDescent="0.2">
      <c r="A11208">
        <v>102502</v>
      </c>
      <c r="B11208" t="s">
        <v>14100</v>
      </c>
      <c r="C11208" t="s">
        <v>24</v>
      </c>
      <c r="D11208">
        <v>0</v>
      </c>
      <c r="E11208" s="156" t="s">
        <v>205</v>
      </c>
    </row>
    <row r="11209" spans="1:5" x14ac:dyDescent="0.2">
      <c r="A11209">
        <v>102507</v>
      </c>
      <c r="B11209" t="s">
        <v>14101</v>
      </c>
      <c r="C11209" t="s">
        <v>24</v>
      </c>
      <c r="D11209">
        <v>7.7</v>
      </c>
      <c r="E11209" s="156" t="s">
        <v>205</v>
      </c>
    </row>
    <row r="11210" spans="1:5" x14ac:dyDescent="0.2">
      <c r="A11210">
        <v>102510</v>
      </c>
      <c r="B11210" t="s">
        <v>14102</v>
      </c>
      <c r="C11210" t="s">
        <v>24</v>
      </c>
      <c r="D11210">
        <v>0</v>
      </c>
      <c r="E11210" s="156" t="s">
        <v>205</v>
      </c>
    </row>
    <row r="11211" spans="1:5" x14ac:dyDescent="0.2">
      <c r="A11211">
        <v>102512</v>
      </c>
      <c r="B11211" t="s">
        <v>14103</v>
      </c>
      <c r="C11211" t="s">
        <v>24</v>
      </c>
      <c r="D11211">
        <v>7.18</v>
      </c>
      <c r="E11211" s="156" t="s">
        <v>205</v>
      </c>
    </row>
    <row r="11212" spans="1:5" x14ac:dyDescent="0.2">
      <c r="A11212">
        <v>102501</v>
      </c>
      <c r="B11212" t="s">
        <v>14104</v>
      </c>
      <c r="C11212" t="s">
        <v>11</v>
      </c>
      <c r="D11212">
        <v>27.6</v>
      </c>
      <c r="E11212" s="156" t="s">
        <v>205</v>
      </c>
    </row>
    <row r="11213" spans="1:5" x14ac:dyDescent="0.2">
      <c r="A11213">
        <v>102503</v>
      </c>
      <c r="B11213" t="s">
        <v>14105</v>
      </c>
      <c r="C11213" t="s">
        <v>11</v>
      </c>
      <c r="D11213">
        <v>0</v>
      </c>
      <c r="E11213" s="156" t="s">
        <v>205</v>
      </c>
    </row>
    <row r="11214" spans="1:5" x14ac:dyDescent="0.2">
      <c r="A11214">
        <v>102508</v>
      </c>
      <c r="B11214" t="s">
        <v>14106</v>
      </c>
      <c r="C11214" t="s">
        <v>11</v>
      </c>
      <c r="D11214">
        <v>54.67</v>
      </c>
      <c r="E11214" s="156" t="s">
        <v>205</v>
      </c>
    </row>
    <row r="11215" spans="1:5" x14ac:dyDescent="0.2">
      <c r="A11215">
        <v>102511</v>
      </c>
      <c r="B11215" t="s">
        <v>14107</v>
      </c>
      <c r="C11215" t="s">
        <v>11</v>
      </c>
      <c r="D11215">
        <v>0</v>
      </c>
      <c r="E11215" s="156" t="s">
        <v>205</v>
      </c>
    </row>
    <row r="11216" spans="1:5" x14ac:dyDescent="0.2">
      <c r="A11216">
        <v>102509</v>
      </c>
      <c r="B11216" t="s">
        <v>14108</v>
      </c>
      <c r="C11216" t="s">
        <v>11</v>
      </c>
      <c r="D11216">
        <v>35.090000000000003</v>
      </c>
      <c r="E11216" s="156" t="s">
        <v>205</v>
      </c>
    </row>
    <row r="11217" spans="1:5" x14ac:dyDescent="0.2">
      <c r="A11217">
        <v>102498</v>
      </c>
      <c r="B11217" t="s">
        <v>14109</v>
      </c>
      <c r="C11217" t="s">
        <v>24</v>
      </c>
      <c r="D11217">
        <v>1.78</v>
      </c>
      <c r="E11217" s="156" t="s">
        <v>205</v>
      </c>
    </row>
    <row r="11218" spans="1:5" x14ac:dyDescent="0.2">
      <c r="A11218">
        <v>102519</v>
      </c>
      <c r="B11218" t="s">
        <v>14110</v>
      </c>
      <c r="C11218" t="s">
        <v>14</v>
      </c>
      <c r="D11218">
        <v>0</v>
      </c>
      <c r="E11218" s="156" t="s">
        <v>205</v>
      </c>
    </row>
    <row r="11219" spans="1:5" x14ac:dyDescent="0.2">
      <c r="A11219">
        <v>102491</v>
      </c>
      <c r="B11219" t="s">
        <v>14111</v>
      </c>
      <c r="C11219" t="s">
        <v>11</v>
      </c>
      <c r="D11219">
        <v>22.86</v>
      </c>
      <c r="E11219" s="156" t="s">
        <v>205</v>
      </c>
    </row>
    <row r="11220" spans="1:5" x14ac:dyDescent="0.2">
      <c r="A11220">
        <v>102492</v>
      </c>
      <c r="B11220" t="s">
        <v>14112</v>
      </c>
      <c r="C11220" t="s">
        <v>11</v>
      </c>
      <c r="D11220">
        <v>28.95</v>
      </c>
      <c r="E11220" s="156" t="s">
        <v>205</v>
      </c>
    </row>
    <row r="11221" spans="1:5" x14ac:dyDescent="0.2">
      <c r="A11221">
        <v>102804</v>
      </c>
      <c r="B11221" t="s">
        <v>14113</v>
      </c>
      <c r="C11221" t="s">
        <v>11</v>
      </c>
      <c r="D11221">
        <v>0</v>
      </c>
      <c r="E11221" s="156" t="s">
        <v>205</v>
      </c>
    </row>
    <row r="11222" spans="1:5" x14ac:dyDescent="0.2">
      <c r="A11222">
        <v>102494</v>
      </c>
      <c r="B11222" t="s">
        <v>14114</v>
      </c>
      <c r="C11222" t="s">
        <v>11</v>
      </c>
      <c r="D11222">
        <v>78.36</v>
      </c>
      <c r="E11222" s="156" t="s">
        <v>205</v>
      </c>
    </row>
    <row r="11223" spans="1:5" x14ac:dyDescent="0.2">
      <c r="A11223">
        <v>102805</v>
      </c>
      <c r="B11223" t="s">
        <v>14115</v>
      </c>
      <c r="C11223" t="s">
        <v>11</v>
      </c>
      <c r="D11223">
        <v>0</v>
      </c>
      <c r="E11223" s="156" t="s">
        <v>205</v>
      </c>
    </row>
    <row r="11224" spans="1:5" x14ac:dyDescent="0.2">
      <c r="A11224">
        <v>102490</v>
      </c>
      <c r="B11224" t="s">
        <v>14116</v>
      </c>
      <c r="C11224" t="s">
        <v>11</v>
      </c>
      <c r="D11224">
        <v>0</v>
      </c>
      <c r="E11224" s="156" t="s">
        <v>205</v>
      </c>
    </row>
    <row r="11225" spans="1:5" x14ac:dyDescent="0.2">
      <c r="A11225">
        <v>102496</v>
      </c>
      <c r="B11225" t="s">
        <v>14117</v>
      </c>
      <c r="C11225" t="s">
        <v>24</v>
      </c>
      <c r="D11225">
        <v>16.12</v>
      </c>
      <c r="E11225" s="156" t="s">
        <v>205</v>
      </c>
    </row>
    <row r="11226" spans="1:5" x14ac:dyDescent="0.2">
      <c r="A11226">
        <v>102497</v>
      </c>
      <c r="B11226" t="s">
        <v>14118</v>
      </c>
      <c r="C11226" t="s">
        <v>24</v>
      </c>
      <c r="D11226">
        <v>5.67</v>
      </c>
      <c r="E11226" s="156" t="s">
        <v>205</v>
      </c>
    </row>
    <row r="11227" spans="1:5" x14ac:dyDescent="0.2">
      <c r="A11227">
        <v>102520</v>
      </c>
      <c r="B11227" t="s">
        <v>14119</v>
      </c>
      <c r="C11227" t="s">
        <v>11</v>
      </c>
      <c r="D11227">
        <v>91.51</v>
      </c>
      <c r="E11227" s="156" t="s">
        <v>205</v>
      </c>
    </row>
    <row r="11228" spans="1:5" x14ac:dyDescent="0.2">
      <c r="A11228">
        <v>102518</v>
      </c>
      <c r="B11228" t="s">
        <v>14120</v>
      </c>
      <c r="C11228" t="s">
        <v>14</v>
      </c>
      <c r="D11228">
        <v>0</v>
      </c>
      <c r="E11228" s="156" t="s">
        <v>205</v>
      </c>
    </row>
    <row r="11229" spans="1:5" x14ac:dyDescent="0.2">
      <c r="A11229">
        <v>102514</v>
      </c>
      <c r="B11229" t="s">
        <v>14121</v>
      </c>
      <c r="C11229" t="s">
        <v>14</v>
      </c>
      <c r="D11229">
        <v>0</v>
      </c>
      <c r="E11229" s="156" t="s">
        <v>205</v>
      </c>
    </row>
    <row r="11230" spans="1:5" x14ac:dyDescent="0.2">
      <c r="A11230">
        <v>102516</v>
      </c>
      <c r="B11230" t="s">
        <v>14122</v>
      </c>
      <c r="C11230" t="s">
        <v>14</v>
      </c>
      <c r="D11230">
        <v>0</v>
      </c>
      <c r="E11230" s="156" t="s">
        <v>205</v>
      </c>
    </row>
    <row r="11231" spans="1:5" x14ac:dyDescent="0.2">
      <c r="A11231">
        <v>102515</v>
      </c>
      <c r="B11231" t="s">
        <v>14123</v>
      </c>
      <c r="C11231" t="s">
        <v>14</v>
      </c>
      <c r="D11231">
        <v>0</v>
      </c>
      <c r="E11231" s="156" t="s">
        <v>205</v>
      </c>
    </row>
    <row r="11232" spans="1:5" x14ac:dyDescent="0.2">
      <c r="A11232">
        <v>102517</v>
      </c>
      <c r="B11232" t="s">
        <v>14124</v>
      </c>
      <c r="C11232" t="s">
        <v>14</v>
      </c>
      <c r="D11232">
        <v>0</v>
      </c>
      <c r="E11232" s="156" t="s">
        <v>205</v>
      </c>
    </row>
    <row r="11233" spans="1:5" x14ac:dyDescent="0.2">
      <c r="A11233">
        <v>102513</v>
      </c>
      <c r="B11233" t="s">
        <v>14125</v>
      </c>
      <c r="C11233" t="s">
        <v>11</v>
      </c>
      <c r="D11233">
        <v>53.33</v>
      </c>
      <c r="E11233" s="156" t="s">
        <v>205</v>
      </c>
    </row>
    <row r="11234" spans="1:5" x14ac:dyDescent="0.2">
      <c r="A11234">
        <v>102489</v>
      </c>
      <c r="B11234" t="s">
        <v>14126</v>
      </c>
      <c r="C11234" t="s">
        <v>11</v>
      </c>
      <c r="D11234">
        <v>27.91</v>
      </c>
      <c r="E11234" s="156" t="s">
        <v>205</v>
      </c>
    </row>
    <row r="11235" spans="1:5" x14ac:dyDescent="0.2">
      <c r="A11235">
        <v>102488</v>
      </c>
      <c r="B11235" t="s">
        <v>14127</v>
      </c>
      <c r="C11235" t="s">
        <v>11</v>
      </c>
      <c r="D11235">
        <v>3.99</v>
      </c>
      <c r="E11235" s="156" t="s">
        <v>205</v>
      </c>
    </row>
    <row r="11236" spans="1:5" x14ac:dyDescent="0.2">
      <c r="A11236">
        <v>101730</v>
      </c>
      <c r="B11236" t="s">
        <v>14128</v>
      </c>
      <c r="C11236" t="s">
        <v>11</v>
      </c>
      <c r="D11236">
        <v>0</v>
      </c>
      <c r="E11236" s="156" t="s">
        <v>205</v>
      </c>
    </row>
    <row r="11237" spans="1:5" x14ac:dyDescent="0.2">
      <c r="A11237">
        <v>101746</v>
      </c>
      <c r="B11237" t="s">
        <v>14129</v>
      </c>
      <c r="C11237" t="s">
        <v>11</v>
      </c>
      <c r="D11237">
        <v>529.87</v>
      </c>
      <c r="E11237" s="156" t="s">
        <v>205</v>
      </c>
    </row>
    <row r="11238" spans="1:5" x14ac:dyDescent="0.2">
      <c r="A11238">
        <v>98679</v>
      </c>
      <c r="B11238" t="s">
        <v>14130</v>
      </c>
      <c r="C11238" t="s">
        <v>11</v>
      </c>
      <c r="D11238">
        <v>43.94</v>
      </c>
      <c r="E11238" s="156" t="s">
        <v>205</v>
      </c>
    </row>
    <row r="11239" spans="1:5" x14ac:dyDescent="0.2">
      <c r="A11239">
        <v>98680</v>
      </c>
      <c r="B11239" t="s">
        <v>14131</v>
      </c>
      <c r="C11239" t="s">
        <v>11</v>
      </c>
      <c r="D11239">
        <v>54.83</v>
      </c>
      <c r="E11239" s="156" t="s">
        <v>205</v>
      </c>
    </row>
    <row r="11240" spans="1:5" x14ac:dyDescent="0.2">
      <c r="A11240">
        <v>101749</v>
      </c>
      <c r="B11240" t="s">
        <v>14132</v>
      </c>
      <c r="C11240" t="s">
        <v>11</v>
      </c>
      <c r="D11240">
        <v>63.72</v>
      </c>
      <c r="E11240" s="156" t="s">
        <v>205</v>
      </c>
    </row>
    <row r="11241" spans="1:5" x14ac:dyDescent="0.2">
      <c r="A11241">
        <v>98681</v>
      </c>
      <c r="B11241" t="s">
        <v>14133</v>
      </c>
      <c r="C11241" t="s">
        <v>11</v>
      </c>
      <c r="D11241">
        <v>41.19</v>
      </c>
      <c r="E11241" s="156" t="s">
        <v>205</v>
      </c>
    </row>
    <row r="11242" spans="1:5" x14ac:dyDescent="0.2">
      <c r="A11242">
        <v>98682</v>
      </c>
      <c r="B11242" t="s">
        <v>14134</v>
      </c>
      <c r="C11242" t="s">
        <v>11</v>
      </c>
      <c r="D11242">
        <v>52.07</v>
      </c>
      <c r="E11242" s="156" t="s">
        <v>205</v>
      </c>
    </row>
    <row r="11243" spans="1:5" x14ac:dyDescent="0.2">
      <c r="A11243">
        <v>101750</v>
      </c>
      <c r="B11243" t="s">
        <v>14135</v>
      </c>
      <c r="C11243" t="s">
        <v>11</v>
      </c>
      <c r="D11243">
        <v>60.95</v>
      </c>
      <c r="E11243" s="156" t="s">
        <v>205</v>
      </c>
    </row>
    <row r="11244" spans="1:5" x14ac:dyDescent="0.2">
      <c r="A11244">
        <v>101737</v>
      </c>
      <c r="B11244" t="s">
        <v>14136</v>
      </c>
      <c r="C11244" t="s">
        <v>11</v>
      </c>
      <c r="D11244">
        <v>127.95</v>
      </c>
      <c r="E11244" s="156" t="s">
        <v>205</v>
      </c>
    </row>
    <row r="11245" spans="1:5" x14ac:dyDescent="0.2">
      <c r="A11245">
        <v>101735</v>
      </c>
      <c r="B11245" t="s">
        <v>14137</v>
      </c>
      <c r="C11245" t="s">
        <v>11</v>
      </c>
      <c r="D11245">
        <v>403.72</v>
      </c>
      <c r="E11245" s="156" t="s">
        <v>205</v>
      </c>
    </row>
    <row r="11246" spans="1:5" x14ac:dyDescent="0.2">
      <c r="A11246">
        <v>101734</v>
      </c>
      <c r="B11246" t="s">
        <v>14138</v>
      </c>
      <c r="C11246" t="s">
        <v>11</v>
      </c>
      <c r="D11246">
        <v>394.16</v>
      </c>
      <c r="E11246" s="156" t="s">
        <v>205</v>
      </c>
    </row>
    <row r="11247" spans="1:5" x14ac:dyDescent="0.2">
      <c r="A11247">
        <v>101736</v>
      </c>
      <c r="B11247" t="s">
        <v>14139</v>
      </c>
      <c r="C11247" t="s">
        <v>11</v>
      </c>
      <c r="D11247">
        <v>109.03</v>
      </c>
      <c r="E11247" s="156" t="s">
        <v>205</v>
      </c>
    </row>
    <row r="11248" spans="1:5" x14ac:dyDescent="0.2">
      <c r="A11248">
        <v>101733</v>
      </c>
      <c r="B11248" t="s">
        <v>14140</v>
      </c>
      <c r="C11248" t="s">
        <v>11</v>
      </c>
      <c r="D11248">
        <v>262.33</v>
      </c>
      <c r="E11248" s="156" t="s">
        <v>205</v>
      </c>
    </row>
    <row r="11249" spans="1:5" x14ac:dyDescent="0.2">
      <c r="A11249">
        <v>98678</v>
      </c>
      <c r="B11249" t="s">
        <v>14141</v>
      </c>
      <c r="C11249" t="s">
        <v>11</v>
      </c>
      <c r="D11249">
        <v>394.33</v>
      </c>
      <c r="E11249" s="156" t="s">
        <v>205</v>
      </c>
    </row>
    <row r="11250" spans="1:5" x14ac:dyDescent="0.2">
      <c r="A11250">
        <v>98677</v>
      </c>
      <c r="B11250" t="s">
        <v>14142</v>
      </c>
      <c r="C11250" t="s">
        <v>11</v>
      </c>
      <c r="D11250">
        <v>0</v>
      </c>
      <c r="E11250" s="156" t="s">
        <v>205</v>
      </c>
    </row>
    <row r="11251" spans="1:5" x14ac:dyDescent="0.2">
      <c r="A11251">
        <v>98676</v>
      </c>
      <c r="B11251" t="s">
        <v>14143</v>
      </c>
      <c r="C11251" t="s">
        <v>11</v>
      </c>
      <c r="D11251">
        <v>0</v>
      </c>
      <c r="E11251" s="156" t="s">
        <v>205</v>
      </c>
    </row>
    <row r="11252" spans="1:5" x14ac:dyDescent="0.2">
      <c r="A11252">
        <v>98675</v>
      </c>
      <c r="B11252" t="s">
        <v>14144</v>
      </c>
      <c r="C11252" t="s">
        <v>11</v>
      </c>
      <c r="D11252">
        <v>0</v>
      </c>
      <c r="E11252" s="156" t="s">
        <v>205</v>
      </c>
    </row>
    <row r="11253" spans="1:5" x14ac:dyDescent="0.2">
      <c r="A11253">
        <v>101747</v>
      </c>
      <c r="B11253" t="s">
        <v>14145</v>
      </c>
      <c r="C11253" t="s">
        <v>11</v>
      </c>
      <c r="D11253">
        <v>78.61</v>
      </c>
      <c r="E11253" s="156" t="s">
        <v>205</v>
      </c>
    </row>
    <row r="11254" spans="1:5" x14ac:dyDescent="0.2">
      <c r="A11254">
        <v>104162</v>
      </c>
      <c r="B11254" t="s">
        <v>14146</v>
      </c>
      <c r="C11254" t="s">
        <v>11</v>
      </c>
      <c r="D11254">
        <v>102.72</v>
      </c>
      <c r="E11254" s="156" t="s">
        <v>205</v>
      </c>
    </row>
    <row r="11255" spans="1:5" x14ac:dyDescent="0.2">
      <c r="A11255">
        <v>98671</v>
      </c>
      <c r="B11255" t="s">
        <v>14147</v>
      </c>
      <c r="C11255" t="s">
        <v>11</v>
      </c>
      <c r="D11255">
        <v>348.52</v>
      </c>
      <c r="E11255" s="156" t="s">
        <v>205</v>
      </c>
    </row>
    <row r="11256" spans="1:5" x14ac:dyDescent="0.2">
      <c r="A11256">
        <v>101092</v>
      </c>
      <c r="B11256" t="s">
        <v>14148</v>
      </c>
      <c r="C11256" t="s">
        <v>11</v>
      </c>
      <c r="D11256">
        <v>361.1</v>
      </c>
      <c r="E11256" s="156" t="s">
        <v>205</v>
      </c>
    </row>
    <row r="11257" spans="1:5" x14ac:dyDescent="0.2">
      <c r="A11257">
        <v>101091</v>
      </c>
      <c r="B11257" t="s">
        <v>14149</v>
      </c>
      <c r="C11257" t="s">
        <v>11</v>
      </c>
      <c r="D11257">
        <v>167.86</v>
      </c>
      <c r="E11257" s="156" t="s">
        <v>205</v>
      </c>
    </row>
    <row r="11258" spans="1:5" x14ac:dyDescent="0.2">
      <c r="A11258">
        <v>101726</v>
      </c>
      <c r="B11258" t="s">
        <v>14150</v>
      </c>
      <c r="C11258" t="s">
        <v>11</v>
      </c>
      <c r="D11258">
        <v>215.66</v>
      </c>
      <c r="E11258" s="156" t="s">
        <v>205</v>
      </c>
    </row>
    <row r="11259" spans="1:5" x14ac:dyDescent="0.2">
      <c r="A11259">
        <v>101725</v>
      </c>
      <c r="B11259" t="s">
        <v>14151</v>
      </c>
      <c r="C11259" t="s">
        <v>11</v>
      </c>
      <c r="D11259">
        <v>322.04000000000002</v>
      </c>
      <c r="E11259" s="156" t="s">
        <v>205</v>
      </c>
    </row>
    <row r="11260" spans="1:5" x14ac:dyDescent="0.2">
      <c r="A11260">
        <v>98672</v>
      </c>
      <c r="B11260" t="s">
        <v>14152</v>
      </c>
      <c r="C11260" t="s">
        <v>11</v>
      </c>
      <c r="D11260">
        <v>451.46</v>
      </c>
      <c r="E11260" s="156" t="s">
        <v>205</v>
      </c>
    </row>
    <row r="11261" spans="1:5" x14ac:dyDescent="0.2">
      <c r="A11261">
        <v>101093</v>
      </c>
      <c r="B11261" t="s">
        <v>14153</v>
      </c>
      <c r="C11261" t="s">
        <v>11</v>
      </c>
      <c r="D11261">
        <v>464.04</v>
      </c>
      <c r="E11261" s="156" t="s">
        <v>205</v>
      </c>
    </row>
    <row r="11262" spans="1:5" x14ac:dyDescent="0.2">
      <c r="A11262">
        <v>101732</v>
      </c>
      <c r="B11262" t="s">
        <v>14154</v>
      </c>
      <c r="C11262" t="s">
        <v>11</v>
      </c>
      <c r="D11262">
        <v>108.37</v>
      </c>
      <c r="E11262" s="156" t="s">
        <v>205</v>
      </c>
    </row>
    <row r="11263" spans="1:5" x14ac:dyDescent="0.2">
      <c r="A11263">
        <v>101731</v>
      </c>
      <c r="B11263" t="s">
        <v>14155</v>
      </c>
      <c r="C11263" t="s">
        <v>11</v>
      </c>
      <c r="D11263">
        <v>352.64</v>
      </c>
      <c r="E11263" s="156" t="s">
        <v>205</v>
      </c>
    </row>
    <row r="11264" spans="1:5" x14ac:dyDescent="0.2">
      <c r="A11264">
        <v>101090</v>
      </c>
      <c r="B11264" t="s">
        <v>14156</v>
      </c>
      <c r="C11264" t="s">
        <v>11</v>
      </c>
      <c r="D11264">
        <v>236.09</v>
      </c>
      <c r="E11264" s="156" t="s">
        <v>205</v>
      </c>
    </row>
    <row r="11265" spans="1:5" x14ac:dyDescent="0.2">
      <c r="A11265">
        <v>101751</v>
      </c>
      <c r="B11265" t="s">
        <v>14157</v>
      </c>
      <c r="C11265" t="s">
        <v>11</v>
      </c>
      <c r="D11265">
        <v>346.26</v>
      </c>
      <c r="E11265" s="156" t="s">
        <v>205</v>
      </c>
    </row>
    <row r="11266" spans="1:5" x14ac:dyDescent="0.2">
      <c r="A11266">
        <v>101729</v>
      </c>
      <c r="B11266" t="s">
        <v>14158</v>
      </c>
      <c r="C11266" t="s">
        <v>11</v>
      </c>
      <c r="D11266">
        <v>339.07</v>
      </c>
      <c r="E11266" s="156" t="s">
        <v>205</v>
      </c>
    </row>
    <row r="11267" spans="1:5" x14ac:dyDescent="0.2">
      <c r="A11267">
        <v>98683</v>
      </c>
      <c r="B11267" t="s">
        <v>14159</v>
      </c>
      <c r="C11267" t="s">
        <v>11</v>
      </c>
      <c r="D11267">
        <v>0</v>
      </c>
      <c r="E11267" s="156" t="s">
        <v>205</v>
      </c>
    </row>
    <row r="11268" spans="1:5" x14ac:dyDescent="0.2">
      <c r="A11268">
        <v>101094</v>
      </c>
      <c r="B11268" t="s">
        <v>14160</v>
      </c>
      <c r="C11268" t="s">
        <v>24</v>
      </c>
      <c r="D11268">
        <v>161.66999999999999</v>
      </c>
      <c r="E11268" s="156" t="s">
        <v>205</v>
      </c>
    </row>
    <row r="11269" spans="1:5" x14ac:dyDescent="0.2">
      <c r="A11269">
        <v>101095</v>
      </c>
      <c r="B11269" t="s">
        <v>14161</v>
      </c>
      <c r="C11269" t="s">
        <v>24</v>
      </c>
      <c r="D11269">
        <v>0</v>
      </c>
      <c r="E11269" s="156" t="s">
        <v>205</v>
      </c>
    </row>
    <row r="11270" spans="1:5" x14ac:dyDescent="0.2">
      <c r="A11270">
        <v>101728</v>
      </c>
      <c r="B11270" t="s">
        <v>14162</v>
      </c>
      <c r="C11270" t="s">
        <v>11</v>
      </c>
      <c r="D11270">
        <v>0</v>
      </c>
      <c r="E11270" s="156" t="s">
        <v>205</v>
      </c>
    </row>
    <row r="11271" spans="1:5" x14ac:dyDescent="0.2">
      <c r="A11271">
        <v>101727</v>
      </c>
      <c r="B11271" t="s">
        <v>14163</v>
      </c>
      <c r="C11271" t="s">
        <v>11</v>
      </c>
      <c r="D11271">
        <v>189.21</v>
      </c>
      <c r="E11271" s="156" t="s">
        <v>205</v>
      </c>
    </row>
    <row r="11272" spans="1:5" x14ac:dyDescent="0.2">
      <c r="A11272">
        <v>101748</v>
      </c>
      <c r="B11272" t="s">
        <v>14164</v>
      </c>
      <c r="C11272" t="s">
        <v>11</v>
      </c>
      <c r="D11272">
        <v>3.99</v>
      </c>
      <c r="E11272" s="156" t="s">
        <v>205</v>
      </c>
    </row>
    <row r="11273" spans="1:5" x14ac:dyDescent="0.2">
      <c r="A11273">
        <v>101742</v>
      </c>
      <c r="B11273" t="s">
        <v>14165</v>
      </c>
      <c r="C11273" t="s">
        <v>24</v>
      </c>
      <c r="D11273">
        <v>60.69</v>
      </c>
      <c r="E11273" s="156" t="s">
        <v>205</v>
      </c>
    </row>
    <row r="11274" spans="1:5" x14ac:dyDescent="0.2">
      <c r="A11274">
        <v>101740</v>
      </c>
      <c r="B11274" t="s">
        <v>14166</v>
      </c>
      <c r="C11274" t="s">
        <v>24</v>
      </c>
      <c r="D11274">
        <v>54.17</v>
      </c>
      <c r="E11274" s="156" t="s">
        <v>205</v>
      </c>
    </row>
    <row r="11275" spans="1:5" x14ac:dyDescent="0.2">
      <c r="A11275">
        <v>98685</v>
      </c>
      <c r="B11275" t="s">
        <v>14167</v>
      </c>
      <c r="C11275" t="s">
        <v>24</v>
      </c>
      <c r="D11275">
        <v>64.510000000000005</v>
      </c>
      <c r="E11275" s="156" t="s">
        <v>205</v>
      </c>
    </row>
    <row r="11276" spans="1:5" x14ac:dyDescent="0.2">
      <c r="A11276">
        <v>98686</v>
      </c>
      <c r="B11276" t="s">
        <v>14168</v>
      </c>
      <c r="C11276" t="s">
        <v>24</v>
      </c>
      <c r="D11276">
        <v>49.64</v>
      </c>
      <c r="E11276" s="156" t="s">
        <v>205</v>
      </c>
    </row>
    <row r="11277" spans="1:5" x14ac:dyDescent="0.2">
      <c r="A11277">
        <v>101739</v>
      </c>
      <c r="B11277" t="s">
        <v>14169</v>
      </c>
      <c r="C11277" t="s">
        <v>24</v>
      </c>
      <c r="D11277">
        <v>47.53</v>
      </c>
      <c r="E11277" s="156" t="s">
        <v>205</v>
      </c>
    </row>
    <row r="11278" spans="1:5" x14ac:dyDescent="0.2">
      <c r="A11278">
        <v>101738</v>
      </c>
      <c r="B11278" t="s">
        <v>14170</v>
      </c>
      <c r="C11278" t="s">
        <v>24</v>
      </c>
      <c r="D11278">
        <v>44.41</v>
      </c>
      <c r="E11278" s="156" t="s">
        <v>205</v>
      </c>
    </row>
    <row r="11279" spans="1:5" x14ac:dyDescent="0.2">
      <c r="A11279">
        <v>101741</v>
      </c>
      <c r="B11279" t="s">
        <v>14171</v>
      </c>
      <c r="C11279" t="s">
        <v>24</v>
      </c>
      <c r="D11279">
        <v>26.07</v>
      </c>
      <c r="E11279" s="156" t="s">
        <v>205</v>
      </c>
    </row>
    <row r="11280" spans="1:5" x14ac:dyDescent="0.2">
      <c r="A11280">
        <v>98697</v>
      </c>
      <c r="B11280" t="s">
        <v>14172</v>
      </c>
      <c r="C11280" t="s">
        <v>24</v>
      </c>
      <c r="D11280">
        <v>55.33</v>
      </c>
      <c r="E11280" s="156" t="s">
        <v>205</v>
      </c>
    </row>
    <row r="11281" spans="1:5" x14ac:dyDescent="0.2">
      <c r="A11281">
        <v>98688</v>
      </c>
      <c r="B11281" t="s">
        <v>14173</v>
      </c>
      <c r="C11281" t="s">
        <v>24</v>
      </c>
      <c r="D11281">
        <v>76.89</v>
      </c>
      <c r="E11281" s="156" t="s">
        <v>205</v>
      </c>
    </row>
    <row r="11282" spans="1:5" x14ac:dyDescent="0.2">
      <c r="A11282">
        <v>98687</v>
      </c>
      <c r="B11282" t="s">
        <v>14174</v>
      </c>
      <c r="C11282" t="s">
        <v>24</v>
      </c>
      <c r="D11282">
        <v>0</v>
      </c>
      <c r="E11282" s="156" t="s">
        <v>205</v>
      </c>
    </row>
    <row r="11283" spans="1:5" x14ac:dyDescent="0.2">
      <c r="A11283">
        <v>98689</v>
      </c>
      <c r="B11283" t="s">
        <v>14175</v>
      </c>
      <c r="C11283" t="s">
        <v>24</v>
      </c>
      <c r="D11283">
        <v>93.52</v>
      </c>
      <c r="E11283" s="156" t="s">
        <v>205</v>
      </c>
    </row>
    <row r="11284" spans="1:5" x14ac:dyDescent="0.2">
      <c r="A11284">
        <v>98695</v>
      </c>
      <c r="B11284" t="s">
        <v>14176</v>
      </c>
      <c r="C11284" t="s">
        <v>24</v>
      </c>
      <c r="D11284">
        <v>84.98</v>
      </c>
      <c r="E11284" s="156" t="s">
        <v>205</v>
      </c>
    </row>
    <row r="11285" spans="1:5" x14ac:dyDescent="0.2">
      <c r="A11285">
        <v>100606</v>
      </c>
      <c r="B11285" t="s">
        <v>14177</v>
      </c>
      <c r="C11285" t="s">
        <v>14</v>
      </c>
      <c r="D11285">
        <v>1747.52</v>
      </c>
      <c r="E11285" s="156" t="s">
        <v>205</v>
      </c>
    </row>
    <row r="11286" spans="1:5" x14ac:dyDescent="0.2">
      <c r="A11286">
        <v>100604</v>
      </c>
      <c r="B11286" t="s">
        <v>14178</v>
      </c>
      <c r="C11286" t="s">
        <v>14</v>
      </c>
      <c r="D11286">
        <v>782.66</v>
      </c>
      <c r="E11286" s="156" t="s">
        <v>205</v>
      </c>
    </row>
    <row r="11287" spans="1:5" x14ac:dyDescent="0.2">
      <c r="A11287">
        <v>100605</v>
      </c>
      <c r="B11287" t="s">
        <v>14179</v>
      </c>
      <c r="C11287" t="s">
        <v>14</v>
      </c>
      <c r="D11287">
        <v>1181.03</v>
      </c>
      <c r="E11287" s="156" t="s">
        <v>205</v>
      </c>
    </row>
    <row r="11288" spans="1:5" x14ac:dyDescent="0.2">
      <c r="A11288">
        <v>100580</v>
      </c>
      <c r="B11288" t="s">
        <v>14180</v>
      </c>
      <c r="C11288" t="s">
        <v>14</v>
      </c>
      <c r="D11288">
        <v>706.46</v>
      </c>
      <c r="E11288" s="156" t="s">
        <v>205</v>
      </c>
    </row>
    <row r="11289" spans="1:5" x14ac:dyDescent="0.2">
      <c r="A11289">
        <v>100579</v>
      </c>
      <c r="B11289" t="s">
        <v>14181</v>
      </c>
      <c r="C11289" t="s">
        <v>14</v>
      </c>
      <c r="D11289">
        <v>657.65</v>
      </c>
      <c r="E11289" s="156" t="s">
        <v>205</v>
      </c>
    </row>
    <row r="11290" spans="1:5" x14ac:dyDescent="0.2">
      <c r="A11290">
        <v>100609</v>
      </c>
      <c r="B11290" t="s">
        <v>14182</v>
      </c>
      <c r="C11290" t="s">
        <v>14</v>
      </c>
      <c r="D11290">
        <v>1778.15</v>
      </c>
      <c r="E11290" s="156" t="s">
        <v>205</v>
      </c>
    </row>
    <row r="11291" spans="1:5" x14ac:dyDescent="0.2">
      <c r="A11291">
        <v>100607</v>
      </c>
      <c r="B11291" t="s">
        <v>14183</v>
      </c>
      <c r="C11291" t="s">
        <v>14</v>
      </c>
      <c r="D11291">
        <v>802.06</v>
      </c>
      <c r="E11291" s="156" t="s">
        <v>205</v>
      </c>
    </row>
    <row r="11292" spans="1:5" x14ac:dyDescent="0.2">
      <c r="A11292">
        <v>100608</v>
      </c>
      <c r="B11292" t="s">
        <v>14184</v>
      </c>
      <c r="C11292" t="s">
        <v>14</v>
      </c>
      <c r="D11292">
        <v>1204.5899999999999</v>
      </c>
      <c r="E11292" s="156" t="s">
        <v>205</v>
      </c>
    </row>
    <row r="11293" spans="1:5" x14ac:dyDescent="0.2">
      <c r="A11293">
        <v>100582</v>
      </c>
      <c r="B11293" t="s">
        <v>14185</v>
      </c>
      <c r="C11293" t="s">
        <v>14</v>
      </c>
      <c r="D11293">
        <v>769.11</v>
      </c>
      <c r="E11293" s="156" t="s">
        <v>205</v>
      </c>
    </row>
    <row r="11294" spans="1:5" x14ac:dyDescent="0.2">
      <c r="A11294">
        <v>100581</v>
      </c>
      <c r="B11294" t="s">
        <v>14186</v>
      </c>
      <c r="C11294" t="s">
        <v>14</v>
      </c>
      <c r="D11294">
        <v>682.6</v>
      </c>
      <c r="E11294" s="156" t="s">
        <v>205</v>
      </c>
    </row>
    <row r="11295" spans="1:5" x14ac:dyDescent="0.2">
      <c r="A11295">
        <v>100613</v>
      </c>
      <c r="B11295" t="s">
        <v>14187</v>
      </c>
      <c r="C11295" t="s">
        <v>14</v>
      </c>
      <c r="D11295">
        <v>1808.58</v>
      </c>
      <c r="E11295" s="156" t="s">
        <v>205</v>
      </c>
    </row>
    <row r="11296" spans="1:5" x14ac:dyDescent="0.2">
      <c r="A11296">
        <v>100610</v>
      </c>
      <c r="B11296" t="s">
        <v>14188</v>
      </c>
      <c r="C11296" t="s">
        <v>14</v>
      </c>
      <c r="D11296">
        <v>821.02</v>
      </c>
      <c r="E11296" s="156" t="s">
        <v>205</v>
      </c>
    </row>
    <row r="11297" spans="1:5" x14ac:dyDescent="0.2">
      <c r="A11297">
        <v>100611</v>
      </c>
      <c r="B11297" t="s">
        <v>14189</v>
      </c>
      <c r="C11297" t="s">
        <v>14</v>
      </c>
      <c r="D11297">
        <v>1001.79</v>
      </c>
      <c r="E11297" s="156" t="s">
        <v>205</v>
      </c>
    </row>
    <row r="11298" spans="1:5" x14ac:dyDescent="0.2">
      <c r="A11298">
        <v>100612</v>
      </c>
      <c r="B11298" t="s">
        <v>14190</v>
      </c>
      <c r="C11298" t="s">
        <v>14</v>
      </c>
      <c r="D11298">
        <v>1227.74</v>
      </c>
      <c r="E11298" s="156" t="s">
        <v>205</v>
      </c>
    </row>
    <row r="11299" spans="1:5" x14ac:dyDescent="0.2">
      <c r="A11299">
        <v>100584</v>
      </c>
      <c r="B11299" t="s">
        <v>14191</v>
      </c>
      <c r="C11299" t="s">
        <v>14</v>
      </c>
      <c r="D11299">
        <v>761.93</v>
      </c>
      <c r="E11299" s="156" t="s">
        <v>205</v>
      </c>
    </row>
    <row r="11300" spans="1:5" x14ac:dyDescent="0.2">
      <c r="A11300">
        <v>100583</v>
      </c>
      <c r="B11300" t="s">
        <v>14192</v>
      </c>
      <c r="C11300" t="s">
        <v>14</v>
      </c>
      <c r="D11300">
        <v>709.02</v>
      </c>
      <c r="E11300" s="156" t="s">
        <v>205</v>
      </c>
    </row>
    <row r="11301" spans="1:5" x14ac:dyDescent="0.2">
      <c r="A11301">
        <v>100616</v>
      </c>
      <c r="B11301" t="s">
        <v>14193</v>
      </c>
      <c r="C11301" t="s">
        <v>14</v>
      </c>
      <c r="D11301">
        <v>1872.23</v>
      </c>
      <c r="E11301" s="156" t="s">
        <v>205</v>
      </c>
    </row>
    <row r="11302" spans="1:5" x14ac:dyDescent="0.2">
      <c r="A11302">
        <v>100614</v>
      </c>
      <c r="B11302" t="s">
        <v>14194</v>
      </c>
      <c r="C11302" t="s">
        <v>14</v>
      </c>
      <c r="D11302">
        <v>1043.3</v>
      </c>
      <c r="E11302" s="156" t="s">
        <v>205</v>
      </c>
    </row>
    <row r="11303" spans="1:5" x14ac:dyDescent="0.2">
      <c r="A11303">
        <v>100615</v>
      </c>
      <c r="B11303" t="s">
        <v>14195</v>
      </c>
      <c r="C11303" t="s">
        <v>14</v>
      </c>
      <c r="D11303">
        <v>1273.9000000000001</v>
      </c>
      <c r="E11303" s="156" t="s">
        <v>205</v>
      </c>
    </row>
    <row r="11304" spans="1:5" x14ac:dyDescent="0.2">
      <c r="A11304">
        <v>100586</v>
      </c>
      <c r="B11304" t="s">
        <v>14196</v>
      </c>
      <c r="C11304" t="s">
        <v>14</v>
      </c>
      <c r="D11304">
        <v>845.15</v>
      </c>
      <c r="E11304" s="156" t="s">
        <v>205</v>
      </c>
    </row>
    <row r="11305" spans="1:5" x14ac:dyDescent="0.2">
      <c r="A11305">
        <v>100585</v>
      </c>
      <c r="B11305" t="s">
        <v>14197</v>
      </c>
      <c r="C11305" t="s">
        <v>14</v>
      </c>
      <c r="D11305">
        <v>760.59</v>
      </c>
      <c r="E11305" s="156" t="s">
        <v>205</v>
      </c>
    </row>
    <row r="11306" spans="1:5" x14ac:dyDescent="0.2">
      <c r="A11306">
        <v>100618</v>
      </c>
      <c r="B11306" t="s">
        <v>14198</v>
      </c>
      <c r="C11306" t="s">
        <v>14</v>
      </c>
      <c r="D11306">
        <v>1941.96</v>
      </c>
      <c r="E11306" s="156" t="s">
        <v>205</v>
      </c>
    </row>
    <row r="11307" spans="1:5" x14ac:dyDescent="0.2">
      <c r="A11307">
        <v>100617</v>
      </c>
      <c r="B11307" t="s">
        <v>14199</v>
      </c>
      <c r="C11307" t="s">
        <v>14</v>
      </c>
      <c r="D11307">
        <v>1319.94</v>
      </c>
      <c r="E11307" s="156" t="s">
        <v>205</v>
      </c>
    </row>
    <row r="11308" spans="1:5" x14ac:dyDescent="0.2">
      <c r="A11308">
        <v>100588</v>
      </c>
      <c r="B11308" t="s">
        <v>14200</v>
      </c>
      <c r="C11308" t="s">
        <v>14</v>
      </c>
      <c r="D11308">
        <v>879.52</v>
      </c>
      <c r="E11308" s="156" t="s">
        <v>205</v>
      </c>
    </row>
    <row r="11309" spans="1:5" x14ac:dyDescent="0.2">
      <c r="A11309">
        <v>100587</v>
      </c>
      <c r="B11309" t="s">
        <v>14201</v>
      </c>
      <c r="C11309" t="s">
        <v>14</v>
      </c>
      <c r="D11309">
        <v>813.92</v>
      </c>
      <c r="E11309" s="156" t="s">
        <v>205</v>
      </c>
    </row>
    <row r="11310" spans="1:5" x14ac:dyDescent="0.2">
      <c r="A11310">
        <v>100590</v>
      </c>
      <c r="B11310" t="s">
        <v>14202</v>
      </c>
      <c r="C11310" t="s">
        <v>14</v>
      </c>
      <c r="D11310">
        <v>949.46</v>
      </c>
      <c r="E11310" s="156" t="s">
        <v>205</v>
      </c>
    </row>
    <row r="11311" spans="1:5" x14ac:dyDescent="0.2">
      <c r="A11311">
        <v>100589</v>
      </c>
      <c r="B11311" t="s">
        <v>14203</v>
      </c>
      <c r="C11311" t="s">
        <v>14</v>
      </c>
      <c r="D11311">
        <v>884.32</v>
      </c>
      <c r="E11311" s="156" t="s">
        <v>205</v>
      </c>
    </row>
    <row r="11312" spans="1:5" x14ac:dyDescent="0.2">
      <c r="A11312">
        <v>100592</v>
      </c>
      <c r="B11312" t="s">
        <v>14204</v>
      </c>
      <c r="C11312" t="s">
        <v>14</v>
      </c>
      <c r="D11312">
        <v>938.34</v>
      </c>
      <c r="E11312" s="156" t="s">
        <v>205</v>
      </c>
    </row>
    <row r="11313" spans="1:5" x14ac:dyDescent="0.2">
      <c r="A11313">
        <v>100591</v>
      </c>
      <c r="B11313" t="s">
        <v>14205</v>
      </c>
      <c r="C11313" t="s">
        <v>14</v>
      </c>
      <c r="D11313">
        <v>868.38</v>
      </c>
      <c r="E11313" s="156" t="s">
        <v>205</v>
      </c>
    </row>
    <row r="11314" spans="1:5" x14ac:dyDescent="0.2">
      <c r="A11314">
        <v>100594</v>
      </c>
      <c r="B11314" t="s">
        <v>14206</v>
      </c>
      <c r="C11314" t="s">
        <v>14</v>
      </c>
      <c r="D11314">
        <v>1032.1199999999999</v>
      </c>
      <c r="E11314" s="156" t="s">
        <v>205</v>
      </c>
    </row>
    <row r="11315" spans="1:5" x14ac:dyDescent="0.2">
      <c r="A11315">
        <v>100593</v>
      </c>
      <c r="B11315" t="s">
        <v>14207</v>
      </c>
      <c r="C11315" t="s">
        <v>14</v>
      </c>
      <c r="D11315">
        <v>940.42</v>
      </c>
      <c r="E11315" s="156" t="s">
        <v>205</v>
      </c>
    </row>
    <row r="11316" spans="1:5" x14ac:dyDescent="0.2">
      <c r="A11316">
        <v>100596</v>
      </c>
      <c r="B11316" t="s">
        <v>14208</v>
      </c>
      <c r="C11316" t="s">
        <v>14</v>
      </c>
      <c r="D11316">
        <v>1233.18</v>
      </c>
      <c r="E11316" s="156" t="s">
        <v>205</v>
      </c>
    </row>
    <row r="11317" spans="1:5" x14ac:dyDescent="0.2">
      <c r="A11317">
        <v>100595</v>
      </c>
      <c r="B11317" t="s">
        <v>14209</v>
      </c>
      <c r="C11317" t="s">
        <v>14</v>
      </c>
      <c r="D11317">
        <v>1109.21</v>
      </c>
      <c r="E11317" s="156" t="s">
        <v>205</v>
      </c>
    </row>
    <row r="11318" spans="1:5" x14ac:dyDescent="0.2">
      <c r="A11318">
        <v>100598</v>
      </c>
      <c r="B11318" t="s">
        <v>14210</v>
      </c>
      <c r="C11318" t="s">
        <v>14</v>
      </c>
      <c r="D11318">
        <v>1366.4</v>
      </c>
      <c r="E11318" s="156" t="s">
        <v>205</v>
      </c>
    </row>
    <row r="11319" spans="1:5" x14ac:dyDescent="0.2">
      <c r="A11319">
        <v>100597</v>
      </c>
      <c r="B11319" t="s">
        <v>14211</v>
      </c>
      <c r="C11319" t="s">
        <v>14</v>
      </c>
      <c r="D11319">
        <v>1263.96</v>
      </c>
      <c r="E11319" s="156" t="s">
        <v>205</v>
      </c>
    </row>
    <row r="11320" spans="1:5" x14ac:dyDescent="0.2">
      <c r="A11320">
        <v>100603</v>
      </c>
      <c r="B11320" t="s">
        <v>14212</v>
      </c>
      <c r="C11320" t="s">
        <v>14</v>
      </c>
      <c r="D11320">
        <v>1689.59</v>
      </c>
      <c r="E11320" s="156" t="s">
        <v>205</v>
      </c>
    </row>
    <row r="11321" spans="1:5" x14ac:dyDescent="0.2">
      <c r="A11321">
        <v>100599</v>
      </c>
      <c r="B11321" t="s">
        <v>14213</v>
      </c>
      <c r="C11321" t="s">
        <v>14</v>
      </c>
      <c r="D11321">
        <v>641.29</v>
      </c>
      <c r="E11321" s="156" t="s">
        <v>205</v>
      </c>
    </row>
    <row r="11322" spans="1:5" x14ac:dyDescent="0.2">
      <c r="A11322">
        <v>100600</v>
      </c>
      <c r="B11322" t="s">
        <v>14214</v>
      </c>
      <c r="C11322" t="s">
        <v>14</v>
      </c>
      <c r="D11322">
        <v>743.13</v>
      </c>
      <c r="E11322" s="156" t="s">
        <v>205</v>
      </c>
    </row>
    <row r="11323" spans="1:5" x14ac:dyDescent="0.2">
      <c r="A11323">
        <v>100601</v>
      </c>
      <c r="B11323" t="s">
        <v>14215</v>
      </c>
      <c r="C11323" t="s">
        <v>14</v>
      </c>
      <c r="D11323">
        <v>916.48</v>
      </c>
      <c r="E11323" s="156" t="s">
        <v>205</v>
      </c>
    </row>
    <row r="11324" spans="1:5" x14ac:dyDescent="0.2">
      <c r="A11324">
        <v>100602</v>
      </c>
      <c r="B11324" t="s">
        <v>14216</v>
      </c>
      <c r="C11324" t="s">
        <v>14</v>
      </c>
      <c r="D11324">
        <v>1133.1500000000001</v>
      </c>
      <c r="E11324" s="156" t="s">
        <v>205</v>
      </c>
    </row>
    <row r="11325" spans="1:5" x14ac:dyDescent="0.2">
      <c r="A11325">
        <v>100578</v>
      </c>
      <c r="B11325" t="s">
        <v>14217</v>
      </c>
      <c r="C11325" t="s">
        <v>14</v>
      </c>
      <c r="D11325">
        <v>607.58000000000004</v>
      </c>
      <c r="E11325" s="156" t="s">
        <v>205</v>
      </c>
    </row>
    <row r="11326" spans="1:5" x14ac:dyDescent="0.2">
      <c r="A11326">
        <v>105975</v>
      </c>
      <c r="B11326" t="s">
        <v>14218</v>
      </c>
      <c r="C11326" t="s">
        <v>24</v>
      </c>
      <c r="D11326">
        <v>0</v>
      </c>
      <c r="E11326" s="156" t="s">
        <v>205</v>
      </c>
    </row>
    <row r="11327" spans="1:5" x14ac:dyDescent="0.2">
      <c r="A11327">
        <v>105976</v>
      </c>
      <c r="B11327" t="s">
        <v>14219</v>
      </c>
      <c r="C11327" t="s">
        <v>24</v>
      </c>
      <c r="D11327">
        <v>0</v>
      </c>
      <c r="E11327" s="156" t="s">
        <v>205</v>
      </c>
    </row>
    <row r="11328" spans="1:5" x14ac:dyDescent="0.2">
      <c r="A11328">
        <v>105977</v>
      </c>
      <c r="B11328" t="s">
        <v>14220</v>
      </c>
      <c r="C11328" t="s">
        <v>24</v>
      </c>
      <c r="D11328">
        <v>0</v>
      </c>
      <c r="E11328" s="156" t="s">
        <v>205</v>
      </c>
    </row>
    <row r="11329" spans="1:5" x14ac:dyDescent="0.2">
      <c r="A11329">
        <v>105978</v>
      </c>
      <c r="B11329" t="s">
        <v>14221</v>
      </c>
      <c r="C11329" t="s">
        <v>24</v>
      </c>
      <c r="D11329">
        <v>0</v>
      </c>
      <c r="E11329" s="156" t="s">
        <v>205</v>
      </c>
    </row>
    <row r="11330" spans="1:5" x14ac:dyDescent="0.2">
      <c r="A11330">
        <v>105970</v>
      </c>
      <c r="B11330" t="s">
        <v>14222</v>
      </c>
      <c r="C11330" t="s">
        <v>14</v>
      </c>
      <c r="D11330">
        <v>0</v>
      </c>
      <c r="E11330" s="156" t="s">
        <v>205</v>
      </c>
    </row>
    <row r="11331" spans="1:5" x14ac:dyDescent="0.2">
      <c r="A11331">
        <v>105972</v>
      </c>
      <c r="B11331" t="s">
        <v>14223</v>
      </c>
      <c r="C11331" t="s">
        <v>14</v>
      </c>
      <c r="D11331">
        <v>0</v>
      </c>
      <c r="E11331" s="156" t="s">
        <v>205</v>
      </c>
    </row>
    <row r="11332" spans="1:5" x14ac:dyDescent="0.2">
      <c r="A11332">
        <v>105973</v>
      </c>
      <c r="B11332" t="s">
        <v>14224</v>
      </c>
      <c r="C11332" t="s">
        <v>14</v>
      </c>
      <c r="D11332">
        <v>0</v>
      </c>
      <c r="E11332" s="156" t="s">
        <v>205</v>
      </c>
    </row>
    <row r="11333" spans="1:5" x14ac:dyDescent="0.2">
      <c r="A11333">
        <v>105974</v>
      </c>
      <c r="B11333" t="s">
        <v>14225</v>
      </c>
      <c r="C11333" t="s">
        <v>14</v>
      </c>
      <c r="D11333">
        <v>0</v>
      </c>
      <c r="E11333" s="156" t="s">
        <v>205</v>
      </c>
    </row>
    <row r="11334" spans="1:5" x14ac:dyDescent="0.2">
      <c r="A11334">
        <v>105971</v>
      </c>
      <c r="B11334" t="s">
        <v>14226</v>
      </c>
      <c r="C11334" t="s">
        <v>14</v>
      </c>
      <c r="D11334">
        <v>0</v>
      </c>
      <c r="E11334" s="156" t="s">
        <v>205</v>
      </c>
    </row>
    <row r="11335" spans="1:5" x14ac:dyDescent="0.2">
      <c r="A11335">
        <v>105967</v>
      </c>
      <c r="B11335" t="s">
        <v>14227</v>
      </c>
      <c r="C11335" t="s">
        <v>14</v>
      </c>
      <c r="D11335">
        <v>0</v>
      </c>
      <c r="E11335" s="156" t="s">
        <v>205</v>
      </c>
    </row>
    <row r="11336" spans="1:5" x14ac:dyDescent="0.2">
      <c r="A11336">
        <v>105968</v>
      </c>
      <c r="B11336" t="s">
        <v>14228</v>
      </c>
      <c r="C11336" t="s">
        <v>14</v>
      </c>
      <c r="D11336">
        <v>0</v>
      </c>
      <c r="E11336" s="156" t="s">
        <v>205</v>
      </c>
    </row>
    <row r="11337" spans="1:5" x14ac:dyDescent="0.2">
      <c r="A11337">
        <v>105969</v>
      </c>
      <c r="B11337" t="s">
        <v>14229</v>
      </c>
      <c r="C11337" t="s">
        <v>14</v>
      </c>
      <c r="D11337">
        <v>0</v>
      </c>
      <c r="E11337" s="156" t="s">
        <v>205</v>
      </c>
    </row>
    <row r="11338" spans="1:5" x14ac:dyDescent="0.2">
      <c r="A11338">
        <v>100623</v>
      </c>
      <c r="B11338" t="s">
        <v>14230</v>
      </c>
      <c r="C11338" t="s">
        <v>14</v>
      </c>
      <c r="D11338">
        <v>2233.06</v>
      </c>
      <c r="E11338" s="156" t="s">
        <v>205</v>
      </c>
    </row>
    <row r="11339" spans="1:5" x14ac:dyDescent="0.2">
      <c r="A11339">
        <v>105964</v>
      </c>
      <c r="B11339" t="s">
        <v>14231</v>
      </c>
      <c r="C11339" t="s">
        <v>14</v>
      </c>
      <c r="D11339">
        <v>0</v>
      </c>
      <c r="E11339" s="156" t="s">
        <v>205</v>
      </c>
    </row>
    <row r="11340" spans="1:5" x14ac:dyDescent="0.2">
      <c r="A11340">
        <v>105965</v>
      </c>
      <c r="B11340" t="s">
        <v>14232</v>
      </c>
      <c r="C11340" t="s">
        <v>14</v>
      </c>
      <c r="D11340">
        <v>0</v>
      </c>
      <c r="E11340" s="156" t="s">
        <v>205</v>
      </c>
    </row>
    <row r="11341" spans="1:5" x14ac:dyDescent="0.2">
      <c r="A11341">
        <v>105966</v>
      </c>
      <c r="B11341" t="s">
        <v>14233</v>
      </c>
      <c r="C11341" t="s">
        <v>14</v>
      </c>
      <c r="D11341">
        <v>0</v>
      </c>
      <c r="E11341" s="156" t="s">
        <v>205</v>
      </c>
    </row>
    <row r="11342" spans="1:5" x14ac:dyDescent="0.2">
      <c r="A11342">
        <v>100621</v>
      </c>
      <c r="B11342" t="s">
        <v>14234</v>
      </c>
      <c r="C11342" t="s">
        <v>14</v>
      </c>
      <c r="D11342">
        <v>2825.65</v>
      </c>
      <c r="E11342" s="156" t="s">
        <v>205</v>
      </c>
    </row>
    <row r="11343" spans="1:5" x14ac:dyDescent="0.2">
      <c r="A11343">
        <v>105960</v>
      </c>
      <c r="B11343" t="s">
        <v>14235</v>
      </c>
      <c r="C11343" t="s">
        <v>14</v>
      </c>
      <c r="D11343">
        <v>0</v>
      </c>
      <c r="E11343" s="156" t="s">
        <v>205</v>
      </c>
    </row>
    <row r="11344" spans="1:5" x14ac:dyDescent="0.2">
      <c r="A11344">
        <v>105961</v>
      </c>
      <c r="B11344" t="s">
        <v>14236</v>
      </c>
      <c r="C11344" t="s">
        <v>14</v>
      </c>
      <c r="D11344">
        <v>0</v>
      </c>
      <c r="E11344" s="156" t="s">
        <v>205</v>
      </c>
    </row>
    <row r="11345" spans="1:5" x14ac:dyDescent="0.2">
      <c r="A11345">
        <v>105962</v>
      </c>
      <c r="B11345" t="s">
        <v>14237</v>
      </c>
      <c r="C11345" t="s">
        <v>14</v>
      </c>
      <c r="D11345">
        <v>0</v>
      </c>
      <c r="E11345" s="156" t="s">
        <v>205</v>
      </c>
    </row>
    <row r="11346" spans="1:5" x14ac:dyDescent="0.2">
      <c r="A11346">
        <v>105963</v>
      </c>
      <c r="B11346" t="s">
        <v>14238</v>
      </c>
      <c r="C11346" t="s">
        <v>14</v>
      </c>
      <c r="D11346">
        <v>0</v>
      </c>
      <c r="E11346" s="156" t="s">
        <v>205</v>
      </c>
    </row>
    <row r="11347" spans="1:5" x14ac:dyDescent="0.2">
      <c r="A11347">
        <v>100622</v>
      </c>
      <c r="B11347" t="s">
        <v>14239</v>
      </c>
      <c r="C11347" t="s">
        <v>14</v>
      </c>
      <c r="D11347">
        <v>2173.37</v>
      </c>
      <c r="E11347" s="156" t="s">
        <v>205</v>
      </c>
    </row>
    <row r="11348" spans="1:5" x14ac:dyDescent="0.2">
      <c r="A11348">
        <v>105956</v>
      </c>
      <c r="B11348" t="s">
        <v>14240</v>
      </c>
      <c r="C11348" t="s">
        <v>14</v>
      </c>
      <c r="D11348">
        <v>0</v>
      </c>
      <c r="E11348" s="156" t="s">
        <v>205</v>
      </c>
    </row>
    <row r="11349" spans="1:5" x14ac:dyDescent="0.2">
      <c r="A11349">
        <v>105957</v>
      </c>
      <c r="B11349" t="s">
        <v>14241</v>
      </c>
      <c r="C11349" t="s">
        <v>14</v>
      </c>
      <c r="D11349">
        <v>0</v>
      </c>
      <c r="E11349" s="156" t="s">
        <v>205</v>
      </c>
    </row>
    <row r="11350" spans="1:5" x14ac:dyDescent="0.2">
      <c r="A11350">
        <v>105958</v>
      </c>
      <c r="B11350" t="s">
        <v>14242</v>
      </c>
      <c r="C11350" t="s">
        <v>14</v>
      </c>
      <c r="D11350">
        <v>1987.87</v>
      </c>
      <c r="E11350" s="156" t="s">
        <v>205</v>
      </c>
    </row>
    <row r="11351" spans="1:5" x14ac:dyDescent="0.2">
      <c r="A11351">
        <v>105959</v>
      </c>
      <c r="B11351" t="s">
        <v>14243</v>
      </c>
      <c r="C11351" t="s">
        <v>14</v>
      </c>
      <c r="D11351">
        <v>0</v>
      </c>
      <c r="E11351" s="156" t="s">
        <v>205</v>
      </c>
    </row>
    <row r="11352" spans="1:5" x14ac:dyDescent="0.2">
      <c r="A11352">
        <v>100620</v>
      </c>
      <c r="B11352" t="s">
        <v>14244</v>
      </c>
      <c r="C11352" t="s">
        <v>14</v>
      </c>
      <c r="D11352">
        <v>2538.69</v>
      </c>
      <c r="E11352" s="156" t="s">
        <v>205</v>
      </c>
    </row>
    <row r="11353" spans="1:5" x14ac:dyDescent="0.2">
      <c r="A11353">
        <v>105951</v>
      </c>
      <c r="B11353" t="s">
        <v>14245</v>
      </c>
      <c r="C11353" t="s">
        <v>14</v>
      </c>
      <c r="D11353">
        <v>0</v>
      </c>
      <c r="E11353" s="156" t="s">
        <v>205</v>
      </c>
    </row>
    <row r="11354" spans="1:5" x14ac:dyDescent="0.2">
      <c r="A11354">
        <v>105952</v>
      </c>
      <c r="B11354" t="s">
        <v>14246</v>
      </c>
      <c r="C11354" t="s">
        <v>14</v>
      </c>
      <c r="D11354">
        <v>0</v>
      </c>
      <c r="E11354" s="156" t="s">
        <v>205</v>
      </c>
    </row>
    <row r="11355" spans="1:5" x14ac:dyDescent="0.2">
      <c r="A11355">
        <v>105953</v>
      </c>
      <c r="B11355" t="s">
        <v>14247</v>
      </c>
      <c r="C11355" t="s">
        <v>14</v>
      </c>
      <c r="D11355">
        <v>1697.83</v>
      </c>
      <c r="E11355" s="156" t="s">
        <v>205</v>
      </c>
    </row>
    <row r="11356" spans="1:5" x14ac:dyDescent="0.2">
      <c r="A11356">
        <v>105954</v>
      </c>
      <c r="B11356" t="s">
        <v>14248</v>
      </c>
      <c r="C11356" t="s">
        <v>14</v>
      </c>
      <c r="D11356">
        <v>0</v>
      </c>
      <c r="E11356" s="156" t="s">
        <v>205</v>
      </c>
    </row>
    <row r="11357" spans="1:5" x14ac:dyDescent="0.2">
      <c r="A11357">
        <v>105955</v>
      </c>
      <c r="B11357" t="s">
        <v>14249</v>
      </c>
      <c r="C11357" t="s">
        <v>14</v>
      </c>
      <c r="D11357">
        <v>2251.88</v>
      </c>
      <c r="E11357" s="156" t="s">
        <v>205</v>
      </c>
    </row>
    <row r="11358" spans="1:5" x14ac:dyDescent="0.2">
      <c r="A11358">
        <v>105946</v>
      </c>
      <c r="B11358" t="s">
        <v>14250</v>
      </c>
      <c r="C11358" t="s">
        <v>14</v>
      </c>
      <c r="D11358">
        <v>0</v>
      </c>
      <c r="E11358" s="156" t="s">
        <v>205</v>
      </c>
    </row>
    <row r="11359" spans="1:5" x14ac:dyDescent="0.2">
      <c r="A11359">
        <v>105947</v>
      </c>
      <c r="B11359" t="s">
        <v>14251</v>
      </c>
      <c r="C11359" t="s">
        <v>14</v>
      </c>
      <c r="D11359">
        <v>0</v>
      </c>
      <c r="E11359" s="156" t="s">
        <v>205</v>
      </c>
    </row>
    <row r="11360" spans="1:5" x14ac:dyDescent="0.2">
      <c r="A11360">
        <v>105948</v>
      </c>
      <c r="B11360" t="s">
        <v>14252</v>
      </c>
      <c r="C11360" t="s">
        <v>14</v>
      </c>
      <c r="D11360">
        <v>0</v>
      </c>
      <c r="E11360" s="156" t="s">
        <v>205</v>
      </c>
    </row>
    <row r="11361" spans="1:5" x14ac:dyDescent="0.2">
      <c r="A11361">
        <v>105949</v>
      </c>
      <c r="B11361" t="s">
        <v>14253</v>
      </c>
      <c r="C11361" t="s">
        <v>14</v>
      </c>
      <c r="D11361">
        <v>0</v>
      </c>
      <c r="E11361" s="156" t="s">
        <v>205</v>
      </c>
    </row>
    <row r="11362" spans="1:5" x14ac:dyDescent="0.2">
      <c r="A11362">
        <v>105950</v>
      </c>
      <c r="B11362" t="s">
        <v>14254</v>
      </c>
      <c r="C11362" t="s">
        <v>14</v>
      </c>
      <c r="D11362">
        <v>0</v>
      </c>
      <c r="E11362" s="156" t="s">
        <v>205</v>
      </c>
    </row>
    <row r="11363" spans="1:5" x14ac:dyDescent="0.2">
      <c r="A11363">
        <v>100619</v>
      </c>
      <c r="B11363" t="s">
        <v>14255</v>
      </c>
      <c r="C11363" t="s">
        <v>14</v>
      </c>
      <c r="D11363">
        <v>589.51</v>
      </c>
      <c r="E11363" s="156" t="s">
        <v>205</v>
      </c>
    </row>
    <row r="11364" spans="1:5" x14ac:dyDescent="0.2">
      <c r="A11364">
        <v>99283</v>
      </c>
      <c r="B11364" t="s">
        <v>14256</v>
      </c>
      <c r="C11364" t="s">
        <v>24</v>
      </c>
      <c r="D11364">
        <v>1202.17</v>
      </c>
      <c r="E11364" s="156" t="s">
        <v>205</v>
      </c>
    </row>
    <row r="11365" spans="1:5" x14ac:dyDescent="0.2">
      <c r="A11365">
        <v>99293</v>
      </c>
      <c r="B11365" t="s">
        <v>14257</v>
      </c>
      <c r="C11365" t="s">
        <v>24</v>
      </c>
      <c r="D11365">
        <v>1451.34</v>
      </c>
      <c r="E11365" s="156" t="s">
        <v>205</v>
      </c>
    </row>
    <row r="11366" spans="1:5" x14ac:dyDescent="0.2">
      <c r="A11366">
        <v>99243</v>
      </c>
      <c r="B11366" t="s">
        <v>14258</v>
      </c>
      <c r="C11366" t="s">
        <v>24</v>
      </c>
      <c r="D11366">
        <v>1700.46</v>
      </c>
      <c r="E11366" s="156" t="s">
        <v>205</v>
      </c>
    </row>
    <row r="11367" spans="1:5" x14ac:dyDescent="0.2">
      <c r="A11367">
        <v>99249</v>
      </c>
      <c r="B11367" t="s">
        <v>14259</v>
      </c>
      <c r="C11367" t="s">
        <v>24</v>
      </c>
      <c r="D11367">
        <v>2074.2399999999998</v>
      </c>
      <c r="E11367" s="156" t="s">
        <v>205</v>
      </c>
    </row>
    <row r="11368" spans="1:5" x14ac:dyDescent="0.2">
      <c r="A11368">
        <v>99278</v>
      </c>
      <c r="B11368" t="s">
        <v>14260</v>
      </c>
      <c r="C11368" t="s">
        <v>24</v>
      </c>
      <c r="D11368">
        <v>408.27</v>
      </c>
      <c r="E11368" s="156" t="s">
        <v>205</v>
      </c>
    </row>
    <row r="11369" spans="1:5" x14ac:dyDescent="0.2">
      <c r="A11369">
        <v>99288</v>
      </c>
      <c r="B11369" t="s">
        <v>14261</v>
      </c>
      <c r="C11369" t="s">
        <v>24</v>
      </c>
      <c r="D11369">
        <v>538.11</v>
      </c>
      <c r="E11369" s="156" t="s">
        <v>205</v>
      </c>
    </row>
    <row r="11370" spans="1:5" x14ac:dyDescent="0.2">
      <c r="A11370">
        <v>99240</v>
      </c>
      <c r="B11370" t="s">
        <v>14262</v>
      </c>
      <c r="C11370" t="s">
        <v>24</v>
      </c>
      <c r="D11370">
        <v>715.05</v>
      </c>
      <c r="E11370" s="156" t="s">
        <v>205</v>
      </c>
    </row>
    <row r="11371" spans="1:5" x14ac:dyDescent="0.2">
      <c r="A11371">
        <v>99246</v>
      </c>
      <c r="B11371" t="s">
        <v>14263</v>
      </c>
      <c r="C11371" t="s">
        <v>24</v>
      </c>
      <c r="D11371">
        <v>979.36</v>
      </c>
      <c r="E11371" s="156" t="s">
        <v>205</v>
      </c>
    </row>
    <row r="11372" spans="1:5" x14ac:dyDescent="0.2">
      <c r="A11372">
        <v>97981</v>
      </c>
      <c r="B11372" t="s">
        <v>14264</v>
      </c>
      <c r="C11372" t="s">
        <v>24</v>
      </c>
      <c r="D11372">
        <v>1269.4100000000001</v>
      </c>
      <c r="E11372" s="156" t="s">
        <v>205</v>
      </c>
    </row>
    <row r="11373" spans="1:5" x14ac:dyDescent="0.2">
      <c r="A11373">
        <v>97985</v>
      </c>
      <c r="B11373" t="s">
        <v>14265</v>
      </c>
      <c r="C11373" t="s">
        <v>24</v>
      </c>
      <c r="D11373">
        <v>1527.36</v>
      </c>
      <c r="E11373" s="156" t="s">
        <v>205</v>
      </c>
    </row>
    <row r="11374" spans="1:5" x14ac:dyDescent="0.2">
      <c r="A11374">
        <v>97989</v>
      </c>
      <c r="B11374" t="s">
        <v>14266</v>
      </c>
      <c r="C11374" t="s">
        <v>24</v>
      </c>
      <c r="D11374">
        <v>1785.28</v>
      </c>
      <c r="E11374" s="156" t="s">
        <v>205</v>
      </c>
    </row>
    <row r="11375" spans="1:5" x14ac:dyDescent="0.2">
      <c r="A11375">
        <v>97993</v>
      </c>
      <c r="B11375" t="s">
        <v>14267</v>
      </c>
      <c r="C11375" t="s">
        <v>24</v>
      </c>
      <c r="D11375">
        <v>2172.2600000000002</v>
      </c>
      <c r="E11375" s="156" t="s">
        <v>205</v>
      </c>
    </row>
    <row r="11376" spans="1:5" x14ac:dyDescent="0.2">
      <c r="A11376">
        <v>98409</v>
      </c>
      <c r="B11376" t="s">
        <v>14268</v>
      </c>
      <c r="C11376" t="s">
        <v>24</v>
      </c>
      <c r="D11376">
        <v>410.18</v>
      </c>
      <c r="E11376" s="156" t="s">
        <v>205</v>
      </c>
    </row>
    <row r="11377" spans="1:5" x14ac:dyDescent="0.2">
      <c r="A11377">
        <v>97983</v>
      </c>
      <c r="B11377" t="s">
        <v>14269</v>
      </c>
      <c r="C11377" t="s">
        <v>24</v>
      </c>
      <c r="D11377">
        <v>540.61</v>
      </c>
      <c r="E11377" s="156" t="s">
        <v>205</v>
      </c>
    </row>
    <row r="11378" spans="1:5" x14ac:dyDescent="0.2">
      <c r="A11378">
        <v>97987</v>
      </c>
      <c r="B11378" t="s">
        <v>14270</v>
      </c>
      <c r="C11378" t="s">
        <v>24</v>
      </c>
      <c r="D11378">
        <v>718.19</v>
      </c>
      <c r="E11378" s="156" t="s">
        <v>205</v>
      </c>
    </row>
    <row r="11379" spans="1:5" x14ac:dyDescent="0.2">
      <c r="A11379">
        <v>97991</v>
      </c>
      <c r="B11379" t="s">
        <v>14271</v>
      </c>
      <c r="C11379" t="s">
        <v>24</v>
      </c>
      <c r="D11379">
        <v>983.65</v>
      </c>
      <c r="E11379" s="156" t="s">
        <v>205</v>
      </c>
    </row>
    <row r="11380" spans="1:5" x14ac:dyDescent="0.2">
      <c r="A11380">
        <v>99241</v>
      </c>
      <c r="B11380" t="s">
        <v>14272</v>
      </c>
      <c r="C11380" t="s">
        <v>24</v>
      </c>
      <c r="D11380">
        <v>1969.58</v>
      </c>
      <c r="E11380" s="156" t="s">
        <v>205</v>
      </c>
    </row>
    <row r="11381" spans="1:5" x14ac:dyDescent="0.2">
      <c r="A11381">
        <v>99247</v>
      </c>
      <c r="B11381" t="s">
        <v>14273</v>
      </c>
      <c r="C11381" t="s">
        <v>24</v>
      </c>
      <c r="D11381">
        <v>2246.0500000000002</v>
      </c>
      <c r="E11381" s="156" t="s">
        <v>205</v>
      </c>
    </row>
    <row r="11382" spans="1:5" x14ac:dyDescent="0.2">
      <c r="A11382">
        <v>99263</v>
      </c>
      <c r="B11382" t="s">
        <v>14274</v>
      </c>
      <c r="C11382" t="s">
        <v>24</v>
      </c>
      <c r="D11382">
        <v>2522.58</v>
      </c>
      <c r="E11382" s="156" t="s">
        <v>205</v>
      </c>
    </row>
    <row r="11383" spans="1:5" x14ac:dyDescent="0.2">
      <c r="A11383">
        <v>99276</v>
      </c>
      <c r="B11383" t="s">
        <v>14275</v>
      </c>
      <c r="C11383" t="s">
        <v>24</v>
      </c>
      <c r="D11383">
        <v>2799.09</v>
      </c>
      <c r="E11383" s="156" t="s">
        <v>205</v>
      </c>
    </row>
    <row r="11384" spans="1:5" x14ac:dyDescent="0.2">
      <c r="A11384">
        <v>99291</v>
      </c>
      <c r="B11384" t="s">
        <v>14276</v>
      </c>
      <c r="C11384" t="s">
        <v>24</v>
      </c>
      <c r="D11384">
        <v>3075.54</v>
      </c>
      <c r="E11384" s="156" t="s">
        <v>205</v>
      </c>
    </row>
    <row r="11385" spans="1:5" x14ac:dyDescent="0.2">
      <c r="A11385">
        <v>99297</v>
      </c>
      <c r="B11385" t="s">
        <v>14277</v>
      </c>
      <c r="C11385" t="s">
        <v>24</v>
      </c>
      <c r="D11385">
        <v>3375.19</v>
      </c>
      <c r="E11385" s="156" t="s">
        <v>205</v>
      </c>
    </row>
    <row r="11386" spans="1:5" x14ac:dyDescent="0.2">
      <c r="A11386">
        <v>99254</v>
      </c>
      <c r="B11386" t="s">
        <v>14278</v>
      </c>
      <c r="C11386" t="s">
        <v>24</v>
      </c>
      <c r="D11386">
        <v>1416.59</v>
      </c>
      <c r="E11386" s="156" t="s">
        <v>205</v>
      </c>
    </row>
    <row r="11387" spans="1:5" x14ac:dyDescent="0.2">
      <c r="A11387">
        <v>99261</v>
      </c>
      <c r="B11387" t="s">
        <v>14279</v>
      </c>
      <c r="C11387" t="s">
        <v>24</v>
      </c>
      <c r="D11387">
        <v>1693.05</v>
      </c>
      <c r="E11387" s="156" t="s">
        <v>205</v>
      </c>
    </row>
    <row r="11388" spans="1:5" x14ac:dyDescent="0.2">
      <c r="A11388">
        <v>99266</v>
      </c>
      <c r="B11388" t="s">
        <v>14280</v>
      </c>
      <c r="C11388" t="s">
        <v>24</v>
      </c>
      <c r="D11388">
        <v>1969.58</v>
      </c>
      <c r="E11388" s="156" t="s">
        <v>205</v>
      </c>
    </row>
    <row r="11389" spans="1:5" x14ac:dyDescent="0.2">
      <c r="A11389">
        <v>99269</v>
      </c>
      <c r="B11389" t="s">
        <v>14281</v>
      </c>
      <c r="C11389" t="s">
        <v>24</v>
      </c>
      <c r="D11389">
        <v>2246.0500000000002</v>
      </c>
      <c r="E11389" s="156" t="s">
        <v>205</v>
      </c>
    </row>
    <row r="11390" spans="1:5" x14ac:dyDescent="0.2">
      <c r="A11390">
        <v>99277</v>
      </c>
      <c r="B11390" t="s">
        <v>14282</v>
      </c>
      <c r="C11390" t="s">
        <v>24</v>
      </c>
      <c r="D11390">
        <v>2522.58</v>
      </c>
      <c r="E11390" s="156" t="s">
        <v>205</v>
      </c>
    </row>
    <row r="11391" spans="1:5" x14ac:dyDescent="0.2">
      <c r="A11391">
        <v>99281</v>
      </c>
      <c r="B11391" t="s">
        <v>14283</v>
      </c>
      <c r="C11391" t="s">
        <v>24</v>
      </c>
      <c r="D11391">
        <v>2799.09</v>
      </c>
      <c r="E11391" s="156" t="s">
        <v>205</v>
      </c>
    </row>
    <row r="11392" spans="1:5" x14ac:dyDescent="0.2">
      <c r="A11392">
        <v>99289</v>
      </c>
      <c r="B11392" t="s">
        <v>14284</v>
      </c>
      <c r="C11392" t="s">
        <v>24</v>
      </c>
      <c r="D11392">
        <v>3075.54</v>
      </c>
      <c r="E11392" s="156" t="s">
        <v>205</v>
      </c>
    </row>
    <row r="11393" spans="1:5" x14ac:dyDescent="0.2">
      <c r="A11393">
        <v>99282</v>
      </c>
      <c r="B11393" t="s">
        <v>14285</v>
      </c>
      <c r="C11393" t="s">
        <v>24</v>
      </c>
      <c r="D11393">
        <v>3103.56</v>
      </c>
      <c r="E11393" s="156" t="s">
        <v>205</v>
      </c>
    </row>
    <row r="11394" spans="1:5" x14ac:dyDescent="0.2">
      <c r="A11394">
        <v>99296</v>
      </c>
      <c r="B11394" t="s">
        <v>14286</v>
      </c>
      <c r="C11394" t="s">
        <v>24</v>
      </c>
      <c r="D11394">
        <v>3380.03</v>
      </c>
      <c r="E11394" s="156" t="s">
        <v>205</v>
      </c>
    </row>
    <row r="11395" spans="1:5" x14ac:dyDescent="0.2">
      <c r="A11395">
        <v>99299</v>
      </c>
      <c r="B11395" t="s">
        <v>14287</v>
      </c>
      <c r="C11395" t="s">
        <v>24</v>
      </c>
      <c r="D11395">
        <v>3656.45</v>
      </c>
      <c r="E11395" s="156" t="s">
        <v>205</v>
      </c>
    </row>
    <row r="11396" spans="1:5" x14ac:dyDescent="0.2">
      <c r="A11396">
        <v>99302</v>
      </c>
      <c r="B11396" t="s">
        <v>14288</v>
      </c>
      <c r="C11396" t="s">
        <v>24</v>
      </c>
      <c r="D11396">
        <v>3937.74</v>
      </c>
      <c r="E11396" s="156" t="s">
        <v>205</v>
      </c>
    </row>
    <row r="11397" spans="1:5" x14ac:dyDescent="0.2">
      <c r="A11397">
        <v>99307</v>
      </c>
      <c r="B11397" t="s">
        <v>14289</v>
      </c>
      <c r="C11397" t="s">
        <v>24</v>
      </c>
      <c r="D11397">
        <v>2545.77</v>
      </c>
      <c r="E11397" s="156" t="s">
        <v>205</v>
      </c>
    </row>
    <row r="11398" spans="1:5" x14ac:dyDescent="0.2">
      <c r="A11398">
        <v>99317</v>
      </c>
      <c r="B11398" t="s">
        <v>14290</v>
      </c>
      <c r="C11398" t="s">
        <v>24</v>
      </c>
      <c r="D11398">
        <v>2822.22</v>
      </c>
      <c r="E11398" s="156" t="s">
        <v>205</v>
      </c>
    </row>
    <row r="11399" spans="1:5" x14ac:dyDescent="0.2">
      <c r="A11399">
        <v>99321</v>
      </c>
      <c r="B11399" t="s">
        <v>14291</v>
      </c>
      <c r="C11399" t="s">
        <v>24</v>
      </c>
      <c r="D11399">
        <v>3098.74</v>
      </c>
      <c r="E11399" s="156" t="s">
        <v>205</v>
      </c>
    </row>
    <row r="11400" spans="1:5" x14ac:dyDescent="0.2">
      <c r="A11400">
        <v>99323</v>
      </c>
      <c r="B11400" t="s">
        <v>14292</v>
      </c>
      <c r="C11400" t="s">
        <v>24</v>
      </c>
      <c r="D11400">
        <v>3375.19</v>
      </c>
      <c r="E11400" s="156" t="s">
        <v>205</v>
      </c>
    </row>
    <row r="11401" spans="1:5" x14ac:dyDescent="0.2">
      <c r="A11401">
        <v>99325</v>
      </c>
      <c r="B11401" t="s">
        <v>14293</v>
      </c>
      <c r="C11401" t="s">
        <v>24</v>
      </c>
      <c r="D11401">
        <v>3656.45</v>
      </c>
      <c r="E11401" s="156" t="s">
        <v>205</v>
      </c>
    </row>
    <row r="11402" spans="1:5" x14ac:dyDescent="0.2">
      <c r="A11402">
        <v>99311</v>
      </c>
      <c r="B11402" t="s">
        <v>14294</v>
      </c>
      <c r="C11402" t="s">
        <v>24</v>
      </c>
      <c r="D11402">
        <v>4219.12</v>
      </c>
      <c r="E11402" s="156" t="s">
        <v>205</v>
      </c>
    </row>
    <row r="11403" spans="1:5" x14ac:dyDescent="0.2">
      <c r="A11403">
        <v>99314</v>
      </c>
      <c r="B11403" t="s">
        <v>14295</v>
      </c>
      <c r="C11403" t="s">
        <v>24</v>
      </c>
      <c r="D11403">
        <v>4500.41</v>
      </c>
      <c r="E11403" s="156" t="s">
        <v>205</v>
      </c>
    </row>
    <row r="11404" spans="1:5" x14ac:dyDescent="0.2">
      <c r="A11404">
        <v>99304</v>
      </c>
      <c r="B11404" t="s">
        <v>14296</v>
      </c>
      <c r="C11404" t="s">
        <v>24</v>
      </c>
      <c r="D11404">
        <v>3661.28</v>
      </c>
      <c r="E11404" s="156" t="s">
        <v>205</v>
      </c>
    </row>
    <row r="11405" spans="1:5" x14ac:dyDescent="0.2">
      <c r="A11405">
        <v>99306</v>
      </c>
      <c r="B11405" t="s">
        <v>14297</v>
      </c>
      <c r="C11405" t="s">
        <v>24</v>
      </c>
      <c r="D11405">
        <v>3937.74</v>
      </c>
      <c r="E11405" s="156" t="s">
        <v>205</v>
      </c>
    </row>
    <row r="11406" spans="1:5" x14ac:dyDescent="0.2">
      <c r="A11406">
        <v>99309</v>
      </c>
      <c r="B11406" t="s">
        <v>14298</v>
      </c>
      <c r="C11406" t="s">
        <v>24</v>
      </c>
      <c r="D11406">
        <v>4219.12</v>
      </c>
      <c r="E11406" s="156" t="s">
        <v>205</v>
      </c>
    </row>
    <row r="11407" spans="1:5" x14ac:dyDescent="0.2">
      <c r="A11407">
        <v>99327</v>
      </c>
      <c r="B11407" t="s">
        <v>14299</v>
      </c>
      <c r="C11407" t="s">
        <v>24</v>
      </c>
      <c r="D11407">
        <v>4734.47</v>
      </c>
      <c r="E11407" s="156" t="s">
        <v>205</v>
      </c>
    </row>
    <row r="11408" spans="1:5" x14ac:dyDescent="0.2">
      <c r="A11408">
        <v>98009</v>
      </c>
      <c r="B11408" t="s">
        <v>14300</v>
      </c>
      <c r="C11408" t="s">
        <v>24</v>
      </c>
      <c r="D11408">
        <v>2035.45</v>
      </c>
      <c r="E11408" s="156" t="s">
        <v>205</v>
      </c>
    </row>
    <row r="11409" spans="1:5" x14ac:dyDescent="0.2">
      <c r="A11409">
        <v>98011</v>
      </c>
      <c r="B11409" t="s">
        <v>14301</v>
      </c>
      <c r="C11409" t="s">
        <v>24</v>
      </c>
      <c r="D11409">
        <v>2321.59</v>
      </c>
      <c r="E11409" s="156" t="s">
        <v>205</v>
      </c>
    </row>
    <row r="11410" spans="1:5" x14ac:dyDescent="0.2">
      <c r="A11410">
        <v>98013</v>
      </c>
      <c r="B11410" t="s">
        <v>14302</v>
      </c>
      <c r="C11410" t="s">
        <v>24</v>
      </c>
      <c r="D11410">
        <v>2607.8200000000002</v>
      </c>
      <c r="E11410" s="156" t="s">
        <v>205</v>
      </c>
    </row>
    <row r="11411" spans="1:5" x14ac:dyDescent="0.2">
      <c r="A11411">
        <v>98015</v>
      </c>
      <c r="B11411" t="s">
        <v>14303</v>
      </c>
      <c r="C11411" t="s">
        <v>24</v>
      </c>
      <c r="D11411">
        <v>2894.02</v>
      </c>
      <c r="E11411" s="156" t="s">
        <v>205</v>
      </c>
    </row>
    <row r="11412" spans="1:5" x14ac:dyDescent="0.2">
      <c r="A11412">
        <v>98017</v>
      </c>
      <c r="B11412" t="s">
        <v>14304</v>
      </c>
      <c r="C11412" t="s">
        <v>24</v>
      </c>
      <c r="D11412">
        <v>3180.15</v>
      </c>
      <c r="E11412" s="156" t="s">
        <v>205</v>
      </c>
    </row>
    <row r="11413" spans="1:5" x14ac:dyDescent="0.2">
      <c r="A11413">
        <v>98019</v>
      </c>
      <c r="B11413" t="s">
        <v>14305</v>
      </c>
      <c r="C11413" t="s">
        <v>24</v>
      </c>
      <c r="D11413">
        <v>3492.4</v>
      </c>
      <c r="E11413" s="156" t="s">
        <v>205</v>
      </c>
    </row>
    <row r="11414" spans="1:5" x14ac:dyDescent="0.2">
      <c r="A11414">
        <v>97995</v>
      </c>
      <c r="B11414" t="s">
        <v>14306</v>
      </c>
      <c r="C11414" t="s">
        <v>24</v>
      </c>
      <c r="D11414">
        <v>1463.09</v>
      </c>
      <c r="E11414" s="156" t="s">
        <v>205</v>
      </c>
    </row>
    <row r="11415" spans="1:5" x14ac:dyDescent="0.2">
      <c r="A11415">
        <v>97997</v>
      </c>
      <c r="B11415" t="s">
        <v>14307</v>
      </c>
      <c r="C11415" t="s">
        <v>24</v>
      </c>
      <c r="D11415">
        <v>1749.23</v>
      </c>
      <c r="E11415" s="156" t="s">
        <v>205</v>
      </c>
    </row>
    <row r="11416" spans="1:5" x14ac:dyDescent="0.2">
      <c r="A11416">
        <v>97999</v>
      </c>
      <c r="B11416" t="s">
        <v>14308</v>
      </c>
      <c r="C11416" t="s">
        <v>24</v>
      </c>
      <c r="D11416">
        <v>2035.45</v>
      </c>
      <c r="E11416" s="156" t="s">
        <v>205</v>
      </c>
    </row>
    <row r="11417" spans="1:5" x14ac:dyDescent="0.2">
      <c r="A11417">
        <v>98001</v>
      </c>
      <c r="B11417" t="s">
        <v>14309</v>
      </c>
      <c r="C11417" t="s">
        <v>24</v>
      </c>
      <c r="D11417">
        <v>2321.59</v>
      </c>
      <c r="E11417" s="156" t="s">
        <v>205</v>
      </c>
    </row>
    <row r="11418" spans="1:5" x14ac:dyDescent="0.2">
      <c r="A11418">
        <v>98003</v>
      </c>
      <c r="B11418" t="s">
        <v>14310</v>
      </c>
      <c r="C11418" t="s">
        <v>24</v>
      </c>
      <c r="D11418">
        <v>2607.8200000000002</v>
      </c>
      <c r="E11418" s="156" t="s">
        <v>205</v>
      </c>
    </row>
    <row r="11419" spans="1:5" x14ac:dyDescent="0.2">
      <c r="A11419">
        <v>98005</v>
      </c>
      <c r="B11419" t="s">
        <v>14311</v>
      </c>
      <c r="C11419" t="s">
        <v>24</v>
      </c>
      <c r="D11419">
        <v>2894.02</v>
      </c>
      <c r="E11419" s="156" t="s">
        <v>205</v>
      </c>
    </row>
    <row r="11420" spans="1:5" x14ac:dyDescent="0.2">
      <c r="A11420">
        <v>98007</v>
      </c>
      <c r="B11420" t="s">
        <v>14312</v>
      </c>
      <c r="C11420" t="s">
        <v>24</v>
      </c>
      <c r="D11420">
        <v>3180.15</v>
      </c>
      <c r="E11420" s="156" t="s">
        <v>205</v>
      </c>
    </row>
    <row r="11421" spans="1:5" x14ac:dyDescent="0.2">
      <c r="A11421">
        <v>98031</v>
      </c>
      <c r="B11421" t="s">
        <v>14313</v>
      </c>
      <c r="C11421" t="s">
        <v>24</v>
      </c>
      <c r="D11421">
        <v>3211.7</v>
      </c>
      <c r="E11421" s="156" t="s">
        <v>205</v>
      </c>
    </row>
    <row r="11422" spans="1:5" x14ac:dyDescent="0.2">
      <c r="A11422">
        <v>98033</v>
      </c>
      <c r="B11422" t="s">
        <v>14314</v>
      </c>
      <c r="C11422" t="s">
        <v>24</v>
      </c>
      <c r="D11422">
        <v>3497.84</v>
      </c>
      <c r="E11422" s="156" t="s">
        <v>205</v>
      </c>
    </row>
    <row r="11423" spans="1:5" x14ac:dyDescent="0.2">
      <c r="A11423">
        <v>98035</v>
      </c>
      <c r="B11423" t="s">
        <v>14315</v>
      </c>
      <c r="C11423" t="s">
        <v>24</v>
      </c>
      <c r="D11423">
        <v>3783.95</v>
      </c>
      <c r="E11423" s="156" t="s">
        <v>205</v>
      </c>
    </row>
    <row r="11424" spans="1:5" x14ac:dyDescent="0.2">
      <c r="A11424">
        <v>98037</v>
      </c>
      <c r="B11424" t="s">
        <v>14316</v>
      </c>
      <c r="C11424" t="s">
        <v>24</v>
      </c>
      <c r="D11424">
        <v>4075.53</v>
      </c>
      <c r="E11424" s="156" t="s">
        <v>205</v>
      </c>
    </row>
    <row r="11425" spans="1:5" x14ac:dyDescent="0.2">
      <c r="A11425">
        <v>98021</v>
      </c>
      <c r="B11425" t="s">
        <v>14317</v>
      </c>
      <c r="C11425" t="s">
        <v>24</v>
      </c>
      <c r="D11425">
        <v>2633.92</v>
      </c>
      <c r="E11425" s="156" t="s">
        <v>205</v>
      </c>
    </row>
    <row r="11426" spans="1:5" x14ac:dyDescent="0.2">
      <c r="A11426">
        <v>98023</v>
      </c>
      <c r="B11426" t="s">
        <v>14318</v>
      </c>
      <c r="C11426" t="s">
        <v>24</v>
      </c>
      <c r="D11426">
        <v>2920.05</v>
      </c>
      <c r="E11426" s="156" t="s">
        <v>205</v>
      </c>
    </row>
    <row r="11427" spans="1:5" x14ac:dyDescent="0.2">
      <c r="A11427">
        <v>98025</v>
      </c>
      <c r="B11427" t="s">
        <v>14319</v>
      </c>
      <c r="C11427" t="s">
        <v>24</v>
      </c>
      <c r="D11427">
        <v>3206.26</v>
      </c>
      <c r="E11427" s="156" t="s">
        <v>205</v>
      </c>
    </row>
    <row r="11428" spans="1:5" x14ac:dyDescent="0.2">
      <c r="A11428">
        <v>98027</v>
      </c>
      <c r="B11428" t="s">
        <v>14320</v>
      </c>
      <c r="C11428" t="s">
        <v>24</v>
      </c>
      <c r="D11428">
        <v>3492.4</v>
      </c>
      <c r="E11428" s="156" t="s">
        <v>205</v>
      </c>
    </row>
    <row r="11429" spans="1:5" x14ac:dyDescent="0.2">
      <c r="A11429">
        <v>98029</v>
      </c>
      <c r="B11429" t="s">
        <v>14321</v>
      </c>
      <c r="C11429" t="s">
        <v>24</v>
      </c>
      <c r="D11429">
        <v>3783.95</v>
      </c>
      <c r="E11429" s="156" t="s">
        <v>205</v>
      </c>
    </row>
    <row r="11430" spans="1:5" x14ac:dyDescent="0.2">
      <c r="A11430">
        <v>98045</v>
      </c>
      <c r="B11430" t="s">
        <v>14322</v>
      </c>
      <c r="C11430" t="s">
        <v>24</v>
      </c>
      <c r="D11430">
        <v>4367.21</v>
      </c>
      <c r="E11430" s="156" t="s">
        <v>205</v>
      </c>
    </row>
    <row r="11431" spans="1:5" x14ac:dyDescent="0.2">
      <c r="A11431">
        <v>98047</v>
      </c>
      <c r="B11431" t="s">
        <v>14323</v>
      </c>
      <c r="C11431" t="s">
        <v>24</v>
      </c>
      <c r="D11431">
        <v>4658.79</v>
      </c>
      <c r="E11431" s="156" t="s">
        <v>205</v>
      </c>
    </row>
    <row r="11432" spans="1:5" x14ac:dyDescent="0.2">
      <c r="A11432">
        <v>98039</v>
      </c>
      <c r="B11432" t="s">
        <v>14324</v>
      </c>
      <c r="C11432" t="s">
        <v>24</v>
      </c>
      <c r="D11432">
        <v>3789.39</v>
      </c>
      <c r="E11432" s="156" t="s">
        <v>205</v>
      </c>
    </row>
    <row r="11433" spans="1:5" x14ac:dyDescent="0.2">
      <c r="A11433">
        <v>98041</v>
      </c>
      <c r="B11433" t="s">
        <v>14325</v>
      </c>
      <c r="C11433" t="s">
        <v>24</v>
      </c>
      <c r="D11433">
        <v>4075.53</v>
      </c>
      <c r="E11433" s="156" t="s">
        <v>205</v>
      </c>
    </row>
    <row r="11434" spans="1:5" x14ac:dyDescent="0.2">
      <c r="A11434">
        <v>98043</v>
      </c>
      <c r="B11434" t="s">
        <v>14326</v>
      </c>
      <c r="C11434" t="s">
        <v>24</v>
      </c>
      <c r="D11434">
        <v>4367.21</v>
      </c>
      <c r="E11434" s="156" t="s">
        <v>205</v>
      </c>
    </row>
    <row r="11435" spans="1:5" x14ac:dyDescent="0.2">
      <c r="A11435">
        <v>98049</v>
      </c>
      <c r="B11435" t="s">
        <v>14327</v>
      </c>
      <c r="C11435" t="s">
        <v>24</v>
      </c>
      <c r="D11435">
        <v>4897.2</v>
      </c>
      <c r="E11435" s="156" t="s">
        <v>205</v>
      </c>
    </row>
    <row r="11436" spans="1:5" x14ac:dyDescent="0.2">
      <c r="A11436">
        <v>101809</v>
      </c>
      <c r="B11436" t="s">
        <v>14328</v>
      </c>
      <c r="C11436" t="s">
        <v>14</v>
      </c>
      <c r="D11436">
        <v>3099.23</v>
      </c>
      <c r="E11436" s="156" t="s">
        <v>205</v>
      </c>
    </row>
    <row r="11437" spans="1:5" x14ac:dyDescent="0.2">
      <c r="A11437">
        <v>99280</v>
      </c>
      <c r="B11437" t="s">
        <v>14329</v>
      </c>
      <c r="C11437" t="s">
        <v>14</v>
      </c>
      <c r="D11437">
        <v>2146.65</v>
      </c>
      <c r="E11437" s="156" t="s">
        <v>205</v>
      </c>
    </row>
    <row r="11438" spans="1:5" x14ac:dyDescent="0.2">
      <c r="A11438">
        <v>99292</v>
      </c>
      <c r="B11438" t="s">
        <v>14330</v>
      </c>
      <c r="C11438" t="s">
        <v>14</v>
      </c>
      <c r="D11438">
        <v>2648.75</v>
      </c>
      <c r="E11438" s="156" t="s">
        <v>205</v>
      </c>
    </row>
    <row r="11439" spans="1:5" x14ac:dyDescent="0.2">
      <c r="A11439">
        <v>99242</v>
      </c>
      <c r="B11439" t="s">
        <v>14331</v>
      </c>
      <c r="C11439" t="s">
        <v>14</v>
      </c>
      <c r="D11439">
        <v>3151.93</v>
      </c>
      <c r="E11439" s="156" t="s">
        <v>205</v>
      </c>
    </row>
    <row r="11440" spans="1:5" x14ac:dyDescent="0.2">
      <c r="A11440">
        <v>99248</v>
      </c>
      <c r="B11440" t="s">
        <v>14332</v>
      </c>
      <c r="C11440" t="s">
        <v>14</v>
      </c>
      <c r="D11440">
        <v>4037.92</v>
      </c>
      <c r="E11440" s="156" t="s">
        <v>205</v>
      </c>
    </row>
    <row r="11441" spans="1:5" x14ac:dyDescent="0.2">
      <c r="A11441">
        <v>99275</v>
      </c>
      <c r="B11441" t="s">
        <v>14333</v>
      </c>
      <c r="C11441" t="s">
        <v>14</v>
      </c>
      <c r="D11441">
        <v>1016.36</v>
      </c>
      <c r="E11441" s="156" t="s">
        <v>205</v>
      </c>
    </row>
    <row r="11442" spans="1:5" x14ac:dyDescent="0.2">
      <c r="A11442">
        <v>99285</v>
      </c>
      <c r="B11442" t="s">
        <v>14334</v>
      </c>
      <c r="C11442" t="s">
        <v>14</v>
      </c>
      <c r="D11442">
        <v>1400</v>
      </c>
      <c r="E11442" s="156" t="s">
        <v>205</v>
      </c>
    </row>
    <row r="11443" spans="1:5" x14ac:dyDescent="0.2">
      <c r="A11443">
        <v>102457</v>
      </c>
      <c r="B11443" t="s">
        <v>14335</v>
      </c>
      <c r="C11443" t="s">
        <v>14</v>
      </c>
      <c r="D11443">
        <v>1750.74</v>
      </c>
      <c r="E11443" s="156" t="s">
        <v>205</v>
      </c>
    </row>
    <row r="11444" spans="1:5" x14ac:dyDescent="0.2">
      <c r="A11444">
        <v>102142</v>
      </c>
      <c r="B11444" t="s">
        <v>14336</v>
      </c>
      <c r="C11444" t="s">
        <v>14</v>
      </c>
      <c r="D11444">
        <v>2731.54</v>
      </c>
      <c r="E11444" s="156" t="s">
        <v>205</v>
      </c>
    </row>
    <row r="11445" spans="1:5" x14ac:dyDescent="0.2">
      <c r="A11445">
        <v>97980</v>
      </c>
      <c r="B11445" t="s">
        <v>14337</v>
      </c>
      <c r="C11445" t="s">
        <v>14</v>
      </c>
      <c r="D11445">
        <v>2217.29</v>
      </c>
      <c r="E11445" s="156" t="s">
        <v>205</v>
      </c>
    </row>
    <row r="11446" spans="1:5" x14ac:dyDescent="0.2">
      <c r="A11446">
        <v>98405</v>
      </c>
      <c r="B11446" t="s">
        <v>14338</v>
      </c>
      <c r="C11446" t="s">
        <v>14</v>
      </c>
      <c r="D11446">
        <v>2729.29</v>
      </c>
      <c r="E11446" s="156" t="s">
        <v>205</v>
      </c>
    </row>
    <row r="11447" spans="1:5" x14ac:dyDescent="0.2">
      <c r="A11447">
        <v>97988</v>
      </c>
      <c r="B11447" t="s">
        <v>14339</v>
      </c>
      <c r="C11447" t="s">
        <v>14</v>
      </c>
      <c r="D11447">
        <v>3241.5</v>
      </c>
      <c r="E11447" s="156" t="s">
        <v>205</v>
      </c>
    </row>
    <row r="11448" spans="1:5" x14ac:dyDescent="0.2">
      <c r="A11448">
        <v>97992</v>
      </c>
      <c r="B11448" t="s">
        <v>14340</v>
      </c>
      <c r="C11448" t="s">
        <v>14</v>
      </c>
      <c r="D11448">
        <v>4146.01</v>
      </c>
      <c r="E11448" s="156" t="s">
        <v>205</v>
      </c>
    </row>
    <row r="11449" spans="1:5" x14ac:dyDescent="0.2">
      <c r="A11449">
        <v>97978</v>
      </c>
      <c r="B11449" t="s">
        <v>14341</v>
      </c>
      <c r="C11449" t="s">
        <v>14</v>
      </c>
      <c r="D11449">
        <v>1024.23</v>
      </c>
      <c r="E11449" s="156" t="s">
        <v>205</v>
      </c>
    </row>
    <row r="11450" spans="1:5" x14ac:dyDescent="0.2">
      <c r="A11450">
        <v>98410</v>
      </c>
      <c r="B11450" t="s">
        <v>14342</v>
      </c>
      <c r="C11450" t="s">
        <v>14</v>
      </c>
      <c r="D11450">
        <v>1308.1600000000001</v>
      </c>
      <c r="E11450" s="156" t="s">
        <v>205</v>
      </c>
    </row>
    <row r="11451" spans="1:5" x14ac:dyDescent="0.2">
      <c r="A11451">
        <v>102139</v>
      </c>
      <c r="B11451" t="s">
        <v>14343</v>
      </c>
      <c r="C11451" t="s">
        <v>14</v>
      </c>
      <c r="D11451">
        <v>1796.58</v>
      </c>
      <c r="E11451" s="156" t="s">
        <v>205</v>
      </c>
    </row>
    <row r="11452" spans="1:5" x14ac:dyDescent="0.2">
      <c r="A11452">
        <v>102141</v>
      </c>
      <c r="B11452" t="s">
        <v>14344</v>
      </c>
      <c r="C11452" t="s">
        <v>14</v>
      </c>
      <c r="D11452">
        <v>2767.08</v>
      </c>
      <c r="E11452" s="156" t="s">
        <v>205</v>
      </c>
    </row>
    <row r="11453" spans="1:5" x14ac:dyDescent="0.2">
      <c r="A11453">
        <v>99290</v>
      </c>
      <c r="B11453" t="s">
        <v>14345</v>
      </c>
      <c r="C11453" t="s">
        <v>14</v>
      </c>
      <c r="D11453">
        <v>4390.43</v>
      </c>
      <c r="E11453" s="156" t="s">
        <v>205</v>
      </c>
    </row>
    <row r="11454" spans="1:5" x14ac:dyDescent="0.2">
      <c r="A11454">
        <v>99244</v>
      </c>
      <c r="B11454" t="s">
        <v>14346</v>
      </c>
      <c r="C11454" t="s">
        <v>14</v>
      </c>
      <c r="D11454">
        <v>5354.02</v>
      </c>
      <c r="E11454" s="156" t="s">
        <v>205</v>
      </c>
    </row>
    <row r="11455" spans="1:5" x14ac:dyDescent="0.2">
      <c r="A11455">
        <v>99256</v>
      </c>
      <c r="B11455" t="s">
        <v>14347</v>
      </c>
      <c r="C11455" t="s">
        <v>14</v>
      </c>
      <c r="D11455">
        <v>6292.92</v>
      </c>
      <c r="E11455" s="156" t="s">
        <v>205</v>
      </c>
    </row>
    <row r="11456" spans="1:5" x14ac:dyDescent="0.2">
      <c r="A11456">
        <v>99271</v>
      </c>
      <c r="B11456" t="s">
        <v>14348</v>
      </c>
      <c r="C11456" t="s">
        <v>14</v>
      </c>
      <c r="D11456">
        <v>7231.69</v>
      </c>
      <c r="E11456" s="156" t="s">
        <v>205</v>
      </c>
    </row>
    <row r="11457" spans="1:5" x14ac:dyDescent="0.2">
      <c r="A11457">
        <v>99284</v>
      </c>
      <c r="B11457" t="s">
        <v>14349</v>
      </c>
      <c r="C11457" t="s">
        <v>14</v>
      </c>
      <c r="D11457">
        <v>8170.67</v>
      </c>
      <c r="E11457" s="156" t="s">
        <v>205</v>
      </c>
    </row>
    <row r="11458" spans="1:5" x14ac:dyDescent="0.2">
      <c r="A11458">
        <v>99294</v>
      </c>
      <c r="B11458" t="s">
        <v>14350</v>
      </c>
      <c r="C11458" t="s">
        <v>14</v>
      </c>
      <c r="D11458">
        <v>9109.52</v>
      </c>
      <c r="E11458" s="156" t="s">
        <v>205</v>
      </c>
    </row>
    <row r="11459" spans="1:5" x14ac:dyDescent="0.2">
      <c r="A11459">
        <v>99252</v>
      </c>
      <c r="B11459" t="s">
        <v>14351</v>
      </c>
      <c r="C11459" t="s">
        <v>14</v>
      </c>
      <c r="D11459">
        <v>2800.85</v>
      </c>
      <c r="E11459" s="156" t="s">
        <v>205</v>
      </c>
    </row>
    <row r="11460" spans="1:5" x14ac:dyDescent="0.2">
      <c r="A11460">
        <v>99259</v>
      </c>
      <c r="B11460" t="s">
        <v>14352</v>
      </c>
      <c r="C11460" t="s">
        <v>14</v>
      </c>
      <c r="D11460">
        <v>3544.54</v>
      </c>
      <c r="E11460" s="156" t="s">
        <v>205</v>
      </c>
    </row>
    <row r="11461" spans="1:5" x14ac:dyDescent="0.2">
      <c r="A11461">
        <v>99265</v>
      </c>
      <c r="B11461" t="s">
        <v>14353</v>
      </c>
      <c r="C11461" t="s">
        <v>14</v>
      </c>
      <c r="D11461">
        <v>4288.17</v>
      </c>
      <c r="E11461" s="156" t="s">
        <v>205</v>
      </c>
    </row>
    <row r="11462" spans="1:5" x14ac:dyDescent="0.2">
      <c r="A11462">
        <v>99267</v>
      </c>
      <c r="B11462" t="s">
        <v>14354</v>
      </c>
      <c r="C11462" t="s">
        <v>14</v>
      </c>
      <c r="D11462">
        <v>5031.87</v>
      </c>
      <c r="E11462" s="156" t="s">
        <v>205</v>
      </c>
    </row>
    <row r="11463" spans="1:5" x14ac:dyDescent="0.2">
      <c r="A11463">
        <v>99274</v>
      </c>
      <c r="B11463" t="s">
        <v>14355</v>
      </c>
      <c r="C11463" t="s">
        <v>14</v>
      </c>
      <c r="D11463">
        <v>5806.71</v>
      </c>
      <c r="E11463" s="156" t="s">
        <v>205</v>
      </c>
    </row>
    <row r="11464" spans="1:5" x14ac:dyDescent="0.2">
      <c r="A11464">
        <v>99279</v>
      </c>
      <c r="B11464" t="s">
        <v>14356</v>
      </c>
      <c r="C11464" t="s">
        <v>14</v>
      </c>
      <c r="D11464">
        <v>6554.25</v>
      </c>
      <c r="E11464" s="156" t="s">
        <v>205</v>
      </c>
    </row>
    <row r="11465" spans="1:5" x14ac:dyDescent="0.2">
      <c r="A11465">
        <v>99286</v>
      </c>
      <c r="B11465" t="s">
        <v>14357</v>
      </c>
      <c r="C11465" t="s">
        <v>14</v>
      </c>
      <c r="D11465">
        <v>7301.91</v>
      </c>
      <c r="E11465" s="156" t="s">
        <v>205</v>
      </c>
    </row>
    <row r="11466" spans="1:5" x14ac:dyDescent="0.2">
      <c r="A11466">
        <v>99326</v>
      </c>
      <c r="B11466" t="s">
        <v>14358</v>
      </c>
      <c r="C11466" t="s">
        <v>14</v>
      </c>
      <c r="D11466">
        <v>8981.65</v>
      </c>
      <c r="E11466" s="156" t="s">
        <v>205</v>
      </c>
    </row>
    <row r="11467" spans="1:5" x14ac:dyDescent="0.2">
      <c r="A11467">
        <v>99287</v>
      </c>
      <c r="B11467" t="s">
        <v>14359</v>
      </c>
      <c r="C11467" t="s">
        <v>14</v>
      </c>
      <c r="D11467">
        <v>10338.93</v>
      </c>
      <c r="E11467" s="156" t="s">
        <v>205</v>
      </c>
    </row>
    <row r="11468" spans="1:5" x14ac:dyDescent="0.2">
      <c r="A11468">
        <v>99298</v>
      </c>
      <c r="B11468" t="s">
        <v>14360</v>
      </c>
      <c r="C11468" t="s">
        <v>14</v>
      </c>
      <c r="D11468">
        <v>11696.16</v>
      </c>
      <c r="E11468" s="156" t="s">
        <v>205</v>
      </c>
    </row>
    <row r="11469" spans="1:5" x14ac:dyDescent="0.2">
      <c r="A11469">
        <v>99300</v>
      </c>
      <c r="B11469" t="s">
        <v>14361</v>
      </c>
      <c r="C11469" t="s">
        <v>14</v>
      </c>
      <c r="D11469">
        <v>13053.4</v>
      </c>
      <c r="E11469" s="156" t="s">
        <v>205</v>
      </c>
    </row>
    <row r="11470" spans="1:5" x14ac:dyDescent="0.2">
      <c r="A11470">
        <v>99301</v>
      </c>
      <c r="B11470" t="s">
        <v>14362</v>
      </c>
      <c r="C11470" t="s">
        <v>14</v>
      </c>
      <c r="D11470">
        <v>6479.1</v>
      </c>
      <c r="E11470" s="156" t="s">
        <v>205</v>
      </c>
    </row>
    <row r="11471" spans="1:5" x14ac:dyDescent="0.2">
      <c r="A11471">
        <v>99312</v>
      </c>
      <c r="B11471" t="s">
        <v>14363</v>
      </c>
      <c r="C11471" t="s">
        <v>14</v>
      </c>
      <c r="D11471">
        <v>7596.73</v>
      </c>
      <c r="E11471" s="156" t="s">
        <v>205</v>
      </c>
    </row>
    <row r="11472" spans="1:5" x14ac:dyDescent="0.2">
      <c r="A11472">
        <v>99320</v>
      </c>
      <c r="B11472" t="s">
        <v>14364</v>
      </c>
      <c r="C11472" t="s">
        <v>14</v>
      </c>
      <c r="D11472">
        <v>8769.11</v>
      </c>
      <c r="E11472" s="156" t="s">
        <v>205</v>
      </c>
    </row>
    <row r="11473" spans="1:5" x14ac:dyDescent="0.2">
      <c r="A11473">
        <v>99322</v>
      </c>
      <c r="B11473" t="s">
        <v>14365</v>
      </c>
      <c r="C11473" t="s">
        <v>14</v>
      </c>
      <c r="D11473">
        <v>9893.69</v>
      </c>
      <c r="E11473" s="156" t="s">
        <v>205</v>
      </c>
    </row>
    <row r="11474" spans="1:5" x14ac:dyDescent="0.2">
      <c r="A11474">
        <v>99324</v>
      </c>
      <c r="B11474" t="s">
        <v>14366</v>
      </c>
      <c r="C11474" t="s">
        <v>14</v>
      </c>
      <c r="D11474">
        <v>11018.29</v>
      </c>
      <c r="E11474" s="156" t="s">
        <v>205</v>
      </c>
    </row>
    <row r="11475" spans="1:5" x14ac:dyDescent="0.2">
      <c r="A11475">
        <v>99310</v>
      </c>
      <c r="B11475" t="s">
        <v>14367</v>
      </c>
      <c r="C11475" t="s">
        <v>14</v>
      </c>
      <c r="D11475">
        <v>15321.1</v>
      </c>
      <c r="E11475" s="156" t="s">
        <v>205</v>
      </c>
    </row>
    <row r="11476" spans="1:5" x14ac:dyDescent="0.2">
      <c r="A11476">
        <v>99313</v>
      </c>
      <c r="B11476" t="s">
        <v>14368</v>
      </c>
      <c r="C11476" t="s">
        <v>14</v>
      </c>
      <c r="D11476">
        <v>17085.330000000002</v>
      </c>
      <c r="E11476" s="156" t="s">
        <v>205</v>
      </c>
    </row>
    <row r="11477" spans="1:5" x14ac:dyDescent="0.2">
      <c r="A11477">
        <v>99303</v>
      </c>
      <c r="B11477" t="s">
        <v>14369</v>
      </c>
      <c r="C11477" t="s">
        <v>14</v>
      </c>
      <c r="D11477">
        <v>11947.79</v>
      </c>
      <c r="E11477" s="156" t="s">
        <v>205</v>
      </c>
    </row>
    <row r="11478" spans="1:5" x14ac:dyDescent="0.2">
      <c r="A11478">
        <v>99305</v>
      </c>
      <c r="B11478" t="s">
        <v>14370</v>
      </c>
      <c r="C11478" t="s">
        <v>14</v>
      </c>
      <c r="D11478">
        <v>13508.56</v>
      </c>
      <c r="E11478" s="156" t="s">
        <v>205</v>
      </c>
    </row>
    <row r="11479" spans="1:5" x14ac:dyDescent="0.2">
      <c r="A11479">
        <v>99308</v>
      </c>
      <c r="B11479" t="s">
        <v>14371</v>
      </c>
      <c r="C11479" t="s">
        <v>14</v>
      </c>
      <c r="D11479">
        <v>15069.43</v>
      </c>
      <c r="E11479" s="156" t="s">
        <v>205</v>
      </c>
    </row>
    <row r="11480" spans="1:5" x14ac:dyDescent="0.2">
      <c r="A11480">
        <v>99315</v>
      </c>
      <c r="B11480" t="s">
        <v>14372</v>
      </c>
      <c r="C11480" t="s">
        <v>14</v>
      </c>
      <c r="D11480">
        <v>19101.349999999999</v>
      </c>
      <c r="E11480" s="156" t="s">
        <v>205</v>
      </c>
    </row>
    <row r="11481" spans="1:5" x14ac:dyDescent="0.2">
      <c r="A11481">
        <v>98008</v>
      </c>
      <c r="B11481" t="s">
        <v>14373</v>
      </c>
      <c r="C11481" t="s">
        <v>14</v>
      </c>
      <c r="D11481">
        <v>4478.63</v>
      </c>
      <c r="E11481" s="156" t="s">
        <v>205</v>
      </c>
    </row>
    <row r="11482" spans="1:5" x14ac:dyDescent="0.2">
      <c r="A11482">
        <v>98010</v>
      </c>
      <c r="B11482" t="s">
        <v>14374</v>
      </c>
      <c r="C11482" t="s">
        <v>14</v>
      </c>
      <c r="D11482">
        <v>5461.63</v>
      </c>
      <c r="E11482" s="156" t="s">
        <v>205</v>
      </c>
    </row>
    <row r="11483" spans="1:5" x14ac:dyDescent="0.2">
      <c r="A11483">
        <v>98012</v>
      </c>
      <c r="B11483" t="s">
        <v>14375</v>
      </c>
      <c r="C11483" t="s">
        <v>14</v>
      </c>
      <c r="D11483">
        <v>6419.93</v>
      </c>
      <c r="E11483" s="156" t="s">
        <v>205</v>
      </c>
    </row>
    <row r="11484" spans="1:5" x14ac:dyDescent="0.2">
      <c r="A11484">
        <v>98014</v>
      </c>
      <c r="B11484" t="s">
        <v>14376</v>
      </c>
      <c r="C11484" t="s">
        <v>14</v>
      </c>
      <c r="D11484">
        <v>7378.11</v>
      </c>
      <c r="E11484" s="156" t="s">
        <v>205</v>
      </c>
    </row>
    <row r="11485" spans="1:5" x14ac:dyDescent="0.2">
      <c r="A11485">
        <v>98016</v>
      </c>
      <c r="B11485" t="s">
        <v>14377</v>
      </c>
      <c r="C11485" t="s">
        <v>14</v>
      </c>
      <c r="D11485">
        <v>8336.5</v>
      </c>
      <c r="E11485" s="156" t="s">
        <v>205</v>
      </c>
    </row>
    <row r="11486" spans="1:5" x14ac:dyDescent="0.2">
      <c r="A11486">
        <v>98018</v>
      </c>
      <c r="B11486" t="s">
        <v>14378</v>
      </c>
      <c r="C11486" t="s">
        <v>14</v>
      </c>
      <c r="D11486">
        <v>9294.75</v>
      </c>
      <c r="E11486" s="156" t="s">
        <v>205</v>
      </c>
    </row>
    <row r="11487" spans="1:5" x14ac:dyDescent="0.2">
      <c r="A11487">
        <v>97994</v>
      </c>
      <c r="B11487" t="s">
        <v>14379</v>
      </c>
      <c r="C11487" t="s">
        <v>14</v>
      </c>
      <c r="D11487">
        <v>2856.95</v>
      </c>
      <c r="E11487" s="156" t="s">
        <v>205</v>
      </c>
    </row>
    <row r="11488" spans="1:5" x14ac:dyDescent="0.2">
      <c r="A11488">
        <v>97996</v>
      </c>
      <c r="B11488" t="s">
        <v>14380</v>
      </c>
      <c r="C11488" t="s">
        <v>14</v>
      </c>
      <c r="D11488">
        <v>3616.11</v>
      </c>
      <c r="E11488" s="156" t="s">
        <v>205</v>
      </c>
    </row>
    <row r="11489" spans="1:5" x14ac:dyDescent="0.2">
      <c r="A11489">
        <v>98407</v>
      </c>
      <c r="B11489" t="s">
        <v>14381</v>
      </c>
      <c r="C11489" t="s">
        <v>14</v>
      </c>
      <c r="D11489">
        <v>4375.22</v>
      </c>
      <c r="E11489" s="156" t="s">
        <v>205</v>
      </c>
    </row>
    <row r="11490" spans="1:5" x14ac:dyDescent="0.2">
      <c r="A11490">
        <v>98408</v>
      </c>
      <c r="B11490" t="s">
        <v>14382</v>
      </c>
      <c r="C11490" t="s">
        <v>14</v>
      </c>
      <c r="D11490">
        <v>5134.41</v>
      </c>
      <c r="E11490" s="156" t="s">
        <v>205</v>
      </c>
    </row>
    <row r="11491" spans="1:5" x14ac:dyDescent="0.2">
      <c r="A11491">
        <v>98002</v>
      </c>
      <c r="B11491" t="s">
        <v>14383</v>
      </c>
      <c r="C11491" t="s">
        <v>14</v>
      </c>
      <c r="D11491">
        <v>5924.72</v>
      </c>
      <c r="E11491" s="156" t="s">
        <v>205</v>
      </c>
    </row>
    <row r="11492" spans="1:5" x14ac:dyDescent="0.2">
      <c r="A11492">
        <v>98406</v>
      </c>
      <c r="B11492" t="s">
        <v>14384</v>
      </c>
      <c r="C11492" t="s">
        <v>14</v>
      </c>
      <c r="D11492">
        <v>6687.74</v>
      </c>
      <c r="E11492" s="156" t="s">
        <v>205</v>
      </c>
    </row>
    <row r="11493" spans="1:5" x14ac:dyDescent="0.2">
      <c r="A11493">
        <v>98006</v>
      </c>
      <c r="B11493" t="s">
        <v>14385</v>
      </c>
      <c r="C11493" t="s">
        <v>14</v>
      </c>
      <c r="D11493">
        <v>7450.87</v>
      </c>
      <c r="E11493" s="156" t="s">
        <v>205</v>
      </c>
    </row>
    <row r="11494" spans="1:5" x14ac:dyDescent="0.2">
      <c r="A11494">
        <v>98030</v>
      </c>
      <c r="B11494" t="s">
        <v>14386</v>
      </c>
      <c r="C11494" t="s">
        <v>14</v>
      </c>
      <c r="D11494">
        <v>9164.35</v>
      </c>
      <c r="E11494" s="156" t="s">
        <v>205</v>
      </c>
    </row>
    <row r="11495" spans="1:5" x14ac:dyDescent="0.2">
      <c r="A11495">
        <v>98032</v>
      </c>
      <c r="B11495" t="s">
        <v>14387</v>
      </c>
      <c r="C11495" t="s">
        <v>14</v>
      </c>
      <c r="D11495">
        <v>10549.98</v>
      </c>
      <c r="E11495" s="156" t="s">
        <v>205</v>
      </c>
    </row>
    <row r="11496" spans="1:5" x14ac:dyDescent="0.2">
      <c r="A11496">
        <v>98034</v>
      </c>
      <c r="B11496" t="s">
        <v>14388</v>
      </c>
      <c r="C11496" t="s">
        <v>14</v>
      </c>
      <c r="D11496">
        <v>11935.57</v>
      </c>
      <c r="E11496" s="156" t="s">
        <v>205</v>
      </c>
    </row>
    <row r="11497" spans="1:5" x14ac:dyDescent="0.2">
      <c r="A11497">
        <v>98036</v>
      </c>
      <c r="B11497" t="s">
        <v>14389</v>
      </c>
      <c r="C11497" t="s">
        <v>14</v>
      </c>
      <c r="D11497">
        <v>13321.16</v>
      </c>
      <c r="E11497" s="156" t="s">
        <v>205</v>
      </c>
    </row>
    <row r="11498" spans="1:5" x14ac:dyDescent="0.2">
      <c r="A11498">
        <v>98020</v>
      </c>
      <c r="B11498" t="s">
        <v>14390</v>
      </c>
      <c r="C11498" t="s">
        <v>14</v>
      </c>
      <c r="D11498">
        <v>6610.19</v>
      </c>
      <c r="E11498" s="156" t="s">
        <v>205</v>
      </c>
    </row>
    <row r="11499" spans="1:5" x14ac:dyDescent="0.2">
      <c r="A11499">
        <v>98022</v>
      </c>
      <c r="B11499" t="s">
        <v>14391</v>
      </c>
      <c r="C11499" t="s">
        <v>14</v>
      </c>
      <c r="D11499">
        <v>7750.67</v>
      </c>
      <c r="E11499" s="156" t="s">
        <v>205</v>
      </c>
    </row>
    <row r="11500" spans="1:5" x14ac:dyDescent="0.2">
      <c r="A11500">
        <v>98024</v>
      </c>
      <c r="B11500" t="s">
        <v>14392</v>
      </c>
      <c r="C11500" t="s">
        <v>14</v>
      </c>
      <c r="D11500">
        <v>8945.92</v>
      </c>
      <c r="E11500" s="156" t="s">
        <v>205</v>
      </c>
    </row>
    <row r="11501" spans="1:5" x14ac:dyDescent="0.2">
      <c r="A11501">
        <v>98026</v>
      </c>
      <c r="B11501" t="s">
        <v>14393</v>
      </c>
      <c r="C11501" t="s">
        <v>14</v>
      </c>
      <c r="D11501">
        <v>10093.35</v>
      </c>
      <c r="E11501" s="156" t="s">
        <v>205</v>
      </c>
    </row>
    <row r="11502" spans="1:5" x14ac:dyDescent="0.2">
      <c r="A11502">
        <v>98028</v>
      </c>
      <c r="B11502" t="s">
        <v>14394</v>
      </c>
      <c r="C11502" t="s">
        <v>14</v>
      </c>
      <c r="D11502">
        <v>11240.82</v>
      </c>
      <c r="E11502" s="156" t="s">
        <v>205</v>
      </c>
    </row>
    <row r="11503" spans="1:5" x14ac:dyDescent="0.2">
      <c r="A11503">
        <v>98044</v>
      </c>
      <c r="B11503" t="s">
        <v>14395</v>
      </c>
      <c r="C11503" t="s">
        <v>14</v>
      </c>
      <c r="D11503">
        <v>15636.35</v>
      </c>
      <c r="E11503" s="156" t="s">
        <v>205</v>
      </c>
    </row>
    <row r="11504" spans="1:5" x14ac:dyDescent="0.2">
      <c r="A11504">
        <v>98046</v>
      </c>
      <c r="B11504" t="s">
        <v>14396</v>
      </c>
      <c r="C11504" t="s">
        <v>14</v>
      </c>
      <c r="D11504">
        <v>17437.189999999999</v>
      </c>
      <c r="E11504" s="156" t="s">
        <v>205</v>
      </c>
    </row>
    <row r="11505" spans="1:5" x14ac:dyDescent="0.2">
      <c r="A11505">
        <v>98038</v>
      </c>
      <c r="B11505" t="s">
        <v>14397</v>
      </c>
      <c r="C11505" t="s">
        <v>14</v>
      </c>
      <c r="D11505">
        <v>12192.62</v>
      </c>
      <c r="E11505" s="156" t="s">
        <v>205</v>
      </c>
    </row>
    <row r="11506" spans="1:5" x14ac:dyDescent="0.2">
      <c r="A11506">
        <v>98040</v>
      </c>
      <c r="B11506" t="s">
        <v>14398</v>
      </c>
      <c r="C11506" t="s">
        <v>14</v>
      </c>
      <c r="D11506">
        <v>13785.88</v>
      </c>
      <c r="E11506" s="156" t="s">
        <v>205</v>
      </c>
    </row>
    <row r="11507" spans="1:5" x14ac:dyDescent="0.2">
      <c r="A11507">
        <v>98042</v>
      </c>
      <c r="B11507" t="s">
        <v>14399</v>
      </c>
      <c r="C11507" t="s">
        <v>14</v>
      </c>
      <c r="D11507">
        <v>15379.25</v>
      </c>
      <c r="E11507" s="156" t="s">
        <v>205</v>
      </c>
    </row>
    <row r="11508" spans="1:5" x14ac:dyDescent="0.2">
      <c r="A11508">
        <v>98048</v>
      </c>
      <c r="B11508" t="s">
        <v>14400</v>
      </c>
      <c r="C11508" t="s">
        <v>14</v>
      </c>
      <c r="D11508">
        <v>19495.25</v>
      </c>
      <c r="E11508" s="156" t="s">
        <v>205</v>
      </c>
    </row>
    <row r="11509" spans="1:5" x14ac:dyDescent="0.2">
      <c r="A11509">
        <v>97955</v>
      </c>
      <c r="B11509" t="s">
        <v>14401</v>
      </c>
      <c r="C11509" t="s">
        <v>14</v>
      </c>
      <c r="D11509">
        <v>3242.84</v>
      </c>
      <c r="E11509" s="156" t="s">
        <v>205</v>
      </c>
    </row>
    <row r="11510" spans="1:5" x14ac:dyDescent="0.2">
      <c r="A11510">
        <v>97948</v>
      </c>
      <c r="B11510" t="s">
        <v>14402</v>
      </c>
      <c r="C11510" t="s">
        <v>14</v>
      </c>
      <c r="D11510">
        <v>3468.62</v>
      </c>
      <c r="E11510" s="156" t="s">
        <v>205</v>
      </c>
    </row>
    <row r="11511" spans="1:5" x14ac:dyDescent="0.2">
      <c r="A11511">
        <v>97934</v>
      </c>
      <c r="B11511" t="s">
        <v>14403</v>
      </c>
      <c r="C11511" t="s">
        <v>14</v>
      </c>
      <c r="D11511">
        <v>2479.9299999999998</v>
      </c>
      <c r="E11511" s="156" t="s">
        <v>205</v>
      </c>
    </row>
    <row r="11512" spans="1:5" x14ac:dyDescent="0.2">
      <c r="A11512">
        <v>97953</v>
      </c>
      <c r="B11512" t="s">
        <v>14404</v>
      </c>
      <c r="C11512" t="s">
        <v>14</v>
      </c>
      <c r="D11512">
        <v>1495.65</v>
      </c>
      <c r="E11512" s="156" t="s">
        <v>205</v>
      </c>
    </row>
    <row r="11513" spans="1:5" x14ac:dyDescent="0.2">
      <c r="A11513">
        <v>97947</v>
      </c>
      <c r="B11513" t="s">
        <v>14405</v>
      </c>
      <c r="C11513" t="s">
        <v>14</v>
      </c>
      <c r="D11513">
        <v>1881.28</v>
      </c>
      <c r="E11513" s="156" t="s">
        <v>205</v>
      </c>
    </row>
    <row r="11514" spans="1:5" x14ac:dyDescent="0.2">
      <c r="A11514">
        <v>97933</v>
      </c>
      <c r="B11514" t="s">
        <v>14406</v>
      </c>
      <c r="C11514" t="s">
        <v>14</v>
      </c>
      <c r="D11514">
        <v>1118.97</v>
      </c>
      <c r="E11514" s="156" t="s">
        <v>205</v>
      </c>
    </row>
    <row r="11515" spans="1:5" x14ac:dyDescent="0.2">
      <c r="A11515">
        <v>97961</v>
      </c>
      <c r="B11515" t="s">
        <v>14407</v>
      </c>
      <c r="C11515" t="s">
        <v>14</v>
      </c>
      <c r="D11515">
        <v>2651.8</v>
      </c>
      <c r="E11515" s="156" t="s">
        <v>205</v>
      </c>
    </row>
    <row r="11516" spans="1:5" x14ac:dyDescent="0.2">
      <c r="A11516">
        <v>97951</v>
      </c>
      <c r="B11516" t="s">
        <v>14408</v>
      </c>
      <c r="C11516" t="s">
        <v>14</v>
      </c>
      <c r="D11516">
        <v>3064.9</v>
      </c>
      <c r="E11516" s="156" t="s">
        <v>205</v>
      </c>
    </row>
    <row r="11517" spans="1:5" x14ac:dyDescent="0.2">
      <c r="A11517">
        <v>97973</v>
      </c>
      <c r="B11517" t="s">
        <v>14409</v>
      </c>
      <c r="C11517" t="s">
        <v>14</v>
      </c>
      <c r="D11517">
        <v>4948.4399999999996</v>
      </c>
      <c r="E11517" s="156" t="s">
        <v>205</v>
      </c>
    </row>
    <row r="11518" spans="1:5" x14ac:dyDescent="0.2">
      <c r="A11518">
        <v>97952</v>
      </c>
      <c r="B11518" t="s">
        <v>14410</v>
      </c>
      <c r="C11518" t="s">
        <v>14</v>
      </c>
      <c r="D11518">
        <v>5313.16</v>
      </c>
      <c r="E11518" s="156" t="s">
        <v>205</v>
      </c>
    </row>
    <row r="11519" spans="1:5" x14ac:dyDescent="0.2">
      <c r="A11519">
        <v>97957</v>
      </c>
      <c r="B11519" t="s">
        <v>14411</v>
      </c>
      <c r="C11519" t="s">
        <v>14</v>
      </c>
      <c r="D11519">
        <v>2954.27</v>
      </c>
      <c r="E11519" s="156" t="s">
        <v>205</v>
      </c>
    </row>
    <row r="11520" spans="1:5" x14ac:dyDescent="0.2">
      <c r="A11520">
        <v>97950</v>
      </c>
      <c r="B11520" t="s">
        <v>14412</v>
      </c>
      <c r="C11520" t="s">
        <v>14</v>
      </c>
      <c r="D11520">
        <v>3391</v>
      </c>
      <c r="E11520" s="156" t="s">
        <v>205</v>
      </c>
    </row>
    <row r="11521" spans="1:5" x14ac:dyDescent="0.2">
      <c r="A11521">
        <v>97936</v>
      </c>
      <c r="B11521" t="s">
        <v>14413</v>
      </c>
      <c r="C11521" t="s">
        <v>14</v>
      </c>
      <c r="D11521">
        <v>2165.7399999999998</v>
      </c>
      <c r="E11521" s="156" t="s">
        <v>205</v>
      </c>
    </row>
    <row r="11522" spans="1:5" x14ac:dyDescent="0.2">
      <c r="A11522">
        <v>97956</v>
      </c>
      <c r="B11522" t="s">
        <v>108</v>
      </c>
      <c r="C11522" t="s">
        <v>14</v>
      </c>
      <c r="D11522">
        <v>1655.91</v>
      </c>
      <c r="E11522" s="156" t="s">
        <v>205</v>
      </c>
    </row>
    <row r="11523" spans="1:5" x14ac:dyDescent="0.2">
      <c r="A11523">
        <v>97949</v>
      </c>
      <c r="B11523" t="s">
        <v>14414</v>
      </c>
      <c r="C11523" t="s">
        <v>14</v>
      </c>
      <c r="D11523">
        <v>1921.63</v>
      </c>
      <c r="E11523" s="156" t="s">
        <v>205</v>
      </c>
    </row>
    <row r="11524" spans="1:5" x14ac:dyDescent="0.2">
      <c r="A11524">
        <v>97935</v>
      </c>
      <c r="B11524" t="s">
        <v>14415</v>
      </c>
      <c r="C11524" t="s">
        <v>14</v>
      </c>
      <c r="D11524">
        <v>945.63</v>
      </c>
      <c r="E11524" s="156" t="s">
        <v>205</v>
      </c>
    </row>
    <row r="11525" spans="1:5" x14ac:dyDescent="0.2">
      <c r="A11525">
        <v>99319</v>
      </c>
      <c r="B11525" t="s">
        <v>14416</v>
      </c>
      <c r="C11525" t="s">
        <v>24</v>
      </c>
      <c r="D11525">
        <v>960.89</v>
      </c>
      <c r="E11525" s="156" t="s">
        <v>205</v>
      </c>
    </row>
    <row r="11526" spans="1:5" x14ac:dyDescent="0.2">
      <c r="A11526">
        <v>99318</v>
      </c>
      <c r="B11526" t="s">
        <v>250</v>
      </c>
      <c r="C11526" t="s">
        <v>24</v>
      </c>
      <c r="D11526">
        <v>297.73</v>
      </c>
      <c r="E11526" s="156" t="s">
        <v>205</v>
      </c>
    </row>
    <row r="11527" spans="1:5" x14ac:dyDescent="0.2">
      <c r="A11527">
        <v>98051</v>
      </c>
      <c r="B11527" t="s">
        <v>14417</v>
      </c>
      <c r="C11527" t="s">
        <v>24</v>
      </c>
      <c r="D11527">
        <v>1017.14</v>
      </c>
      <c r="E11527" s="156" t="s">
        <v>205</v>
      </c>
    </row>
    <row r="11528" spans="1:5" x14ac:dyDescent="0.2">
      <c r="A11528">
        <v>98050</v>
      </c>
      <c r="B11528" t="s">
        <v>14418</v>
      </c>
      <c r="C11528" t="s">
        <v>24</v>
      </c>
      <c r="D11528">
        <v>298.58999999999997</v>
      </c>
      <c r="E11528" s="156" t="s">
        <v>205</v>
      </c>
    </row>
    <row r="11529" spans="1:5" x14ac:dyDescent="0.2">
      <c r="A11529">
        <v>99272</v>
      </c>
      <c r="B11529" t="s">
        <v>14419</v>
      </c>
      <c r="C11529" t="s">
        <v>14</v>
      </c>
      <c r="D11529">
        <v>1167.75</v>
      </c>
      <c r="E11529" s="156" t="s">
        <v>205</v>
      </c>
    </row>
    <row r="11530" spans="1:5" x14ac:dyDescent="0.2">
      <c r="A11530">
        <v>99273</v>
      </c>
      <c r="B11530" t="s">
        <v>14420</v>
      </c>
      <c r="C11530" t="s">
        <v>14</v>
      </c>
      <c r="D11530">
        <v>1652.42</v>
      </c>
      <c r="E11530" s="156" t="s">
        <v>205</v>
      </c>
    </row>
    <row r="11531" spans="1:5" x14ac:dyDescent="0.2">
      <c r="A11531">
        <v>99268</v>
      </c>
      <c r="B11531" t="s">
        <v>14421</v>
      </c>
      <c r="C11531" t="s">
        <v>14</v>
      </c>
      <c r="D11531">
        <v>506.55</v>
      </c>
      <c r="E11531" s="156" t="s">
        <v>205</v>
      </c>
    </row>
    <row r="11532" spans="1:5" x14ac:dyDescent="0.2">
      <c r="A11532">
        <v>99270</v>
      </c>
      <c r="B11532" t="s">
        <v>14422</v>
      </c>
      <c r="C11532" t="s">
        <v>14</v>
      </c>
      <c r="D11532">
        <v>659.35</v>
      </c>
      <c r="E11532" s="156" t="s">
        <v>205</v>
      </c>
    </row>
    <row r="11533" spans="1:5" x14ac:dyDescent="0.2">
      <c r="A11533">
        <v>97976</v>
      </c>
      <c r="B11533" t="s">
        <v>14423</v>
      </c>
      <c r="C11533" t="s">
        <v>14</v>
      </c>
      <c r="D11533">
        <v>1208.07</v>
      </c>
      <c r="E11533" s="156" t="s">
        <v>205</v>
      </c>
    </row>
    <row r="11534" spans="1:5" x14ac:dyDescent="0.2">
      <c r="A11534">
        <v>97977</v>
      </c>
      <c r="B11534" t="s">
        <v>14424</v>
      </c>
      <c r="C11534" t="s">
        <v>14</v>
      </c>
      <c r="D11534">
        <v>1723.89</v>
      </c>
      <c r="E11534" s="156" t="s">
        <v>205</v>
      </c>
    </row>
    <row r="11535" spans="1:5" x14ac:dyDescent="0.2">
      <c r="A11535">
        <v>97974</v>
      </c>
      <c r="B11535" t="s">
        <v>14425</v>
      </c>
      <c r="C11535" t="s">
        <v>14</v>
      </c>
      <c r="D11535">
        <v>510.56</v>
      </c>
      <c r="E11535" s="156" t="s">
        <v>205</v>
      </c>
    </row>
    <row r="11536" spans="1:5" x14ac:dyDescent="0.2">
      <c r="A11536">
        <v>97975</v>
      </c>
      <c r="B11536" t="s">
        <v>14426</v>
      </c>
      <c r="C11536" t="s">
        <v>14</v>
      </c>
      <c r="D11536">
        <v>664.04</v>
      </c>
      <c r="E11536" s="156" t="s">
        <v>205</v>
      </c>
    </row>
    <row r="11537" spans="1:5" x14ac:dyDescent="0.2">
      <c r="A11537">
        <v>101798</v>
      </c>
      <c r="B11537" t="s">
        <v>14427</v>
      </c>
      <c r="C11537" t="s">
        <v>14</v>
      </c>
      <c r="D11537">
        <v>289.11</v>
      </c>
      <c r="E11537" s="156" t="s">
        <v>205</v>
      </c>
    </row>
    <row r="11538" spans="1:5" x14ac:dyDescent="0.2">
      <c r="A11538">
        <v>101799</v>
      </c>
      <c r="B11538" t="s">
        <v>14428</v>
      </c>
      <c r="C11538" t="s">
        <v>14</v>
      </c>
      <c r="D11538">
        <v>687.15</v>
      </c>
      <c r="E11538" s="156" t="s">
        <v>205</v>
      </c>
    </row>
    <row r="11539" spans="1:5" x14ac:dyDescent="0.2">
      <c r="A11539">
        <v>102487</v>
      </c>
      <c r="B11539" t="s">
        <v>14429</v>
      </c>
      <c r="C11539" t="s">
        <v>20</v>
      </c>
      <c r="D11539">
        <v>664.22</v>
      </c>
      <c r="E11539" s="156" t="s">
        <v>205</v>
      </c>
    </row>
    <row r="11540" spans="1:5" x14ac:dyDescent="0.2">
      <c r="A11540">
        <v>102486</v>
      </c>
      <c r="B11540" t="s">
        <v>14430</v>
      </c>
      <c r="C11540" t="s">
        <v>20</v>
      </c>
      <c r="D11540">
        <v>742.35</v>
      </c>
      <c r="E11540" s="156" t="s">
        <v>205</v>
      </c>
    </row>
    <row r="11541" spans="1:5" x14ac:dyDescent="0.2">
      <c r="A11541">
        <v>102474</v>
      </c>
      <c r="B11541" t="s">
        <v>14431</v>
      </c>
      <c r="C11541" t="s">
        <v>20</v>
      </c>
      <c r="D11541">
        <v>689.63</v>
      </c>
      <c r="E11541" s="156" t="s">
        <v>205</v>
      </c>
    </row>
    <row r="11542" spans="1:5" x14ac:dyDescent="0.2">
      <c r="A11542">
        <v>102480</v>
      </c>
      <c r="B11542" t="s">
        <v>14432</v>
      </c>
      <c r="C11542" t="s">
        <v>20</v>
      </c>
      <c r="D11542">
        <v>683.14</v>
      </c>
      <c r="E11542" s="156" t="s">
        <v>205</v>
      </c>
    </row>
    <row r="11543" spans="1:5" x14ac:dyDescent="0.2">
      <c r="A11543">
        <v>94975</v>
      </c>
      <c r="B11543" t="s">
        <v>14433</v>
      </c>
      <c r="C11543" t="s">
        <v>20</v>
      </c>
      <c r="D11543">
        <v>561.54</v>
      </c>
      <c r="E11543" s="156" t="s">
        <v>205</v>
      </c>
    </row>
    <row r="11544" spans="1:5" x14ac:dyDescent="0.2">
      <c r="A11544">
        <v>94963</v>
      </c>
      <c r="B11544" t="s">
        <v>14434</v>
      </c>
      <c r="C11544" t="s">
        <v>20</v>
      </c>
      <c r="D11544">
        <v>510.31</v>
      </c>
      <c r="E11544" s="156" t="s">
        <v>205</v>
      </c>
    </row>
    <row r="11545" spans="1:5" x14ac:dyDescent="0.2">
      <c r="A11545">
        <v>94969</v>
      </c>
      <c r="B11545" t="s">
        <v>14435</v>
      </c>
      <c r="C11545" t="s">
        <v>20</v>
      </c>
      <c r="D11545">
        <v>503.2</v>
      </c>
      <c r="E11545" s="156" t="s">
        <v>205</v>
      </c>
    </row>
    <row r="11546" spans="1:5" x14ac:dyDescent="0.2">
      <c r="A11546">
        <v>102475</v>
      </c>
      <c r="B11546" t="s">
        <v>14436</v>
      </c>
      <c r="C11546" t="s">
        <v>20</v>
      </c>
      <c r="D11546">
        <v>733.99</v>
      </c>
      <c r="E11546" s="156" t="s">
        <v>205</v>
      </c>
    </row>
    <row r="11547" spans="1:5" x14ac:dyDescent="0.2">
      <c r="A11547">
        <v>102481</v>
      </c>
      <c r="B11547" t="s">
        <v>14437</v>
      </c>
      <c r="C11547" t="s">
        <v>20</v>
      </c>
      <c r="D11547">
        <v>720.19</v>
      </c>
      <c r="E11547" s="156" t="s">
        <v>205</v>
      </c>
    </row>
    <row r="11548" spans="1:5" x14ac:dyDescent="0.2">
      <c r="A11548">
        <v>94964</v>
      </c>
      <c r="B11548" t="s">
        <v>14438</v>
      </c>
      <c r="C11548" t="s">
        <v>20</v>
      </c>
      <c r="D11548">
        <v>549.9</v>
      </c>
      <c r="E11548" s="156" t="s">
        <v>205</v>
      </c>
    </row>
    <row r="11549" spans="1:5" x14ac:dyDescent="0.2">
      <c r="A11549">
        <v>94970</v>
      </c>
      <c r="B11549" t="s">
        <v>14439</v>
      </c>
      <c r="C11549" t="s">
        <v>20</v>
      </c>
      <c r="D11549">
        <v>535.4</v>
      </c>
      <c r="E11549" s="156" t="s">
        <v>205</v>
      </c>
    </row>
    <row r="11550" spans="1:5" x14ac:dyDescent="0.2">
      <c r="A11550">
        <v>102476</v>
      </c>
      <c r="B11550" t="s">
        <v>14440</v>
      </c>
      <c r="C11550" t="s">
        <v>20</v>
      </c>
      <c r="D11550">
        <v>749.21</v>
      </c>
      <c r="E11550" s="156" t="s">
        <v>205</v>
      </c>
    </row>
    <row r="11551" spans="1:5" x14ac:dyDescent="0.2">
      <c r="A11551">
        <v>102482</v>
      </c>
      <c r="B11551" t="s">
        <v>14441</v>
      </c>
      <c r="C11551" t="s">
        <v>20</v>
      </c>
      <c r="D11551">
        <v>746.69</v>
      </c>
      <c r="E11551" s="156" t="s">
        <v>205</v>
      </c>
    </row>
    <row r="11552" spans="1:5" x14ac:dyDescent="0.2">
      <c r="A11552">
        <v>94965</v>
      </c>
      <c r="B11552" t="s">
        <v>14442</v>
      </c>
      <c r="C11552" t="s">
        <v>20</v>
      </c>
      <c r="D11552">
        <v>566.20000000000005</v>
      </c>
      <c r="E11552" s="156" t="s">
        <v>205</v>
      </c>
    </row>
    <row r="11553" spans="1:5" x14ac:dyDescent="0.2">
      <c r="A11553">
        <v>94971</v>
      </c>
      <c r="B11553" t="s">
        <v>14443</v>
      </c>
      <c r="C11553" t="s">
        <v>20</v>
      </c>
      <c r="D11553">
        <v>558.94000000000005</v>
      </c>
      <c r="E11553" s="156" t="s">
        <v>205</v>
      </c>
    </row>
    <row r="11554" spans="1:5" x14ac:dyDescent="0.2">
      <c r="A11554">
        <v>102477</v>
      </c>
      <c r="B11554" t="s">
        <v>14444</v>
      </c>
      <c r="C11554" t="s">
        <v>20</v>
      </c>
      <c r="D11554">
        <v>785.16</v>
      </c>
      <c r="E11554" s="156" t="s">
        <v>205</v>
      </c>
    </row>
    <row r="11555" spans="1:5" x14ac:dyDescent="0.2">
      <c r="A11555">
        <v>102483</v>
      </c>
      <c r="B11555" t="s">
        <v>14445</v>
      </c>
      <c r="C11555" t="s">
        <v>20</v>
      </c>
      <c r="D11555">
        <v>777.79</v>
      </c>
      <c r="E11555" s="156" t="s">
        <v>205</v>
      </c>
    </row>
    <row r="11556" spans="1:5" x14ac:dyDescent="0.2">
      <c r="A11556">
        <v>94966</v>
      </c>
      <c r="B11556" t="s">
        <v>14446</v>
      </c>
      <c r="C11556" t="s">
        <v>20</v>
      </c>
      <c r="D11556">
        <v>582.29999999999995</v>
      </c>
      <c r="E11556" s="156" t="s">
        <v>205</v>
      </c>
    </row>
    <row r="11557" spans="1:5" x14ac:dyDescent="0.2">
      <c r="A11557">
        <v>94972</v>
      </c>
      <c r="B11557" t="s">
        <v>14447</v>
      </c>
      <c r="C11557" t="s">
        <v>20</v>
      </c>
      <c r="D11557">
        <v>575.04</v>
      </c>
      <c r="E11557" s="156" t="s">
        <v>205</v>
      </c>
    </row>
    <row r="11558" spans="1:5" x14ac:dyDescent="0.2">
      <c r="A11558">
        <v>102478</v>
      </c>
      <c r="B11558" t="s">
        <v>14448</v>
      </c>
      <c r="C11558" t="s">
        <v>20</v>
      </c>
      <c r="D11558">
        <v>832.15</v>
      </c>
      <c r="E11558" s="156" t="s">
        <v>205</v>
      </c>
    </row>
    <row r="11559" spans="1:5" x14ac:dyDescent="0.2">
      <c r="A11559">
        <v>102484</v>
      </c>
      <c r="B11559" t="s">
        <v>14449</v>
      </c>
      <c r="C11559" t="s">
        <v>20</v>
      </c>
      <c r="D11559">
        <v>831.62</v>
      </c>
      <c r="E11559" s="156" t="s">
        <v>205</v>
      </c>
    </row>
    <row r="11560" spans="1:5" x14ac:dyDescent="0.2">
      <c r="A11560">
        <v>94967</v>
      </c>
      <c r="B11560" t="s">
        <v>14450</v>
      </c>
      <c r="C11560" t="s">
        <v>20</v>
      </c>
      <c r="D11560">
        <v>653.74</v>
      </c>
      <c r="E11560" s="156" t="s">
        <v>205</v>
      </c>
    </row>
    <row r="11561" spans="1:5" x14ac:dyDescent="0.2">
      <c r="A11561">
        <v>94973</v>
      </c>
      <c r="B11561" t="s">
        <v>14451</v>
      </c>
      <c r="C11561" t="s">
        <v>20</v>
      </c>
      <c r="D11561">
        <v>644.26</v>
      </c>
      <c r="E11561" s="156" t="s">
        <v>205</v>
      </c>
    </row>
    <row r="11562" spans="1:5" x14ac:dyDescent="0.2">
      <c r="A11562">
        <v>94974</v>
      </c>
      <c r="B11562" t="s">
        <v>14452</v>
      </c>
      <c r="C11562" t="s">
        <v>20</v>
      </c>
      <c r="D11562">
        <v>525.34</v>
      </c>
      <c r="E11562" s="156" t="s">
        <v>205</v>
      </c>
    </row>
    <row r="11563" spans="1:5" x14ac:dyDescent="0.2">
      <c r="A11563">
        <v>94962</v>
      </c>
      <c r="B11563" t="s">
        <v>14453</v>
      </c>
      <c r="C11563" t="s">
        <v>20</v>
      </c>
      <c r="D11563">
        <v>468.17</v>
      </c>
      <c r="E11563" s="156" t="s">
        <v>205</v>
      </c>
    </row>
    <row r="11564" spans="1:5" x14ac:dyDescent="0.2">
      <c r="A11564">
        <v>94968</v>
      </c>
      <c r="B11564" t="s">
        <v>14454</v>
      </c>
      <c r="C11564" t="s">
        <v>20</v>
      </c>
      <c r="D11564">
        <v>464.76</v>
      </c>
      <c r="E11564" s="156" t="s">
        <v>205</v>
      </c>
    </row>
    <row r="11565" spans="1:5" x14ac:dyDescent="0.2">
      <c r="A11565">
        <v>102485</v>
      </c>
      <c r="B11565" t="s">
        <v>14455</v>
      </c>
      <c r="C11565" t="s">
        <v>20</v>
      </c>
      <c r="D11565">
        <v>713.02</v>
      </c>
      <c r="E11565" s="156" t="s">
        <v>205</v>
      </c>
    </row>
    <row r="11566" spans="1:5" x14ac:dyDescent="0.2">
      <c r="A11566">
        <v>102473</v>
      </c>
      <c r="B11566" t="s">
        <v>14456</v>
      </c>
      <c r="C11566" t="s">
        <v>20</v>
      </c>
      <c r="D11566">
        <v>651.80999999999995</v>
      </c>
      <c r="E11566" s="156" t="s">
        <v>205</v>
      </c>
    </row>
    <row r="11567" spans="1:5" x14ac:dyDescent="0.2">
      <c r="A11567">
        <v>102479</v>
      </c>
      <c r="B11567" t="s">
        <v>14457</v>
      </c>
      <c r="C11567" t="s">
        <v>20</v>
      </c>
      <c r="D11567">
        <v>649.21</v>
      </c>
      <c r="E11567" s="156" t="s">
        <v>205</v>
      </c>
    </row>
    <row r="11568" spans="1:5" x14ac:dyDescent="0.2">
      <c r="A11568">
        <v>104835</v>
      </c>
      <c r="B11568" t="s">
        <v>14458</v>
      </c>
      <c r="C11568" t="s">
        <v>20</v>
      </c>
      <c r="D11568">
        <v>0</v>
      </c>
      <c r="E11568" s="156" t="s">
        <v>205</v>
      </c>
    </row>
    <row r="11569" spans="1:5" x14ac:dyDescent="0.2">
      <c r="A11569">
        <v>104833</v>
      </c>
      <c r="B11569" t="s">
        <v>14459</v>
      </c>
      <c r="C11569" t="s">
        <v>20</v>
      </c>
      <c r="D11569">
        <v>0</v>
      </c>
      <c r="E11569" s="156" t="s">
        <v>205</v>
      </c>
    </row>
    <row r="11570" spans="1:5" x14ac:dyDescent="0.2">
      <c r="A11570">
        <v>104834</v>
      </c>
      <c r="B11570" t="s">
        <v>14460</v>
      </c>
      <c r="C11570" t="s">
        <v>20</v>
      </c>
      <c r="D11570">
        <v>0</v>
      </c>
      <c r="E11570" s="156" t="s">
        <v>205</v>
      </c>
    </row>
    <row r="11571" spans="1:5" x14ac:dyDescent="0.2">
      <c r="A11571">
        <v>104836</v>
      </c>
      <c r="B11571" t="s">
        <v>14461</v>
      </c>
      <c r="C11571" t="s">
        <v>20</v>
      </c>
      <c r="D11571">
        <v>0</v>
      </c>
      <c r="E11571" s="156" t="s">
        <v>205</v>
      </c>
    </row>
    <row r="11572" spans="1:5" x14ac:dyDescent="0.2">
      <c r="A11572">
        <v>104837</v>
      </c>
      <c r="B11572" t="s">
        <v>14462</v>
      </c>
      <c r="C11572" t="s">
        <v>20</v>
      </c>
      <c r="D11572">
        <v>0</v>
      </c>
      <c r="E11572" s="156" t="s">
        <v>205</v>
      </c>
    </row>
    <row r="11573" spans="1:5" x14ac:dyDescent="0.2">
      <c r="A11573">
        <v>104838</v>
      </c>
      <c r="B11573" t="s">
        <v>14463</v>
      </c>
      <c r="C11573" t="s">
        <v>20</v>
      </c>
      <c r="D11573">
        <v>0</v>
      </c>
      <c r="E11573" s="156" t="s">
        <v>205</v>
      </c>
    </row>
    <row r="11574" spans="1:5" x14ac:dyDescent="0.2">
      <c r="A11574">
        <v>104839</v>
      </c>
      <c r="B11574" t="s">
        <v>14464</v>
      </c>
      <c r="C11574" t="s">
        <v>20</v>
      </c>
      <c r="D11574">
        <v>0</v>
      </c>
      <c r="E11574" s="156" t="s">
        <v>205</v>
      </c>
    </row>
    <row r="11575" spans="1:5" x14ac:dyDescent="0.2">
      <c r="A11575">
        <v>104840</v>
      </c>
      <c r="B11575" t="s">
        <v>14465</v>
      </c>
      <c r="C11575" t="s">
        <v>20</v>
      </c>
      <c r="D11575">
        <v>0</v>
      </c>
      <c r="E11575" s="156" t="s">
        <v>205</v>
      </c>
    </row>
    <row r="11576" spans="1:5" x14ac:dyDescent="0.2">
      <c r="A11576">
        <v>104830</v>
      </c>
      <c r="B11576" t="s">
        <v>14466</v>
      </c>
      <c r="C11576" t="s">
        <v>20</v>
      </c>
      <c r="D11576">
        <v>0</v>
      </c>
      <c r="E11576" s="156" t="s">
        <v>205</v>
      </c>
    </row>
    <row r="11577" spans="1:5" x14ac:dyDescent="0.2">
      <c r="A11577">
        <v>104829</v>
      </c>
      <c r="B11577" t="s">
        <v>14467</v>
      </c>
      <c r="C11577" t="s">
        <v>20</v>
      </c>
      <c r="D11577">
        <v>0</v>
      </c>
      <c r="E11577" s="156" t="s">
        <v>205</v>
      </c>
    </row>
    <row r="11578" spans="1:5" x14ac:dyDescent="0.2">
      <c r="A11578">
        <v>104832</v>
      </c>
      <c r="B11578" t="s">
        <v>14468</v>
      </c>
      <c r="C11578" t="s">
        <v>20</v>
      </c>
      <c r="D11578">
        <v>0</v>
      </c>
      <c r="E11578" s="156" t="s">
        <v>205</v>
      </c>
    </row>
    <row r="11579" spans="1:5" x14ac:dyDescent="0.2">
      <c r="A11579">
        <v>104831</v>
      </c>
      <c r="B11579" t="s">
        <v>14469</v>
      </c>
      <c r="C11579" t="s">
        <v>20</v>
      </c>
      <c r="D11579">
        <v>0</v>
      </c>
      <c r="E11579" s="156" t="s">
        <v>205</v>
      </c>
    </row>
    <row r="11580" spans="1:5" x14ac:dyDescent="0.2">
      <c r="A11580">
        <v>103773</v>
      </c>
      <c r="B11580" t="s">
        <v>14470</v>
      </c>
      <c r="C11580" t="s">
        <v>14</v>
      </c>
      <c r="D11580">
        <v>0</v>
      </c>
      <c r="E11580" s="156" t="s">
        <v>205</v>
      </c>
    </row>
    <row r="11581" spans="1:5" x14ac:dyDescent="0.2">
      <c r="A11581">
        <v>103772</v>
      </c>
      <c r="B11581" t="s">
        <v>14471</v>
      </c>
      <c r="C11581" t="s">
        <v>14</v>
      </c>
      <c r="D11581">
        <v>0</v>
      </c>
      <c r="E11581" s="156" t="s">
        <v>205</v>
      </c>
    </row>
    <row r="11582" spans="1:5" x14ac:dyDescent="0.2">
      <c r="A11582">
        <v>103768</v>
      </c>
      <c r="B11582" t="s">
        <v>14472</v>
      </c>
      <c r="C11582" t="s">
        <v>14</v>
      </c>
      <c r="D11582">
        <v>0</v>
      </c>
      <c r="E11582" s="156" t="s">
        <v>205</v>
      </c>
    </row>
    <row r="11583" spans="1:5" x14ac:dyDescent="0.2">
      <c r="A11583">
        <v>103767</v>
      </c>
      <c r="B11583" t="s">
        <v>14473</v>
      </c>
      <c r="C11583" t="s">
        <v>14</v>
      </c>
      <c r="D11583">
        <v>0</v>
      </c>
      <c r="E11583" s="156" t="s">
        <v>205</v>
      </c>
    </row>
    <row r="11584" spans="1:5" x14ac:dyDescent="0.2">
      <c r="A11584">
        <v>103766</v>
      </c>
      <c r="B11584" t="s">
        <v>14474</v>
      </c>
      <c r="C11584" t="s">
        <v>14</v>
      </c>
      <c r="D11584">
        <v>0</v>
      </c>
      <c r="E11584" s="156" t="s">
        <v>205</v>
      </c>
    </row>
    <row r="11585" spans="1:5" x14ac:dyDescent="0.2">
      <c r="A11585">
        <v>103765</v>
      </c>
      <c r="B11585" t="s">
        <v>14475</v>
      </c>
      <c r="C11585" t="s">
        <v>14</v>
      </c>
      <c r="D11585">
        <v>0</v>
      </c>
      <c r="E11585" s="156" t="s">
        <v>205</v>
      </c>
    </row>
    <row r="11586" spans="1:5" x14ac:dyDescent="0.2">
      <c r="A11586">
        <v>103771</v>
      </c>
      <c r="B11586" t="s">
        <v>14476</v>
      </c>
      <c r="C11586" t="s">
        <v>14</v>
      </c>
      <c r="D11586">
        <v>0</v>
      </c>
      <c r="E11586" s="156" t="s">
        <v>205</v>
      </c>
    </row>
    <row r="11587" spans="1:5" x14ac:dyDescent="0.2">
      <c r="A11587">
        <v>103769</v>
      </c>
      <c r="B11587" t="s">
        <v>14477</v>
      </c>
      <c r="C11587" t="s">
        <v>14</v>
      </c>
      <c r="D11587">
        <v>3713.77</v>
      </c>
      <c r="E11587" s="156" t="s">
        <v>205</v>
      </c>
    </row>
    <row r="11588" spans="1:5" x14ac:dyDescent="0.2">
      <c r="A11588">
        <v>103770</v>
      </c>
      <c r="B11588" t="s">
        <v>14478</v>
      </c>
      <c r="C11588" t="s">
        <v>14</v>
      </c>
      <c r="D11588">
        <v>0</v>
      </c>
      <c r="E11588" s="156" t="s">
        <v>205</v>
      </c>
    </row>
    <row r="11589" spans="1:5" x14ac:dyDescent="0.2">
      <c r="A11589">
        <v>103764</v>
      </c>
      <c r="B11589" t="s">
        <v>14479</v>
      </c>
      <c r="C11589" t="s">
        <v>14</v>
      </c>
      <c r="D11589">
        <v>0</v>
      </c>
      <c r="E11589" s="156" t="s">
        <v>205</v>
      </c>
    </row>
    <row r="11590" spans="1:5" x14ac:dyDescent="0.2">
      <c r="A11590">
        <v>103780</v>
      </c>
      <c r="B11590" t="s">
        <v>14480</v>
      </c>
      <c r="C11590" t="s">
        <v>11</v>
      </c>
      <c r="D11590">
        <v>0</v>
      </c>
      <c r="E11590" s="156" t="s">
        <v>205</v>
      </c>
    </row>
    <row r="11591" spans="1:5" x14ac:dyDescent="0.2">
      <c r="A11591">
        <v>103781</v>
      </c>
      <c r="B11591" t="s">
        <v>14481</v>
      </c>
      <c r="C11591" t="s">
        <v>11</v>
      </c>
      <c r="D11591">
        <v>0</v>
      </c>
      <c r="E11591" s="156" t="s">
        <v>205</v>
      </c>
    </row>
    <row r="11592" spans="1:5" x14ac:dyDescent="0.2">
      <c r="A11592">
        <v>103779</v>
      </c>
      <c r="B11592" t="s">
        <v>14482</v>
      </c>
      <c r="C11592" t="s">
        <v>11</v>
      </c>
      <c r="D11592">
        <v>0</v>
      </c>
      <c r="E11592" s="156" t="s">
        <v>205</v>
      </c>
    </row>
    <row r="11593" spans="1:5" x14ac:dyDescent="0.2">
      <c r="A11593">
        <v>103778</v>
      </c>
      <c r="B11593" t="s">
        <v>14483</v>
      </c>
      <c r="C11593" t="s">
        <v>11</v>
      </c>
      <c r="D11593">
        <v>0</v>
      </c>
      <c r="E11593" s="156" t="s">
        <v>205</v>
      </c>
    </row>
    <row r="11594" spans="1:5" x14ac:dyDescent="0.2">
      <c r="A11594">
        <v>103924</v>
      </c>
      <c r="B11594" t="s">
        <v>14484</v>
      </c>
      <c r="C11594" t="s">
        <v>11</v>
      </c>
      <c r="D11594">
        <v>0</v>
      </c>
      <c r="E11594" s="156" t="s">
        <v>205</v>
      </c>
    </row>
    <row r="11595" spans="1:5" x14ac:dyDescent="0.2">
      <c r="A11595">
        <v>103776</v>
      </c>
      <c r="B11595" t="s">
        <v>14485</v>
      </c>
      <c r="C11595" t="s">
        <v>11</v>
      </c>
      <c r="D11595">
        <v>0</v>
      </c>
      <c r="E11595" s="156" t="s">
        <v>205</v>
      </c>
    </row>
    <row r="11596" spans="1:5" x14ac:dyDescent="0.2">
      <c r="A11596">
        <v>103774</v>
      </c>
      <c r="B11596" t="s">
        <v>14486</v>
      </c>
      <c r="C11596" t="s">
        <v>11</v>
      </c>
      <c r="D11596">
        <v>0</v>
      </c>
      <c r="E11596" s="156" t="s">
        <v>205</v>
      </c>
    </row>
    <row r="11597" spans="1:5" x14ac:dyDescent="0.2">
      <c r="A11597">
        <v>103775</v>
      </c>
      <c r="B11597" t="s">
        <v>14487</v>
      </c>
      <c r="C11597" t="s">
        <v>11</v>
      </c>
      <c r="D11597">
        <v>0</v>
      </c>
      <c r="E11597" s="156" t="s">
        <v>205</v>
      </c>
    </row>
    <row r="11598" spans="1:5" x14ac:dyDescent="0.2">
      <c r="A11598">
        <v>97097</v>
      </c>
      <c r="B11598" t="s">
        <v>14488</v>
      </c>
      <c r="C11598" t="s">
        <v>11</v>
      </c>
      <c r="D11598">
        <v>34.49</v>
      </c>
      <c r="E11598" s="156" t="s">
        <v>205</v>
      </c>
    </row>
    <row r="11599" spans="1:5" x14ac:dyDescent="0.2">
      <c r="A11599">
        <v>97089</v>
      </c>
      <c r="B11599" t="s">
        <v>14489</v>
      </c>
      <c r="C11599" t="s">
        <v>6478</v>
      </c>
      <c r="D11599">
        <v>14.52</v>
      </c>
      <c r="E11599" s="156" t="s">
        <v>205</v>
      </c>
    </row>
    <row r="11600" spans="1:5" x14ac:dyDescent="0.2">
      <c r="A11600">
        <v>97090</v>
      </c>
      <c r="B11600" t="s">
        <v>14490</v>
      </c>
      <c r="C11600" t="s">
        <v>6478</v>
      </c>
      <c r="D11600">
        <v>14.21</v>
      </c>
      <c r="E11600" s="156" t="s">
        <v>205</v>
      </c>
    </row>
    <row r="11601" spans="1:5" x14ac:dyDescent="0.2">
      <c r="A11601">
        <v>97091</v>
      </c>
      <c r="B11601" t="s">
        <v>14491</v>
      </c>
      <c r="C11601" t="s">
        <v>6478</v>
      </c>
      <c r="D11601">
        <v>13.74</v>
      </c>
      <c r="E11601" s="156" t="s">
        <v>205</v>
      </c>
    </row>
    <row r="11602" spans="1:5" x14ac:dyDescent="0.2">
      <c r="A11602">
        <v>97092</v>
      </c>
      <c r="B11602" t="s">
        <v>14492</v>
      </c>
      <c r="C11602" t="s">
        <v>6478</v>
      </c>
      <c r="D11602">
        <v>13.27</v>
      </c>
      <c r="E11602" s="156" t="s">
        <v>205</v>
      </c>
    </row>
    <row r="11603" spans="1:5" x14ac:dyDescent="0.2">
      <c r="A11603">
        <v>103053</v>
      </c>
      <c r="B11603" t="s">
        <v>14493</v>
      </c>
      <c r="C11603" t="s">
        <v>6478</v>
      </c>
      <c r="D11603">
        <v>0</v>
      </c>
      <c r="E11603" s="156" t="s">
        <v>205</v>
      </c>
    </row>
    <row r="11604" spans="1:5" x14ac:dyDescent="0.2">
      <c r="A11604">
        <v>97093</v>
      </c>
      <c r="B11604" t="s">
        <v>14494</v>
      </c>
      <c r="C11604" t="s">
        <v>6478</v>
      </c>
      <c r="D11604">
        <v>12.39</v>
      </c>
      <c r="E11604" s="156" t="s">
        <v>205</v>
      </c>
    </row>
    <row r="11605" spans="1:5" x14ac:dyDescent="0.2">
      <c r="A11605">
        <v>103054</v>
      </c>
      <c r="B11605" t="s">
        <v>14495</v>
      </c>
      <c r="C11605" t="s">
        <v>6478</v>
      </c>
      <c r="D11605">
        <v>0</v>
      </c>
      <c r="E11605" s="156" t="s">
        <v>205</v>
      </c>
    </row>
    <row r="11606" spans="1:5" x14ac:dyDescent="0.2">
      <c r="A11606">
        <v>97088</v>
      </c>
      <c r="B11606" t="s">
        <v>14496</v>
      </c>
      <c r="C11606" t="s">
        <v>6478</v>
      </c>
      <c r="D11606">
        <v>15.92</v>
      </c>
      <c r="E11606" s="156" t="s">
        <v>205</v>
      </c>
    </row>
    <row r="11607" spans="1:5" x14ac:dyDescent="0.2">
      <c r="A11607">
        <v>97087</v>
      </c>
      <c r="B11607" t="s">
        <v>14497</v>
      </c>
      <c r="C11607" t="s">
        <v>11</v>
      </c>
      <c r="D11607">
        <v>3.1</v>
      </c>
      <c r="E11607" s="156" t="s">
        <v>205</v>
      </c>
    </row>
    <row r="11608" spans="1:5" x14ac:dyDescent="0.2">
      <c r="A11608">
        <v>97083</v>
      </c>
      <c r="B11608" t="s">
        <v>255</v>
      </c>
      <c r="C11608" t="s">
        <v>11</v>
      </c>
      <c r="D11608">
        <v>3.58</v>
      </c>
      <c r="E11608" s="156" t="s">
        <v>205</v>
      </c>
    </row>
    <row r="11609" spans="1:5" x14ac:dyDescent="0.2">
      <c r="A11609">
        <v>97084</v>
      </c>
      <c r="B11609" t="s">
        <v>14498</v>
      </c>
      <c r="C11609" t="s">
        <v>11</v>
      </c>
      <c r="D11609">
        <v>0.75</v>
      </c>
      <c r="E11609" s="156" t="s">
        <v>205</v>
      </c>
    </row>
    <row r="11610" spans="1:5" x14ac:dyDescent="0.2">
      <c r="A11610">
        <v>97096</v>
      </c>
      <c r="B11610" t="s">
        <v>14499</v>
      </c>
      <c r="C11610" t="s">
        <v>20</v>
      </c>
      <c r="D11610">
        <v>655.07000000000005</v>
      </c>
      <c r="E11610" s="156" t="s">
        <v>205</v>
      </c>
    </row>
    <row r="11611" spans="1:5" x14ac:dyDescent="0.2">
      <c r="A11611">
        <v>97082</v>
      </c>
      <c r="B11611" t="s">
        <v>14500</v>
      </c>
      <c r="C11611" t="s">
        <v>20</v>
      </c>
      <c r="D11611">
        <v>65.739999999999995</v>
      </c>
      <c r="E11611" s="156" t="s">
        <v>205</v>
      </c>
    </row>
    <row r="11612" spans="1:5" x14ac:dyDescent="0.2">
      <c r="A11612">
        <v>103076</v>
      </c>
      <c r="B11612" t="s">
        <v>14501</v>
      </c>
      <c r="C11612" t="s">
        <v>11</v>
      </c>
      <c r="D11612">
        <v>157.96</v>
      </c>
      <c r="E11612" s="156" t="s">
        <v>205</v>
      </c>
    </row>
    <row r="11613" spans="1:5" x14ac:dyDescent="0.2">
      <c r="A11613">
        <v>103067</v>
      </c>
      <c r="B11613" t="s">
        <v>14502</v>
      </c>
      <c r="C11613" t="s">
        <v>11</v>
      </c>
      <c r="D11613">
        <v>0</v>
      </c>
      <c r="E11613" s="156" t="s">
        <v>205</v>
      </c>
    </row>
    <row r="11614" spans="1:5" x14ac:dyDescent="0.2">
      <c r="A11614">
        <v>103077</v>
      </c>
      <c r="B11614" t="s">
        <v>14503</v>
      </c>
      <c r="C11614" t="s">
        <v>11</v>
      </c>
      <c r="D11614">
        <v>203.96</v>
      </c>
      <c r="E11614" s="156" t="s">
        <v>205</v>
      </c>
    </row>
    <row r="11615" spans="1:5" x14ac:dyDescent="0.2">
      <c r="A11615">
        <v>103068</v>
      </c>
      <c r="B11615" t="s">
        <v>14504</v>
      </c>
      <c r="C11615" t="s">
        <v>11</v>
      </c>
      <c r="D11615">
        <v>0</v>
      </c>
      <c r="E11615" s="156" t="s">
        <v>205</v>
      </c>
    </row>
    <row r="11616" spans="1:5" x14ac:dyDescent="0.2">
      <c r="A11616">
        <v>103078</v>
      </c>
      <c r="B11616" t="s">
        <v>14505</v>
      </c>
      <c r="C11616" t="s">
        <v>11</v>
      </c>
      <c r="D11616">
        <v>246.41</v>
      </c>
      <c r="E11616" s="156" t="s">
        <v>205</v>
      </c>
    </row>
    <row r="11617" spans="1:5" x14ac:dyDescent="0.2">
      <c r="A11617">
        <v>103069</v>
      </c>
      <c r="B11617" t="s">
        <v>14506</v>
      </c>
      <c r="C11617" t="s">
        <v>11</v>
      </c>
      <c r="D11617">
        <v>0</v>
      </c>
      <c r="E11617" s="156" t="s">
        <v>205</v>
      </c>
    </row>
    <row r="11618" spans="1:5" x14ac:dyDescent="0.2">
      <c r="A11618">
        <v>103079</v>
      </c>
      <c r="B11618" t="s">
        <v>14507</v>
      </c>
      <c r="C11618" t="s">
        <v>11</v>
      </c>
      <c r="D11618">
        <v>295.44</v>
      </c>
      <c r="E11618" s="156" t="s">
        <v>205</v>
      </c>
    </row>
    <row r="11619" spans="1:5" x14ac:dyDescent="0.2">
      <c r="A11619">
        <v>103070</v>
      </c>
      <c r="B11619" t="s">
        <v>14508</v>
      </c>
      <c r="C11619" t="s">
        <v>11</v>
      </c>
      <c r="D11619">
        <v>0</v>
      </c>
      <c r="E11619" s="156" t="s">
        <v>205</v>
      </c>
    </row>
    <row r="11620" spans="1:5" x14ac:dyDescent="0.2">
      <c r="A11620">
        <v>103080</v>
      </c>
      <c r="B11620" t="s">
        <v>14509</v>
      </c>
      <c r="C11620" t="s">
        <v>11</v>
      </c>
      <c r="D11620">
        <v>359.66</v>
      </c>
      <c r="E11620" s="156" t="s">
        <v>205</v>
      </c>
    </row>
    <row r="11621" spans="1:5" x14ac:dyDescent="0.2">
      <c r="A11621">
        <v>103071</v>
      </c>
      <c r="B11621" t="s">
        <v>14510</v>
      </c>
      <c r="C11621" t="s">
        <v>11</v>
      </c>
      <c r="D11621">
        <v>0</v>
      </c>
      <c r="E11621" s="156" t="s">
        <v>205</v>
      </c>
    </row>
    <row r="11622" spans="1:5" x14ac:dyDescent="0.2">
      <c r="A11622">
        <v>103075</v>
      </c>
      <c r="B11622" t="s">
        <v>14511</v>
      </c>
      <c r="C11622" t="s">
        <v>11</v>
      </c>
      <c r="D11622">
        <v>217.19</v>
      </c>
      <c r="E11622" s="156" t="s">
        <v>205</v>
      </c>
    </row>
    <row r="11623" spans="1:5" x14ac:dyDescent="0.2">
      <c r="A11623">
        <v>103062</v>
      </c>
      <c r="B11623" t="s">
        <v>14512</v>
      </c>
      <c r="C11623" t="s">
        <v>11</v>
      </c>
      <c r="D11623">
        <v>0</v>
      </c>
      <c r="E11623" s="156" t="s">
        <v>205</v>
      </c>
    </row>
    <row r="11624" spans="1:5" x14ac:dyDescent="0.2">
      <c r="A11624">
        <v>103065</v>
      </c>
      <c r="B11624" t="s">
        <v>14513</v>
      </c>
      <c r="C11624" t="s">
        <v>11</v>
      </c>
      <c r="D11624">
        <v>0</v>
      </c>
      <c r="E11624" s="156" t="s">
        <v>205</v>
      </c>
    </row>
    <row r="11625" spans="1:5" x14ac:dyDescent="0.2">
      <c r="A11625">
        <v>103063</v>
      </c>
      <c r="B11625" t="s">
        <v>14514</v>
      </c>
      <c r="C11625" t="s">
        <v>11</v>
      </c>
      <c r="D11625">
        <v>0</v>
      </c>
      <c r="E11625" s="156" t="s">
        <v>205</v>
      </c>
    </row>
    <row r="11626" spans="1:5" x14ac:dyDescent="0.2">
      <c r="A11626">
        <v>103066</v>
      </c>
      <c r="B11626" t="s">
        <v>14515</v>
      </c>
      <c r="C11626" t="s">
        <v>11</v>
      </c>
      <c r="D11626">
        <v>0</v>
      </c>
      <c r="E11626" s="156" t="s">
        <v>205</v>
      </c>
    </row>
    <row r="11627" spans="1:5" x14ac:dyDescent="0.2">
      <c r="A11627">
        <v>103064</v>
      </c>
      <c r="B11627" t="s">
        <v>14516</v>
      </c>
      <c r="C11627" t="s">
        <v>11</v>
      </c>
      <c r="D11627">
        <v>0</v>
      </c>
      <c r="E11627" s="156" t="s">
        <v>205</v>
      </c>
    </row>
    <row r="11628" spans="1:5" x14ac:dyDescent="0.2">
      <c r="A11628">
        <v>103074</v>
      </c>
      <c r="B11628" t="s">
        <v>14517</v>
      </c>
      <c r="C11628" t="s">
        <v>11</v>
      </c>
      <c r="D11628">
        <v>182.7</v>
      </c>
      <c r="E11628" s="156" t="s">
        <v>205</v>
      </c>
    </row>
    <row r="11629" spans="1:5" x14ac:dyDescent="0.2">
      <c r="A11629">
        <v>103057</v>
      </c>
      <c r="B11629" t="s">
        <v>14518</v>
      </c>
      <c r="C11629" t="s">
        <v>11</v>
      </c>
      <c r="D11629">
        <v>0</v>
      </c>
      <c r="E11629" s="156" t="s">
        <v>205</v>
      </c>
    </row>
    <row r="11630" spans="1:5" x14ac:dyDescent="0.2">
      <c r="A11630">
        <v>103060</v>
      </c>
      <c r="B11630" t="s">
        <v>14519</v>
      </c>
      <c r="C11630" t="s">
        <v>11</v>
      </c>
      <c r="D11630">
        <v>0</v>
      </c>
      <c r="E11630" s="156" t="s">
        <v>205</v>
      </c>
    </row>
    <row r="11631" spans="1:5" x14ac:dyDescent="0.2">
      <c r="A11631">
        <v>103058</v>
      </c>
      <c r="B11631" t="s">
        <v>14520</v>
      </c>
      <c r="C11631" t="s">
        <v>11</v>
      </c>
      <c r="D11631">
        <v>0</v>
      </c>
      <c r="E11631" s="156" t="s">
        <v>205</v>
      </c>
    </row>
    <row r="11632" spans="1:5" x14ac:dyDescent="0.2">
      <c r="A11632">
        <v>103061</v>
      </c>
      <c r="B11632" t="s">
        <v>14521</v>
      </c>
      <c r="C11632" t="s">
        <v>11</v>
      </c>
      <c r="D11632">
        <v>0</v>
      </c>
      <c r="E11632" s="156" t="s">
        <v>205</v>
      </c>
    </row>
    <row r="11633" spans="1:5" x14ac:dyDescent="0.2">
      <c r="A11633">
        <v>103059</v>
      </c>
      <c r="B11633" t="s">
        <v>14522</v>
      </c>
      <c r="C11633" t="s">
        <v>11</v>
      </c>
      <c r="D11633">
        <v>0</v>
      </c>
      <c r="E11633" s="156" t="s">
        <v>205</v>
      </c>
    </row>
    <row r="11634" spans="1:5" x14ac:dyDescent="0.2">
      <c r="A11634">
        <v>97101</v>
      </c>
      <c r="B11634" t="s">
        <v>14523</v>
      </c>
      <c r="C11634" t="s">
        <v>11</v>
      </c>
      <c r="D11634">
        <v>183.93</v>
      </c>
      <c r="E11634" s="156" t="s">
        <v>205</v>
      </c>
    </row>
    <row r="11635" spans="1:5" x14ac:dyDescent="0.2">
      <c r="A11635">
        <v>97098</v>
      </c>
      <c r="B11635" t="s">
        <v>14524</v>
      </c>
      <c r="C11635" t="s">
        <v>11</v>
      </c>
      <c r="D11635">
        <v>0</v>
      </c>
      <c r="E11635" s="156" t="s">
        <v>205</v>
      </c>
    </row>
    <row r="11636" spans="1:5" x14ac:dyDescent="0.2">
      <c r="A11636">
        <v>97102</v>
      </c>
      <c r="B11636" t="s">
        <v>14525</v>
      </c>
      <c r="C11636" t="s">
        <v>11</v>
      </c>
      <c r="D11636">
        <v>229.92</v>
      </c>
      <c r="E11636" s="156" t="s">
        <v>205</v>
      </c>
    </row>
    <row r="11637" spans="1:5" x14ac:dyDescent="0.2">
      <c r="A11637">
        <v>97099</v>
      </c>
      <c r="B11637" t="s">
        <v>14526</v>
      </c>
      <c r="C11637" t="s">
        <v>11</v>
      </c>
      <c r="D11637">
        <v>0</v>
      </c>
      <c r="E11637" s="156" t="s">
        <v>205</v>
      </c>
    </row>
    <row r="11638" spans="1:5" x14ac:dyDescent="0.2">
      <c r="A11638">
        <v>97103</v>
      </c>
      <c r="B11638" t="s">
        <v>14527</v>
      </c>
      <c r="C11638" t="s">
        <v>11</v>
      </c>
      <c r="D11638">
        <v>272.38</v>
      </c>
      <c r="E11638" s="156" t="s">
        <v>205</v>
      </c>
    </row>
    <row r="11639" spans="1:5" x14ac:dyDescent="0.2">
      <c r="A11639">
        <v>97100</v>
      </c>
      <c r="B11639" t="s">
        <v>14528</v>
      </c>
      <c r="C11639" t="s">
        <v>11</v>
      </c>
      <c r="D11639">
        <v>0</v>
      </c>
      <c r="E11639" s="156" t="s">
        <v>205</v>
      </c>
    </row>
    <row r="11640" spans="1:5" x14ac:dyDescent="0.2">
      <c r="A11640">
        <v>103072</v>
      </c>
      <c r="B11640" t="s">
        <v>14529</v>
      </c>
      <c r="C11640" t="s">
        <v>11</v>
      </c>
      <c r="D11640">
        <v>321.41000000000003</v>
      </c>
      <c r="E11640" s="156" t="s">
        <v>205</v>
      </c>
    </row>
    <row r="11641" spans="1:5" x14ac:dyDescent="0.2">
      <c r="A11641">
        <v>103055</v>
      </c>
      <c r="B11641" t="s">
        <v>14530</v>
      </c>
      <c r="C11641" t="s">
        <v>11</v>
      </c>
      <c r="D11641">
        <v>0</v>
      </c>
      <c r="E11641" s="156" t="s">
        <v>205</v>
      </c>
    </row>
    <row r="11642" spans="1:5" x14ac:dyDescent="0.2">
      <c r="A11642">
        <v>103073</v>
      </c>
      <c r="B11642" t="s">
        <v>14531</v>
      </c>
      <c r="C11642" t="s">
        <v>11</v>
      </c>
      <c r="D11642">
        <v>385.62</v>
      </c>
      <c r="E11642" s="156" t="s">
        <v>205</v>
      </c>
    </row>
    <row r="11643" spans="1:5" x14ac:dyDescent="0.2">
      <c r="A11643">
        <v>103056</v>
      </c>
      <c r="B11643" t="s">
        <v>14532</v>
      </c>
      <c r="C11643" t="s">
        <v>11</v>
      </c>
      <c r="D11643">
        <v>0</v>
      </c>
      <c r="E11643" s="156" t="s">
        <v>205</v>
      </c>
    </row>
    <row r="11644" spans="1:5" x14ac:dyDescent="0.2">
      <c r="A11644">
        <v>97086</v>
      </c>
      <c r="B11644" t="s">
        <v>14533</v>
      </c>
      <c r="C11644" t="s">
        <v>11</v>
      </c>
      <c r="D11644">
        <v>149.31</v>
      </c>
      <c r="E11644" s="156" t="s">
        <v>205</v>
      </c>
    </row>
    <row r="11645" spans="1:5" x14ac:dyDescent="0.2">
      <c r="A11645">
        <v>97085</v>
      </c>
      <c r="B11645" t="s">
        <v>14534</v>
      </c>
      <c r="C11645" t="s">
        <v>11</v>
      </c>
      <c r="D11645">
        <v>0</v>
      </c>
      <c r="E11645" s="156" t="s">
        <v>205</v>
      </c>
    </row>
    <row r="11646" spans="1:5" x14ac:dyDescent="0.2">
      <c r="A11646">
        <v>104766</v>
      </c>
      <c r="B11646" t="s">
        <v>14535</v>
      </c>
      <c r="C11646" t="s">
        <v>24</v>
      </c>
      <c r="D11646">
        <v>17.41</v>
      </c>
      <c r="E11646" s="156" t="s">
        <v>205</v>
      </c>
    </row>
    <row r="11647" spans="1:5" x14ac:dyDescent="0.2">
      <c r="A11647">
        <v>90467</v>
      </c>
      <c r="B11647" t="s">
        <v>14536</v>
      </c>
      <c r="C11647" t="s">
        <v>24</v>
      </c>
      <c r="D11647">
        <v>25.41</v>
      </c>
      <c r="E11647" s="156" t="s">
        <v>205</v>
      </c>
    </row>
    <row r="11648" spans="1:5" x14ac:dyDescent="0.2">
      <c r="A11648">
        <v>90466</v>
      </c>
      <c r="B11648" t="s">
        <v>14537</v>
      </c>
      <c r="C11648" t="s">
        <v>24</v>
      </c>
      <c r="D11648">
        <v>16.91</v>
      </c>
      <c r="E11648" s="156" t="s">
        <v>205</v>
      </c>
    </row>
    <row r="11649" spans="1:5" x14ac:dyDescent="0.2">
      <c r="A11649">
        <v>90469</v>
      </c>
      <c r="B11649" t="s">
        <v>14538</v>
      </c>
      <c r="C11649" t="s">
        <v>24</v>
      </c>
      <c r="D11649">
        <v>12.67</v>
      </c>
      <c r="E11649" s="156" t="s">
        <v>205</v>
      </c>
    </row>
    <row r="11650" spans="1:5" x14ac:dyDescent="0.2">
      <c r="A11650">
        <v>90470</v>
      </c>
      <c r="B11650" t="s">
        <v>14539</v>
      </c>
      <c r="C11650" t="s">
        <v>24</v>
      </c>
      <c r="D11650">
        <v>16.84</v>
      </c>
      <c r="E11650" s="156" t="s">
        <v>205</v>
      </c>
    </row>
    <row r="11651" spans="1:5" x14ac:dyDescent="0.2">
      <c r="A11651">
        <v>90468</v>
      </c>
      <c r="B11651" t="s">
        <v>14540</v>
      </c>
      <c r="C11651" t="s">
        <v>24</v>
      </c>
      <c r="D11651">
        <v>8.35</v>
      </c>
      <c r="E11651" s="156" t="s">
        <v>205</v>
      </c>
    </row>
    <row r="11652" spans="1:5" x14ac:dyDescent="0.2">
      <c r="A11652">
        <v>91188</v>
      </c>
      <c r="B11652" t="s">
        <v>14541</v>
      </c>
      <c r="C11652" t="s">
        <v>14</v>
      </c>
      <c r="D11652">
        <v>14.32</v>
      </c>
      <c r="E11652" s="156" t="s">
        <v>205</v>
      </c>
    </row>
    <row r="11653" spans="1:5" x14ac:dyDescent="0.2">
      <c r="A11653">
        <v>91189</v>
      </c>
      <c r="B11653" t="s">
        <v>14542</v>
      </c>
      <c r="C11653" t="s">
        <v>14</v>
      </c>
      <c r="D11653">
        <v>78.94</v>
      </c>
      <c r="E11653" s="156" t="s">
        <v>205</v>
      </c>
    </row>
    <row r="11654" spans="1:5" x14ac:dyDescent="0.2">
      <c r="A11654">
        <v>91192</v>
      </c>
      <c r="B11654" t="s">
        <v>14543</v>
      </c>
      <c r="C11654" t="s">
        <v>14</v>
      </c>
      <c r="D11654">
        <v>24.14</v>
      </c>
      <c r="E11654" s="156" t="s">
        <v>205</v>
      </c>
    </row>
    <row r="11655" spans="1:5" x14ac:dyDescent="0.2">
      <c r="A11655">
        <v>91190</v>
      </c>
      <c r="B11655" t="s">
        <v>14544</v>
      </c>
      <c r="C11655" t="s">
        <v>14</v>
      </c>
      <c r="D11655">
        <v>11.63</v>
      </c>
      <c r="E11655" s="156" t="s">
        <v>205</v>
      </c>
    </row>
    <row r="11656" spans="1:5" x14ac:dyDescent="0.2">
      <c r="A11656">
        <v>91191</v>
      </c>
      <c r="B11656" t="s">
        <v>14545</v>
      </c>
      <c r="C11656" t="s">
        <v>14</v>
      </c>
      <c r="D11656">
        <v>16.11</v>
      </c>
      <c r="E11656" s="156" t="s">
        <v>205</v>
      </c>
    </row>
    <row r="11657" spans="1:5" x14ac:dyDescent="0.2">
      <c r="A11657">
        <v>95541</v>
      </c>
      <c r="B11657" t="s">
        <v>14546</v>
      </c>
      <c r="C11657" t="s">
        <v>14</v>
      </c>
      <c r="D11657">
        <v>27.17</v>
      </c>
      <c r="E11657" s="156" t="s">
        <v>205</v>
      </c>
    </row>
    <row r="11658" spans="1:5" x14ac:dyDescent="0.2">
      <c r="A11658">
        <v>96564</v>
      </c>
      <c r="B11658" t="s">
        <v>14547</v>
      </c>
      <c r="C11658" t="s">
        <v>24</v>
      </c>
      <c r="D11658">
        <v>0</v>
      </c>
      <c r="E11658" s="156" t="s">
        <v>205</v>
      </c>
    </row>
    <row r="11659" spans="1:5" x14ac:dyDescent="0.2">
      <c r="A11659">
        <v>104785</v>
      </c>
      <c r="B11659" t="s">
        <v>14548</v>
      </c>
      <c r="C11659" t="s">
        <v>24</v>
      </c>
      <c r="D11659">
        <v>12.21</v>
      </c>
      <c r="E11659" s="156" t="s">
        <v>205</v>
      </c>
    </row>
    <row r="11660" spans="1:5" x14ac:dyDescent="0.2">
      <c r="A11660">
        <v>91166</v>
      </c>
      <c r="B11660" t="s">
        <v>14549</v>
      </c>
      <c r="C11660" t="s">
        <v>24</v>
      </c>
      <c r="D11660">
        <v>4.5599999999999996</v>
      </c>
      <c r="E11660" s="156" t="s">
        <v>205</v>
      </c>
    </row>
    <row r="11661" spans="1:5" x14ac:dyDescent="0.2">
      <c r="A11661">
        <v>91167</v>
      </c>
      <c r="B11661" t="s">
        <v>14550</v>
      </c>
      <c r="C11661" t="s">
        <v>24</v>
      </c>
      <c r="D11661">
        <v>10.41</v>
      </c>
      <c r="E11661" s="156" t="s">
        <v>205</v>
      </c>
    </row>
    <row r="11662" spans="1:5" x14ac:dyDescent="0.2">
      <c r="A11662">
        <v>91176</v>
      </c>
      <c r="B11662" t="s">
        <v>14551</v>
      </c>
      <c r="C11662" t="s">
        <v>24</v>
      </c>
      <c r="D11662">
        <v>17.07</v>
      </c>
      <c r="E11662" s="156" t="s">
        <v>205</v>
      </c>
    </row>
    <row r="11663" spans="1:5" x14ac:dyDescent="0.2">
      <c r="A11663">
        <v>91182</v>
      </c>
      <c r="B11663" t="s">
        <v>14552</v>
      </c>
      <c r="C11663" t="s">
        <v>24</v>
      </c>
      <c r="D11663">
        <v>28.43</v>
      </c>
      <c r="E11663" s="156" t="s">
        <v>205</v>
      </c>
    </row>
    <row r="11664" spans="1:5" x14ac:dyDescent="0.2">
      <c r="A11664">
        <v>91186</v>
      </c>
      <c r="B11664" t="s">
        <v>14553</v>
      </c>
      <c r="C11664" t="s">
        <v>24</v>
      </c>
      <c r="D11664">
        <v>31.42</v>
      </c>
      <c r="E11664" s="156" t="s">
        <v>205</v>
      </c>
    </row>
    <row r="11665" spans="1:5" x14ac:dyDescent="0.2">
      <c r="A11665">
        <v>91171</v>
      </c>
      <c r="B11665" t="s">
        <v>14554</v>
      </c>
      <c r="C11665" t="s">
        <v>24</v>
      </c>
      <c r="D11665">
        <v>16.670000000000002</v>
      </c>
      <c r="E11665" s="156" t="s">
        <v>205</v>
      </c>
    </row>
    <row r="11666" spans="1:5" x14ac:dyDescent="0.2">
      <c r="A11666">
        <v>91187</v>
      </c>
      <c r="B11666" t="s">
        <v>14555</v>
      </c>
      <c r="C11666" t="s">
        <v>24</v>
      </c>
      <c r="D11666">
        <v>28.23</v>
      </c>
      <c r="E11666" s="156" t="s">
        <v>205</v>
      </c>
    </row>
    <row r="11667" spans="1:5" x14ac:dyDescent="0.2">
      <c r="A11667">
        <v>91172</v>
      </c>
      <c r="B11667" t="s">
        <v>14556</v>
      </c>
      <c r="C11667" t="s">
        <v>24</v>
      </c>
      <c r="D11667">
        <v>19.170000000000002</v>
      </c>
      <c r="E11667" s="156" t="s">
        <v>205</v>
      </c>
    </row>
    <row r="11668" spans="1:5" x14ac:dyDescent="0.2">
      <c r="A11668">
        <v>91185</v>
      </c>
      <c r="B11668" t="s">
        <v>14557</v>
      </c>
      <c r="C11668" t="s">
        <v>24</v>
      </c>
      <c r="D11668">
        <v>28.43</v>
      </c>
      <c r="E11668" s="156" t="s">
        <v>205</v>
      </c>
    </row>
    <row r="11669" spans="1:5" x14ac:dyDescent="0.2">
      <c r="A11669">
        <v>91170</v>
      </c>
      <c r="B11669" t="s">
        <v>14558</v>
      </c>
      <c r="C11669" t="s">
        <v>24</v>
      </c>
      <c r="D11669">
        <v>10.41</v>
      </c>
      <c r="E11669" s="156" t="s">
        <v>205</v>
      </c>
    </row>
    <row r="11670" spans="1:5" x14ac:dyDescent="0.2">
      <c r="A11670">
        <v>91180</v>
      </c>
      <c r="B11670" t="s">
        <v>14559</v>
      </c>
      <c r="C11670" t="s">
        <v>24</v>
      </c>
      <c r="D11670">
        <v>22.66</v>
      </c>
      <c r="E11670" s="156" t="s">
        <v>205</v>
      </c>
    </row>
    <row r="11671" spans="1:5" x14ac:dyDescent="0.2">
      <c r="A11671">
        <v>91181</v>
      </c>
      <c r="B11671" t="s">
        <v>14560</v>
      </c>
      <c r="C11671" t="s">
        <v>24</v>
      </c>
      <c r="D11671">
        <v>23.72</v>
      </c>
      <c r="E11671" s="156" t="s">
        <v>205</v>
      </c>
    </row>
    <row r="11672" spans="1:5" x14ac:dyDescent="0.2">
      <c r="A11672">
        <v>91179</v>
      </c>
      <c r="B11672" t="s">
        <v>14561</v>
      </c>
      <c r="C11672" t="s">
        <v>24</v>
      </c>
      <c r="D11672">
        <v>17.07</v>
      </c>
      <c r="E11672" s="156" t="s">
        <v>205</v>
      </c>
    </row>
    <row r="11673" spans="1:5" x14ac:dyDescent="0.2">
      <c r="A11673">
        <v>91174</v>
      </c>
      <c r="B11673" t="s">
        <v>14562</v>
      </c>
      <c r="C11673" t="s">
        <v>24</v>
      </c>
      <c r="D11673">
        <v>6.65</v>
      </c>
      <c r="E11673" s="156" t="s">
        <v>205</v>
      </c>
    </row>
    <row r="11674" spans="1:5" x14ac:dyDescent="0.2">
      <c r="A11674">
        <v>91175</v>
      </c>
      <c r="B11674" t="s">
        <v>14563</v>
      </c>
      <c r="C11674" t="s">
        <v>24</v>
      </c>
      <c r="D11674">
        <v>10.34</v>
      </c>
      <c r="E11674" s="156" t="s">
        <v>205</v>
      </c>
    </row>
    <row r="11675" spans="1:5" x14ac:dyDescent="0.2">
      <c r="A11675">
        <v>91173</v>
      </c>
      <c r="B11675" t="s">
        <v>14564</v>
      </c>
      <c r="C11675" t="s">
        <v>24</v>
      </c>
      <c r="D11675">
        <v>3.87</v>
      </c>
      <c r="E11675" s="156" t="s">
        <v>205</v>
      </c>
    </row>
    <row r="11676" spans="1:5" x14ac:dyDescent="0.2">
      <c r="A11676">
        <v>104759</v>
      </c>
      <c r="B11676" t="s">
        <v>14565</v>
      </c>
      <c r="C11676" t="s">
        <v>14</v>
      </c>
      <c r="D11676">
        <v>45.18</v>
      </c>
      <c r="E11676" s="156" t="s">
        <v>205</v>
      </c>
    </row>
    <row r="11677" spans="1:5" x14ac:dyDescent="0.2">
      <c r="A11677">
        <v>104760</v>
      </c>
      <c r="B11677" t="s">
        <v>14566</v>
      </c>
      <c r="C11677" t="s">
        <v>14</v>
      </c>
      <c r="D11677">
        <v>65.98</v>
      </c>
      <c r="E11677" s="156" t="s">
        <v>205</v>
      </c>
    </row>
    <row r="11678" spans="1:5" x14ac:dyDescent="0.2">
      <c r="A11678">
        <v>104758</v>
      </c>
      <c r="B11678" t="s">
        <v>14567</v>
      </c>
      <c r="C11678" t="s">
        <v>14</v>
      </c>
      <c r="D11678">
        <v>16.95</v>
      </c>
      <c r="E11678" s="156" t="s">
        <v>205</v>
      </c>
    </row>
    <row r="11679" spans="1:5" x14ac:dyDescent="0.2">
      <c r="A11679">
        <v>90437</v>
      </c>
      <c r="B11679" t="s">
        <v>14568</v>
      </c>
      <c r="C11679" t="s">
        <v>14</v>
      </c>
      <c r="D11679">
        <v>43.5</v>
      </c>
      <c r="E11679" s="156" t="s">
        <v>205</v>
      </c>
    </row>
    <row r="11680" spans="1:5" x14ac:dyDescent="0.2">
      <c r="A11680">
        <v>90438</v>
      </c>
      <c r="B11680" t="s">
        <v>14569</v>
      </c>
      <c r="C11680" t="s">
        <v>14</v>
      </c>
      <c r="D11680">
        <v>63.53</v>
      </c>
      <c r="E11680" s="156" t="s">
        <v>205</v>
      </c>
    </row>
    <row r="11681" spans="1:5" x14ac:dyDescent="0.2">
      <c r="A11681">
        <v>90436</v>
      </c>
      <c r="B11681" t="s">
        <v>14570</v>
      </c>
      <c r="C11681" t="s">
        <v>14</v>
      </c>
      <c r="D11681">
        <v>16.309999999999999</v>
      </c>
      <c r="E11681" s="156" t="s">
        <v>205</v>
      </c>
    </row>
    <row r="11682" spans="1:5" x14ac:dyDescent="0.2">
      <c r="A11682">
        <v>104770</v>
      </c>
      <c r="B11682" t="s">
        <v>14571</v>
      </c>
      <c r="C11682" t="s">
        <v>14</v>
      </c>
      <c r="D11682">
        <v>1.91</v>
      </c>
      <c r="E11682" s="156" t="s">
        <v>205</v>
      </c>
    </row>
    <row r="11683" spans="1:5" x14ac:dyDescent="0.2">
      <c r="A11683">
        <v>104772</v>
      </c>
      <c r="B11683" t="s">
        <v>14572</v>
      </c>
      <c r="C11683" t="s">
        <v>14</v>
      </c>
      <c r="D11683">
        <v>2.79</v>
      </c>
      <c r="E11683" s="156" t="s">
        <v>205</v>
      </c>
    </row>
    <row r="11684" spans="1:5" x14ac:dyDescent="0.2">
      <c r="A11684">
        <v>104768</v>
      </c>
      <c r="B11684" t="s">
        <v>14573</v>
      </c>
      <c r="C11684" t="s">
        <v>14</v>
      </c>
      <c r="D11684">
        <v>0.71</v>
      </c>
      <c r="E11684" s="156" t="s">
        <v>205</v>
      </c>
    </row>
    <row r="11685" spans="1:5" x14ac:dyDescent="0.2">
      <c r="A11685">
        <v>104769</v>
      </c>
      <c r="B11685" t="s">
        <v>14574</v>
      </c>
      <c r="C11685" t="s">
        <v>14</v>
      </c>
      <c r="D11685">
        <v>1.84</v>
      </c>
      <c r="E11685" s="156" t="s">
        <v>205</v>
      </c>
    </row>
    <row r="11686" spans="1:5" x14ac:dyDescent="0.2">
      <c r="A11686">
        <v>104771</v>
      </c>
      <c r="B11686" t="s">
        <v>14575</v>
      </c>
      <c r="C11686" t="s">
        <v>14</v>
      </c>
      <c r="D11686">
        <v>2.69</v>
      </c>
      <c r="E11686" s="156" t="s">
        <v>205</v>
      </c>
    </row>
    <row r="11687" spans="1:5" x14ac:dyDescent="0.2">
      <c r="A11687">
        <v>104767</v>
      </c>
      <c r="B11687" t="s">
        <v>14576</v>
      </c>
      <c r="C11687" t="s">
        <v>14</v>
      </c>
      <c r="D11687">
        <v>0.68</v>
      </c>
      <c r="E11687" s="156" t="s">
        <v>205</v>
      </c>
    </row>
    <row r="11688" spans="1:5" x14ac:dyDescent="0.2">
      <c r="A11688">
        <v>104762</v>
      </c>
      <c r="B11688" t="s">
        <v>14577</v>
      </c>
      <c r="C11688" t="s">
        <v>14</v>
      </c>
      <c r="D11688">
        <v>28.89</v>
      </c>
      <c r="E11688" s="156" t="s">
        <v>205</v>
      </c>
    </row>
    <row r="11689" spans="1:5" x14ac:dyDescent="0.2">
      <c r="A11689">
        <v>104763</v>
      </c>
      <c r="B11689" t="s">
        <v>14578</v>
      </c>
      <c r="C11689" t="s">
        <v>14</v>
      </c>
      <c r="D11689">
        <v>42.21</v>
      </c>
      <c r="E11689" s="156" t="s">
        <v>205</v>
      </c>
    </row>
    <row r="11690" spans="1:5" x14ac:dyDescent="0.2">
      <c r="A11690">
        <v>104761</v>
      </c>
      <c r="B11690" t="s">
        <v>14579</v>
      </c>
      <c r="C11690" t="s">
        <v>14</v>
      </c>
      <c r="D11690">
        <v>10.83</v>
      </c>
      <c r="E11690" s="156" t="s">
        <v>205</v>
      </c>
    </row>
    <row r="11691" spans="1:5" x14ac:dyDescent="0.2">
      <c r="A11691">
        <v>90440</v>
      </c>
      <c r="B11691" t="s">
        <v>14580</v>
      </c>
      <c r="C11691" t="s">
        <v>14</v>
      </c>
      <c r="D11691">
        <v>28.66</v>
      </c>
      <c r="E11691" s="156" t="s">
        <v>205</v>
      </c>
    </row>
    <row r="11692" spans="1:5" x14ac:dyDescent="0.2">
      <c r="A11692">
        <v>90441</v>
      </c>
      <c r="B11692" t="s">
        <v>14581</v>
      </c>
      <c r="C11692" t="s">
        <v>14</v>
      </c>
      <c r="D11692">
        <v>41.87</v>
      </c>
      <c r="E11692" s="156" t="s">
        <v>205</v>
      </c>
    </row>
    <row r="11693" spans="1:5" x14ac:dyDescent="0.2">
      <c r="A11693">
        <v>90439</v>
      </c>
      <c r="B11693" t="s">
        <v>14582</v>
      </c>
      <c r="C11693" t="s">
        <v>14</v>
      </c>
      <c r="D11693">
        <v>10.75</v>
      </c>
      <c r="E11693" s="156" t="s">
        <v>205</v>
      </c>
    </row>
    <row r="11694" spans="1:5" x14ac:dyDescent="0.2">
      <c r="A11694">
        <v>104776</v>
      </c>
      <c r="B11694" t="s">
        <v>14583</v>
      </c>
      <c r="C11694" t="s">
        <v>14</v>
      </c>
      <c r="D11694">
        <v>6.78</v>
      </c>
      <c r="E11694" s="156" t="s">
        <v>205</v>
      </c>
    </row>
    <row r="11695" spans="1:5" x14ac:dyDescent="0.2">
      <c r="A11695">
        <v>104778</v>
      </c>
      <c r="B11695" t="s">
        <v>14584</v>
      </c>
      <c r="C11695" t="s">
        <v>14</v>
      </c>
      <c r="D11695">
        <v>9.91</v>
      </c>
      <c r="E11695" s="156" t="s">
        <v>205</v>
      </c>
    </row>
    <row r="11696" spans="1:5" x14ac:dyDescent="0.2">
      <c r="A11696">
        <v>104774</v>
      </c>
      <c r="B11696" t="s">
        <v>14585</v>
      </c>
      <c r="C11696" t="s">
        <v>14</v>
      </c>
      <c r="D11696">
        <v>2.5299999999999998</v>
      </c>
      <c r="E11696" s="156" t="s">
        <v>205</v>
      </c>
    </row>
    <row r="11697" spans="1:5" x14ac:dyDescent="0.2">
      <c r="A11697">
        <v>104775</v>
      </c>
      <c r="B11697" t="s">
        <v>14586</v>
      </c>
      <c r="C11697" t="s">
        <v>14</v>
      </c>
      <c r="D11697">
        <v>6.56</v>
      </c>
      <c r="E11697" s="156" t="s">
        <v>205</v>
      </c>
    </row>
    <row r="11698" spans="1:5" x14ac:dyDescent="0.2">
      <c r="A11698">
        <v>104777</v>
      </c>
      <c r="B11698" t="s">
        <v>14587</v>
      </c>
      <c r="C11698" t="s">
        <v>14</v>
      </c>
      <c r="D11698">
        <v>9.59</v>
      </c>
      <c r="E11698" s="156" t="s">
        <v>205</v>
      </c>
    </row>
    <row r="11699" spans="1:5" x14ac:dyDescent="0.2">
      <c r="A11699">
        <v>104773</v>
      </c>
      <c r="B11699" t="s">
        <v>14588</v>
      </c>
      <c r="C11699" t="s">
        <v>14</v>
      </c>
      <c r="D11699">
        <v>2.4500000000000002</v>
      </c>
      <c r="E11699" s="156" t="s">
        <v>205</v>
      </c>
    </row>
    <row r="11700" spans="1:5" x14ac:dyDescent="0.2">
      <c r="A11700">
        <v>104782</v>
      </c>
      <c r="B11700" t="s">
        <v>14589</v>
      </c>
      <c r="C11700" t="s">
        <v>14</v>
      </c>
      <c r="D11700">
        <v>66.83</v>
      </c>
      <c r="E11700" s="156" t="s">
        <v>205</v>
      </c>
    </row>
    <row r="11701" spans="1:5" x14ac:dyDescent="0.2">
      <c r="A11701">
        <v>90451</v>
      </c>
      <c r="B11701" t="s">
        <v>14590</v>
      </c>
      <c r="C11701" t="s">
        <v>14</v>
      </c>
      <c r="D11701">
        <v>6.71</v>
      </c>
      <c r="E11701" s="156" t="s">
        <v>205</v>
      </c>
    </row>
    <row r="11702" spans="1:5" x14ac:dyDescent="0.2">
      <c r="A11702">
        <v>90452</v>
      </c>
      <c r="B11702" t="s">
        <v>14591</v>
      </c>
      <c r="C11702" t="s">
        <v>14</v>
      </c>
      <c r="D11702">
        <v>23.92</v>
      </c>
      <c r="E11702" s="156" t="s">
        <v>205</v>
      </c>
    </row>
    <row r="11703" spans="1:5" x14ac:dyDescent="0.2">
      <c r="A11703">
        <v>90455</v>
      </c>
      <c r="B11703" t="s">
        <v>14592</v>
      </c>
      <c r="C11703" t="s">
        <v>14</v>
      </c>
      <c r="D11703">
        <v>8.83</v>
      </c>
      <c r="E11703" s="156" t="s">
        <v>205</v>
      </c>
    </row>
    <row r="11704" spans="1:5" x14ac:dyDescent="0.2">
      <c r="A11704">
        <v>104784</v>
      </c>
      <c r="B11704" t="s">
        <v>14593</v>
      </c>
      <c r="C11704" t="s">
        <v>14</v>
      </c>
      <c r="D11704">
        <v>15.11</v>
      </c>
      <c r="E11704" s="156" t="s">
        <v>205</v>
      </c>
    </row>
    <row r="11705" spans="1:5" x14ac:dyDescent="0.2">
      <c r="A11705">
        <v>90453</v>
      </c>
      <c r="B11705" t="s">
        <v>14594</v>
      </c>
      <c r="C11705" t="s">
        <v>14</v>
      </c>
      <c r="D11705">
        <v>4.28</v>
      </c>
      <c r="E11705" s="156" t="s">
        <v>205</v>
      </c>
    </row>
    <row r="11706" spans="1:5" x14ac:dyDescent="0.2">
      <c r="A11706">
        <v>104783</v>
      </c>
      <c r="B11706" t="s">
        <v>14595</v>
      </c>
      <c r="C11706" t="s">
        <v>14</v>
      </c>
      <c r="D11706">
        <v>5.44</v>
      </c>
      <c r="E11706" s="156" t="s">
        <v>205</v>
      </c>
    </row>
    <row r="11707" spans="1:5" x14ac:dyDescent="0.2">
      <c r="A11707">
        <v>90454</v>
      </c>
      <c r="B11707" t="s">
        <v>14596</v>
      </c>
      <c r="C11707" t="s">
        <v>14</v>
      </c>
      <c r="D11707">
        <v>6.9</v>
      </c>
      <c r="E11707" s="156" t="s">
        <v>205</v>
      </c>
    </row>
    <row r="11708" spans="1:5" x14ac:dyDescent="0.2">
      <c r="A11708">
        <v>90459</v>
      </c>
      <c r="B11708" t="s">
        <v>14597</v>
      </c>
      <c r="C11708" t="s">
        <v>14</v>
      </c>
      <c r="D11708">
        <v>53.52</v>
      </c>
      <c r="E11708" s="156" t="s">
        <v>205</v>
      </c>
    </row>
    <row r="11709" spans="1:5" x14ac:dyDescent="0.2">
      <c r="A11709">
        <v>90456</v>
      </c>
      <c r="B11709" t="s">
        <v>14598</v>
      </c>
      <c r="C11709" t="s">
        <v>14</v>
      </c>
      <c r="D11709">
        <v>6.03</v>
      </c>
      <c r="E11709" s="156" t="s">
        <v>205</v>
      </c>
    </row>
    <row r="11710" spans="1:5" x14ac:dyDescent="0.2">
      <c r="A11710">
        <v>90458</v>
      </c>
      <c r="B11710" t="s">
        <v>14599</v>
      </c>
      <c r="C11710" t="s">
        <v>14</v>
      </c>
      <c r="D11710">
        <v>39.270000000000003</v>
      </c>
      <c r="E11710" s="156" t="s">
        <v>205</v>
      </c>
    </row>
    <row r="11711" spans="1:5" x14ac:dyDescent="0.2">
      <c r="A11711">
        <v>90457</v>
      </c>
      <c r="B11711" t="s">
        <v>14600</v>
      </c>
      <c r="C11711" t="s">
        <v>14</v>
      </c>
      <c r="D11711">
        <v>13.76</v>
      </c>
      <c r="E11711" s="156" t="s">
        <v>205</v>
      </c>
    </row>
    <row r="11712" spans="1:5" x14ac:dyDescent="0.2">
      <c r="A11712">
        <v>90447</v>
      </c>
      <c r="B11712" t="s">
        <v>14601</v>
      </c>
      <c r="C11712" t="s">
        <v>24</v>
      </c>
      <c r="D11712">
        <v>9.1</v>
      </c>
      <c r="E11712" s="156" t="s">
        <v>205</v>
      </c>
    </row>
    <row r="11713" spans="1:5" x14ac:dyDescent="0.2">
      <c r="A11713">
        <v>91222</v>
      </c>
      <c r="B11713" t="s">
        <v>14602</v>
      </c>
      <c r="C11713" t="s">
        <v>24</v>
      </c>
      <c r="D11713">
        <v>9.74</v>
      </c>
      <c r="E11713" s="156" t="s">
        <v>205</v>
      </c>
    </row>
    <row r="11714" spans="1:5" x14ac:dyDescent="0.2">
      <c r="A11714">
        <v>90443</v>
      </c>
      <c r="B11714" t="s">
        <v>14603</v>
      </c>
      <c r="C11714" t="s">
        <v>24</v>
      </c>
      <c r="D11714">
        <v>8.76</v>
      </c>
      <c r="E11714" s="156" t="s">
        <v>205</v>
      </c>
    </row>
    <row r="11715" spans="1:5" x14ac:dyDescent="0.2">
      <c r="A11715">
        <v>104780</v>
      </c>
      <c r="B11715" t="s">
        <v>14604</v>
      </c>
      <c r="C11715" t="s">
        <v>24</v>
      </c>
      <c r="D11715">
        <v>7.76</v>
      </c>
      <c r="E11715" s="156" t="s">
        <v>205</v>
      </c>
    </row>
    <row r="11716" spans="1:5" x14ac:dyDescent="0.2">
      <c r="A11716">
        <v>104781</v>
      </c>
      <c r="B11716" t="s">
        <v>14605</v>
      </c>
      <c r="C11716" t="s">
        <v>24</v>
      </c>
      <c r="D11716">
        <v>8.9</v>
      </c>
      <c r="E11716" s="156" t="s">
        <v>205</v>
      </c>
    </row>
    <row r="11717" spans="1:5" x14ac:dyDescent="0.2">
      <c r="A11717">
        <v>104779</v>
      </c>
      <c r="B11717" t="s">
        <v>14606</v>
      </c>
      <c r="C11717" t="s">
        <v>24</v>
      </c>
      <c r="D11717">
        <v>7.71</v>
      </c>
      <c r="E11717" s="156" t="s">
        <v>205</v>
      </c>
    </row>
    <row r="11718" spans="1:5" x14ac:dyDescent="0.2">
      <c r="A11718">
        <v>104787</v>
      </c>
      <c r="B11718" t="s">
        <v>14607</v>
      </c>
      <c r="C11718" t="s">
        <v>24</v>
      </c>
      <c r="D11718">
        <v>9.48</v>
      </c>
      <c r="E11718" s="156" t="s">
        <v>205</v>
      </c>
    </row>
    <row r="11719" spans="1:5" x14ac:dyDescent="0.2">
      <c r="A11719">
        <v>104788</v>
      </c>
      <c r="B11719" t="s">
        <v>14608</v>
      </c>
      <c r="C11719" t="s">
        <v>24</v>
      </c>
      <c r="D11719">
        <v>12.59</v>
      </c>
      <c r="E11719" s="156" t="s">
        <v>205</v>
      </c>
    </row>
    <row r="11720" spans="1:5" x14ac:dyDescent="0.2">
      <c r="A11720">
        <v>104786</v>
      </c>
      <c r="B11720" t="s">
        <v>14609</v>
      </c>
      <c r="C11720" t="s">
        <v>24</v>
      </c>
      <c r="D11720">
        <v>7.14</v>
      </c>
      <c r="E11720" s="156" t="s">
        <v>205</v>
      </c>
    </row>
    <row r="11721" spans="1:5" x14ac:dyDescent="0.2">
      <c r="A11721">
        <v>90445</v>
      </c>
      <c r="B11721" t="s">
        <v>14610</v>
      </c>
      <c r="C11721" t="s">
        <v>24</v>
      </c>
      <c r="D11721">
        <v>19.670000000000002</v>
      </c>
      <c r="E11721" s="156" t="s">
        <v>205</v>
      </c>
    </row>
    <row r="11722" spans="1:5" x14ac:dyDescent="0.2">
      <c r="A11722">
        <v>90446</v>
      </c>
      <c r="B11722" t="s">
        <v>14611</v>
      </c>
      <c r="C11722" t="s">
        <v>24</v>
      </c>
      <c r="D11722">
        <v>26.13</v>
      </c>
      <c r="E11722" s="156" t="s">
        <v>205</v>
      </c>
    </row>
    <row r="11723" spans="1:5" x14ac:dyDescent="0.2">
      <c r="A11723">
        <v>90444</v>
      </c>
      <c r="B11723" t="s">
        <v>14612</v>
      </c>
      <c r="C11723" t="s">
        <v>24</v>
      </c>
      <c r="D11723">
        <v>14.83</v>
      </c>
      <c r="E11723" s="156" t="s">
        <v>205</v>
      </c>
    </row>
    <row r="11724" spans="1:5" x14ac:dyDescent="0.2">
      <c r="A11724">
        <v>104764</v>
      </c>
      <c r="B11724" t="s">
        <v>14613</v>
      </c>
      <c r="C11724" t="s">
        <v>24</v>
      </c>
      <c r="D11724">
        <v>22.33</v>
      </c>
      <c r="E11724" s="156" t="s">
        <v>205</v>
      </c>
    </row>
    <row r="11725" spans="1:5" x14ac:dyDescent="0.2">
      <c r="A11725">
        <v>90460</v>
      </c>
      <c r="B11725" t="s">
        <v>14614</v>
      </c>
      <c r="C11725" t="s">
        <v>24</v>
      </c>
      <c r="D11725">
        <v>27.34</v>
      </c>
      <c r="E11725" s="156" t="s">
        <v>205</v>
      </c>
    </row>
    <row r="11726" spans="1:5" x14ac:dyDescent="0.2">
      <c r="A11726">
        <v>90462</v>
      </c>
      <c r="B11726" t="s">
        <v>14615</v>
      </c>
      <c r="C11726" t="s">
        <v>24</v>
      </c>
      <c r="D11726">
        <v>4.79</v>
      </c>
      <c r="E11726" s="156" t="s">
        <v>205</v>
      </c>
    </row>
    <row r="11727" spans="1:5" x14ac:dyDescent="0.2">
      <c r="A11727">
        <v>104765</v>
      </c>
      <c r="B11727" t="s">
        <v>14616</v>
      </c>
      <c r="C11727" t="s">
        <v>24</v>
      </c>
      <c r="D11727">
        <v>17.98</v>
      </c>
      <c r="E11727" s="156" t="s">
        <v>205</v>
      </c>
    </row>
    <row r="11728" spans="1:5" x14ac:dyDescent="0.2">
      <c r="A11728">
        <v>90461</v>
      </c>
      <c r="B11728" t="s">
        <v>14617</v>
      </c>
      <c r="C11728" t="s">
        <v>24</v>
      </c>
      <c r="D11728">
        <v>20.440000000000001</v>
      </c>
      <c r="E11728" s="156" t="s">
        <v>205</v>
      </c>
    </row>
    <row r="11729" spans="1:5" x14ac:dyDescent="0.2">
      <c r="A11729">
        <v>90463</v>
      </c>
      <c r="B11729" t="s">
        <v>14618</v>
      </c>
      <c r="C11729" t="s">
        <v>24</v>
      </c>
      <c r="D11729">
        <v>4.05</v>
      </c>
      <c r="E11729" s="156" t="s">
        <v>205</v>
      </c>
    </row>
    <row r="11730" spans="1:5" x14ac:dyDescent="0.2">
      <c r="A11730">
        <v>96560</v>
      </c>
      <c r="B11730" t="s">
        <v>14619</v>
      </c>
      <c r="C11730" t="s">
        <v>11</v>
      </c>
      <c r="D11730">
        <v>36.159999999999997</v>
      </c>
      <c r="E11730" s="156" t="s">
        <v>205</v>
      </c>
    </row>
    <row r="11731" spans="1:5" x14ac:dyDescent="0.2">
      <c r="A11731">
        <v>96559</v>
      </c>
      <c r="B11731" t="s">
        <v>14620</v>
      </c>
      <c r="C11731" t="s">
        <v>11</v>
      </c>
      <c r="D11731">
        <v>38.130000000000003</v>
      </c>
      <c r="E11731" s="156" t="s">
        <v>205</v>
      </c>
    </row>
    <row r="11732" spans="1:5" x14ac:dyDescent="0.2">
      <c r="A11732">
        <v>96562</v>
      </c>
      <c r="B11732" t="s">
        <v>14621</v>
      </c>
      <c r="C11732" t="s">
        <v>24</v>
      </c>
      <c r="D11732">
        <v>54.97</v>
      </c>
      <c r="E11732" s="156" t="s">
        <v>205</v>
      </c>
    </row>
    <row r="11733" spans="1:5" x14ac:dyDescent="0.2">
      <c r="A11733">
        <v>96563</v>
      </c>
      <c r="B11733" t="s">
        <v>14622</v>
      </c>
      <c r="C11733" t="s">
        <v>24</v>
      </c>
      <c r="D11733">
        <v>60.83</v>
      </c>
      <c r="E11733" s="156" t="s">
        <v>205</v>
      </c>
    </row>
    <row r="11734" spans="1:5" x14ac:dyDescent="0.2">
      <c r="A11734">
        <v>102469</v>
      </c>
      <c r="B11734" t="s">
        <v>14623</v>
      </c>
      <c r="C11734" t="s">
        <v>11</v>
      </c>
      <c r="D11734">
        <v>0</v>
      </c>
      <c r="E11734" s="156" t="s">
        <v>205</v>
      </c>
    </row>
    <row r="11735" spans="1:5" x14ac:dyDescent="0.2">
      <c r="A11735">
        <v>104388</v>
      </c>
      <c r="B11735" t="s">
        <v>14624</v>
      </c>
      <c r="C11735" t="s">
        <v>11</v>
      </c>
      <c r="D11735">
        <v>0</v>
      </c>
      <c r="E11735" s="156" t="s">
        <v>205</v>
      </c>
    </row>
    <row r="11736" spans="1:5" x14ac:dyDescent="0.2">
      <c r="A11736">
        <v>104387</v>
      </c>
      <c r="B11736" t="s">
        <v>14625</v>
      </c>
      <c r="C11736" t="s">
        <v>20</v>
      </c>
      <c r="D11736">
        <v>0</v>
      </c>
      <c r="E11736" s="156" t="s">
        <v>205</v>
      </c>
    </row>
    <row r="11737" spans="1:5" x14ac:dyDescent="0.2">
      <c r="A11737">
        <v>104364</v>
      </c>
      <c r="B11737" t="s">
        <v>14626</v>
      </c>
      <c r="C11737" t="s">
        <v>20</v>
      </c>
      <c r="D11737">
        <v>0</v>
      </c>
      <c r="E11737" s="156" t="s">
        <v>205</v>
      </c>
    </row>
    <row r="11738" spans="1:5" x14ac:dyDescent="0.2">
      <c r="A11738">
        <v>102097</v>
      </c>
      <c r="B11738" t="s">
        <v>14627</v>
      </c>
      <c r="C11738" t="s">
        <v>20</v>
      </c>
      <c r="D11738">
        <v>0</v>
      </c>
      <c r="E11738" s="156" t="s">
        <v>205</v>
      </c>
    </row>
    <row r="11739" spans="1:5" x14ac:dyDescent="0.2">
      <c r="A11739">
        <v>104365</v>
      </c>
      <c r="B11739" t="s">
        <v>14628</v>
      </c>
      <c r="C11739" t="s">
        <v>20</v>
      </c>
      <c r="D11739">
        <v>0</v>
      </c>
      <c r="E11739" s="156" t="s">
        <v>205</v>
      </c>
    </row>
    <row r="11740" spans="1:5" x14ac:dyDescent="0.2">
      <c r="A11740">
        <v>101870</v>
      </c>
      <c r="B11740" t="s">
        <v>14629</v>
      </c>
      <c r="C11740" t="s">
        <v>11</v>
      </c>
      <c r="D11740">
        <v>42.22</v>
      </c>
      <c r="E11740" s="156" t="s">
        <v>205</v>
      </c>
    </row>
    <row r="11741" spans="1:5" x14ac:dyDescent="0.2">
      <c r="A11741">
        <v>101866</v>
      </c>
      <c r="B11741" t="s">
        <v>14630</v>
      </c>
      <c r="C11741" t="s">
        <v>11</v>
      </c>
      <c r="D11741">
        <v>36.49</v>
      </c>
      <c r="E11741" s="156" t="s">
        <v>205</v>
      </c>
    </row>
    <row r="11742" spans="1:5" x14ac:dyDescent="0.2">
      <c r="A11742">
        <v>101867</v>
      </c>
      <c r="B11742" t="s">
        <v>14631</v>
      </c>
      <c r="C11742" t="s">
        <v>11</v>
      </c>
      <c r="D11742">
        <v>40.9</v>
      </c>
      <c r="E11742" s="156" t="s">
        <v>205</v>
      </c>
    </row>
    <row r="11743" spans="1:5" x14ac:dyDescent="0.2">
      <c r="A11743">
        <v>101868</v>
      </c>
      <c r="B11743" t="s">
        <v>14632</v>
      </c>
      <c r="C11743" t="s">
        <v>11</v>
      </c>
      <c r="D11743">
        <v>33.42</v>
      </c>
      <c r="E11743" s="156" t="s">
        <v>205</v>
      </c>
    </row>
    <row r="11744" spans="1:5" x14ac:dyDescent="0.2">
      <c r="A11744">
        <v>101869</v>
      </c>
      <c r="B11744" t="s">
        <v>14633</v>
      </c>
      <c r="C11744" t="s">
        <v>11</v>
      </c>
      <c r="D11744">
        <v>37.82</v>
      </c>
      <c r="E11744" s="156" t="s">
        <v>205</v>
      </c>
    </row>
    <row r="11745" spans="1:5" x14ac:dyDescent="0.2">
      <c r="A11745">
        <v>101856</v>
      </c>
      <c r="B11745" t="s">
        <v>14634</v>
      </c>
      <c r="C11745" t="s">
        <v>11</v>
      </c>
      <c r="D11745">
        <v>30.71</v>
      </c>
      <c r="E11745" s="156" t="s">
        <v>205</v>
      </c>
    </row>
    <row r="11746" spans="1:5" x14ac:dyDescent="0.2">
      <c r="A11746">
        <v>101865</v>
      </c>
      <c r="B11746" t="s">
        <v>14635</v>
      </c>
      <c r="C11746" t="s">
        <v>11</v>
      </c>
      <c r="D11746">
        <v>40.44</v>
      </c>
      <c r="E11746" s="156" t="s">
        <v>205</v>
      </c>
    </row>
    <row r="11747" spans="1:5" x14ac:dyDescent="0.2">
      <c r="A11747">
        <v>101861</v>
      </c>
      <c r="B11747" t="s">
        <v>14636</v>
      </c>
      <c r="C11747" t="s">
        <v>11</v>
      </c>
      <c r="D11747">
        <v>36.28</v>
      </c>
      <c r="E11747" s="156" t="s">
        <v>205</v>
      </c>
    </row>
    <row r="11748" spans="1:5" x14ac:dyDescent="0.2">
      <c r="A11748">
        <v>101862</v>
      </c>
      <c r="B11748" t="s">
        <v>14637</v>
      </c>
      <c r="C11748" t="s">
        <v>11</v>
      </c>
      <c r="D11748">
        <v>39.14</v>
      </c>
      <c r="E11748" s="156" t="s">
        <v>205</v>
      </c>
    </row>
    <row r="11749" spans="1:5" x14ac:dyDescent="0.2">
      <c r="A11749">
        <v>101863</v>
      </c>
      <c r="B11749" t="s">
        <v>14638</v>
      </c>
      <c r="C11749" t="s">
        <v>11</v>
      </c>
      <c r="D11749">
        <v>31.65</v>
      </c>
      <c r="E11749" s="156" t="s">
        <v>205</v>
      </c>
    </row>
    <row r="11750" spans="1:5" x14ac:dyDescent="0.2">
      <c r="A11750">
        <v>101864</v>
      </c>
      <c r="B11750" t="s">
        <v>14639</v>
      </c>
      <c r="C11750" t="s">
        <v>11</v>
      </c>
      <c r="D11750">
        <v>36.06</v>
      </c>
      <c r="E11750" s="156" t="s">
        <v>205</v>
      </c>
    </row>
    <row r="11751" spans="1:5" x14ac:dyDescent="0.2">
      <c r="A11751">
        <v>101860</v>
      </c>
      <c r="B11751" t="s">
        <v>14640</v>
      </c>
      <c r="C11751" t="s">
        <v>11</v>
      </c>
      <c r="D11751">
        <v>38.450000000000003</v>
      </c>
      <c r="E11751" s="156" t="s">
        <v>205</v>
      </c>
    </row>
    <row r="11752" spans="1:5" x14ac:dyDescent="0.2">
      <c r="A11752">
        <v>101857</v>
      </c>
      <c r="B11752" t="s">
        <v>14641</v>
      </c>
      <c r="C11752" t="s">
        <v>11</v>
      </c>
      <c r="D11752">
        <v>37.24</v>
      </c>
      <c r="E11752" s="156" t="s">
        <v>205</v>
      </c>
    </row>
    <row r="11753" spans="1:5" x14ac:dyDescent="0.2">
      <c r="A11753">
        <v>101858</v>
      </c>
      <c r="B11753" t="s">
        <v>14642</v>
      </c>
      <c r="C11753" t="s">
        <v>11</v>
      </c>
      <c r="D11753">
        <v>31.27</v>
      </c>
      <c r="E11753" s="156" t="s">
        <v>205</v>
      </c>
    </row>
    <row r="11754" spans="1:5" x14ac:dyDescent="0.2">
      <c r="A11754">
        <v>101859</v>
      </c>
      <c r="B11754" t="s">
        <v>14643</v>
      </c>
      <c r="C11754" t="s">
        <v>11</v>
      </c>
      <c r="D11754">
        <v>34.06</v>
      </c>
      <c r="E11754" s="156" t="s">
        <v>205</v>
      </c>
    </row>
    <row r="11755" spans="1:5" x14ac:dyDescent="0.2">
      <c r="A11755">
        <v>101852</v>
      </c>
      <c r="B11755" t="s">
        <v>14644</v>
      </c>
      <c r="C11755" t="s">
        <v>11</v>
      </c>
      <c r="D11755">
        <v>83.9</v>
      </c>
      <c r="E11755" s="156" t="s">
        <v>205</v>
      </c>
    </row>
    <row r="11756" spans="1:5" x14ac:dyDescent="0.2">
      <c r="A11756">
        <v>104385</v>
      </c>
      <c r="B11756" t="s">
        <v>14645</v>
      </c>
      <c r="C11756" t="s">
        <v>11</v>
      </c>
      <c r="D11756">
        <v>0</v>
      </c>
      <c r="E11756" s="156" t="s">
        <v>205</v>
      </c>
    </row>
    <row r="11757" spans="1:5" x14ac:dyDescent="0.2">
      <c r="A11757">
        <v>101850</v>
      </c>
      <c r="B11757" t="s">
        <v>14646</v>
      </c>
      <c r="C11757" t="s">
        <v>11</v>
      </c>
      <c r="D11757">
        <v>68.3</v>
      </c>
      <c r="E11757" s="156" t="s">
        <v>205</v>
      </c>
    </row>
    <row r="11758" spans="1:5" x14ac:dyDescent="0.2">
      <c r="A11758">
        <v>101855</v>
      </c>
      <c r="B11758" t="s">
        <v>14647</v>
      </c>
      <c r="C11758" t="s">
        <v>11</v>
      </c>
      <c r="D11758">
        <v>90.39</v>
      </c>
      <c r="E11758" s="156" t="s">
        <v>205</v>
      </c>
    </row>
    <row r="11759" spans="1:5" x14ac:dyDescent="0.2">
      <c r="A11759">
        <v>104386</v>
      </c>
      <c r="B11759" t="s">
        <v>14648</v>
      </c>
      <c r="C11759" t="s">
        <v>11</v>
      </c>
      <c r="D11759">
        <v>0</v>
      </c>
      <c r="E11759" s="156" t="s">
        <v>205</v>
      </c>
    </row>
    <row r="11760" spans="1:5" x14ac:dyDescent="0.2">
      <c r="A11760">
        <v>101853</v>
      </c>
      <c r="B11760" t="s">
        <v>14649</v>
      </c>
      <c r="C11760" t="s">
        <v>11</v>
      </c>
      <c r="D11760">
        <v>62.54</v>
      </c>
      <c r="E11760" s="156" t="s">
        <v>205</v>
      </c>
    </row>
    <row r="11761" spans="1:5" x14ac:dyDescent="0.2">
      <c r="A11761">
        <v>101849</v>
      </c>
      <c r="B11761" t="s">
        <v>14650</v>
      </c>
      <c r="C11761" t="s">
        <v>20</v>
      </c>
      <c r="D11761">
        <v>231.16</v>
      </c>
      <c r="E11761" s="156" t="s">
        <v>205</v>
      </c>
    </row>
    <row r="11762" spans="1:5" x14ac:dyDescent="0.2">
      <c r="A11762">
        <v>101841</v>
      </c>
      <c r="B11762" t="s">
        <v>14651</v>
      </c>
      <c r="C11762" t="s">
        <v>20</v>
      </c>
      <c r="D11762">
        <v>133.38</v>
      </c>
      <c r="E11762" s="156" t="s">
        <v>205</v>
      </c>
    </row>
    <row r="11763" spans="1:5" x14ac:dyDescent="0.2">
      <c r="A11763">
        <v>101843</v>
      </c>
      <c r="B11763" t="s">
        <v>14652</v>
      </c>
      <c r="C11763" t="s">
        <v>20</v>
      </c>
      <c r="D11763">
        <v>199.88</v>
      </c>
      <c r="E11763" s="156" t="s">
        <v>205</v>
      </c>
    </row>
    <row r="11764" spans="1:5" x14ac:dyDescent="0.2">
      <c r="A11764">
        <v>101844</v>
      </c>
      <c r="B11764" t="s">
        <v>14653</v>
      </c>
      <c r="C11764" t="s">
        <v>20</v>
      </c>
      <c r="D11764">
        <v>230.96</v>
      </c>
      <c r="E11764" s="156" t="s">
        <v>205</v>
      </c>
    </row>
    <row r="11765" spans="1:5" x14ac:dyDescent="0.2">
      <c r="A11765">
        <v>101845</v>
      </c>
      <c r="B11765" t="s">
        <v>14654</v>
      </c>
      <c r="C11765" t="s">
        <v>20</v>
      </c>
      <c r="D11765">
        <v>261.58999999999997</v>
      </c>
      <c r="E11765" s="156" t="s">
        <v>205</v>
      </c>
    </row>
    <row r="11766" spans="1:5" x14ac:dyDescent="0.2">
      <c r="A11766">
        <v>101842</v>
      </c>
      <c r="B11766" t="s">
        <v>14655</v>
      </c>
      <c r="C11766" t="s">
        <v>20</v>
      </c>
      <c r="D11766">
        <v>115.93</v>
      </c>
      <c r="E11766" s="156" t="s">
        <v>205</v>
      </c>
    </row>
    <row r="11767" spans="1:5" x14ac:dyDescent="0.2">
      <c r="A11767">
        <v>101846</v>
      </c>
      <c r="B11767" t="s">
        <v>14656</v>
      </c>
      <c r="C11767" t="s">
        <v>20</v>
      </c>
      <c r="D11767">
        <v>183.13</v>
      </c>
      <c r="E11767" s="156" t="s">
        <v>205</v>
      </c>
    </row>
    <row r="11768" spans="1:5" x14ac:dyDescent="0.2">
      <c r="A11768">
        <v>101847</v>
      </c>
      <c r="B11768" t="s">
        <v>14657</v>
      </c>
      <c r="C11768" t="s">
        <v>20</v>
      </c>
      <c r="D11768">
        <v>214.55</v>
      </c>
      <c r="E11768" s="156" t="s">
        <v>205</v>
      </c>
    </row>
    <row r="11769" spans="1:5" x14ac:dyDescent="0.2">
      <c r="A11769">
        <v>101848</v>
      </c>
      <c r="B11769" t="s">
        <v>14658</v>
      </c>
      <c r="C11769" t="s">
        <v>20</v>
      </c>
      <c r="D11769">
        <v>245.54</v>
      </c>
      <c r="E11769" s="156" t="s">
        <v>205</v>
      </c>
    </row>
    <row r="11770" spans="1:5" x14ac:dyDescent="0.2">
      <c r="A11770">
        <v>101839</v>
      </c>
      <c r="B11770" t="s">
        <v>14659</v>
      </c>
      <c r="C11770" t="s">
        <v>20</v>
      </c>
      <c r="D11770">
        <v>132.51</v>
      </c>
      <c r="E11770" s="156" t="s">
        <v>205</v>
      </c>
    </row>
    <row r="11771" spans="1:5" x14ac:dyDescent="0.2">
      <c r="A11771">
        <v>101840</v>
      </c>
      <c r="B11771" t="s">
        <v>14660</v>
      </c>
      <c r="C11771" t="s">
        <v>20</v>
      </c>
      <c r="D11771">
        <v>223.36</v>
      </c>
      <c r="E11771" s="156" t="s">
        <v>205</v>
      </c>
    </row>
    <row r="11772" spans="1:5" x14ac:dyDescent="0.2">
      <c r="A11772">
        <v>101837</v>
      </c>
      <c r="B11772" t="s">
        <v>14661</v>
      </c>
      <c r="C11772" t="s">
        <v>20</v>
      </c>
      <c r="D11772">
        <v>65.260000000000005</v>
      </c>
      <c r="E11772" s="156" t="s">
        <v>205</v>
      </c>
    </row>
    <row r="11773" spans="1:5" x14ac:dyDescent="0.2">
      <c r="A11773">
        <v>101838</v>
      </c>
      <c r="B11773" t="s">
        <v>14662</v>
      </c>
      <c r="C11773" t="s">
        <v>20</v>
      </c>
      <c r="D11773">
        <v>99.34</v>
      </c>
      <c r="E11773" s="156" t="s">
        <v>205</v>
      </c>
    </row>
    <row r="11774" spans="1:5" x14ac:dyDescent="0.2">
      <c r="A11774">
        <v>101836</v>
      </c>
      <c r="B11774" t="s">
        <v>14663</v>
      </c>
      <c r="C11774" t="s">
        <v>20</v>
      </c>
      <c r="D11774">
        <v>28.65</v>
      </c>
      <c r="E11774" s="156" t="s">
        <v>205</v>
      </c>
    </row>
    <row r="11775" spans="1:5" x14ac:dyDescent="0.2">
      <c r="A11775">
        <v>101835</v>
      </c>
      <c r="B11775" t="s">
        <v>14664</v>
      </c>
      <c r="C11775" t="s">
        <v>20</v>
      </c>
      <c r="D11775">
        <v>339.99</v>
      </c>
      <c r="E11775" s="156" t="s">
        <v>205</v>
      </c>
    </row>
    <row r="11776" spans="1:5" x14ac:dyDescent="0.2">
      <c r="A11776">
        <v>101827</v>
      </c>
      <c r="B11776" t="s">
        <v>14665</v>
      </c>
      <c r="C11776" t="s">
        <v>20</v>
      </c>
      <c r="D11776">
        <v>242.21</v>
      </c>
      <c r="E11776" s="156" t="s">
        <v>205</v>
      </c>
    </row>
    <row r="11777" spans="1:5" x14ac:dyDescent="0.2">
      <c r="A11777">
        <v>101829</v>
      </c>
      <c r="B11777" t="s">
        <v>14666</v>
      </c>
      <c r="C11777" t="s">
        <v>20</v>
      </c>
      <c r="D11777">
        <v>308.70999999999998</v>
      </c>
      <c r="E11777" s="156" t="s">
        <v>205</v>
      </c>
    </row>
    <row r="11778" spans="1:5" x14ac:dyDescent="0.2">
      <c r="A11778">
        <v>101830</v>
      </c>
      <c r="B11778" t="s">
        <v>14667</v>
      </c>
      <c r="C11778" t="s">
        <v>20</v>
      </c>
      <c r="D11778">
        <v>339.79</v>
      </c>
      <c r="E11778" s="156" t="s">
        <v>205</v>
      </c>
    </row>
    <row r="11779" spans="1:5" x14ac:dyDescent="0.2">
      <c r="A11779">
        <v>101831</v>
      </c>
      <c r="B11779" t="s">
        <v>14668</v>
      </c>
      <c r="C11779" t="s">
        <v>20</v>
      </c>
      <c r="D11779">
        <v>370.42</v>
      </c>
      <c r="E11779" s="156" t="s">
        <v>205</v>
      </c>
    </row>
    <row r="11780" spans="1:5" x14ac:dyDescent="0.2">
      <c r="A11780">
        <v>101828</v>
      </c>
      <c r="B11780" t="s">
        <v>14669</v>
      </c>
      <c r="C11780" t="s">
        <v>20</v>
      </c>
      <c r="D11780">
        <v>224.76</v>
      </c>
      <c r="E11780" s="156" t="s">
        <v>205</v>
      </c>
    </row>
    <row r="11781" spans="1:5" x14ac:dyDescent="0.2">
      <c r="A11781">
        <v>101832</v>
      </c>
      <c r="B11781" t="s">
        <v>14670</v>
      </c>
      <c r="C11781" t="s">
        <v>20</v>
      </c>
      <c r="D11781">
        <v>291.95999999999998</v>
      </c>
      <c r="E11781" s="156" t="s">
        <v>205</v>
      </c>
    </row>
    <row r="11782" spans="1:5" x14ac:dyDescent="0.2">
      <c r="A11782">
        <v>101833</v>
      </c>
      <c r="B11782" t="s">
        <v>14671</v>
      </c>
      <c r="C11782" t="s">
        <v>20</v>
      </c>
      <c r="D11782">
        <v>323.38</v>
      </c>
      <c r="E11782" s="156" t="s">
        <v>205</v>
      </c>
    </row>
    <row r="11783" spans="1:5" x14ac:dyDescent="0.2">
      <c r="A11783">
        <v>101834</v>
      </c>
      <c r="B11783" t="s">
        <v>14672</v>
      </c>
      <c r="C11783" t="s">
        <v>20</v>
      </c>
      <c r="D11783">
        <v>354.37</v>
      </c>
      <c r="E11783" s="156" t="s">
        <v>205</v>
      </c>
    </row>
    <row r="11784" spans="1:5" x14ac:dyDescent="0.2">
      <c r="A11784">
        <v>101825</v>
      </c>
      <c r="B11784" t="s">
        <v>14673</v>
      </c>
      <c r="C11784" t="s">
        <v>20</v>
      </c>
      <c r="D11784">
        <v>241.34</v>
      </c>
      <c r="E11784" s="156" t="s">
        <v>205</v>
      </c>
    </row>
    <row r="11785" spans="1:5" x14ac:dyDescent="0.2">
      <c r="A11785">
        <v>101826</v>
      </c>
      <c r="B11785" t="s">
        <v>14674</v>
      </c>
      <c r="C11785" t="s">
        <v>20</v>
      </c>
      <c r="D11785">
        <v>274.06</v>
      </c>
      <c r="E11785" s="156" t="s">
        <v>205</v>
      </c>
    </row>
    <row r="11786" spans="1:5" x14ac:dyDescent="0.2">
      <c r="A11786">
        <v>101823</v>
      </c>
      <c r="B11786" t="s">
        <v>14675</v>
      </c>
      <c r="C11786" t="s">
        <v>20</v>
      </c>
      <c r="D11786">
        <v>174.09</v>
      </c>
      <c r="E11786" s="156" t="s">
        <v>205</v>
      </c>
    </row>
    <row r="11787" spans="1:5" x14ac:dyDescent="0.2">
      <c r="A11787">
        <v>101824</v>
      </c>
      <c r="B11787" t="s">
        <v>14676</v>
      </c>
      <c r="C11787" t="s">
        <v>20</v>
      </c>
      <c r="D11787">
        <v>208.17</v>
      </c>
      <c r="E11787" s="156" t="s">
        <v>205</v>
      </c>
    </row>
    <row r="11788" spans="1:5" x14ac:dyDescent="0.2">
      <c r="A11788">
        <v>101822</v>
      </c>
      <c r="B11788" t="s">
        <v>14677</v>
      </c>
      <c r="C11788" t="s">
        <v>20</v>
      </c>
      <c r="D11788">
        <v>137.47999999999999</v>
      </c>
      <c r="E11788" s="156" t="s">
        <v>205</v>
      </c>
    </row>
    <row r="11789" spans="1:5" x14ac:dyDescent="0.2">
      <c r="A11789">
        <v>101819</v>
      </c>
      <c r="B11789" t="s">
        <v>14678</v>
      </c>
      <c r="C11789" t="s">
        <v>11</v>
      </c>
      <c r="D11789">
        <v>75.59</v>
      </c>
      <c r="E11789" s="156" t="s">
        <v>205</v>
      </c>
    </row>
    <row r="11790" spans="1:5" x14ac:dyDescent="0.2">
      <c r="A11790">
        <v>104370</v>
      </c>
      <c r="B11790" t="s">
        <v>14679</v>
      </c>
      <c r="C11790" t="s">
        <v>11</v>
      </c>
      <c r="D11790">
        <v>0</v>
      </c>
      <c r="E11790" s="156" t="s">
        <v>205</v>
      </c>
    </row>
    <row r="11791" spans="1:5" x14ac:dyDescent="0.2">
      <c r="A11791">
        <v>101817</v>
      </c>
      <c r="B11791" t="s">
        <v>14680</v>
      </c>
      <c r="C11791" t="s">
        <v>11</v>
      </c>
      <c r="D11791">
        <v>60.25</v>
      </c>
      <c r="E11791" s="156" t="s">
        <v>205</v>
      </c>
    </row>
    <row r="11792" spans="1:5" x14ac:dyDescent="0.2">
      <c r="A11792">
        <v>101816</v>
      </c>
      <c r="B11792" t="s">
        <v>14681</v>
      </c>
      <c r="C11792" t="s">
        <v>11</v>
      </c>
      <c r="D11792">
        <v>83.91</v>
      </c>
      <c r="E11792" s="156" t="s">
        <v>205</v>
      </c>
    </row>
    <row r="11793" spans="1:5" x14ac:dyDescent="0.2">
      <c r="A11793">
        <v>104369</v>
      </c>
      <c r="B11793" t="s">
        <v>14682</v>
      </c>
      <c r="C11793" t="s">
        <v>11</v>
      </c>
      <c r="D11793">
        <v>0</v>
      </c>
      <c r="E11793" s="156" t="s">
        <v>205</v>
      </c>
    </row>
    <row r="11794" spans="1:5" x14ac:dyDescent="0.2">
      <c r="A11794">
        <v>101820</v>
      </c>
      <c r="B11794" t="s">
        <v>14683</v>
      </c>
      <c r="C11794" t="s">
        <v>11</v>
      </c>
      <c r="D11794">
        <v>47.14</v>
      </c>
      <c r="E11794" s="156" t="s">
        <v>205</v>
      </c>
    </row>
    <row r="11795" spans="1:5" x14ac:dyDescent="0.2">
      <c r="A11795">
        <v>102988</v>
      </c>
      <c r="B11795" t="s">
        <v>14684</v>
      </c>
      <c r="C11795" t="s">
        <v>11</v>
      </c>
      <c r="D11795">
        <v>61.7</v>
      </c>
      <c r="E11795" s="156" t="s">
        <v>205</v>
      </c>
    </row>
    <row r="11796" spans="1:5" x14ac:dyDescent="0.2">
      <c r="A11796">
        <v>101814</v>
      </c>
      <c r="B11796" t="s">
        <v>14685</v>
      </c>
      <c r="C11796" t="s">
        <v>11</v>
      </c>
      <c r="D11796">
        <v>56.19</v>
      </c>
      <c r="E11796" s="156" t="s">
        <v>205</v>
      </c>
    </row>
    <row r="11797" spans="1:5" x14ac:dyDescent="0.2">
      <c r="A11797">
        <v>102098</v>
      </c>
      <c r="B11797" t="s">
        <v>14686</v>
      </c>
      <c r="C11797" t="s">
        <v>20</v>
      </c>
      <c r="D11797">
        <v>2445.42</v>
      </c>
      <c r="E11797" s="156" t="s">
        <v>205</v>
      </c>
    </row>
    <row r="11798" spans="1:5" x14ac:dyDescent="0.2">
      <c r="A11798">
        <v>104366</v>
      </c>
      <c r="B11798" t="s">
        <v>14687</v>
      </c>
      <c r="C11798" t="s">
        <v>20</v>
      </c>
      <c r="D11798">
        <v>0</v>
      </c>
      <c r="E11798" s="156" t="s">
        <v>205</v>
      </c>
    </row>
    <row r="11799" spans="1:5" x14ac:dyDescent="0.2">
      <c r="A11799">
        <v>102099</v>
      </c>
      <c r="B11799" t="s">
        <v>14688</v>
      </c>
      <c r="C11799" t="s">
        <v>20</v>
      </c>
      <c r="D11799">
        <v>0</v>
      </c>
      <c r="E11799" s="156" t="s">
        <v>205</v>
      </c>
    </row>
    <row r="11800" spans="1:5" x14ac:dyDescent="0.2">
      <c r="A11800">
        <v>104367</v>
      </c>
      <c r="B11800" t="s">
        <v>14689</v>
      </c>
      <c r="C11800" t="s">
        <v>20</v>
      </c>
      <c r="D11800">
        <v>0</v>
      </c>
      <c r="E11800" s="156" t="s">
        <v>205</v>
      </c>
    </row>
    <row r="11801" spans="1:5" x14ac:dyDescent="0.2">
      <c r="A11801">
        <v>92994</v>
      </c>
      <c r="B11801" t="s">
        <v>14690</v>
      </c>
      <c r="C11801" t="s">
        <v>24</v>
      </c>
      <c r="D11801">
        <v>137.34</v>
      </c>
      <c r="E11801" s="156" t="s">
        <v>205</v>
      </c>
    </row>
    <row r="11802" spans="1:5" x14ac:dyDescent="0.2">
      <c r="A11802">
        <v>92996</v>
      </c>
      <c r="B11802" t="s">
        <v>14691</v>
      </c>
      <c r="C11802" t="s">
        <v>24</v>
      </c>
      <c r="D11802">
        <v>166.15</v>
      </c>
      <c r="E11802" s="156" t="s">
        <v>205</v>
      </c>
    </row>
    <row r="11803" spans="1:5" x14ac:dyDescent="0.2">
      <c r="A11803">
        <v>92998</v>
      </c>
      <c r="B11803" t="s">
        <v>14692</v>
      </c>
      <c r="C11803" t="s">
        <v>24</v>
      </c>
      <c r="D11803">
        <v>203.6</v>
      </c>
      <c r="E11803" s="156" t="s">
        <v>205</v>
      </c>
    </row>
    <row r="11804" spans="1:5" x14ac:dyDescent="0.2">
      <c r="A11804">
        <v>93000</v>
      </c>
      <c r="B11804" t="s">
        <v>14693</v>
      </c>
      <c r="C11804" t="s">
        <v>24</v>
      </c>
      <c r="D11804">
        <v>269.55</v>
      </c>
      <c r="E11804" s="156" t="s">
        <v>205</v>
      </c>
    </row>
    <row r="11805" spans="1:5" x14ac:dyDescent="0.2">
      <c r="A11805">
        <v>92984</v>
      </c>
      <c r="B11805" t="s">
        <v>14694</v>
      </c>
      <c r="C11805" t="s">
        <v>24</v>
      </c>
      <c r="D11805">
        <v>29.49</v>
      </c>
      <c r="E11805" s="156" t="s">
        <v>205</v>
      </c>
    </row>
    <row r="11806" spans="1:5" x14ac:dyDescent="0.2">
      <c r="A11806">
        <v>93002</v>
      </c>
      <c r="B11806" t="s">
        <v>14695</v>
      </c>
      <c r="C11806" t="s">
        <v>24</v>
      </c>
      <c r="D11806">
        <v>348.48</v>
      </c>
      <c r="E11806" s="156" t="s">
        <v>205</v>
      </c>
    </row>
    <row r="11807" spans="1:5" x14ac:dyDescent="0.2">
      <c r="A11807">
        <v>92986</v>
      </c>
      <c r="B11807" t="s">
        <v>14696</v>
      </c>
      <c r="C11807" t="s">
        <v>24</v>
      </c>
      <c r="D11807">
        <v>40.729999999999997</v>
      </c>
      <c r="E11807" s="156" t="s">
        <v>205</v>
      </c>
    </row>
    <row r="11808" spans="1:5" x14ac:dyDescent="0.2">
      <c r="A11808">
        <v>92988</v>
      </c>
      <c r="B11808" t="s">
        <v>14697</v>
      </c>
      <c r="C11808" t="s">
        <v>24</v>
      </c>
      <c r="D11808">
        <v>59.08</v>
      </c>
      <c r="E11808" s="156" t="s">
        <v>205</v>
      </c>
    </row>
    <row r="11809" spans="1:5" x14ac:dyDescent="0.2">
      <c r="A11809">
        <v>92990</v>
      </c>
      <c r="B11809" t="s">
        <v>14698</v>
      </c>
      <c r="C11809" t="s">
        <v>24</v>
      </c>
      <c r="D11809">
        <v>81.760000000000005</v>
      </c>
      <c r="E11809" s="156" t="s">
        <v>205</v>
      </c>
    </row>
    <row r="11810" spans="1:5" x14ac:dyDescent="0.2">
      <c r="A11810">
        <v>92992</v>
      </c>
      <c r="B11810" t="s">
        <v>14699</v>
      </c>
      <c r="C11810" t="s">
        <v>24</v>
      </c>
      <c r="D11810">
        <v>105.7</v>
      </c>
      <c r="E11810" s="156" t="s">
        <v>205</v>
      </c>
    </row>
    <row r="11811" spans="1:5" x14ac:dyDescent="0.2">
      <c r="A11811">
        <v>103491</v>
      </c>
      <c r="B11811" t="s">
        <v>14700</v>
      </c>
      <c r="C11811" t="s">
        <v>20</v>
      </c>
      <c r="D11811">
        <v>678.45</v>
      </c>
      <c r="E11811" s="156" t="s">
        <v>205</v>
      </c>
    </row>
    <row r="11812" spans="1:5" x14ac:dyDescent="0.2">
      <c r="A11812">
        <v>93026</v>
      </c>
      <c r="B11812" t="s">
        <v>14701</v>
      </c>
      <c r="C11812" t="s">
        <v>14</v>
      </c>
      <c r="D11812">
        <v>94.41</v>
      </c>
      <c r="E11812" s="156" t="s">
        <v>205</v>
      </c>
    </row>
    <row r="11813" spans="1:5" x14ac:dyDescent="0.2">
      <c r="A11813">
        <v>93018</v>
      </c>
      <c r="B11813" t="s">
        <v>14702</v>
      </c>
      <c r="C11813" t="s">
        <v>14</v>
      </c>
      <c r="D11813">
        <v>26.16</v>
      </c>
      <c r="E11813" s="156" t="s">
        <v>205</v>
      </c>
    </row>
    <row r="11814" spans="1:5" x14ac:dyDescent="0.2">
      <c r="A11814">
        <v>93020</v>
      </c>
      <c r="B11814" t="s">
        <v>14703</v>
      </c>
      <c r="C11814" t="s">
        <v>14</v>
      </c>
      <c r="D11814">
        <v>33.380000000000003</v>
      </c>
      <c r="E11814" s="156" t="s">
        <v>205</v>
      </c>
    </row>
    <row r="11815" spans="1:5" x14ac:dyDescent="0.2">
      <c r="A11815">
        <v>93022</v>
      </c>
      <c r="B11815" t="s">
        <v>14704</v>
      </c>
      <c r="C11815" t="s">
        <v>14</v>
      </c>
      <c r="D11815">
        <v>55.2</v>
      </c>
      <c r="E11815" s="156" t="s">
        <v>205</v>
      </c>
    </row>
    <row r="11816" spans="1:5" x14ac:dyDescent="0.2">
      <c r="A11816">
        <v>93024</v>
      </c>
      <c r="B11816" t="s">
        <v>14705</v>
      </c>
      <c r="C11816" t="s">
        <v>14</v>
      </c>
      <c r="D11816">
        <v>58.13</v>
      </c>
      <c r="E11816" s="156" t="s">
        <v>205</v>
      </c>
    </row>
    <row r="11817" spans="1:5" x14ac:dyDescent="0.2">
      <c r="A11817">
        <v>97670</v>
      </c>
      <c r="B11817" t="s">
        <v>14706</v>
      </c>
      <c r="C11817" t="s">
        <v>24</v>
      </c>
      <c r="D11817">
        <v>20.47</v>
      </c>
      <c r="E11817" s="156" t="s">
        <v>205</v>
      </c>
    </row>
    <row r="11818" spans="1:5" x14ac:dyDescent="0.2">
      <c r="A11818">
        <v>103486</v>
      </c>
      <c r="B11818" t="s">
        <v>14707</v>
      </c>
      <c r="C11818" t="s">
        <v>24</v>
      </c>
      <c r="D11818">
        <v>0</v>
      </c>
      <c r="E11818" s="156" t="s">
        <v>205</v>
      </c>
    </row>
    <row r="11819" spans="1:5" x14ac:dyDescent="0.2">
      <c r="A11819">
        <v>103487</v>
      </c>
      <c r="B11819" t="s">
        <v>14708</v>
      </c>
      <c r="C11819" t="s">
        <v>24</v>
      </c>
      <c r="D11819">
        <v>0</v>
      </c>
      <c r="E11819" s="156" t="s">
        <v>205</v>
      </c>
    </row>
    <row r="11820" spans="1:5" x14ac:dyDescent="0.2">
      <c r="A11820">
        <v>103488</v>
      </c>
      <c r="B11820" t="s">
        <v>14709</v>
      </c>
      <c r="C11820" t="s">
        <v>24</v>
      </c>
      <c r="D11820">
        <v>0</v>
      </c>
      <c r="E11820" s="156" t="s">
        <v>205</v>
      </c>
    </row>
    <row r="11821" spans="1:5" x14ac:dyDescent="0.2">
      <c r="A11821">
        <v>103489</v>
      </c>
      <c r="B11821" t="s">
        <v>14710</v>
      </c>
      <c r="C11821" t="s">
        <v>24</v>
      </c>
      <c r="D11821">
        <v>0</v>
      </c>
      <c r="E11821" s="156" t="s">
        <v>205</v>
      </c>
    </row>
    <row r="11822" spans="1:5" x14ac:dyDescent="0.2">
      <c r="A11822">
        <v>97667</v>
      </c>
      <c r="B11822" t="s">
        <v>14711</v>
      </c>
      <c r="C11822" t="s">
        <v>24</v>
      </c>
      <c r="D11822">
        <v>7.62</v>
      </c>
      <c r="E11822" s="156" t="s">
        <v>205</v>
      </c>
    </row>
    <row r="11823" spans="1:5" x14ac:dyDescent="0.2">
      <c r="A11823">
        <v>97668</v>
      </c>
      <c r="B11823" t="s">
        <v>14712</v>
      </c>
      <c r="C11823" t="s">
        <v>24</v>
      </c>
      <c r="D11823">
        <v>10.84</v>
      </c>
      <c r="E11823" s="156" t="s">
        <v>205</v>
      </c>
    </row>
    <row r="11824" spans="1:5" x14ac:dyDescent="0.2">
      <c r="A11824">
        <v>97669</v>
      </c>
      <c r="B11824" t="s">
        <v>14713</v>
      </c>
      <c r="C11824" t="s">
        <v>24</v>
      </c>
      <c r="D11824">
        <v>16.260000000000002</v>
      </c>
      <c r="E11824" s="156" t="s">
        <v>205</v>
      </c>
    </row>
    <row r="11825" spans="1:5" x14ac:dyDescent="0.2">
      <c r="A11825">
        <v>93012</v>
      </c>
      <c r="B11825" t="s">
        <v>14714</v>
      </c>
      <c r="C11825" t="s">
        <v>24</v>
      </c>
      <c r="D11825">
        <v>73.69</v>
      </c>
      <c r="E11825" s="156" t="s">
        <v>205</v>
      </c>
    </row>
    <row r="11826" spans="1:5" x14ac:dyDescent="0.2">
      <c r="A11826">
        <v>93008</v>
      </c>
      <c r="B11826" t="s">
        <v>14715</v>
      </c>
      <c r="C11826" t="s">
        <v>24</v>
      </c>
      <c r="D11826">
        <v>19.45</v>
      </c>
      <c r="E11826" s="156" t="s">
        <v>205</v>
      </c>
    </row>
    <row r="11827" spans="1:5" x14ac:dyDescent="0.2">
      <c r="A11827">
        <v>93009</v>
      </c>
      <c r="B11827" t="s">
        <v>14716</v>
      </c>
      <c r="C11827" t="s">
        <v>24</v>
      </c>
      <c r="D11827">
        <v>28.71</v>
      </c>
      <c r="E11827" s="156" t="s">
        <v>205</v>
      </c>
    </row>
    <row r="11828" spans="1:5" x14ac:dyDescent="0.2">
      <c r="A11828">
        <v>93010</v>
      </c>
      <c r="B11828" t="s">
        <v>14717</v>
      </c>
      <c r="C11828" t="s">
        <v>24</v>
      </c>
      <c r="D11828">
        <v>39.94</v>
      </c>
      <c r="E11828" s="156" t="s">
        <v>205</v>
      </c>
    </row>
    <row r="11829" spans="1:5" x14ac:dyDescent="0.2">
      <c r="A11829">
        <v>93011</v>
      </c>
      <c r="B11829" t="s">
        <v>14718</v>
      </c>
      <c r="C11829" t="s">
        <v>24</v>
      </c>
      <c r="D11829">
        <v>48.81</v>
      </c>
      <c r="E11829" s="156" t="s">
        <v>205</v>
      </c>
    </row>
    <row r="11830" spans="1:5" x14ac:dyDescent="0.2">
      <c r="A11830">
        <v>103492</v>
      </c>
      <c r="B11830" t="s">
        <v>14719</v>
      </c>
      <c r="C11830" t="s">
        <v>24</v>
      </c>
      <c r="D11830">
        <v>0</v>
      </c>
      <c r="E11830" s="156" t="s">
        <v>205</v>
      </c>
    </row>
    <row r="11831" spans="1:5" x14ac:dyDescent="0.2">
      <c r="A11831">
        <v>93017</v>
      </c>
      <c r="B11831" t="s">
        <v>14720</v>
      </c>
      <c r="C11831" t="s">
        <v>14</v>
      </c>
      <c r="D11831">
        <v>57.24</v>
      </c>
      <c r="E11831" s="156" t="s">
        <v>205</v>
      </c>
    </row>
    <row r="11832" spans="1:5" x14ac:dyDescent="0.2">
      <c r="A11832">
        <v>93013</v>
      </c>
      <c r="B11832" t="s">
        <v>14721</v>
      </c>
      <c r="C11832" t="s">
        <v>14</v>
      </c>
      <c r="D11832">
        <v>17.14</v>
      </c>
      <c r="E11832" s="156" t="s">
        <v>205</v>
      </c>
    </row>
    <row r="11833" spans="1:5" x14ac:dyDescent="0.2">
      <c r="A11833">
        <v>93014</v>
      </c>
      <c r="B11833" t="s">
        <v>14722</v>
      </c>
      <c r="C11833" t="s">
        <v>14</v>
      </c>
      <c r="D11833">
        <v>21</v>
      </c>
      <c r="E11833" s="156" t="s">
        <v>205</v>
      </c>
    </row>
    <row r="11834" spans="1:5" x14ac:dyDescent="0.2">
      <c r="A11834">
        <v>93015</v>
      </c>
      <c r="B11834" t="s">
        <v>14723</v>
      </c>
      <c r="C11834" t="s">
        <v>14</v>
      </c>
      <c r="D11834">
        <v>31.56</v>
      </c>
      <c r="E11834" s="156" t="s">
        <v>205</v>
      </c>
    </row>
    <row r="11835" spans="1:5" x14ac:dyDescent="0.2">
      <c r="A11835">
        <v>93016</v>
      </c>
      <c r="B11835" t="s">
        <v>14724</v>
      </c>
      <c r="C11835" t="s">
        <v>14</v>
      </c>
      <c r="D11835">
        <v>38.25</v>
      </c>
      <c r="E11835" s="156" t="s">
        <v>205</v>
      </c>
    </row>
    <row r="11836" spans="1:5" x14ac:dyDescent="0.2">
      <c r="A11836">
        <v>103490</v>
      </c>
      <c r="B11836" t="s">
        <v>14725</v>
      </c>
      <c r="C11836" t="s">
        <v>20</v>
      </c>
      <c r="D11836">
        <v>3402.06</v>
      </c>
      <c r="E11836" s="156" t="s">
        <v>205</v>
      </c>
    </row>
    <row r="11837" spans="1:5" x14ac:dyDescent="0.2">
      <c r="A11837">
        <v>106082</v>
      </c>
      <c r="B11837" t="s">
        <v>14726</v>
      </c>
      <c r="C11837" t="s">
        <v>14</v>
      </c>
      <c r="D11837">
        <v>17.260000000000002</v>
      </c>
      <c r="E11837" s="156" t="s">
        <v>205</v>
      </c>
    </row>
    <row r="11838" spans="1:5" x14ac:dyDescent="0.2">
      <c r="A11838">
        <v>98306</v>
      </c>
      <c r="B11838" t="s">
        <v>14727</v>
      </c>
      <c r="C11838" t="s">
        <v>14</v>
      </c>
      <c r="D11838">
        <v>62.48</v>
      </c>
      <c r="E11838" s="156" t="s">
        <v>205</v>
      </c>
    </row>
    <row r="11839" spans="1:5" x14ac:dyDescent="0.2">
      <c r="A11839">
        <v>100553</v>
      </c>
      <c r="B11839" t="s">
        <v>14728</v>
      </c>
      <c r="C11839" t="s">
        <v>24</v>
      </c>
      <c r="D11839">
        <v>24.75</v>
      </c>
      <c r="E11839" s="156" t="s">
        <v>205</v>
      </c>
    </row>
    <row r="11840" spans="1:5" x14ac:dyDescent="0.2">
      <c r="A11840">
        <v>100554</v>
      </c>
      <c r="B11840" t="s">
        <v>14729</v>
      </c>
      <c r="C11840" t="s">
        <v>24</v>
      </c>
      <c r="D11840">
        <v>6.58</v>
      </c>
      <c r="E11840" s="156" t="s">
        <v>205</v>
      </c>
    </row>
    <row r="11841" spans="1:5" x14ac:dyDescent="0.2">
      <c r="A11841">
        <v>98300</v>
      </c>
      <c r="B11841" t="s">
        <v>14730</v>
      </c>
      <c r="C11841" t="s">
        <v>24</v>
      </c>
      <c r="D11841">
        <v>6.65</v>
      </c>
      <c r="E11841" s="156" t="s">
        <v>205</v>
      </c>
    </row>
    <row r="11842" spans="1:5" x14ac:dyDescent="0.2">
      <c r="A11842">
        <v>98295</v>
      </c>
      <c r="B11842" t="s">
        <v>14731</v>
      </c>
      <c r="C11842" t="s">
        <v>24</v>
      </c>
      <c r="D11842">
        <v>5.85</v>
      </c>
      <c r="E11842" s="156" t="s">
        <v>205</v>
      </c>
    </row>
    <row r="11843" spans="1:5" x14ac:dyDescent="0.2">
      <c r="A11843">
        <v>98294</v>
      </c>
      <c r="B11843" t="s">
        <v>14732</v>
      </c>
      <c r="C11843" t="s">
        <v>24</v>
      </c>
      <c r="D11843">
        <v>8.07</v>
      </c>
      <c r="E11843" s="156" t="s">
        <v>205</v>
      </c>
    </row>
    <row r="11844" spans="1:5" x14ac:dyDescent="0.2">
      <c r="A11844">
        <v>98297</v>
      </c>
      <c r="B11844" t="s">
        <v>14733</v>
      </c>
      <c r="C11844" t="s">
        <v>24</v>
      </c>
      <c r="D11844">
        <v>8.23</v>
      </c>
      <c r="E11844" s="156" t="s">
        <v>205</v>
      </c>
    </row>
    <row r="11845" spans="1:5" x14ac:dyDescent="0.2">
      <c r="A11845">
        <v>98296</v>
      </c>
      <c r="B11845" t="s">
        <v>14734</v>
      </c>
      <c r="C11845" t="s">
        <v>24</v>
      </c>
      <c r="D11845">
        <v>10.54</v>
      </c>
      <c r="E11845" s="156" t="s">
        <v>205</v>
      </c>
    </row>
    <row r="11846" spans="1:5" x14ac:dyDescent="0.2">
      <c r="A11846">
        <v>98299</v>
      </c>
      <c r="B11846" t="s">
        <v>14735</v>
      </c>
      <c r="C11846" t="s">
        <v>24</v>
      </c>
      <c r="D11846">
        <v>20.91</v>
      </c>
      <c r="E11846" s="156" t="s">
        <v>205</v>
      </c>
    </row>
    <row r="11847" spans="1:5" x14ac:dyDescent="0.2">
      <c r="A11847">
        <v>98298</v>
      </c>
      <c r="B11847" t="s">
        <v>14736</v>
      </c>
      <c r="C11847" t="s">
        <v>24</v>
      </c>
      <c r="D11847">
        <v>23.22</v>
      </c>
      <c r="E11847" s="156" t="s">
        <v>205</v>
      </c>
    </row>
    <row r="11848" spans="1:5" x14ac:dyDescent="0.2">
      <c r="A11848">
        <v>98261</v>
      </c>
      <c r="B11848" t="s">
        <v>14737</v>
      </c>
      <c r="C11848" t="s">
        <v>24</v>
      </c>
      <c r="D11848">
        <v>3.45</v>
      </c>
      <c r="E11848" s="156" t="s">
        <v>205</v>
      </c>
    </row>
    <row r="11849" spans="1:5" x14ac:dyDescent="0.2">
      <c r="A11849">
        <v>98287</v>
      </c>
      <c r="B11849" t="s">
        <v>14738</v>
      </c>
      <c r="C11849" t="s">
        <v>24</v>
      </c>
      <c r="D11849">
        <v>1.35</v>
      </c>
      <c r="E11849" s="156" t="s">
        <v>205</v>
      </c>
    </row>
    <row r="11850" spans="1:5" x14ac:dyDescent="0.2">
      <c r="A11850">
        <v>98280</v>
      </c>
      <c r="B11850" t="s">
        <v>14739</v>
      </c>
      <c r="C11850" t="s">
        <v>24</v>
      </c>
      <c r="D11850">
        <v>6.95</v>
      </c>
      <c r="E11850" s="156" t="s">
        <v>205</v>
      </c>
    </row>
    <row r="11851" spans="1:5" x14ac:dyDescent="0.2">
      <c r="A11851">
        <v>98288</v>
      </c>
      <c r="B11851" t="s">
        <v>14740</v>
      </c>
      <c r="C11851" t="s">
        <v>24</v>
      </c>
      <c r="D11851">
        <v>2.12</v>
      </c>
      <c r="E11851" s="156" t="s">
        <v>205</v>
      </c>
    </row>
    <row r="11852" spans="1:5" x14ac:dyDescent="0.2">
      <c r="A11852">
        <v>98281</v>
      </c>
      <c r="B11852" t="s">
        <v>14741</v>
      </c>
      <c r="C11852" t="s">
        <v>24</v>
      </c>
      <c r="D11852">
        <v>7.71</v>
      </c>
      <c r="E11852" s="156" t="s">
        <v>205</v>
      </c>
    </row>
    <row r="11853" spans="1:5" x14ac:dyDescent="0.2">
      <c r="A11853">
        <v>98262</v>
      </c>
      <c r="B11853" t="s">
        <v>14742</v>
      </c>
      <c r="C11853" t="s">
        <v>24</v>
      </c>
      <c r="D11853">
        <v>4.22</v>
      </c>
      <c r="E11853" s="156" t="s">
        <v>205</v>
      </c>
    </row>
    <row r="11854" spans="1:5" x14ac:dyDescent="0.2">
      <c r="A11854">
        <v>98289</v>
      </c>
      <c r="B11854" t="s">
        <v>14743</v>
      </c>
      <c r="C11854" t="s">
        <v>24</v>
      </c>
      <c r="D11854">
        <v>2.31</v>
      </c>
      <c r="E11854" s="156" t="s">
        <v>205</v>
      </c>
    </row>
    <row r="11855" spans="1:5" x14ac:dyDescent="0.2">
      <c r="A11855">
        <v>98282</v>
      </c>
      <c r="B11855" t="s">
        <v>14744</v>
      </c>
      <c r="C11855" t="s">
        <v>24</v>
      </c>
      <c r="D11855">
        <v>7.91</v>
      </c>
      <c r="E11855" s="156" t="s">
        <v>205</v>
      </c>
    </row>
    <row r="11856" spans="1:5" x14ac:dyDescent="0.2">
      <c r="A11856">
        <v>98263</v>
      </c>
      <c r="B11856" t="s">
        <v>14745</v>
      </c>
      <c r="C11856" t="s">
        <v>24</v>
      </c>
      <c r="D11856">
        <v>4.41</v>
      </c>
      <c r="E11856" s="156" t="s">
        <v>205</v>
      </c>
    </row>
    <row r="11857" spans="1:5" x14ac:dyDescent="0.2">
      <c r="A11857">
        <v>98290</v>
      </c>
      <c r="B11857" t="s">
        <v>14746</v>
      </c>
      <c r="C11857" t="s">
        <v>24</v>
      </c>
      <c r="D11857">
        <v>3.13</v>
      </c>
      <c r="E11857" s="156" t="s">
        <v>205</v>
      </c>
    </row>
    <row r="11858" spans="1:5" x14ac:dyDescent="0.2">
      <c r="A11858">
        <v>98283</v>
      </c>
      <c r="B11858" t="s">
        <v>14747</v>
      </c>
      <c r="C11858" t="s">
        <v>24</v>
      </c>
      <c r="D11858">
        <v>8.7200000000000006</v>
      </c>
      <c r="E11858" s="156" t="s">
        <v>205</v>
      </c>
    </row>
    <row r="11859" spans="1:5" x14ac:dyDescent="0.2">
      <c r="A11859">
        <v>98264</v>
      </c>
      <c r="B11859" t="s">
        <v>14748</v>
      </c>
      <c r="C11859" t="s">
        <v>24</v>
      </c>
      <c r="D11859">
        <v>5.22</v>
      </c>
      <c r="E11859" s="156" t="s">
        <v>205</v>
      </c>
    </row>
    <row r="11860" spans="1:5" x14ac:dyDescent="0.2">
      <c r="A11860">
        <v>98273</v>
      </c>
      <c r="B11860" t="s">
        <v>14749</v>
      </c>
      <c r="C11860" t="s">
        <v>24</v>
      </c>
      <c r="D11860">
        <v>2.5099999999999998</v>
      </c>
      <c r="E11860" s="156" t="s">
        <v>205</v>
      </c>
    </row>
    <row r="11861" spans="1:5" x14ac:dyDescent="0.2">
      <c r="A11861">
        <v>98291</v>
      </c>
      <c r="B11861" t="s">
        <v>14750</v>
      </c>
      <c r="C11861" t="s">
        <v>24</v>
      </c>
      <c r="D11861">
        <v>3.67</v>
      </c>
      <c r="E11861" s="156" t="s">
        <v>205</v>
      </c>
    </row>
    <row r="11862" spans="1:5" x14ac:dyDescent="0.2">
      <c r="A11862">
        <v>98284</v>
      </c>
      <c r="B11862" t="s">
        <v>14751</v>
      </c>
      <c r="C11862" t="s">
        <v>24</v>
      </c>
      <c r="D11862">
        <v>9.27</v>
      </c>
      <c r="E11862" s="156" t="s">
        <v>205</v>
      </c>
    </row>
    <row r="11863" spans="1:5" x14ac:dyDescent="0.2">
      <c r="A11863">
        <v>98265</v>
      </c>
      <c r="B11863" t="s">
        <v>14752</v>
      </c>
      <c r="C11863" t="s">
        <v>24</v>
      </c>
      <c r="D11863">
        <v>5.77</v>
      </c>
      <c r="E11863" s="156" t="s">
        <v>205</v>
      </c>
    </row>
    <row r="11864" spans="1:5" x14ac:dyDescent="0.2">
      <c r="A11864">
        <v>98274</v>
      </c>
      <c r="B11864" t="s">
        <v>14753</v>
      </c>
      <c r="C11864" t="s">
        <v>24</v>
      </c>
      <c r="D11864">
        <v>3.06</v>
      </c>
      <c r="E11864" s="156" t="s">
        <v>205</v>
      </c>
    </row>
    <row r="11865" spans="1:5" x14ac:dyDescent="0.2">
      <c r="A11865">
        <v>98292</v>
      </c>
      <c r="B11865" t="s">
        <v>14754</v>
      </c>
      <c r="C11865" t="s">
        <v>24</v>
      </c>
      <c r="D11865">
        <v>4.42</v>
      </c>
      <c r="E11865" s="156" t="s">
        <v>205</v>
      </c>
    </row>
    <row r="11866" spans="1:5" x14ac:dyDescent="0.2">
      <c r="A11866">
        <v>98285</v>
      </c>
      <c r="B11866" t="s">
        <v>14755</v>
      </c>
      <c r="C11866" t="s">
        <v>24</v>
      </c>
      <c r="D11866">
        <v>10.01</v>
      </c>
      <c r="E11866" s="156" t="s">
        <v>205</v>
      </c>
    </row>
    <row r="11867" spans="1:5" x14ac:dyDescent="0.2">
      <c r="A11867">
        <v>98266</v>
      </c>
      <c r="B11867" t="s">
        <v>14756</v>
      </c>
      <c r="C11867" t="s">
        <v>24</v>
      </c>
      <c r="D11867">
        <v>6.51</v>
      </c>
      <c r="E11867" s="156" t="s">
        <v>205</v>
      </c>
    </row>
    <row r="11868" spans="1:5" x14ac:dyDescent="0.2">
      <c r="A11868">
        <v>98275</v>
      </c>
      <c r="B11868" t="s">
        <v>14757</v>
      </c>
      <c r="C11868" t="s">
        <v>24</v>
      </c>
      <c r="D11868">
        <v>3.8</v>
      </c>
      <c r="E11868" s="156" t="s">
        <v>205</v>
      </c>
    </row>
    <row r="11869" spans="1:5" x14ac:dyDescent="0.2">
      <c r="A11869">
        <v>98293</v>
      </c>
      <c r="B11869" t="s">
        <v>14758</v>
      </c>
      <c r="C11869" t="s">
        <v>24</v>
      </c>
      <c r="D11869">
        <v>8.14</v>
      </c>
      <c r="E11869" s="156" t="s">
        <v>205</v>
      </c>
    </row>
    <row r="11870" spans="1:5" x14ac:dyDescent="0.2">
      <c r="A11870">
        <v>98286</v>
      </c>
      <c r="B11870" t="s">
        <v>14759</v>
      </c>
      <c r="C11870" t="s">
        <v>24</v>
      </c>
      <c r="D11870">
        <v>13.74</v>
      </c>
      <c r="E11870" s="156" t="s">
        <v>205</v>
      </c>
    </row>
    <row r="11871" spans="1:5" x14ac:dyDescent="0.2">
      <c r="A11871">
        <v>98267</v>
      </c>
      <c r="B11871" t="s">
        <v>14760</v>
      </c>
      <c r="C11871" t="s">
        <v>24</v>
      </c>
      <c r="D11871">
        <v>10.24</v>
      </c>
      <c r="E11871" s="156" t="s">
        <v>205</v>
      </c>
    </row>
    <row r="11872" spans="1:5" x14ac:dyDescent="0.2">
      <c r="A11872">
        <v>98276</v>
      </c>
      <c r="B11872" t="s">
        <v>14761</v>
      </c>
      <c r="C11872" t="s">
        <v>24</v>
      </c>
      <c r="D11872">
        <v>7.51</v>
      </c>
      <c r="E11872" s="156" t="s">
        <v>205</v>
      </c>
    </row>
    <row r="11873" spans="1:5" x14ac:dyDescent="0.2">
      <c r="A11873">
        <v>98268</v>
      </c>
      <c r="B11873" t="s">
        <v>14762</v>
      </c>
      <c r="C11873" t="s">
        <v>24</v>
      </c>
      <c r="D11873">
        <v>16.28</v>
      </c>
      <c r="E11873" s="156" t="s">
        <v>205</v>
      </c>
    </row>
    <row r="11874" spans="1:5" x14ac:dyDescent="0.2">
      <c r="A11874">
        <v>98277</v>
      </c>
      <c r="B11874" t="s">
        <v>14763</v>
      </c>
      <c r="C11874" t="s">
        <v>24</v>
      </c>
      <c r="D11874">
        <v>13.56</v>
      </c>
      <c r="E11874" s="156" t="s">
        <v>205</v>
      </c>
    </row>
    <row r="11875" spans="1:5" x14ac:dyDescent="0.2">
      <c r="A11875">
        <v>98272</v>
      </c>
      <c r="B11875" t="s">
        <v>14764</v>
      </c>
      <c r="C11875" t="s">
        <v>24</v>
      </c>
      <c r="D11875">
        <v>105.86</v>
      </c>
      <c r="E11875" s="156" t="s">
        <v>205</v>
      </c>
    </row>
    <row r="11876" spans="1:5" x14ac:dyDescent="0.2">
      <c r="A11876">
        <v>98269</v>
      </c>
      <c r="B11876" t="s">
        <v>14765</v>
      </c>
      <c r="C11876" t="s">
        <v>24</v>
      </c>
      <c r="D11876">
        <v>22.1</v>
      </c>
      <c r="E11876" s="156" t="s">
        <v>205</v>
      </c>
    </row>
    <row r="11877" spans="1:5" x14ac:dyDescent="0.2">
      <c r="A11877">
        <v>98278</v>
      </c>
      <c r="B11877" t="s">
        <v>14766</v>
      </c>
      <c r="C11877" t="s">
        <v>24</v>
      </c>
      <c r="D11877">
        <v>19.39</v>
      </c>
      <c r="E11877" s="156" t="s">
        <v>205</v>
      </c>
    </row>
    <row r="11878" spans="1:5" x14ac:dyDescent="0.2">
      <c r="A11878">
        <v>98270</v>
      </c>
      <c r="B11878" t="s">
        <v>14767</v>
      </c>
      <c r="C11878" t="s">
        <v>24</v>
      </c>
      <c r="D11878">
        <v>33.119999999999997</v>
      </c>
      <c r="E11878" s="156" t="s">
        <v>205</v>
      </c>
    </row>
    <row r="11879" spans="1:5" x14ac:dyDescent="0.2">
      <c r="A11879">
        <v>98279</v>
      </c>
      <c r="B11879" t="s">
        <v>14768</v>
      </c>
      <c r="C11879" t="s">
        <v>24</v>
      </c>
      <c r="D11879">
        <v>30.4</v>
      </c>
      <c r="E11879" s="156" t="s">
        <v>205</v>
      </c>
    </row>
    <row r="11880" spans="1:5" x14ac:dyDescent="0.2">
      <c r="A11880">
        <v>98271</v>
      </c>
      <c r="B11880" t="s">
        <v>14769</v>
      </c>
      <c r="C11880" t="s">
        <v>24</v>
      </c>
      <c r="D11880">
        <v>46.4</v>
      </c>
      <c r="E11880" s="156" t="s">
        <v>205</v>
      </c>
    </row>
    <row r="11881" spans="1:5" x14ac:dyDescent="0.2">
      <c r="A11881">
        <v>98400</v>
      </c>
      <c r="B11881" t="s">
        <v>14770</v>
      </c>
      <c r="C11881" t="s">
        <v>24</v>
      </c>
      <c r="D11881">
        <v>12.48</v>
      </c>
      <c r="E11881" s="156" t="s">
        <v>205</v>
      </c>
    </row>
    <row r="11882" spans="1:5" x14ac:dyDescent="0.2">
      <c r="A11882">
        <v>98401</v>
      </c>
      <c r="B11882" t="s">
        <v>14771</v>
      </c>
      <c r="C11882" t="s">
        <v>24</v>
      </c>
      <c r="D11882">
        <v>19.39</v>
      </c>
      <c r="E11882" s="156" t="s">
        <v>205</v>
      </c>
    </row>
    <row r="11883" spans="1:5" x14ac:dyDescent="0.2">
      <c r="A11883">
        <v>98402</v>
      </c>
      <c r="B11883" t="s">
        <v>14772</v>
      </c>
      <c r="C11883" t="s">
        <v>24</v>
      </c>
      <c r="D11883">
        <v>22.59</v>
      </c>
      <c r="E11883" s="156" t="s">
        <v>205</v>
      </c>
    </row>
    <row r="11884" spans="1:5" x14ac:dyDescent="0.2">
      <c r="A11884">
        <v>100556</v>
      </c>
      <c r="B11884" t="s">
        <v>14773</v>
      </c>
      <c r="C11884" t="s">
        <v>14</v>
      </c>
      <c r="D11884">
        <v>32.85</v>
      </c>
      <c r="E11884" s="156" t="s">
        <v>205</v>
      </c>
    </row>
    <row r="11885" spans="1:5" x14ac:dyDescent="0.2">
      <c r="A11885">
        <v>106083</v>
      </c>
      <c r="B11885" t="s">
        <v>14774</v>
      </c>
      <c r="C11885" t="s">
        <v>14</v>
      </c>
      <c r="D11885">
        <v>0</v>
      </c>
      <c r="E11885" s="156" t="s">
        <v>205</v>
      </c>
    </row>
    <row r="11886" spans="1:5" x14ac:dyDescent="0.2">
      <c r="A11886">
        <v>100557</v>
      </c>
      <c r="B11886" t="s">
        <v>14775</v>
      </c>
      <c r="C11886" t="s">
        <v>14</v>
      </c>
      <c r="D11886">
        <v>457.01</v>
      </c>
      <c r="E11886" s="156" t="s">
        <v>205</v>
      </c>
    </row>
    <row r="11887" spans="1:5" x14ac:dyDescent="0.2">
      <c r="A11887">
        <v>106088</v>
      </c>
      <c r="B11887" t="s">
        <v>14776</v>
      </c>
      <c r="C11887" t="s">
        <v>14</v>
      </c>
      <c r="D11887">
        <v>0</v>
      </c>
      <c r="E11887" s="156" t="s">
        <v>205</v>
      </c>
    </row>
    <row r="11888" spans="1:5" x14ac:dyDescent="0.2">
      <c r="A11888">
        <v>106081</v>
      </c>
      <c r="B11888" t="s">
        <v>14777</v>
      </c>
      <c r="C11888" t="s">
        <v>14</v>
      </c>
      <c r="D11888">
        <v>0</v>
      </c>
      <c r="E11888" s="156" t="s">
        <v>205</v>
      </c>
    </row>
    <row r="11889" spans="1:5" x14ac:dyDescent="0.2">
      <c r="A11889">
        <v>106080</v>
      </c>
      <c r="B11889" t="s">
        <v>14778</v>
      </c>
      <c r="C11889" t="s">
        <v>14</v>
      </c>
      <c r="D11889">
        <v>0</v>
      </c>
      <c r="E11889" s="156" t="s">
        <v>205</v>
      </c>
    </row>
    <row r="11890" spans="1:5" x14ac:dyDescent="0.2">
      <c r="A11890">
        <v>98301</v>
      </c>
      <c r="B11890" t="s">
        <v>14779</v>
      </c>
      <c r="C11890" t="s">
        <v>14</v>
      </c>
      <c r="D11890">
        <v>634.76</v>
      </c>
      <c r="E11890" s="156" t="s">
        <v>205</v>
      </c>
    </row>
    <row r="11891" spans="1:5" x14ac:dyDescent="0.2">
      <c r="A11891">
        <v>98302</v>
      </c>
      <c r="B11891" t="s">
        <v>14780</v>
      </c>
      <c r="C11891" t="s">
        <v>14</v>
      </c>
      <c r="D11891">
        <v>1206.97</v>
      </c>
      <c r="E11891" s="156" t="s">
        <v>205</v>
      </c>
    </row>
    <row r="11892" spans="1:5" x14ac:dyDescent="0.2">
      <c r="A11892">
        <v>98593</v>
      </c>
      <c r="B11892" t="s">
        <v>14781</v>
      </c>
      <c r="C11892" t="s">
        <v>14</v>
      </c>
      <c r="D11892">
        <v>2635.69</v>
      </c>
      <c r="E11892" s="156" t="s">
        <v>205</v>
      </c>
    </row>
    <row r="11893" spans="1:5" x14ac:dyDescent="0.2">
      <c r="A11893">
        <v>98304</v>
      </c>
      <c r="B11893" t="s">
        <v>14782</v>
      </c>
      <c r="C11893" t="s">
        <v>14</v>
      </c>
      <c r="D11893">
        <v>3802.43</v>
      </c>
      <c r="E11893" s="156" t="s">
        <v>205</v>
      </c>
    </row>
    <row r="11894" spans="1:5" x14ac:dyDescent="0.2">
      <c r="A11894">
        <v>106079</v>
      </c>
      <c r="B11894" t="s">
        <v>14783</v>
      </c>
      <c r="C11894" t="s">
        <v>14</v>
      </c>
      <c r="D11894">
        <v>0</v>
      </c>
      <c r="E11894" s="156" t="s">
        <v>205</v>
      </c>
    </row>
    <row r="11895" spans="1:5" x14ac:dyDescent="0.2">
      <c r="A11895">
        <v>100561</v>
      </c>
      <c r="B11895" t="s">
        <v>14784</v>
      </c>
      <c r="C11895" t="s">
        <v>14</v>
      </c>
      <c r="D11895">
        <v>165.04</v>
      </c>
      <c r="E11895" s="156" t="s">
        <v>205</v>
      </c>
    </row>
    <row r="11896" spans="1:5" x14ac:dyDescent="0.2">
      <c r="A11896">
        <v>100562</v>
      </c>
      <c r="B11896" t="s">
        <v>14785</v>
      </c>
      <c r="C11896" t="s">
        <v>14</v>
      </c>
      <c r="D11896">
        <v>264.47000000000003</v>
      </c>
      <c r="E11896" s="156" t="s">
        <v>205</v>
      </c>
    </row>
    <row r="11897" spans="1:5" x14ac:dyDescent="0.2">
      <c r="A11897">
        <v>100560</v>
      </c>
      <c r="B11897" t="s">
        <v>14786</v>
      </c>
      <c r="C11897" t="s">
        <v>14</v>
      </c>
      <c r="D11897">
        <v>83.84</v>
      </c>
      <c r="E11897" s="156" t="s">
        <v>205</v>
      </c>
    </row>
    <row r="11898" spans="1:5" x14ac:dyDescent="0.2">
      <c r="A11898">
        <v>100563</v>
      </c>
      <c r="B11898" t="s">
        <v>14787</v>
      </c>
      <c r="C11898" t="s">
        <v>14</v>
      </c>
      <c r="D11898">
        <v>389.2</v>
      </c>
      <c r="E11898" s="156" t="s">
        <v>205</v>
      </c>
    </row>
    <row r="11899" spans="1:5" x14ac:dyDescent="0.2">
      <c r="A11899">
        <v>100555</v>
      </c>
      <c r="B11899" t="s">
        <v>14788</v>
      </c>
      <c r="C11899" t="s">
        <v>14</v>
      </c>
      <c r="D11899">
        <v>1412.3</v>
      </c>
      <c r="E11899" s="156" t="s">
        <v>205</v>
      </c>
    </row>
    <row r="11900" spans="1:5" x14ac:dyDescent="0.2">
      <c r="A11900">
        <v>106084</v>
      </c>
      <c r="B11900" t="s">
        <v>14789</v>
      </c>
      <c r="C11900" t="s">
        <v>14</v>
      </c>
      <c r="D11900">
        <v>0</v>
      </c>
      <c r="E11900" s="156" t="s">
        <v>205</v>
      </c>
    </row>
    <row r="11901" spans="1:5" x14ac:dyDescent="0.2">
      <c r="A11901">
        <v>106087</v>
      </c>
      <c r="B11901" t="s">
        <v>14790</v>
      </c>
      <c r="C11901" t="s">
        <v>14</v>
      </c>
      <c r="D11901">
        <v>0</v>
      </c>
      <c r="E11901" s="156" t="s">
        <v>205</v>
      </c>
    </row>
    <row r="11902" spans="1:5" x14ac:dyDescent="0.2">
      <c r="A11902">
        <v>106085</v>
      </c>
      <c r="B11902" t="s">
        <v>14791</v>
      </c>
      <c r="C11902" t="s">
        <v>14</v>
      </c>
      <c r="D11902">
        <v>0</v>
      </c>
      <c r="E11902" s="156" t="s">
        <v>205</v>
      </c>
    </row>
    <row r="11903" spans="1:5" x14ac:dyDescent="0.2">
      <c r="A11903">
        <v>106086</v>
      </c>
      <c r="B11903" t="s">
        <v>14792</v>
      </c>
      <c r="C11903" t="s">
        <v>14</v>
      </c>
      <c r="D11903">
        <v>0</v>
      </c>
      <c r="E11903" s="156" t="s">
        <v>205</v>
      </c>
    </row>
    <row r="11904" spans="1:5" x14ac:dyDescent="0.2">
      <c r="A11904">
        <v>98305</v>
      </c>
      <c r="B11904" t="s">
        <v>14793</v>
      </c>
      <c r="C11904" t="s">
        <v>14</v>
      </c>
      <c r="D11904">
        <v>2823.5</v>
      </c>
      <c r="E11904" s="156" t="s">
        <v>205</v>
      </c>
    </row>
    <row r="11905" spans="1:5" x14ac:dyDescent="0.2">
      <c r="A11905">
        <v>98307</v>
      </c>
      <c r="B11905" t="s">
        <v>14794</v>
      </c>
      <c r="C11905" t="s">
        <v>14</v>
      </c>
      <c r="D11905">
        <v>54.97</v>
      </c>
      <c r="E11905" s="156" t="s">
        <v>205</v>
      </c>
    </row>
    <row r="11906" spans="1:5" x14ac:dyDescent="0.2">
      <c r="A11906">
        <v>98308</v>
      </c>
      <c r="B11906" t="s">
        <v>14795</v>
      </c>
      <c r="C11906" t="s">
        <v>14</v>
      </c>
      <c r="D11906">
        <v>40.64</v>
      </c>
      <c r="E11906" s="156" t="s">
        <v>205</v>
      </c>
    </row>
    <row r="11907" spans="1:5" x14ac:dyDescent="0.2">
      <c r="A11907">
        <v>106077</v>
      </c>
      <c r="B11907" t="s">
        <v>14796</v>
      </c>
      <c r="C11907" t="s">
        <v>14</v>
      </c>
      <c r="D11907">
        <v>0</v>
      </c>
      <c r="E11907" s="156" t="s">
        <v>205</v>
      </c>
    </row>
    <row r="11908" spans="1:5" x14ac:dyDescent="0.2">
      <c r="A11908">
        <v>106078</v>
      </c>
      <c r="B11908" t="s">
        <v>14797</v>
      </c>
      <c r="C11908" t="s">
        <v>14</v>
      </c>
      <c r="D11908">
        <v>0</v>
      </c>
      <c r="E11908" s="156" t="s">
        <v>205</v>
      </c>
    </row>
    <row r="11909" spans="1:5" x14ac:dyDescent="0.2">
      <c r="A11909">
        <v>103401</v>
      </c>
      <c r="B11909" t="s">
        <v>14798</v>
      </c>
      <c r="C11909" t="s">
        <v>14</v>
      </c>
      <c r="D11909">
        <v>22.21</v>
      </c>
      <c r="E11909" s="156" t="s">
        <v>205</v>
      </c>
    </row>
    <row r="11910" spans="1:5" x14ac:dyDescent="0.2">
      <c r="A11910">
        <v>103402</v>
      </c>
      <c r="B11910" t="s">
        <v>14799</v>
      </c>
      <c r="C11910" t="s">
        <v>14</v>
      </c>
      <c r="D11910">
        <v>32.31</v>
      </c>
      <c r="E11910" s="156" t="s">
        <v>205</v>
      </c>
    </row>
    <row r="11911" spans="1:5" x14ac:dyDescent="0.2">
      <c r="A11911">
        <v>103403</v>
      </c>
      <c r="B11911" t="s">
        <v>14800</v>
      </c>
      <c r="C11911" t="s">
        <v>14</v>
      </c>
      <c r="D11911">
        <v>36.35</v>
      </c>
      <c r="E11911" s="156" t="s">
        <v>205</v>
      </c>
    </row>
    <row r="11912" spans="1:5" x14ac:dyDescent="0.2">
      <c r="A11912">
        <v>103397</v>
      </c>
      <c r="B11912" t="s">
        <v>14801</v>
      </c>
      <c r="C11912" t="s">
        <v>14</v>
      </c>
      <c r="D11912">
        <v>4.03</v>
      </c>
      <c r="E11912" s="156" t="s">
        <v>205</v>
      </c>
    </row>
    <row r="11913" spans="1:5" x14ac:dyDescent="0.2">
      <c r="A11913">
        <v>103404</v>
      </c>
      <c r="B11913" t="s">
        <v>14802</v>
      </c>
      <c r="C11913" t="s">
        <v>14</v>
      </c>
      <c r="D11913">
        <v>40.4</v>
      </c>
      <c r="E11913" s="156" t="s">
        <v>205</v>
      </c>
    </row>
    <row r="11914" spans="1:5" x14ac:dyDescent="0.2">
      <c r="A11914">
        <v>103405</v>
      </c>
      <c r="B11914" t="s">
        <v>14803</v>
      </c>
      <c r="C11914" t="s">
        <v>14</v>
      </c>
      <c r="D11914">
        <v>45.45</v>
      </c>
      <c r="E11914" s="156" t="s">
        <v>205</v>
      </c>
    </row>
    <row r="11915" spans="1:5" x14ac:dyDescent="0.2">
      <c r="A11915">
        <v>103406</v>
      </c>
      <c r="B11915" t="s">
        <v>14804</v>
      </c>
      <c r="C11915" t="s">
        <v>14</v>
      </c>
      <c r="D11915">
        <v>50.49</v>
      </c>
      <c r="E11915" s="156" t="s">
        <v>205</v>
      </c>
    </row>
    <row r="11916" spans="1:5" x14ac:dyDescent="0.2">
      <c r="A11916">
        <v>103407</v>
      </c>
      <c r="B11916" t="s">
        <v>14805</v>
      </c>
      <c r="C11916" t="s">
        <v>14</v>
      </c>
      <c r="D11916">
        <v>56.55</v>
      </c>
      <c r="E11916" s="156" t="s">
        <v>205</v>
      </c>
    </row>
    <row r="11917" spans="1:5" x14ac:dyDescent="0.2">
      <c r="A11917">
        <v>103408</v>
      </c>
      <c r="B11917" t="s">
        <v>14806</v>
      </c>
      <c r="C11917" t="s">
        <v>14</v>
      </c>
      <c r="D11917">
        <v>63.63</v>
      </c>
      <c r="E11917" s="156" t="s">
        <v>205</v>
      </c>
    </row>
    <row r="11918" spans="1:5" x14ac:dyDescent="0.2">
      <c r="A11918">
        <v>103398</v>
      </c>
      <c r="B11918" t="s">
        <v>14807</v>
      </c>
      <c r="C11918" t="s">
        <v>14</v>
      </c>
      <c r="D11918">
        <v>6.46</v>
      </c>
      <c r="E11918" s="156" t="s">
        <v>205</v>
      </c>
    </row>
    <row r="11919" spans="1:5" x14ac:dyDescent="0.2">
      <c r="A11919">
        <v>103409</v>
      </c>
      <c r="B11919" t="s">
        <v>14808</v>
      </c>
      <c r="C11919" t="s">
        <v>14</v>
      </c>
      <c r="D11919">
        <v>71.709999999999994</v>
      </c>
      <c r="E11919" s="156" t="s">
        <v>205</v>
      </c>
    </row>
    <row r="11920" spans="1:5" x14ac:dyDescent="0.2">
      <c r="A11920">
        <v>103410</v>
      </c>
      <c r="B11920" t="s">
        <v>14809</v>
      </c>
      <c r="C11920" t="s">
        <v>14</v>
      </c>
      <c r="D11920">
        <v>80.8</v>
      </c>
      <c r="E11920" s="156" t="s">
        <v>205</v>
      </c>
    </row>
    <row r="11921" spans="1:5" x14ac:dyDescent="0.2">
      <c r="A11921">
        <v>103399</v>
      </c>
      <c r="B11921" t="s">
        <v>14810</v>
      </c>
      <c r="C11921" t="s">
        <v>14</v>
      </c>
      <c r="D11921">
        <v>12.72</v>
      </c>
      <c r="E11921" s="156" t="s">
        <v>205</v>
      </c>
    </row>
    <row r="11922" spans="1:5" x14ac:dyDescent="0.2">
      <c r="A11922">
        <v>103400</v>
      </c>
      <c r="B11922" t="s">
        <v>14811</v>
      </c>
      <c r="C11922" t="s">
        <v>14</v>
      </c>
      <c r="D11922">
        <v>18.170000000000002</v>
      </c>
      <c r="E11922" s="156" t="s">
        <v>205</v>
      </c>
    </row>
    <row r="11923" spans="1:5" x14ac:dyDescent="0.2">
      <c r="A11923">
        <v>103415</v>
      </c>
      <c r="B11923" t="s">
        <v>14812</v>
      </c>
      <c r="C11923" t="s">
        <v>14</v>
      </c>
      <c r="D11923">
        <v>44.43</v>
      </c>
      <c r="E11923" s="156" t="s">
        <v>205</v>
      </c>
    </row>
    <row r="11924" spans="1:5" x14ac:dyDescent="0.2">
      <c r="A11924">
        <v>103416</v>
      </c>
      <c r="B11924" t="s">
        <v>14813</v>
      </c>
      <c r="C11924" t="s">
        <v>14</v>
      </c>
      <c r="D11924">
        <v>64.63</v>
      </c>
      <c r="E11924" s="156" t="s">
        <v>205</v>
      </c>
    </row>
    <row r="11925" spans="1:5" x14ac:dyDescent="0.2">
      <c r="A11925">
        <v>103417</v>
      </c>
      <c r="B11925" t="s">
        <v>14814</v>
      </c>
      <c r="C11925" t="s">
        <v>14</v>
      </c>
      <c r="D11925">
        <v>72.72</v>
      </c>
      <c r="E11925" s="156" t="s">
        <v>205</v>
      </c>
    </row>
    <row r="11926" spans="1:5" x14ac:dyDescent="0.2">
      <c r="A11926">
        <v>103411</v>
      </c>
      <c r="B11926" t="s">
        <v>14815</v>
      </c>
      <c r="C11926" t="s">
        <v>14</v>
      </c>
      <c r="D11926">
        <v>8.07</v>
      </c>
      <c r="E11926" s="156" t="s">
        <v>205</v>
      </c>
    </row>
    <row r="11927" spans="1:5" x14ac:dyDescent="0.2">
      <c r="A11927">
        <v>103418</v>
      </c>
      <c r="B11927" t="s">
        <v>14816</v>
      </c>
      <c r="C11927" t="s">
        <v>14</v>
      </c>
      <c r="D11927">
        <v>80.8</v>
      </c>
      <c r="E11927" s="156" t="s">
        <v>205</v>
      </c>
    </row>
    <row r="11928" spans="1:5" x14ac:dyDescent="0.2">
      <c r="A11928">
        <v>103419</v>
      </c>
      <c r="B11928" t="s">
        <v>14817</v>
      </c>
      <c r="C11928" t="s">
        <v>14</v>
      </c>
      <c r="D11928">
        <v>90.9</v>
      </c>
      <c r="E11928" s="156" t="s">
        <v>205</v>
      </c>
    </row>
    <row r="11929" spans="1:5" x14ac:dyDescent="0.2">
      <c r="A11929">
        <v>103420</v>
      </c>
      <c r="B11929" t="s">
        <v>14818</v>
      </c>
      <c r="C11929" t="s">
        <v>14</v>
      </c>
      <c r="D11929">
        <v>101</v>
      </c>
      <c r="E11929" s="156" t="s">
        <v>205</v>
      </c>
    </row>
    <row r="11930" spans="1:5" x14ac:dyDescent="0.2">
      <c r="A11930">
        <v>103421</v>
      </c>
      <c r="B11930" t="s">
        <v>14819</v>
      </c>
      <c r="C11930" t="s">
        <v>14</v>
      </c>
      <c r="D11930">
        <v>113.13</v>
      </c>
      <c r="E11930" s="156" t="s">
        <v>205</v>
      </c>
    </row>
    <row r="11931" spans="1:5" x14ac:dyDescent="0.2">
      <c r="A11931">
        <v>103422</v>
      </c>
      <c r="B11931" t="s">
        <v>14820</v>
      </c>
      <c r="C11931" t="s">
        <v>14</v>
      </c>
      <c r="D11931">
        <v>127.27</v>
      </c>
      <c r="E11931" s="156" t="s">
        <v>205</v>
      </c>
    </row>
    <row r="11932" spans="1:5" x14ac:dyDescent="0.2">
      <c r="A11932">
        <v>103412</v>
      </c>
      <c r="B11932" t="s">
        <v>14821</v>
      </c>
      <c r="C11932" t="s">
        <v>14</v>
      </c>
      <c r="D11932">
        <v>12.92</v>
      </c>
      <c r="E11932" s="156" t="s">
        <v>205</v>
      </c>
    </row>
    <row r="11933" spans="1:5" x14ac:dyDescent="0.2">
      <c r="A11933">
        <v>103423</v>
      </c>
      <c r="B11933" t="s">
        <v>14822</v>
      </c>
      <c r="C11933" t="s">
        <v>14</v>
      </c>
      <c r="D11933">
        <v>143.41999999999999</v>
      </c>
      <c r="E11933" s="156" t="s">
        <v>205</v>
      </c>
    </row>
    <row r="11934" spans="1:5" x14ac:dyDescent="0.2">
      <c r="A11934">
        <v>103424</v>
      </c>
      <c r="B11934" t="s">
        <v>14823</v>
      </c>
      <c r="C11934" t="s">
        <v>14</v>
      </c>
      <c r="D11934">
        <v>161.61000000000001</v>
      </c>
      <c r="E11934" s="156" t="s">
        <v>205</v>
      </c>
    </row>
    <row r="11935" spans="1:5" x14ac:dyDescent="0.2">
      <c r="A11935">
        <v>103413</v>
      </c>
      <c r="B11935" t="s">
        <v>14824</v>
      </c>
      <c r="C11935" t="s">
        <v>14</v>
      </c>
      <c r="D11935">
        <v>25.45</v>
      </c>
      <c r="E11935" s="156" t="s">
        <v>205</v>
      </c>
    </row>
    <row r="11936" spans="1:5" x14ac:dyDescent="0.2">
      <c r="A11936">
        <v>103414</v>
      </c>
      <c r="B11936" t="s">
        <v>14825</v>
      </c>
      <c r="C11936" t="s">
        <v>14</v>
      </c>
      <c r="D11936">
        <v>36.35</v>
      </c>
      <c r="E11936" s="156" t="s">
        <v>205</v>
      </c>
    </row>
    <row r="11937" spans="1:5" x14ac:dyDescent="0.2">
      <c r="A11937">
        <v>103432</v>
      </c>
      <c r="B11937" t="s">
        <v>14826</v>
      </c>
      <c r="C11937" t="s">
        <v>14</v>
      </c>
      <c r="D11937">
        <v>1649.24</v>
      </c>
      <c r="E11937" s="156" t="s">
        <v>205</v>
      </c>
    </row>
    <row r="11938" spans="1:5" x14ac:dyDescent="0.2">
      <c r="A11938">
        <v>103430</v>
      </c>
      <c r="B11938" t="s">
        <v>14827</v>
      </c>
      <c r="C11938" t="s">
        <v>14</v>
      </c>
      <c r="D11938">
        <v>35.380000000000003</v>
      </c>
      <c r="E11938" s="156" t="s">
        <v>205</v>
      </c>
    </row>
    <row r="11939" spans="1:5" x14ac:dyDescent="0.2">
      <c r="A11939">
        <v>103431</v>
      </c>
      <c r="B11939" t="s">
        <v>14828</v>
      </c>
      <c r="C11939" t="s">
        <v>14</v>
      </c>
      <c r="D11939">
        <v>62.08</v>
      </c>
      <c r="E11939" s="156" t="s">
        <v>205</v>
      </c>
    </row>
    <row r="11940" spans="1:5" x14ac:dyDescent="0.2">
      <c r="A11940">
        <v>103433</v>
      </c>
      <c r="B11940" t="s">
        <v>14829</v>
      </c>
      <c r="C11940" t="s">
        <v>14</v>
      </c>
      <c r="D11940">
        <v>34.869999999999997</v>
      </c>
      <c r="E11940" s="156" t="s">
        <v>205</v>
      </c>
    </row>
    <row r="11941" spans="1:5" x14ac:dyDescent="0.2">
      <c r="A11941">
        <v>103434</v>
      </c>
      <c r="B11941" t="s">
        <v>14830</v>
      </c>
      <c r="C11941" t="s">
        <v>14</v>
      </c>
      <c r="D11941">
        <v>48.29</v>
      </c>
      <c r="E11941" s="156" t="s">
        <v>205</v>
      </c>
    </row>
    <row r="11942" spans="1:5" x14ac:dyDescent="0.2">
      <c r="A11942">
        <v>103435</v>
      </c>
      <c r="B11942" t="s">
        <v>14831</v>
      </c>
      <c r="C11942" t="s">
        <v>14</v>
      </c>
      <c r="D11942">
        <v>89.88</v>
      </c>
      <c r="E11942" s="156" t="s">
        <v>205</v>
      </c>
    </row>
    <row r="11943" spans="1:5" x14ac:dyDescent="0.2">
      <c r="A11943">
        <v>103436</v>
      </c>
      <c r="B11943" t="s">
        <v>14832</v>
      </c>
      <c r="C11943" t="s">
        <v>14</v>
      </c>
      <c r="D11943">
        <v>2334.8200000000002</v>
      </c>
      <c r="E11943" s="156" t="s">
        <v>205</v>
      </c>
    </row>
    <row r="11944" spans="1:5" x14ac:dyDescent="0.2">
      <c r="A11944">
        <v>103482</v>
      </c>
      <c r="B11944" t="s">
        <v>14833</v>
      </c>
      <c r="C11944" t="s">
        <v>14</v>
      </c>
      <c r="D11944">
        <v>0</v>
      </c>
      <c r="E11944" s="156" t="s">
        <v>205</v>
      </c>
    </row>
    <row r="11945" spans="1:5" x14ac:dyDescent="0.2">
      <c r="A11945">
        <v>103465</v>
      </c>
      <c r="B11945" t="s">
        <v>14834</v>
      </c>
      <c r="C11945" t="s">
        <v>14</v>
      </c>
      <c r="D11945">
        <v>0</v>
      </c>
      <c r="E11945" s="156" t="s">
        <v>205</v>
      </c>
    </row>
    <row r="11946" spans="1:5" x14ac:dyDescent="0.2">
      <c r="A11946">
        <v>103483</v>
      </c>
      <c r="B11946" t="s">
        <v>14835</v>
      </c>
      <c r="C11946" t="s">
        <v>14</v>
      </c>
      <c r="D11946">
        <v>0</v>
      </c>
      <c r="E11946" s="156" t="s">
        <v>205</v>
      </c>
    </row>
    <row r="11947" spans="1:5" x14ac:dyDescent="0.2">
      <c r="A11947">
        <v>103484</v>
      </c>
      <c r="B11947" t="s">
        <v>14836</v>
      </c>
      <c r="C11947" t="s">
        <v>14</v>
      </c>
      <c r="D11947">
        <v>0</v>
      </c>
      <c r="E11947" s="156" t="s">
        <v>205</v>
      </c>
    </row>
    <row r="11948" spans="1:5" x14ac:dyDescent="0.2">
      <c r="A11948">
        <v>103466</v>
      </c>
      <c r="B11948" t="s">
        <v>14837</v>
      </c>
      <c r="C11948" t="s">
        <v>14</v>
      </c>
      <c r="D11948">
        <v>0</v>
      </c>
      <c r="E11948" s="156" t="s">
        <v>205</v>
      </c>
    </row>
    <row r="11949" spans="1:5" x14ac:dyDescent="0.2">
      <c r="A11949">
        <v>103485</v>
      </c>
      <c r="B11949" t="s">
        <v>14838</v>
      </c>
      <c r="C11949" t="s">
        <v>14</v>
      </c>
      <c r="D11949">
        <v>0</v>
      </c>
      <c r="E11949" s="156" t="s">
        <v>205</v>
      </c>
    </row>
    <row r="11950" spans="1:5" x14ac:dyDescent="0.2">
      <c r="A11950">
        <v>103467</v>
      </c>
      <c r="B11950" t="s">
        <v>14839</v>
      </c>
      <c r="C11950" t="s">
        <v>14</v>
      </c>
      <c r="D11950">
        <v>0</v>
      </c>
      <c r="E11950" s="156" t="s">
        <v>205</v>
      </c>
    </row>
    <row r="11951" spans="1:5" x14ac:dyDescent="0.2">
      <c r="A11951">
        <v>103461</v>
      </c>
      <c r="B11951" t="s">
        <v>14840</v>
      </c>
      <c r="C11951" t="s">
        <v>14</v>
      </c>
      <c r="D11951">
        <v>0</v>
      </c>
      <c r="E11951" s="156" t="s">
        <v>205</v>
      </c>
    </row>
    <row r="11952" spans="1:5" x14ac:dyDescent="0.2">
      <c r="A11952">
        <v>103468</v>
      </c>
      <c r="B11952" t="s">
        <v>14841</v>
      </c>
      <c r="C11952" t="s">
        <v>14</v>
      </c>
      <c r="D11952">
        <v>0</v>
      </c>
      <c r="E11952" s="156" t="s">
        <v>205</v>
      </c>
    </row>
    <row r="11953" spans="1:5" x14ac:dyDescent="0.2">
      <c r="A11953">
        <v>103469</v>
      </c>
      <c r="B11953" t="s">
        <v>14842</v>
      </c>
      <c r="C11953" t="s">
        <v>14</v>
      </c>
      <c r="D11953">
        <v>0</v>
      </c>
      <c r="E11953" s="156" t="s">
        <v>205</v>
      </c>
    </row>
    <row r="11954" spans="1:5" x14ac:dyDescent="0.2">
      <c r="A11954">
        <v>103470</v>
      </c>
      <c r="B11954" t="s">
        <v>14843</v>
      </c>
      <c r="C11954" t="s">
        <v>14</v>
      </c>
      <c r="D11954">
        <v>0</v>
      </c>
      <c r="E11954" s="156" t="s">
        <v>205</v>
      </c>
    </row>
    <row r="11955" spans="1:5" x14ac:dyDescent="0.2">
      <c r="A11955">
        <v>103471</v>
      </c>
      <c r="B11955" t="s">
        <v>14844</v>
      </c>
      <c r="C11955" t="s">
        <v>14</v>
      </c>
      <c r="D11955">
        <v>0</v>
      </c>
      <c r="E11955" s="156" t="s">
        <v>205</v>
      </c>
    </row>
    <row r="11956" spans="1:5" x14ac:dyDescent="0.2">
      <c r="A11956">
        <v>103472</v>
      </c>
      <c r="B11956" t="s">
        <v>14845</v>
      </c>
      <c r="C11956" t="s">
        <v>14</v>
      </c>
      <c r="D11956">
        <v>0</v>
      </c>
      <c r="E11956" s="156" t="s">
        <v>205</v>
      </c>
    </row>
    <row r="11957" spans="1:5" x14ac:dyDescent="0.2">
      <c r="A11957">
        <v>103462</v>
      </c>
      <c r="B11957" t="s">
        <v>14846</v>
      </c>
      <c r="C11957" t="s">
        <v>14</v>
      </c>
      <c r="D11957">
        <v>0</v>
      </c>
      <c r="E11957" s="156" t="s">
        <v>205</v>
      </c>
    </row>
    <row r="11958" spans="1:5" x14ac:dyDescent="0.2">
      <c r="A11958">
        <v>103473</v>
      </c>
      <c r="B11958" t="s">
        <v>14847</v>
      </c>
      <c r="C11958" t="s">
        <v>14</v>
      </c>
      <c r="D11958">
        <v>0</v>
      </c>
      <c r="E11958" s="156" t="s">
        <v>205</v>
      </c>
    </row>
    <row r="11959" spans="1:5" x14ac:dyDescent="0.2">
      <c r="A11959">
        <v>103474</v>
      </c>
      <c r="B11959" t="s">
        <v>14848</v>
      </c>
      <c r="C11959" t="s">
        <v>14</v>
      </c>
      <c r="D11959">
        <v>0</v>
      </c>
      <c r="E11959" s="156" t="s">
        <v>205</v>
      </c>
    </row>
    <row r="11960" spans="1:5" x14ac:dyDescent="0.2">
      <c r="A11960">
        <v>103475</v>
      </c>
      <c r="B11960" t="s">
        <v>14849</v>
      </c>
      <c r="C11960" t="s">
        <v>14</v>
      </c>
      <c r="D11960">
        <v>0</v>
      </c>
      <c r="E11960" s="156" t="s">
        <v>205</v>
      </c>
    </row>
    <row r="11961" spans="1:5" x14ac:dyDescent="0.2">
      <c r="A11961">
        <v>103476</v>
      </c>
      <c r="B11961" t="s">
        <v>14850</v>
      </c>
      <c r="C11961" t="s">
        <v>14</v>
      </c>
      <c r="D11961">
        <v>0</v>
      </c>
      <c r="E11961" s="156" t="s">
        <v>205</v>
      </c>
    </row>
    <row r="11962" spans="1:5" x14ac:dyDescent="0.2">
      <c r="A11962">
        <v>103477</v>
      </c>
      <c r="B11962" t="s">
        <v>14851</v>
      </c>
      <c r="C11962" t="s">
        <v>14</v>
      </c>
      <c r="D11962">
        <v>0</v>
      </c>
      <c r="E11962" s="156" t="s">
        <v>205</v>
      </c>
    </row>
    <row r="11963" spans="1:5" x14ac:dyDescent="0.2">
      <c r="A11963">
        <v>103463</v>
      </c>
      <c r="B11963" t="s">
        <v>14852</v>
      </c>
      <c r="C11963" t="s">
        <v>14</v>
      </c>
      <c r="D11963">
        <v>0</v>
      </c>
      <c r="E11963" s="156" t="s">
        <v>205</v>
      </c>
    </row>
    <row r="11964" spans="1:5" x14ac:dyDescent="0.2">
      <c r="A11964">
        <v>103478</v>
      </c>
      <c r="B11964" t="s">
        <v>14853</v>
      </c>
      <c r="C11964" t="s">
        <v>14</v>
      </c>
      <c r="D11964">
        <v>0</v>
      </c>
      <c r="E11964" s="156" t="s">
        <v>205</v>
      </c>
    </row>
    <row r="11965" spans="1:5" x14ac:dyDescent="0.2">
      <c r="A11965">
        <v>103479</v>
      </c>
      <c r="B11965" t="s">
        <v>14854</v>
      </c>
      <c r="C11965" t="s">
        <v>14</v>
      </c>
      <c r="D11965">
        <v>0</v>
      </c>
      <c r="E11965" s="156" t="s">
        <v>205</v>
      </c>
    </row>
    <row r="11966" spans="1:5" x14ac:dyDescent="0.2">
      <c r="A11966">
        <v>103480</v>
      </c>
      <c r="B11966" t="s">
        <v>14855</v>
      </c>
      <c r="C11966" t="s">
        <v>14</v>
      </c>
      <c r="D11966">
        <v>0</v>
      </c>
      <c r="E11966" s="156" t="s">
        <v>205</v>
      </c>
    </row>
    <row r="11967" spans="1:5" x14ac:dyDescent="0.2">
      <c r="A11967">
        <v>103464</v>
      </c>
      <c r="B11967" t="s">
        <v>14856</v>
      </c>
      <c r="C11967" t="s">
        <v>14</v>
      </c>
      <c r="D11967">
        <v>0</v>
      </c>
      <c r="E11967" s="156" t="s">
        <v>205</v>
      </c>
    </row>
    <row r="11968" spans="1:5" x14ac:dyDescent="0.2">
      <c r="A11968">
        <v>103481</v>
      </c>
      <c r="B11968" t="s">
        <v>14857</v>
      </c>
      <c r="C11968" t="s">
        <v>14</v>
      </c>
      <c r="D11968">
        <v>0</v>
      </c>
      <c r="E11968" s="156" t="s">
        <v>205</v>
      </c>
    </row>
    <row r="11969" spans="1:5" x14ac:dyDescent="0.2">
      <c r="A11969">
        <v>103459</v>
      </c>
      <c r="B11969" t="s">
        <v>14858</v>
      </c>
      <c r="C11969" t="s">
        <v>14</v>
      </c>
      <c r="D11969">
        <v>0</v>
      </c>
      <c r="E11969" s="156" t="s">
        <v>205</v>
      </c>
    </row>
    <row r="11970" spans="1:5" x14ac:dyDescent="0.2">
      <c r="A11970">
        <v>103460</v>
      </c>
      <c r="B11970" t="s">
        <v>14859</v>
      </c>
      <c r="C11970" t="s">
        <v>14</v>
      </c>
      <c r="D11970">
        <v>0</v>
      </c>
      <c r="E11970" s="156" t="s">
        <v>205</v>
      </c>
    </row>
    <row r="11971" spans="1:5" x14ac:dyDescent="0.2">
      <c r="A11971">
        <v>103443</v>
      </c>
      <c r="B11971" t="s">
        <v>14860</v>
      </c>
      <c r="C11971" t="s">
        <v>14</v>
      </c>
      <c r="D11971">
        <v>0</v>
      </c>
      <c r="E11971" s="156" t="s">
        <v>205</v>
      </c>
    </row>
    <row r="11972" spans="1:5" x14ac:dyDescent="0.2">
      <c r="A11972">
        <v>103444</v>
      </c>
      <c r="B11972" t="s">
        <v>14861</v>
      </c>
      <c r="C11972" t="s">
        <v>14</v>
      </c>
      <c r="D11972">
        <v>0</v>
      </c>
      <c r="E11972" s="156" t="s">
        <v>205</v>
      </c>
    </row>
    <row r="11973" spans="1:5" x14ac:dyDescent="0.2">
      <c r="A11973">
        <v>103445</v>
      </c>
      <c r="B11973" t="s">
        <v>14862</v>
      </c>
      <c r="C11973" t="s">
        <v>14</v>
      </c>
      <c r="D11973">
        <v>0</v>
      </c>
      <c r="E11973" s="156" t="s">
        <v>205</v>
      </c>
    </row>
    <row r="11974" spans="1:5" x14ac:dyDescent="0.2">
      <c r="A11974">
        <v>103446</v>
      </c>
      <c r="B11974" t="s">
        <v>14863</v>
      </c>
      <c r="C11974" t="s">
        <v>14</v>
      </c>
      <c r="D11974">
        <v>0</v>
      </c>
      <c r="E11974" s="156" t="s">
        <v>205</v>
      </c>
    </row>
    <row r="11975" spans="1:5" x14ac:dyDescent="0.2">
      <c r="A11975">
        <v>103447</v>
      </c>
      <c r="B11975" t="s">
        <v>14864</v>
      </c>
      <c r="C11975" t="s">
        <v>14</v>
      </c>
      <c r="D11975">
        <v>0</v>
      </c>
      <c r="E11975" s="156" t="s">
        <v>205</v>
      </c>
    </row>
    <row r="11976" spans="1:5" x14ac:dyDescent="0.2">
      <c r="A11976">
        <v>103448</v>
      </c>
      <c r="B11976" t="s">
        <v>14865</v>
      </c>
      <c r="C11976" t="s">
        <v>14</v>
      </c>
      <c r="D11976">
        <v>0</v>
      </c>
      <c r="E11976" s="156" t="s">
        <v>205</v>
      </c>
    </row>
    <row r="11977" spans="1:5" x14ac:dyDescent="0.2">
      <c r="A11977">
        <v>103449</v>
      </c>
      <c r="B11977" t="s">
        <v>14866</v>
      </c>
      <c r="C11977" t="s">
        <v>14</v>
      </c>
      <c r="D11977">
        <v>0</v>
      </c>
      <c r="E11977" s="156" t="s">
        <v>205</v>
      </c>
    </row>
    <row r="11978" spans="1:5" x14ac:dyDescent="0.2">
      <c r="A11978">
        <v>103450</v>
      </c>
      <c r="B11978" t="s">
        <v>14867</v>
      </c>
      <c r="C11978" t="s">
        <v>14</v>
      </c>
      <c r="D11978">
        <v>0</v>
      </c>
      <c r="E11978" s="156" t="s">
        <v>205</v>
      </c>
    </row>
    <row r="11979" spans="1:5" x14ac:dyDescent="0.2">
      <c r="A11979">
        <v>103451</v>
      </c>
      <c r="B11979" t="s">
        <v>14868</v>
      </c>
      <c r="C11979" t="s">
        <v>14</v>
      </c>
      <c r="D11979">
        <v>0</v>
      </c>
      <c r="E11979" s="156" t="s">
        <v>205</v>
      </c>
    </row>
    <row r="11980" spans="1:5" x14ac:dyDescent="0.2">
      <c r="A11980">
        <v>103452</v>
      </c>
      <c r="B11980" t="s">
        <v>14869</v>
      </c>
      <c r="C11980" t="s">
        <v>14</v>
      </c>
      <c r="D11980">
        <v>0</v>
      </c>
      <c r="E11980" s="156" t="s">
        <v>205</v>
      </c>
    </row>
    <row r="11981" spans="1:5" x14ac:dyDescent="0.2">
      <c r="A11981">
        <v>103453</v>
      </c>
      <c r="B11981" t="s">
        <v>14870</v>
      </c>
      <c r="C11981" t="s">
        <v>14</v>
      </c>
      <c r="D11981">
        <v>0</v>
      </c>
      <c r="E11981" s="156" t="s">
        <v>205</v>
      </c>
    </row>
    <row r="11982" spans="1:5" x14ac:dyDescent="0.2">
      <c r="A11982">
        <v>103454</v>
      </c>
      <c r="B11982" t="s">
        <v>14871</v>
      </c>
      <c r="C11982" t="s">
        <v>14</v>
      </c>
      <c r="D11982">
        <v>0</v>
      </c>
      <c r="E11982" s="156" t="s">
        <v>205</v>
      </c>
    </row>
    <row r="11983" spans="1:5" x14ac:dyDescent="0.2">
      <c r="A11983">
        <v>103455</v>
      </c>
      <c r="B11983" t="s">
        <v>14872</v>
      </c>
      <c r="C11983" t="s">
        <v>14</v>
      </c>
      <c r="D11983">
        <v>0</v>
      </c>
      <c r="E11983" s="156" t="s">
        <v>205</v>
      </c>
    </row>
    <row r="11984" spans="1:5" x14ac:dyDescent="0.2">
      <c r="A11984">
        <v>103456</v>
      </c>
      <c r="B11984" t="s">
        <v>14873</v>
      </c>
      <c r="C11984" t="s">
        <v>14</v>
      </c>
      <c r="D11984">
        <v>0</v>
      </c>
      <c r="E11984" s="156" t="s">
        <v>205</v>
      </c>
    </row>
    <row r="11985" spans="1:5" x14ac:dyDescent="0.2">
      <c r="A11985">
        <v>103457</v>
      </c>
      <c r="B11985" t="s">
        <v>14874</v>
      </c>
      <c r="C11985" t="s">
        <v>14</v>
      </c>
      <c r="D11985">
        <v>0</v>
      </c>
      <c r="E11985" s="156" t="s">
        <v>205</v>
      </c>
    </row>
    <row r="11986" spans="1:5" x14ac:dyDescent="0.2">
      <c r="A11986">
        <v>103458</v>
      </c>
      <c r="B11986" t="s">
        <v>14875</v>
      </c>
      <c r="C11986" t="s">
        <v>14</v>
      </c>
      <c r="D11986">
        <v>0</v>
      </c>
      <c r="E11986" s="156" t="s">
        <v>205</v>
      </c>
    </row>
    <row r="11987" spans="1:5" x14ac:dyDescent="0.2">
      <c r="A11987">
        <v>103425</v>
      </c>
      <c r="B11987" t="s">
        <v>14876</v>
      </c>
      <c r="C11987" t="s">
        <v>14</v>
      </c>
      <c r="D11987">
        <v>16.52</v>
      </c>
      <c r="E11987" s="156" t="s">
        <v>205</v>
      </c>
    </row>
    <row r="11988" spans="1:5" x14ac:dyDescent="0.2">
      <c r="A11988">
        <v>103428</v>
      </c>
      <c r="B11988" t="s">
        <v>14877</v>
      </c>
      <c r="C11988" t="s">
        <v>14</v>
      </c>
      <c r="D11988">
        <v>263.79000000000002</v>
      </c>
      <c r="E11988" s="156" t="s">
        <v>205</v>
      </c>
    </row>
    <row r="11989" spans="1:5" x14ac:dyDescent="0.2">
      <c r="A11989">
        <v>103426</v>
      </c>
      <c r="B11989" t="s">
        <v>14878</v>
      </c>
      <c r="C11989" t="s">
        <v>14</v>
      </c>
      <c r="D11989">
        <v>19.920000000000002</v>
      </c>
      <c r="E11989" s="156" t="s">
        <v>205</v>
      </c>
    </row>
    <row r="11990" spans="1:5" x14ac:dyDescent="0.2">
      <c r="A11990">
        <v>103429</v>
      </c>
      <c r="B11990" t="s">
        <v>14879</v>
      </c>
      <c r="C11990" t="s">
        <v>14</v>
      </c>
      <c r="D11990">
        <v>2905.69</v>
      </c>
      <c r="E11990" s="156" t="s">
        <v>205</v>
      </c>
    </row>
    <row r="11991" spans="1:5" x14ac:dyDescent="0.2">
      <c r="A11991">
        <v>103427</v>
      </c>
      <c r="B11991" t="s">
        <v>14880</v>
      </c>
      <c r="C11991" t="s">
        <v>14</v>
      </c>
      <c r="D11991">
        <v>39.89</v>
      </c>
      <c r="E11991" s="156" t="s">
        <v>205</v>
      </c>
    </row>
    <row r="11992" spans="1:5" x14ac:dyDescent="0.2">
      <c r="A11992">
        <v>103393</v>
      </c>
      <c r="B11992" t="s">
        <v>14881</v>
      </c>
      <c r="C11992" t="s">
        <v>24</v>
      </c>
      <c r="D11992">
        <v>5468.23</v>
      </c>
      <c r="E11992" s="156" t="s">
        <v>205</v>
      </c>
    </row>
    <row r="11993" spans="1:5" x14ac:dyDescent="0.2">
      <c r="A11993">
        <v>103376</v>
      </c>
      <c r="B11993" t="s">
        <v>14882</v>
      </c>
      <c r="C11993" t="s">
        <v>24</v>
      </c>
      <c r="D11993">
        <v>133.97999999999999</v>
      </c>
      <c r="E11993" s="156" t="s">
        <v>205</v>
      </c>
    </row>
    <row r="11994" spans="1:5" x14ac:dyDescent="0.2">
      <c r="A11994">
        <v>104804</v>
      </c>
      <c r="B11994" t="s">
        <v>14883</v>
      </c>
      <c r="C11994" t="s">
        <v>24</v>
      </c>
      <c r="D11994">
        <v>0</v>
      </c>
      <c r="E11994" s="156" t="s">
        <v>205</v>
      </c>
    </row>
    <row r="11995" spans="1:5" x14ac:dyDescent="0.2">
      <c r="A11995">
        <v>104805</v>
      </c>
      <c r="B11995" t="s">
        <v>14884</v>
      </c>
      <c r="C11995" t="s">
        <v>24</v>
      </c>
      <c r="D11995">
        <v>0</v>
      </c>
      <c r="E11995" s="156" t="s">
        <v>205</v>
      </c>
    </row>
    <row r="11996" spans="1:5" x14ac:dyDescent="0.2">
      <c r="A11996">
        <v>103377</v>
      </c>
      <c r="B11996" t="s">
        <v>14885</v>
      </c>
      <c r="C11996" t="s">
        <v>24</v>
      </c>
      <c r="D11996">
        <v>286.73</v>
      </c>
      <c r="E11996" s="156" t="s">
        <v>205</v>
      </c>
    </row>
    <row r="11997" spans="1:5" x14ac:dyDescent="0.2">
      <c r="A11997">
        <v>104806</v>
      </c>
      <c r="B11997" t="s">
        <v>14886</v>
      </c>
      <c r="C11997" t="s">
        <v>24</v>
      </c>
      <c r="D11997">
        <v>0</v>
      </c>
      <c r="E11997" s="156" t="s">
        <v>205</v>
      </c>
    </row>
    <row r="11998" spans="1:5" x14ac:dyDescent="0.2">
      <c r="A11998">
        <v>103378</v>
      </c>
      <c r="B11998" t="s">
        <v>14887</v>
      </c>
      <c r="C11998" t="s">
        <v>24</v>
      </c>
      <c r="D11998">
        <v>0</v>
      </c>
      <c r="E11998" s="156" t="s">
        <v>205</v>
      </c>
    </row>
    <row r="11999" spans="1:5" x14ac:dyDescent="0.2">
      <c r="A11999">
        <v>103372</v>
      </c>
      <c r="B11999" t="s">
        <v>14888</v>
      </c>
      <c r="C11999" t="s">
        <v>24</v>
      </c>
      <c r="D11999">
        <v>5.74</v>
      </c>
      <c r="E11999" s="156" t="s">
        <v>205</v>
      </c>
    </row>
    <row r="12000" spans="1:5" x14ac:dyDescent="0.2">
      <c r="A12000">
        <v>103379</v>
      </c>
      <c r="B12000" t="s">
        <v>14889</v>
      </c>
      <c r="C12000" t="s">
        <v>24</v>
      </c>
      <c r="D12000">
        <v>446.39</v>
      </c>
      <c r="E12000" s="156" t="s">
        <v>205</v>
      </c>
    </row>
    <row r="12001" spans="1:5" x14ac:dyDescent="0.2">
      <c r="A12001">
        <v>103380</v>
      </c>
      <c r="B12001" t="s">
        <v>14890</v>
      </c>
      <c r="C12001" t="s">
        <v>24</v>
      </c>
      <c r="D12001">
        <v>0</v>
      </c>
      <c r="E12001" s="156" t="s">
        <v>205</v>
      </c>
    </row>
    <row r="12002" spans="1:5" x14ac:dyDescent="0.2">
      <c r="A12002">
        <v>103381</v>
      </c>
      <c r="B12002" t="s">
        <v>14891</v>
      </c>
      <c r="C12002" t="s">
        <v>24</v>
      </c>
      <c r="D12002">
        <v>0</v>
      </c>
      <c r="E12002" s="156" t="s">
        <v>205</v>
      </c>
    </row>
    <row r="12003" spans="1:5" x14ac:dyDescent="0.2">
      <c r="A12003">
        <v>103382</v>
      </c>
      <c r="B12003" t="s">
        <v>14892</v>
      </c>
      <c r="C12003" t="s">
        <v>24</v>
      </c>
      <c r="D12003">
        <v>0</v>
      </c>
      <c r="E12003" s="156" t="s">
        <v>205</v>
      </c>
    </row>
    <row r="12004" spans="1:5" x14ac:dyDescent="0.2">
      <c r="A12004">
        <v>103383</v>
      </c>
      <c r="B12004" t="s">
        <v>14893</v>
      </c>
      <c r="C12004" t="s">
        <v>24</v>
      </c>
      <c r="D12004">
        <v>1094.4100000000001</v>
      </c>
      <c r="E12004" s="156" t="s">
        <v>205</v>
      </c>
    </row>
    <row r="12005" spans="1:5" x14ac:dyDescent="0.2">
      <c r="A12005">
        <v>103373</v>
      </c>
      <c r="B12005" t="s">
        <v>14894</v>
      </c>
      <c r="C12005" t="s">
        <v>24</v>
      </c>
      <c r="D12005">
        <v>11.25</v>
      </c>
      <c r="E12005" s="156" t="s">
        <v>205</v>
      </c>
    </row>
    <row r="12006" spans="1:5" x14ac:dyDescent="0.2">
      <c r="A12006">
        <v>103384</v>
      </c>
      <c r="B12006" t="s">
        <v>14895</v>
      </c>
      <c r="C12006" t="s">
        <v>24</v>
      </c>
      <c r="D12006">
        <v>0</v>
      </c>
      <c r="E12006" s="156" t="s">
        <v>205</v>
      </c>
    </row>
    <row r="12007" spans="1:5" x14ac:dyDescent="0.2">
      <c r="A12007">
        <v>103385</v>
      </c>
      <c r="B12007" t="s">
        <v>14896</v>
      </c>
      <c r="C12007" t="s">
        <v>24</v>
      </c>
      <c r="D12007">
        <v>1764.67</v>
      </c>
      <c r="E12007" s="156" t="s">
        <v>205</v>
      </c>
    </row>
    <row r="12008" spans="1:5" x14ac:dyDescent="0.2">
      <c r="A12008">
        <v>103386</v>
      </c>
      <c r="B12008" t="s">
        <v>14897</v>
      </c>
      <c r="C12008" t="s">
        <v>24</v>
      </c>
      <c r="D12008">
        <v>0</v>
      </c>
      <c r="E12008" s="156" t="s">
        <v>205</v>
      </c>
    </row>
    <row r="12009" spans="1:5" x14ac:dyDescent="0.2">
      <c r="A12009">
        <v>103387</v>
      </c>
      <c r="B12009" t="s">
        <v>14898</v>
      </c>
      <c r="C12009" t="s">
        <v>24</v>
      </c>
      <c r="D12009">
        <v>3095.74</v>
      </c>
      <c r="E12009" s="156" t="s">
        <v>205</v>
      </c>
    </row>
    <row r="12010" spans="1:5" x14ac:dyDescent="0.2">
      <c r="A12010">
        <v>103388</v>
      </c>
      <c r="B12010" t="s">
        <v>14899</v>
      </c>
      <c r="C12010" t="s">
        <v>24</v>
      </c>
      <c r="D12010">
        <v>0</v>
      </c>
      <c r="E12010" s="156" t="s">
        <v>205</v>
      </c>
    </row>
    <row r="12011" spans="1:5" x14ac:dyDescent="0.2">
      <c r="A12011">
        <v>103374</v>
      </c>
      <c r="B12011" t="s">
        <v>14900</v>
      </c>
      <c r="C12011" t="s">
        <v>24</v>
      </c>
      <c r="D12011">
        <v>0</v>
      </c>
      <c r="E12011" s="156" t="s">
        <v>205</v>
      </c>
    </row>
    <row r="12012" spans="1:5" x14ac:dyDescent="0.2">
      <c r="A12012">
        <v>103389</v>
      </c>
      <c r="B12012" t="s">
        <v>14901</v>
      </c>
      <c r="C12012" t="s">
        <v>24</v>
      </c>
      <c r="D12012">
        <v>4603.8599999999997</v>
      </c>
      <c r="E12012" s="156" t="s">
        <v>205</v>
      </c>
    </row>
    <row r="12013" spans="1:5" x14ac:dyDescent="0.2">
      <c r="A12013">
        <v>103390</v>
      </c>
      <c r="B12013" t="s">
        <v>14902</v>
      </c>
      <c r="C12013" t="s">
        <v>24</v>
      </c>
      <c r="D12013">
        <v>0</v>
      </c>
      <c r="E12013" s="156" t="s">
        <v>205</v>
      </c>
    </row>
    <row r="12014" spans="1:5" x14ac:dyDescent="0.2">
      <c r="A12014">
        <v>103391</v>
      </c>
      <c r="B12014" t="s">
        <v>14903</v>
      </c>
      <c r="C12014" t="s">
        <v>24</v>
      </c>
      <c r="D12014">
        <v>3033.6</v>
      </c>
      <c r="E12014" s="156" t="s">
        <v>205</v>
      </c>
    </row>
    <row r="12015" spans="1:5" x14ac:dyDescent="0.2">
      <c r="A12015">
        <v>103375</v>
      </c>
      <c r="B12015" t="s">
        <v>14904</v>
      </c>
      <c r="C12015" t="s">
        <v>24</v>
      </c>
      <c r="D12015">
        <v>0</v>
      </c>
      <c r="E12015" s="156" t="s">
        <v>205</v>
      </c>
    </row>
    <row r="12016" spans="1:5" x14ac:dyDescent="0.2">
      <c r="A12016">
        <v>103392</v>
      </c>
      <c r="B12016" t="s">
        <v>14905</v>
      </c>
      <c r="C12016" t="s">
        <v>24</v>
      </c>
      <c r="D12016">
        <v>4957.74</v>
      </c>
      <c r="E12016" s="156" t="s">
        <v>205</v>
      </c>
    </row>
    <row r="12017" spans="1:5" x14ac:dyDescent="0.2">
      <c r="A12017">
        <v>103440</v>
      </c>
      <c r="B12017" t="s">
        <v>14906</v>
      </c>
      <c r="C12017" t="s">
        <v>14</v>
      </c>
      <c r="D12017">
        <v>421.62</v>
      </c>
      <c r="E12017" s="156" t="s">
        <v>205</v>
      </c>
    </row>
    <row r="12018" spans="1:5" x14ac:dyDescent="0.2">
      <c r="A12018">
        <v>103441</v>
      </c>
      <c r="B12018" t="s">
        <v>14907</v>
      </c>
      <c r="C12018" t="s">
        <v>14</v>
      </c>
      <c r="D12018">
        <v>426.95</v>
      </c>
      <c r="E12018" s="156" t="s">
        <v>205</v>
      </c>
    </row>
    <row r="12019" spans="1:5" x14ac:dyDescent="0.2">
      <c r="A12019">
        <v>103442</v>
      </c>
      <c r="B12019" t="s">
        <v>14908</v>
      </c>
      <c r="C12019" t="s">
        <v>14</v>
      </c>
      <c r="D12019">
        <v>555.6</v>
      </c>
      <c r="E12019" s="156" t="s">
        <v>205</v>
      </c>
    </row>
    <row r="12020" spans="1:5" x14ac:dyDescent="0.2">
      <c r="A12020">
        <v>103437</v>
      </c>
      <c r="B12020" t="s">
        <v>14909</v>
      </c>
      <c r="C12020" t="s">
        <v>14</v>
      </c>
      <c r="D12020">
        <v>186.43</v>
      </c>
      <c r="E12020" s="156" t="s">
        <v>205</v>
      </c>
    </row>
    <row r="12021" spans="1:5" x14ac:dyDescent="0.2">
      <c r="A12021">
        <v>103438</v>
      </c>
      <c r="B12021" t="s">
        <v>14910</v>
      </c>
      <c r="C12021" t="s">
        <v>14</v>
      </c>
      <c r="D12021">
        <v>186.43</v>
      </c>
      <c r="E12021" s="156" t="s">
        <v>205</v>
      </c>
    </row>
    <row r="12022" spans="1:5" x14ac:dyDescent="0.2">
      <c r="A12022">
        <v>103439</v>
      </c>
      <c r="B12022" t="s">
        <v>14911</v>
      </c>
      <c r="C12022" t="s">
        <v>14</v>
      </c>
      <c r="D12022">
        <v>219.34</v>
      </c>
      <c r="E12022" s="156" t="s">
        <v>205</v>
      </c>
    </row>
    <row r="12023" spans="1:5" x14ac:dyDescent="0.2">
      <c r="A12023">
        <v>106122</v>
      </c>
      <c r="B12023" t="s">
        <v>14912</v>
      </c>
      <c r="C12023" t="s">
        <v>20</v>
      </c>
      <c r="D12023">
        <v>77.36</v>
      </c>
      <c r="E12023" s="156" t="s">
        <v>205</v>
      </c>
    </row>
    <row r="12024" spans="1:5" x14ac:dyDescent="0.2">
      <c r="A12024">
        <v>106131</v>
      </c>
      <c r="B12024" t="s">
        <v>14913</v>
      </c>
      <c r="C12024" t="s">
        <v>20</v>
      </c>
      <c r="D12024">
        <v>115.6</v>
      </c>
      <c r="E12024" s="156" t="s">
        <v>205</v>
      </c>
    </row>
    <row r="12025" spans="1:5" x14ac:dyDescent="0.2">
      <c r="A12025">
        <v>106127</v>
      </c>
      <c r="B12025" t="s">
        <v>14914</v>
      </c>
      <c r="C12025" t="s">
        <v>20</v>
      </c>
      <c r="D12025">
        <v>104.07</v>
      </c>
      <c r="E12025" s="156" t="s">
        <v>205</v>
      </c>
    </row>
    <row r="12026" spans="1:5" x14ac:dyDescent="0.2">
      <c r="A12026">
        <v>106126</v>
      </c>
      <c r="B12026" t="s">
        <v>14915</v>
      </c>
      <c r="C12026" t="s">
        <v>20</v>
      </c>
      <c r="D12026">
        <v>45.97</v>
      </c>
      <c r="E12026" s="156" t="s">
        <v>205</v>
      </c>
    </row>
    <row r="12027" spans="1:5" x14ac:dyDescent="0.2">
      <c r="A12027">
        <v>106128</v>
      </c>
      <c r="B12027" t="s">
        <v>14916</v>
      </c>
      <c r="C12027" t="s">
        <v>20</v>
      </c>
      <c r="D12027">
        <v>144.24</v>
      </c>
      <c r="E12027" s="156" t="s">
        <v>205</v>
      </c>
    </row>
    <row r="12028" spans="1:5" x14ac:dyDescent="0.2">
      <c r="A12028">
        <v>106130</v>
      </c>
      <c r="B12028" t="s">
        <v>14917</v>
      </c>
      <c r="C12028" t="s">
        <v>20</v>
      </c>
      <c r="D12028">
        <v>130.91999999999999</v>
      </c>
      <c r="E12028" s="156" t="s">
        <v>205</v>
      </c>
    </row>
    <row r="12029" spans="1:5" x14ac:dyDescent="0.2">
      <c r="A12029">
        <v>106129</v>
      </c>
      <c r="B12029" t="s">
        <v>14918</v>
      </c>
      <c r="C12029" t="s">
        <v>20</v>
      </c>
      <c r="D12029">
        <v>68.819999999999993</v>
      </c>
      <c r="E12029" s="156" t="s">
        <v>205</v>
      </c>
    </row>
    <row r="12030" spans="1:5" x14ac:dyDescent="0.2">
      <c r="A12030">
        <v>106125</v>
      </c>
      <c r="B12030" t="s">
        <v>14919</v>
      </c>
      <c r="C12030" t="s">
        <v>20</v>
      </c>
      <c r="D12030">
        <v>53.2</v>
      </c>
      <c r="E12030" s="156" t="s">
        <v>205</v>
      </c>
    </row>
    <row r="12031" spans="1:5" x14ac:dyDescent="0.2">
      <c r="A12031">
        <v>106124</v>
      </c>
      <c r="B12031" t="s">
        <v>14920</v>
      </c>
      <c r="C12031" t="s">
        <v>20</v>
      </c>
      <c r="D12031">
        <v>53.01</v>
      </c>
      <c r="E12031" s="156" t="s">
        <v>205</v>
      </c>
    </row>
    <row r="12032" spans="1:5" x14ac:dyDescent="0.2">
      <c r="A12032">
        <v>106123</v>
      </c>
      <c r="B12032" t="s">
        <v>14921</v>
      </c>
      <c r="C12032" t="s">
        <v>20</v>
      </c>
      <c r="D12032">
        <v>144.66999999999999</v>
      </c>
      <c r="E12032" s="156" t="s">
        <v>205</v>
      </c>
    </row>
    <row r="12033" spans="1:5" x14ac:dyDescent="0.2">
      <c r="A12033">
        <v>88789</v>
      </c>
      <c r="B12033" t="s">
        <v>14922</v>
      </c>
      <c r="C12033" t="s">
        <v>11</v>
      </c>
      <c r="D12033">
        <v>440.85</v>
      </c>
      <c r="E12033" s="156" t="s">
        <v>205</v>
      </c>
    </row>
    <row r="12034" spans="1:5" x14ac:dyDescent="0.2">
      <c r="A12034">
        <v>88788</v>
      </c>
      <c r="B12034" t="s">
        <v>14923</v>
      </c>
      <c r="C12034" t="s">
        <v>11</v>
      </c>
      <c r="D12034">
        <v>366.34</v>
      </c>
      <c r="E12034" s="156" t="s">
        <v>205</v>
      </c>
    </row>
    <row r="12035" spans="1:5" x14ac:dyDescent="0.2">
      <c r="A12035">
        <v>87245</v>
      </c>
      <c r="B12035" t="s">
        <v>14924</v>
      </c>
      <c r="C12035" t="s">
        <v>11</v>
      </c>
      <c r="D12035">
        <v>338.06</v>
      </c>
      <c r="E12035" s="156" t="s">
        <v>205</v>
      </c>
    </row>
    <row r="12036" spans="1:5" x14ac:dyDescent="0.2">
      <c r="A12036">
        <v>87244</v>
      </c>
      <c r="B12036" t="s">
        <v>14925</v>
      </c>
      <c r="C12036" t="s">
        <v>11</v>
      </c>
      <c r="D12036">
        <v>281.38</v>
      </c>
      <c r="E12036" s="156" t="s">
        <v>205</v>
      </c>
    </row>
    <row r="12037" spans="1:5" x14ac:dyDescent="0.2">
      <c r="A12037">
        <v>104589</v>
      </c>
      <c r="B12037" t="s">
        <v>14926</v>
      </c>
      <c r="C12037" t="s">
        <v>11</v>
      </c>
      <c r="D12037">
        <v>279.83</v>
      </c>
      <c r="E12037" s="156" t="s">
        <v>205</v>
      </c>
    </row>
    <row r="12038" spans="1:5" x14ac:dyDescent="0.2">
      <c r="A12038">
        <v>104588</v>
      </c>
      <c r="B12038" t="s">
        <v>14927</v>
      </c>
      <c r="C12038" t="s">
        <v>11</v>
      </c>
      <c r="D12038">
        <v>233.47</v>
      </c>
      <c r="E12038" s="156" t="s">
        <v>205</v>
      </c>
    </row>
    <row r="12039" spans="1:5" x14ac:dyDescent="0.2">
      <c r="A12039">
        <v>104591</v>
      </c>
      <c r="B12039" t="s">
        <v>14928</v>
      </c>
      <c r="C12039" t="s">
        <v>11</v>
      </c>
      <c r="D12039">
        <v>307.29000000000002</v>
      </c>
      <c r="E12039" s="156" t="s">
        <v>205</v>
      </c>
    </row>
    <row r="12040" spans="1:5" x14ac:dyDescent="0.2">
      <c r="A12040">
        <v>104590</v>
      </c>
      <c r="B12040" t="s">
        <v>14929</v>
      </c>
      <c r="C12040" t="s">
        <v>11</v>
      </c>
      <c r="D12040">
        <v>257.81</v>
      </c>
      <c r="E12040" s="156" t="s">
        <v>205</v>
      </c>
    </row>
    <row r="12041" spans="1:5" x14ac:dyDescent="0.2">
      <c r="A12041">
        <v>87267</v>
      </c>
      <c r="B12041" t="s">
        <v>14930</v>
      </c>
      <c r="C12041" t="s">
        <v>11</v>
      </c>
      <c r="D12041">
        <v>66.680000000000007</v>
      </c>
      <c r="E12041" s="156" t="s">
        <v>205</v>
      </c>
    </row>
    <row r="12042" spans="1:5" x14ac:dyDescent="0.2">
      <c r="A12042">
        <v>104614</v>
      </c>
      <c r="B12042" t="s">
        <v>14931</v>
      </c>
      <c r="C12042" t="s">
        <v>11</v>
      </c>
      <c r="D12042">
        <v>72.37</v>
      </c>
      <c r="E12042" s="156" t="s">
        <v>205</v>
      </c>
    </row>
    <row r="12043" spans="1:5" x14ac:dyDescent="0.2">
      <c r="A12043">
        <v>104613</v>
      </c>
      <c r="B12043" t="s">
        <v>14932</v>
      </c>
      <c r="C12043" t="s">
        <v>11</v>
      </c>
      <c r="D12043">
        <v>64.680000000000007</v>
      </c>
      <c r="E12043" s="156" t="s">
        <v>205</v>
      </c>
    </row>
    <row r="12044" spans="1:5" x14ac:dyDescent="0.2">
      <c r="A12044">
        <v>87265</v>
      </c>
      <c r="B12044" t="s">
        <v>14933</v>
      </c>
      <c r="C12044" t="s">
        <v>11</v>
      </c>
      <c r="D12044">
        <v>60.76</v>
      </c>
      <c r="E12044" s="156" t="s">
        <v>205</v>
      </c>
    </row>
    <row r="12045" spans="1:5" x14ac:dyDescent="0.2">
      <c r="A12045">
        <v>87271</v>
      </c>
      <c r="B12045" t="s">
        <v>14934</v>
      </c>
      <c r="C12045" t="s">
        <v>11</v>
      </c>
      <c r="D12045">
        <v>71.260000000000005</v>
      </c>
      <c r="E12045" s="156" t="s">
        <v>205</v>
      </c>
    </row>
    <row r="12046" spans="1:5" x14ac:dyDescent="0.2">
      <c r="A12046">
        <v>87269</v>
      </c>
      <c r="B12046" t="s">
        <v>14935</v>
      </c>
      <c r="C12046" t="s">
        <v>11</v>
      </c>
      <c r="D12046">
        <v>65.27</v>
      </c>
      <c r="E12046" s="156" t="s">
        <v>205</v>
      </c>
    </row>
    <row r="12047" spans="1:5" x14ac:dyDescent="0.2">
      <c r="A12047">
        <v>87275</v>
      </c>
      <c r="B12047" t="s">
        <v>14936</v>
      </c>
      <c r="C12047" t="s">
        <v>11</v>
      </c>
      <c r="D12047">
        <v>76.37</v>
      </c>
      <c r="E12047" s="156" t="s">
        <v>205</v>
      </c>
    </row>
    <row r="12048" spans="1:5" x14ac:dyDescent="0.2">
      <c r="A12048">
        <v>87273</v>
      </c>
      <c r="B12048" t="s">
        <v>14937</v>
      </c>
      <c r="C12048" t="s">
        <v>11</v>
      </c>
      <c r="D12048">
        <v>68.45</v>
      </c>
      <c r="E12048" s="156" t="s">
        <v>205</v>
      </c>
    </row>
    <row r="12049" spans="1:5" x14ac:dyDescent="0.2">
      <c r="A12049">
        <v>104612</v>
      </c>
      <c r="B12049" t="s">
        <v>14938</v>
      </c>
      <c r="C12049" t="s">
        <v>11</v>
      </c>
      <c r="D12049">
        <v>96.45</v>
      </c>
      <c r="E12049" s="156" t="s">
        <v>205</v>
      </c>
    </row>
    <row r="12050" spans="1:5" x14ac:dyDescent="0.2">
      <c r="A12050">
        <v>104611</v>
      </c>
      <c r="B12050" t="s">
        <v>14939</v>
      </c>
      <c r="C12050" t="s">
        <v>11</v>
      </c>
      <c r="D12050">
        <v>95.58</v>
      </c>
      <c r="E12050" s="156" t="s">
        <v>205</v>
      </c>
    </row>
    <row r="12051" spans="1:5" x14ac:dyDescent="0.2">
      <c r="A12051">
        <v>104618</v>
      </c>
      <c r="B12051" t="s">
        <v>14940</v>
      </c>
      <c r="C12051" t="s">
        <v>11</v>
      </c>
      <c r="D12051">
        <v>380.69</v>
      </c>
      <c r="E12051" s="156" t="s">
        <v>205</v>
      </c>
    </row>
    <row r="12052" spans="1:5" x14ac:dyDescent="0.2">
      <c r="A12052">
        <v>104616</v>
      </c>
      <c r="B12052" t="s">
        <v>14941</v>
      </c>
      <c r="C12052" t="s">
        <v>11</v>
      </c>
      <c r="D12052">
        <v>368.7</v>
      </c>
      <c r="E12052" s="156" t="s">
        <v>205</v>
      </c>
    </row>
    <row r="12053" spans="1:5" x14ac:dyDescent="0.2">
      <c r="A12053">
        <v>104617</v>
      </c>
      <c r="B12053" t="s">
        <v>14942</v>
      </c>
      <c r="C12053" t="s">
        <v>11</v>
      </c>
      <c r="D12053">
        <v>292.73</v>
      </c>
      <c r="E12053" s="156" t="s">
        <v>205</v>
      </c>
    </row>
    <row r="12054" spans="1:5" x14ac:dyDescent="0.2">
      <c r="A12054">
        <v>104615</v>
      </c>
      <c r="B12054" t="s">
        <v>14943</v>
      </c>
      <c r="C12054" t="s">
        <v>11</v>
      </c>
      <c r="D12054">
        <v>280.74</v>
      </c>
      <c r="E12054" s="156" t="s">
        <v>205</v>
      </c>
    </row>
    <row r="12055" spans="1:5" x14ac:dyDescent="0.2">
      <c r="A12055">
        <v>87247</v>
      </c>
      <c r="B12055" t="s">
        <v>14944</v>
      </c>
      <c r="C12055" t="s">
        <v>11</v>
      </c>
      <c r="D12055">
        <v>61.09</v>
      </c>
      <c r="E12055" s="156" t="s">
        <v>205</v>
      </c>
    </row>
    <row r="12056" spans="1:5" x14ac:dyDescent="0.2">
      <c r="A12056">
        <v>87248</v>
      </c>
      <c r="B12056" t="s">
        <v>14945</v>
      </c>
      <c r="C12056" t="s">
        <v>11</v>
      </c>
      <c r="D12056">
        <v>52.53</v>
      </c>
      <c r="E12056" s="156" t="s">
        <v>205</v>
      </c>
    </row>
    <row r="12057" spans="1:5" x14ac:dyDescent="0.2">
      <c r="A12057">
        <v>87246</v>
      </c>
      <c r="B12057" t="s">
        <v>14946</v>
      </c>
      <c r="C12057" t="s">
        <v>11</v>
      </c>
      <c r="D12057">
        <v>69.180000000000007</v>
      </c>
      <c r="E12057" s="156" t="s">
        <v>205</v>
      </c>
    </row>
    <row r="12058" spans="1:5" x14ac:dyDescent="0.2">
      <c r="A12058">
        <v>104601</v>
      </c>
      <c r="B12058" t="s">
        <v>14947</v>
      </c>
      <c r="C12058" t="s">
        <v>11</v>
      </c>
      <c r="D12058">
        <v>66.680000000000007</v>
      </c>
      <c r="E12058" s="156" t="s">
        <v>205</v>
      </c>
    </row>
    <row r="12059" spans="1:5" x14ac:dyDescent="0.2">
      <c r="A12059">
        <v>104603</v>
      </c>
      <c r="B12059" t="s">
        <v>14948</v>
      </c>
      <c r="C12059" t="s">
        <v>11</v>
      </c>
      <c r="D12059">
        <v>55.3</v>
      </c>
      <c r="E12059" s="156" t="s">
        <v>205</v>
      </c>
    </row>
    <row r="12060" spans="1:5" x14ac:dyDescent="0.2">
      <c r="A12060">
        <v>104599</v>
      </c>
      <c r="B12060" t="s">
        <v>14949</v>
      </c>
      <c r="C12060" t="s">
        <v>11</v>
      </c>
      <c r="D12060">
        <v>83.99</v>
      </c>
      <c r="E12060" s="156" t="s">
        <v>205</v>
      </c>
    </row>
    <row r="12061" spans="1:5" x14ac:dyDescent="0.2">
      <c r="A12061">
        <v>87250</v>
      </c>
      <c r="B12061" t="s">
        <v>14950</v>
      </c>
      <c r="C12061" t="s">
        <v>11</v>
      </c>
      <c r="D12061">
        <v>62.66</v>
      </c>
      <c r="E12061" s="156" t="s">
        <v>205</v>
      </c>
    </row>
    <row r="12062" spans="1:5" x14ac:dyDescent="0.2">
      <c r="A12062">
        <v>87251</v>
      </c>
      <c r="B12062" t="s">
        <v>14951</v>
      </c>
      <c r="C12062" t="s">
        <v>11</v>
      </c>
      <c r="D12062">
        <v>52.86</v>
      </c>
      <c r="E12062" s="156" t="s">
        <v>205</v>
      </c>
    </row>
    <row r="12063" spans="1:5" x14ac:dyDescent="0.2">
      <c r="A12063">
        <v>87249</v>
      </c>
      <c r="B12063" t="s">
        <v>14952</v>
      </c>
      <c r="C12063" t="s">
        <v>11</v>
      </c>
      <c r="D12063">
        <v>74.63</v>
      </c>
      <c r="E12063" s="156" t="s">
        <v>205</v>
      </c>
    </row>
    <row r="12064" spans="1:5" x14ac:dyDescent="0.2">
      <c r="A12064">
        <v>104606</v>
      </c>
      <c r="B12064" t="s">
        <v>14953</v>
      </c>
      <c r="C12064" t="s">
        <v>11</v>
      </c>
      <c r="D12064">
        <v>71.53</v>
      </c>
      <c r="E12064" s="156" t="s">
        <v>205</v>
      </c>
    </row>
    <row r="12065" spans="1:5" x14ac:dyDescent="0.2">
      <c r="A12065">
        <v>104607</v>
      </c>
      <c r="B12065" t="s">
        <v>14954</v>
      </c>
      <c r="C12065" t="s">
        <v>11</v>
      </c>
      <c r="D12065">
        <v>56.81</v>
      </c>
      <c r="E12065" s="156" t="s">
        <v>205</v>
      </c>
    </row>
    <row r="12066" spans="1:5" x14ac:dyDescent="0.2">
      <c r="A12066">
        <v>104605</v>
      </c>
      <c r="B12066" t="s">
        <v>14955</v>
      </c>
      <c r="C12066" t="s">
        <v>11</v>
      </c>
      <c r="D12066">
        <v>105.96</v>
      </c>
      <c r="E12066" s="156" t="s">
        <v>205</v>
      </c>
    </row>
    <row r="12067" spans="1:5" x14ac:dyDescent="0.2">
      <c r="A12067">
        <v>87256</v>
      </c>
      <c r="B12067" t="s">
        <v>14956</v>
      </c>
      <c r="C12067" t="s">
        <v>11</v>
      </c>
      <c r="D12067">
        <v>73.900000000000006</v>
      </c>
      <c r="E12067" s="156" t="s">
        <v>205</v>
      </c>
    </row>
    <row r="12068" spans="1:5" x14ac:dyDescent="0.2">
      <c r="A12068">
        <v>87257</v>
      </c>
      <c r="B12068" t="s">
        <v>14957</v>
      </c>
      <c r="C12068" t="s">
        <v>11</v>
      </c>
      <c r="D12068">
        <v>62.93</v>
      </c>
      <c r="E12068" s="156" t="s">
        <v>205</v>
      </c>
    </row>
    <row r="12069" spans="1:5" x14ac:dyDescent="0.2">
      <c r="A12069">
        <v>87255</v>
      </c>
      <c r="B12069" t="s">
        <v>14958</v>
      </c>
      <c r="C12069" t="s">
        <v>11</v>
      </c>
      <c r="D12069">
        <v>87.01</v>
      </c>
      <c r="E12069" s="156" t="s">
        <v>205</v>
      </c>
    </row>
    <row r="12070" spans="1:5" x14ac:dyDescent="0.2">
      <c r="A12070">
        <v>104594</v>
      </c>
      <c r="B12070" t="s">
        <v>14959</v>
      </c>
      <c r="C12070" t="s">
        <v>11</v>
      </c>
      <c r="D12070">
        <v>76.290000000000006</v>
      </c>
      <c r="E12070" s="156" t="s">
        <v>205</v>
      </c>
    </row>
    <row r="12071" spans="1:5" x14ac:dyDescent="0.2">
      <c r="A12071">
        <v>104595</v>
      </c>
      <c r="B12071" t="s">
        <v>14960</v>
      </c>
      <c r="C12071" t="s">
        <v>11</v>
      </c>
      <c r="D12071">
        <v>63.47</v>
      </c>
      <c r="E12071" s="156" t="s">
        <v>205</v>
      </c>
    </row>
    <row r="12072" spans="1:5" x14ac:dyDescent="0.2">
      <c r="A12072">
        <v>104593</v>
      </c>
      <c r="B12072" t="s">
        <v>14961</v>
      </c>
      <c r="C12072" t="s">
        <v>11</v>
      </c>
      <c r="D12072">
        <v>90.89</v>
      </c>
      <c r="E12072" s="156" t="s">
        <v>205</v>
      </c>
    </row>
    <row r="12073" spans="1:5" x14ac:dyDescent="0.2">
      <c r="A12073">
        <v>87262</v>
      </c>
      <c r="B12073" t="s">
        <v>14962</v>
      </c>
      <c r="C12073" t="s">
        <v>11</v>
      </c>
      <c r="D12073">
        <v>123.97</v>
      </c>
      <c r="E12073" s="156" t="s">
        <v>205</v>
      </c>
    </row>
    <row r="12074" spans="1:5" x14ac:dyDescent="0.2">
      <c r="A12074">
        <v>87263</v>
      </c>
      <c r="B12074" t="s">
        <v>14963</v>
      </c>
      <c r="C12074" t="s">
        <v>11</v>
      </c>
      <c r="D12074">
        <v>112.53</v>
      </c>
      <c r="E12074" s="156" t="s">
        <v>205</v>
      </c>
    </row>
    <row r="12075" spans="1:5" x14ac:dyDescent="0.2">
      <c r="A12075">
        <v>87261</v>
      </c>
      <c r="B12075" t="s">
        <v>14964</v>
      </c>
      <c r="C12075" t="s">
        <v>11</v>
      </c>
      <c r="D12075">
        <v>138.30000000000001</v>
      </c>
      <c r="E12075" s="156" t="s">
        <v>205</v>
      </c>
    </row>
    <row r="12076" spans="1:5" x14ac:dyDescent="0.2">
      <c r="A12076">
        <v>104597</v>
      </c>
      <c r="B12076" t="s">
        <v>14965</v>
      </c>
      <c r="C12076" t="s">
        <v>11</v>
      </c>
      <c r="D12076">
        <v>126.71</v>
      </c>
      <c r="E12076" s="156" t="s">
        <v>205</v>
      </c>
    </row>
    <row r="12077" spans="1:5" x14ac:dyDescent="0.2">
      <c r="A12077">
        <v>104598</v>
      </c>
      <c r="B12077" t="s">
        <v>14966</v>
      </c>
      <c r="C12077" t="s">
        <v>11</v>
      </c>
      <c r="D12077">
        <v>113.17</v>
      </c>
      <c r="E12077" s="156" t="s">
        <v>205</v>
      </c>
    </row>
    <row r="12078" spans="1:5" x14ac:dyDescent="0.2">
      <c r="A12078">
        <v>104596</v>
      </c>
      <c r="B12078" t="s">
        <v>14967</v>
      </c>
      <c r="C12078" t="s">
        <v>11</v>
      </c>
      <c r="D12078">
        <v>142.76</v>
      </c>
      <c r="E12078" s="156" t="s">
        <v>205</v>
      </c>
    </row>
    <row r="12079" spans="1:5" x14ac:dyDescent="0.2">
      <c r="A12079">
        <v>88648</v>
      </c>
      <c r="B12079" t="s">
        <v>14968</v>
      </c>
      <c r="C12079" t="s">
        <v>24</v>
      </c>
      <c r="D12079">
        <v>7.82</v>
      </c>
      <c r="E12079" s="156" t="s">
        <v>205</v>
      </c>
    </row>
    <row r="12080" spans="1:5" x14ac:dyDescent="0.2">
      <c r="A12080">
        <v>88649</v>
      </c>
      <c r="B12080" t="s">
        <v>14969</v>
      </c>
      <c r="C12080" t="s">
        <v>24</v>
      </c>
      <c r="D12080">
        <v>8.86</v>
      </c>
      <c r="E12080" s="156" t="s">
        <v>205</v>
      </c>
    </row>
    <row r="12081" spans="1:5" x14ac:dyDescent="0.2">
      <c r="A12081">
        <v>88650</v>
      </c>
      <c r="B12081" t="s">
        <v>14970</v>
      </c>
      <c r="C12081" t="s">
        <v>24</v>
      </c>
      <c r="D12081">
        <v>12.02</v>
      </c>
      <c r="E12081" s="156" t="s">
        <v>205</v>
      </c>
    </row>
    <row r="12082" spans="1:5" x14ac:dyDescent="0.2">
      <c r="A12082">
        <v>104619</v>
      </c>
      <c r="B12082" t="s">
        <v>14971</v>
      </c>
      <c r="C12082" t="s">
        <v>24</v>
      </c>
      <c r="D12082">
        <v>14.26</v>
      </c>
      <c r="E12082" s="156" t="s">
        <v>205</v>
      </c>
    </row>
    <row r="12083" spans="1:5" x14ac:dyDescent="0.2">
      <c r="A12083">
        <v>103741</v>
      </c>
      <c r="B12083" t="s">
        <v>14972</v>
      </c>
      <c r="C12083" t="s">
        <v>14</v>
      </c>
      <c r="D12083">
        <v>0</v>
      </c>
      <c r="E12083" s="156" t="s">
        <v>205</v>
      </c>
    </row>
    <row r="12084" spans="1:5" x14ac:dyDescent="0.2">
      <c r="A12084">
        <v>103755</v>
      </c>
      <c r="B12084" t="s">
        <v>14973</v>
      </c>
      <c r="C12084" t="s">
        <v>24</v>
      </c>
      <c r="D12084">
        <v>0</v>
      </c>
      <c r="E12084" s="156" t="s">
        <v>205</v>
      </c>
    </row>
    <row r="12085" spans="1:5" x14ac:dyDescent="0.2">
      <c r="A12085">
        <v>103753</v>
      </c>
      <c r="B12085" t="s">
        <v>14974</v>
      </c>
      <c r="C12085" t="s">
        <v>24</v>
      </c>
      <c r="D12085">
        <v>0</v>
      </c>
      <c r="E12085" s="156" t="s">
        <v>205</v>
      </c>
    </row>
    <row r="12086" spans="1:5" x14ac:dyDescent="0.2">
      <c r="A12086">
        <v>103754</v>
      </c>
      <c r="B12086" t="s">
        <v>14975</v>
      </c>
      <c r="C12086" t="s">
        <v>24</v>
      </c>
      <c r="D12086">
        <v>0</v>
      </c>
      <c r="E12086" s="156" t="s">
        <v>205</v>
      </c>
    </row>
    <row r="12087" spans="1:5" x14ac:dyDescent="0.2">
      <c r="A12087">
        <v>103752</v>
      </c>
      <c r="B12087" t="s">
        <v>14976</v>
      </c>
      <c r="C12087" t="s">
        <v>24</v>
      </c>
      <c r="D12087">
        <v>0</v>
      </c>
      <c r="E12087" s="156" t="s">
        <v>205</v>
      </c>
    </row>
    <row r="12088" spans="1:5" x14ac:dyDescent="0.2">
      <c r="A12088">
        <v>103759</v>
      </c>
      <c r="B12088" t="s">
        <v>14977</v>
      </c>
      <c r="C12088" t="s">
        <v>24</v>
      </c>
      <c r="D12088">
        <v>0</v>
      </c>
      <c r="E12088" s="156" t="s">
        <v>205</v>
      </c>
    </row>
    <row r="12089" spans="1:5" x14ac:dyDescent="0.2">
      <c r="A12089">
        <v>103757</v>
      </c>
      <c r="B12089" t="s">
        <v>14978</v>
      </c>
      <c r="C12089" t="s">
        <v>24</v>
      </c>
      <c r="D12089">
        <v>0</v>
      </c>
      <c r="E12089" s="156" t="s">
        <v>205</v>
      </c>
    </row>
    <row r="12090" spans="1:5" x14ac:dyDescent="0.2">
      <c r="A12090">
        <v>103758</v>
      </c>
      <c r="B12090" t="s">
        <v>14979</v>
      </c>
      <c r="C12090" t="s">
        <v>24</v>
      </c>
      <c r="D12090">
        <v>0</v>
      </c>
      <c r="E12090" s="156" t="s">
        <v>205</v>
      </c>
    </row>
    <row r="12091" spans="1:5" x14ac:dyDescent="0.2">
      <c r="A12091">
        <v>103756</v>
      </c>
      <c r="B12091" t="s">
        <v>14980</v>
      </c>
      <c r="C12091" t="s">
        <v>24</v>
      </c>
      <c r="D12091">
        <v>0</v>
      </c>
      <c r="E12091" s="156" t="s">
        <v>205</v>
      </c>
    </row>
    <row r="12092" spans="1:5" x14ac:dyDescent="0.2">
      <c r="A12092">
        <v>103734</v>
      </c>
      <c r="B12092" t="s">
        <v>14981</v>
      </c>
      <c r="C12092" t="s">
        <v>14</v>
      </c>
      <c r="D12092">
        <v>0</v>
      </c>
      <c r="E12092" s="156" t="s">
        <v>205</v>
      </c>
    </row>
    <row r="12093" spans="1:5" x14ac:dyDescent="0.2">
      <c r="A12093">
        <v>103740</v>
      </c>
      <c r="B12093" t="s">
        <v>14982</v>
      </c>
      <c r="C12093" t="s">
        <v>14</v>
      </c>
      <c r="D12093">
        <v>0</v>
      </c>
      <c r="E12093" s="156" t="s">
        <v>205</v>
      </c>
    </row>
    <row r="12094" spans="1:5" x14ac:dyDescent="0.2">
      <c r="A12094">
        <v>103747</v>
      </c>
      <c r="B12094" t="s">
        <v>14983</v>
      </c>
      <c r="C12094" t="s">
        <v>24</v>
      </c>
      <c r="D12094">
        <v>0</v>
      </c>
      <c r="E12094" s="156" t="s">
        <v>205</v>
      </c>
    </row>
    <row r="12095" spans="1:5" x14ac:dyDescent="0.2">
      <c r="A12095">
        <v>103746</v>
      </c>
      <c r="B12095" t="s">
        <v>14984</v>
      </c>
      <c r="C12095" t="s">
        <v>24</v>
      </c>
      <c r="D12095">
        <v>0</v>
      </c>
      <c r="E12095" s="156" t="s">
        <v>205</v>
      </c>
    </row>
    <row r="12096" spans="1:5" x14ac:dyDescent="0.2">
      <c r="A12096">
        <v>103749</v>
      </c>
      <c r="B12096" t="s">
        <v>14985</v>
      </c>
      <c r="C12096" t="s">
        <v>24</v>
      </c>
      <c r="D12096">
        <v>0</v>
      </c>
      <c r="E12096" s="156" t="s">
        <v>205</v>
      </c>
    </row>
    <row r="12097" spans="1:5" x14ac:dyDescent="0.2">
      <c r="A12097">
        <v>103744</v>
      </c>
      <c r="B12097" t="s">
        <v>14986</v>
      </c>
      <c r="C12097" t="s">
        <v>24</v>
      </c>
      <c r="D12097">
        <v>0</v>
      </c>
      <c r="E12097" s="156" t="s">
        <v>205</v>
      </c>
    </row>
    <row r="12098" spans="1:5" x14ac:dyDescent="0.2">
      <c r="A12098">
        <v>103748</v>
      </c>
      <c r="B12098" t="s">
        <v>14987</v>
      </c>
      <c r="C12098" t="s">
        <v>24</v>
      </c>
      <c r="D12098">
        <v>0</v>
      </c>
      <c r="E12098" s="156" t="s">
        <v>205</v>
      </c>
    </row>
    <row r="12099" spans="1:5" x14ac:dyDescent="0.2">
      <c r="A12099">
        <v>103745</v>
      </c>
      <c r="B12099" t="s">
        <v>14988</v>
      </c>
      <c r="C12099" t="s">
        <v>24</v>
      </c>
      <c r="D12099">
        <v>0</v>
      </c>
      <c r="E12099" s="156" t="s">
        <v>205</v>
      </c>
    </row>
    <row r="12100" spans="1:5" x14ac:dyDescent="0.2">
      <c r="A12100">
        <v>103751</v>
      </c>
      <c r="B12100" t="s">
        <v>14989</v>
      </c>
      <c r="C12100" t="s">
        <v>24</v>
      </c>
      <c r="D12100">
        <v>0</v>
      </c>
      <c r="E12100" s="156" t="s">
        <v>205</v>
      </c>
    </row>
    <row r="12101" spans="1:5" x14ac:dyDescent="0.2">
      <c r="A12101">
        <v>103750</v>
      </c>
      <c r="B12101" t="s">
        <v>14990</v>
      </c>
      <c r="C12101" t="s">
        <v>24</v>
      </c>
      <c r="D12101">
        <v>0</v>
      </c>
      <c r="E12101" s="156" t="s">
        <v>205</v>
      </c>
    </row>
    <row r="12102" spans="1:5" x14ac:dyDescent="0.2">
      <c r="A12102">
        <v>103735</v>
      </c>
      <c r="B12102" t="s">
        <v>14991</v>
      </c>
      <c r="C12102" t="s">
        <v>14</v>
      </c>
      <c r="D12102">
        <v>0</v>
      </c>
      <c r="E12102" s="156" t="s">
        <v>205</v>
      </c>
    </row>
    <row r="12103" spans="1:5" x14ac:dyDescent="0.2">
      <c r="A12103">
        <v>103738</v>
      </c>
      <c r="B12103" t="s">
        <v>14992</v>
      </c>
      <c r="C12103" t="s">
        <v>14</v>
      </c>
      <c r="D12103">
        <v>0</v>
      </c>
      <c r="E12103" s="156" t="s">
        <v>205</v>
      </c>
    </row>
    <row r="12104" spans="1:5" x14ac:dyDescent="0.2">
      <c r="A12104">
        <v>103736</v>
      </c>
      <c r="B12104" t="s">
        <v>14993</v>
      </c>
      <c r="C12104" t="s">
        <v>14</v>
      </c>
      <c r="D12104">
        <v>0</v>
      </c>
      <c r="E12104" s="156" t="s">
        <v>205</v>
      </c>
    </row>
    <row r="12105" spans="1:5" x14ac:dyDescent="0.2">
      <c r="A12105">
        <v>103739</v>
      </c>
      <c r="B12105" t="s">
        <v>14994</v>
      </c>
      <c r="C12105" t="s">
        <v>14</v>
      </c>
      <c r="D12105">
        <v>0</v>
      </c>
      <c r="E12105" s="156" t="s">
        <v>205</v>
      </c>
    </row>
    <row r="12106" spans="1:5" x14ac:dyDescent="0.2">
      <c r="A12106">
        <v>103737</v>
      </c>
      <c r="B12106" t="s">
        <v>14995</v>
      </c>
      <c r="C12106" t="s">
        <v>14</v>
      </c>
      <c r="D12106">
        <v>0</v>
      </c>
      <c r="E12106" s="156" t="s">
        <v>205</v>
      </c>
    </row>
    <row r="12107" spans="1:5" x14ac:dyDescent="0.2">
      <c r="A12107">
        <v>103742</v>
      </c>
      <c r="B12107" t="s">
        <v>14996</v>
      </c>
      <c r="C12107" t="s">
        <v>14</v>
      </c>
      <c r="D12107">
        <v>0</v>
      </c>
      <c r="E12107" s="156" t="s">
        <v>205</v>
      </c>
    </row>
    <row r="12108" spans="1:5" x14ac:dyDescent="0.2">
      <c r="A12108">
        <v>103689</v>
      </c>
      <c r="B12108" t="s">
        <v>14997</v>
      </c>
      <c r="C12108" t="s">
        <v>11</v>
      </c>
      <c r="D12108">
        <v>506.75</v>
      </c>
      <c r="E12108" s="156" t="s">
        <v>205</v>
      </c>
    </row>
    <row r="12109" spans="1:5" x14ac:dyDescent="0.2">
      <c r="A12109">
        <v>103702</v>
      </c>
      <c r="B12109" t="s">
        <v>14998</v>
      </c>
      <c r="C12109" t="s">
        <v>11</v>
      </c>
      <c r="D12109">
        <v>0</v>
      </c>
      <c r="E12109" s="156" t="s">
        <v>205</v>
      </c>
    </row>
    <row r="12110" spans="1:5" x14ac:dyDescent="0.2">
      <c r="A12110">
        <v>103700</v>
      </c>
      <c r="B12110" t="s">
        <v>14999</v>
      </c>
      <c r="C12110" t="s">
        <v>11</v>
      </c>
      <c r="D12110">
        <v>0</v>
      </c>
      <c r="E12110" s="156" t="s">
        <v>205</v>
      </c>
    </row>
    <row r="12111" spans="1:5" x14ac:dyDescent="0.2">
      <c r="A12111">
        <v>103698</v>
      </c>
      <c r="B12111" t="s">
        <v>15000</v>
      </c>
      <c r="C12111" t="s">
        <v>11</v>
      </c>
      <c r="D12111">
        <v>0</v>
      </c>
      <c r="E12111" s="156" t="s">
        <v>205</v>
      </c>
    </row>
    <row r="12112" spans="1:5" x14ac:dyDescent="0.2">
      <c r="A12112">
        <v>103703</v>
      </c>
      <c r="B12112" t="s">
        <v>15001</v>
      </c>
      <c r="C12112" t="s">
        <v>11</v>
      </c>
      <c r="D12112">
        <v>0</v>
      </c>
      <c r="E12112" s="156" t="s">
        <v>205</v>
      </c>
    </row>
    <row r="12113" spans="1:5" x14ac:dyDescent="0.2">
      <c r="A12113">
        <v>103701</v>
      </c>
      <c r="B12113" t="s">
        <v>15002</v>
      </c>
      <c r="C12113" t="s">
        <v>11</v>
      </c>
      <c r="D12113">
        <v>0</v>
      </c>
      <c r="E12113" s="156" t="s">
        <v>205</v>
      </c>
    </row>
    <row r="12114" spans="1:5" x14ac:dyDescent="0.2">
      <c r="A12114">
        <v>103699</v>
      </c>
      <c r="B12114" t="s">
        <v>15003</v>
      </c>
      <c r="C12114" t="s">
        <v>11</v>
      </c>
      <c r="D12114">
        <v>0</v>
      </c>
      <c r="E12114" s="156" t="s">
        <v>205</v>
      </c>
    </row>
    <row r="12115" spans="1:5" x14ac:dyDescent="0.2">
      <c r="A12115">
        <v>103704</v>
      </c>
      <c r="B12115" t="s">
        <v>15004</v>
      </c>
      <c r="C12115" t="s">
        <v>11</v>
      </c>
      <c r="D12115">
        <v>0</v>
      </c>
      <c r="E12115" s="156" t="s">
        <v>205</v>
      </c>
    </row>
    <row r="12116" spans="1:5" x14ac:dyDescent="0.2">
      <c r="A12116">
        <v>103706</v>
      </c>
      <c r="B12116" t="s">
        <v>15005</v>
      </c>
      <c r="C12116" t="s">
        <v>14</v>
      </c>
      <c r="D12116">
        <v>0</v>
      </c>
      <c r="E12116" s="156" t="s">
        <v>205</v>
      </c>
    </row>
    <row r="12117" spans="1:5" x14ac:dyDescent="0.2">
      <c r="A12117">
        <v>103707</v>
      </c>
      <c r="B12117" t="s">
        <v>15006</v>
      </c>
      <c r="C12117" t="s">
        <v>14</v>
      </c>
      <c r="D12117">
        <v>0</v>
      </c>
      <c r="E12117" s="156" t="s">
        <v>205</v>
      </c>
    </row>
    <row r="12118" spans="1:5" x14ac:dyDescent="0.2">
      <c r="A12118">
        <v>103708</v>
      </c>
      <c r="B12118" t="s">
        <v>15007</v>
      </c>
      <c r="C12118" t="s">
        <v>14</v>
      </c>
      <c r="D12118">
        <v>0</v>
      </c>
      <c r="E12118" s="156" t="s">
        <v>205</v>
      </c>
    </row>
    <row r="12119" spans="1:5" x14ac:dyDescent="0.2">
      <c r="A12119">
        <v>103709</v>
      </c>
      <c r="B12119" t="s">
        <v>15008</v>
      </c>
      <c r="C12119" t="s">
        <v>14</v>
      </c>
      <c r="D12119">
        <v>0</v>
      </c>
      <c r="E12119" s="156" t="s">
        <v>205</v>
      </c>
    </row>
    <row r="12120" spans="1:5" x14ac:dyDescent="0.2">
      <c r="A12120">
        <v>103710</v>
      </c>
      <c r="B12120" t="s">
        <v>15009</v>
      </c>
      <c r="C12120" t="s">
        <v>14</v>
      </c>
      <c r="D12120">
        <v>0</v>
      </c>
      <c r="E12120" s="156" t="s">
        <v>205</v>
      </c>
    </row>
    <row r="12121" spans="1:5" x14ac:dyDescent="0.2">
      <c r="A12121">
        <v>103711</v>
      </c>
      <c r="B12121" t="s">
        <v>15010</v>
      </c>
      <c r="C12121" t="s">
        <v>14</v>
      </c>
      <c r="D12121">
        <v>0</v>
      </c>
      <c r="E12121" s="156" t="s">
        <v>205</v>
      </c>
    </row>
    <row r="12122" spans="1:5" x14ac:dyDescent="0.2">
      <c r="A12122">
        <v>103712</v>
      </c>
      <c r="B12122" t="s">
        <v>15011</v>
      </c>
      <c r="C12122" t="s">
        <v>14</v>
      </c>
      <c r="D12122">
        <v>0</v>
      </c>
      <c r="E12122" s="156" t="s">
        <v>205</v>
      </c>
    </row>
    <row r="12123" spans="1:5" x14ac:dyDescent="0.2">
      <c r="A12123">
        <v>103713</v>
      </c>
      <c r="B12123" t="s">
        <v>15012</v>
      </c>
      <c r="C12123" t="s">
        <v>14</v>
      </c>
      <c r="D12123">
        <v>0</v>
      </c>
      <c r="E12123" s="156" t="s">
        <v>205</v>
      </c>
    </row>
    <row r="12124" spans="1:5" x14ac:dyDescent="0.2">
      <c r="A12124">
        <v>103714</v>
      </c>
      <c r="B12124" t="s">
        <v>15013</v>
      </c>
      <c r="C12124" t="s">
        <v>14</v>
      </c>
      <c r="D12124">
        <v>0</v>
      </c>
      <c r="E12124" s="156" t="s">
        <v>205</v>
      </c>
    </row>
    <row r="12125" spans="1:5" x14ac:dyDescent="0.2">
      <c r="A12125">
        <v>103715</v>
      </c>
      <c r="B12125" t="s">
        <v>15014</v>
      </c>
      <c r="C12125" t="s">
        <v>14</v>
      </c>
      <c r="D12125">
        <v>0</v>
      </c>
      <c r="E12125" s="156" t="s">
        <v>205</v>
      </c>
    </row>
    <row r="12126" spans="1:5" x14ac:dyDescent="0.2">
      <c r="A12126">
        <v>103716</v>
      </c>
      <c r="B12126" t="s">
        <v>15015</v>
      </c>
      <c r="C12126" t="s">
        <v>14</v>
      </c>
      <c r="D12126">
        <v>0</v>
      </c>
      <c r="E12126" s="156" t="s">
        <v>205</v>
      </c>
    </row>
    <row r="12127" spans="1:5" x14ac:dyDescent="0.2">
      <c r="A12127">
        <v>103717</v>
      </c>
      <c r="B12127" t="s">
        <v>15016</v>
      </c>
      <c r="C12127" t="s">
        <v>14</v>
      </c>
      <c r="D12127">
        <v>0</v>
      </c>
      <c r="E12127" s="156" t="s">
        <v>205</v>
      </c>
    </row>
    <row r="12128" spans="1:5" x14ac:dyDescent="0.2">
      <c r="A12128">
        <v>103718</v>
      </c>
      <c r="B12128" t="s">
        <v>15017</v>
      </c>
      <c r="C12128" t="s">
        <v>14</v>
      </c>
      <c r="D12128">
        <v>0</v>
      </c>
      <c r="E12128" s="156" t="s">
        <v>205</v>
      </c>
    </row>
    <row r="12129" spans="1:5" x14ac:dyDescent="0.2">
      <c r="A12129">
        <v>103719</v>
      </c>
      <c r="B12129" t="s">
        <v>15018</v>
      </c>
      <c r="C12129" t="s">
        <v>14</v>
      </c>
      <c r="D12129">
        <v>0</v>
      </c>
      <c r="E12129" s="156" t="s">
        <v>205</v>
      </c>
    </row>
    <row r="12130" spans="1:5" x14ac:dyDescent="0.2">
      <c r="A12130">
        <v>103720</v>
      </c>
      <c r="B12130" t="s">
        <v>15019</v>
      </c>
      <c r="C12130" t="s">
        <v>14</v>
      </c>
      <c r="D12130">
        <v>0</v>
      </c>
      <c r="E12130" s="156" t="s">
        <v>205</v>
      </c>
    </row>
    <row r="12131" spans="1:5" x14ac:dyDescent="0.2">
      <c r="A12131">
        <v>103721</v>
      </c>
      <c r="B12131" t="s">
        <v>15020</v>
      </c>
      <c r="C12131" t="s">
        <v>14</v>
      </c>
      <c r="D12131">
        <v>0</v>
      </c>
      <c r="E12131" s="156" t="s">
        <v>205</v>
      </c>
    </row>
    <row r="12132" spans="1:5" x14ac:dyDescent="0.2">
      <c r="A12132">
        <v>103705</v>
      </c>
      <c r="B12132" t="s">
        <v>15021</v>
      </c>
      <c r="C12132" t="s">
        <v>14</v>
      </c>
      <c r="D12132">
        <v>0</v>
      </c>
      <c r="E12132" s="156" t="s">
        <v>205</v>
      </c>
    </row>
    <row r="12133" spans="1:5" x14ac:dyDescent="0.2">
      <c r="A12133">
        <v>103722</v>
      </c>
      <c r="B12133" t="s">
        <v>15022</v>
      </c>
      <c r="C12133" t="s">
        <v>14</v>
      </c>
      <c r="D12133">
        <v>0</v>
      </c>
      <c r="E12133" s="156" t="s">
        <v>205</v>
      </c>
    </row>
    <row r="12134" spans="1:5" x14ac:dyDescent="0.2">
      <c r="A12134">
        <v>103723</v>
      </c>
      <c r="B12134" t="s">
        <v>15023</v>
      </c>
      <c r="C12134" t="s">
        <v>14</v>
      </c>
      <c r="D12134">
        <v>0</v>
      </c>
      <c r="E12134" s="156" t="s">
        <v>205</v>
      </c>
    </row>
    <row r="12135" spans="1:5" x14ac:dyDescent="0.2">
      <c r="A12135">
        <v>103724</v>
      </c>
      <c r="B12135" t="s">
        <v>15024</v>
      </c>
      <c r="C12135" t="s">
        <v>14</v>
      </c>
      <c r="D12135">
        <v>0</v>
      </c>
      <c r="E12135" s="156" t="s">
        <v>205</v>
      </c>
    </row>
    <row r="12136" spans="1:5" x14ac:dyDescent="0.2">
      <c r="A12136">
        <v>103725</v>
      </c>
      <c r="B12136" t="s">
        <v>15025</v>
      </c>
      <c r="C12136" t="s">
        <v>14</v>
      </c>
      <c r="D12136">
        <v>0</v>
      </c>
      <c r="E12136" s="156" t="s">
        <v>205</v>
      </c>
    </row>
    <row r="12137" spans="1:5" x14ac:dyDescent="0.2">
      <c r="A12137">
        <v>103726</v>
      </c>
      <c r="B12137" t="s">
        <v>15026</v>
      </c>
      <c r="C12137" t="s">
        <v>14</v>
      </c>
      <c r="D12137">
        <v>0</v>
      </c>
      <c r="E12137" s="156" t="s">
        <v>205</v>
      </c>
    </row>
    <row r="12138" spans="1:5" x14ac:dyDescent="0.2">
      <c r="A12138">
        <v>103727</v>
      </c>
      <c r="B12138" t="s">
        <v>15027</v>
      </c>
      <c r="C12138" t="s">
        <v>14</v>
      </c>
      <c r="D12138">
        <v>0</v>
      </c>
      <c r="E12138" s="156" t="s">
        <v>205</v>
      </c>
    </row>
    <row r="12139" spans="1:5" x14ac:dyDescent="0.2">
      <c r="A12139">
        <v>103728</v>
      </c>
      <c r="B12139" t="s">
        <v>15028</v>
      </c>
      <c r="C12139" t="s">
        <v>14</v>
      </c>
      <c r="D12139">
        <v>0</v>
      </c>
      <c r="E12139" s="156" t="s">
        <v>205</v>
      </c>
    </row>
    <row r="12140" spans="1:5" x14ac:dyDescent="0.2">
      <c r="A12140">
        <v>103729</v>
      </c>
      <c r="B12140" t="s">
        <v>15029</v>
      </c>
      <c r="C12140" t="s">
        <v>14</v>
      </c>
      <c r="D12140">
        <v>0</v>
      </c>
      <c r="E12140" s="156" t="s">
        <v>205</v>
      </c>
    </row>
    <row r="12141" spans="1:5" x14ac:dyDescent="0.2">
      <c r="A12141">
        <v>103730</v>
      </c>
      <c r="B12141" t="s">
        <v>15030</v>
      </c>
      <c r="C12141" t="s">
        <v>14</v>
      </c>
      <c r="D12141">
        <v>0</v>
      </c>
      <c r="E12141" s="156" t="s">
        <v>205</v>
      </c>
    </row>
    <row r="12142" spans="1:5" x14ac:dyDescent="0.2">
      <c r="A12142">
        <v>103731</v>
      </c>
      <c r="B12142" t="s">
        <v>15031</v>
      </c>
      <c r="C12142" t="s">
        <v>14</v>
      </c>
      <c r="D12142">
        <v>0</v>
      </c>
      <c r="E12142" s="156" t="s">
        <v>205</v>
      </c>
    </row>
    <row r="12143" spans="1:5" x14ac:dyDescent="0.2">
      <c r="A12143">
        <v>103732</v>
      </c>
      <c r="B12143" t="s">
        <v>15032</v>
      </c>
      <c r="C12143" t="s">
        <v>14</v>
      </c>
      <c r="D12143">
        <v>0</v>
      </c>
      <c r="E12143" s="156" t="s">
        <v>205</v>
      </c>
    </row>
    <row r="12144" spans="1:5" x14ac:dyDescent="0.2">
      <c r="A12144">
        <v>103733</v>
      </c>
      <c r="B12144" t="s">
        <v>15033</v>
      </c>
      <c r="C12144" t="s">
        <v>14</v>
      </c>
      <c r="D12144">
        <v>0</v>
      </c>
      <c r="E12144" s="156" t="s">
        <v>205</v>
      </c>
    </row>
    <row r="12145" spans="1:5" x14ac:dyDescent="0.2">
      <c r="A12145">
        <v>103696</v>
      </c>
      <c r="B12145" t="s">
        <v>15034</v>
      </c>
      <c r="C12145" t="s">
        <v>14</v>
      </c>
      <c r="D12145">
        <v>143.71</v>
      </c>
      <c r="E12145" s="156" t="s">
        <v>205</v>
      </c>
    </row>
    <row r="12146" spans="1:5" x14ac:dyDescent="0.2">
      <c r="A12146">
        <v>103697</v>
      </c>
      <c r="B12146" t="s">
        <v>15035</v>
      </c>
      <c r="C12146" t="s">
        <v>14</v>
      </c>
      <c r="D12146">
        <v>132.16</v>
      </c>
      <c r="E12146" s="156" t="s">
        <v>205</v>
      </c>
    </row>
    <row r="12147" spans="1:5" x14ac:dyDescent="0.2">
      <c r="A12147">
        <v>103695</v>
      </c>
      <c r="B12147" t="s">
        <v>15036</v>
      </c>
      <c r="C12147" t="s">
        <v>14</v>
      </c>
      <c r="D12147">
        <v>102.41</v>
      </c>
      <c r="E12147" s="156" t="s">
        <v>205</v>
      </c>
    </row>
    <row r="12148" spans="1:5" x14ac:dyDescent="0.2">
      <c r="A12148">
        <v>103694</v>
      </c>
      <c r="B12148" t="s">
        <v>15037</v>
      </c>
      <c r="C12148" t="s">
        <v>14</v>
      </c>
      <c r="D12148">
        <v>113.96</v>
      </c>
      <c r="E12148" s="156" t="s">
        <v>205</v>
      </c>
    </row>
    <row r="12149" spans="1:5" x14ac:dyDescent="0.2">
      <c r="A12149">
        <v>103690</v>
      </c>
      <c r="B12149" t="s">
        <v>15038</v>
      </c>
      <c r="C12149" t="s">
        <v>14</v>
      </c>
      <c r="D12149">
        <v>0</v>
      </c>
      <c r="E12149" s="156" t="s">
        <v>205</v>
      </c>
    </row>
    <row r="12150" spans="1:5" x14ac:dyDescent="0.2">
      <c r="A12150">
        <v>103693</v>
      </c>
      <c r="B12150" t="s">
        <v>15039</v>
      </c>
      <c r="C12150" t="s">
        <v>14</v>
      </c>
      <c r="D12150">
        <v>0</v>
      </c>
      <c r="E12150" s="156" t="s">
        <v>205</v>
      </c>
    </row>
    <row r="12151" spans="1:5" x14ac:dyDescent="0.2">
      <c r="A12151">
        <v>103692</v>
      </c>
      <c r="B12151" t="s">
        <v>15040</v>
      </c>
      <c r="C12151" t="s">
        <v>14</v>
      </c>
      <c r="D12151">
        <v>0</v>
      </c>
      <c r="E12151" s="156" t="s">
        <v>205</v>
      </c>
    </row>
    <row r="12152" spans="1:5" x14ac:dyDescent="0.2">
      <c r="A12152">
        <v>103691</v>
      </c>
      <c r="B12152" t="s">
        <v>15041</v>
      </c>
      <c r="C12152" t="s">
        <v>14</v>
      </c>
      <c r="D12152">
        <v>0</v>
      </c>
      <c r="E12152" s="156" t="s">
        <v>205</v>
      </c>
    </row>
    <row r="12153" spans="1:5" x14ac:dyDescent="0.2">
      <c r="A12153">
        <v>96987</v>
      </c>
      <c r="B12153" t="s">
        <v>15042</v>
      </c>
      <c r="C12153" t="s">
        <v>14</v>
      </c>
      <c r="D12153">
        <v>124.45</v>
      </c>
      <c r="E12153" s="156" t="s">
        <v>205</v>
      </c>
    </row>
    <row r="12154" spans="1:5" x14ac:dyDescent="0.2">
      <c r="A12154">
        <v>96989</v>
      </c>
      <c r="B12154" t="s">
        <v>15043</v>
      </c>
      <c r="C12154" t="s">
        <v>14</v>
      </c>
      <c r="D12154">
        <v>128.61000000000001</v>
      </c>
      <c r="E12154" s="156" t="s">
        <v>205</v>
      </c>
    </row>
    <row r="12155" spans="1:5" x14ac:dyDescent="0.2">
      <c r="A12155">
        <v>104749</v>
      </c>
      <c r="B12155" t="s">
        <v>15044</v>
      </c>
      <c r="C12155" t="s">
        <v>14</v>
      </c>
      <c r="D12155">
        <v>24.72</v>
      </c>
      <c r="E12155" s="156" t="s">
        <v>205</v>
      </c>
    </row>
    <row r="12156" spans="1:5" x14ac:dyDescent="0.2">
      <c r="A12156">
        <v>104750</v>
      </c>
      <c r="B12156" t="s">
        <v>15045</v>
      </c>
      <c r="C12156" t="s">
        <v>14</v>
      </c>
      <c r="D12156">
        <v>19.37</v>
      </c>
      <c r="E12156" s="156" t="s">
        <v>205</v>
      </c>
    </row>
    <row r="12157" spans="1:5" x14ac:dyDescent="0.2">
      <c r="A12157">
        <v>104751</v>
      </c>
      <c r="B12157" t="s">
        <v>15046</v>
      </c>
      <c r="C12157" t="s">
        <v>14</v>
      </c>
      <c r="D12157">
        <v>28.56</v>
      </c>
      <c r="E12157" s="156" t="s">
        <v>205</v>
      </c>
    </row>
    <row r="12158" spans="1:5" x14ac:dyDescent="0.2">
      <c r="A12158">
        <v>104752</v>
      </c>
      <c r="B12158" t="s">
        <v>15047</v>
      </c>
      <c r="C12158" t="s">
        <v>14</v>
      </c>
      <c r="D12158">
        <v>24.8</v>
      </c>
      <c r="E12158" s="156" t="s">
        <v>205</v>
      </c>
    </row>
    <row r="12159" spans="1:5" x14ac:dyDescent="0.2">
      <c r="A12159">
        <v>104753</v>
      </c>
      <c r="B12159" t="s">
        <v>15048</v>
      </c>
      <c r="C12159" t="s">
        <v>14</v>
      </c>
      <c r="D12159">
        <v>30.5</v>
      </c>
      <c r="E12159" s="156" t="s">
        <v>205</v>
      </c>
    </row>
    <row r="12160" spans="1:5" x14ac:dyDescent="0.2">
      <c r="A12160">
        <v>104754</v>
      </c>
      <c r="B12160" t="s">
        <v>15049</v>
      </c>
      <c r="C12160" t="s">
        <v>14</v>
      </c>
      <c r="D12160">
        <v>40.29</v>
      </c>
      <c r="E12160" s="156" t="s">
        <v>205</v>
      </c>
    </row>
    <row r="12161" spans="1:5" x14ac:dyDescent="0.2">
      <c r="A12161">
        <v>104755</v>
      </c>
      <c r="B12161" t="s">
        <v>15050</v>
      </c>
      <c r="C12161" t="s">
        <v>14</v>
      </c>
      <c r="D12161">
        <v>55.46</v>
      </c>
      <c r="E12161" s="156" t="s">
        <v>205</v>
      </c>
    </row>
    <row r="12162" spans="1:5" x14ac:dyDescent="0.2">
      <c r="A12162">
        <v>96982</v>
      </c>
      <c r="B12162" t="s">
        <v>15051</v>
      </c>
      <c r="C12162" t="s">
        <v>14</v>
      </c>
      <c r="D12162">
        <v>0</v>
      </c>
      <c r="E12162" s="156" t="s">
        <v>205</v>
      </c>
    </row>
    <row r="12163" spans="1:5" x14ac:dyDescent="0.2">
      <c r="A12163">
        <v>96993</v>
      </c>
      <c r="B12163" t="s">
        <v>15052</v>
      </c>
      <c r="C12163" t="s">
        <v>14</v>
      </c>
      <c r="D12163">
        <v>0</v>
      </c>
      <c r="E12163" s="156" t="s">
        <v>205</v>
      </c>
    </row>
    <row r="12164" spans="1:5" x14ac:dyDescent="0.2">
      <c r="A12164">
        <v>96990</v>
      </c>
      <c r="B12164" t="s">
        <v>15053</v>
      </c>
      <c r="C12164" t="s">
        <v>14</v>
      </c>
      <c r="D12164">
        <v>0</v>
      </c>
      <c r="E12164" s="156" t="s">
        <v>205</v>
      </c>
    </row>
    <row r="12165" spans="1:5" x14ac:dyDescent="0.2">
      <c r="A12165">
        <v>96991</v>
      </c>
      <c r="B12165" t="s">
        <v>15054</v>
      </c>
      <c r="C12165" t="s">
        <v>14</v>
      </c>
      <c r="D12165">
        <v>0</v>
      </c>
      <c r="E12165" s="156" t="s">
        <v>205</v>
      </c>
    </row>
    <row r="12166" spans="1:5" x14ac:dyDescent="0.2">
      <c r="A12166">
        <v>96992</v>
      </c>
      <c r="B12166" t="s">
        <v>15055</v>
      </c>
      <c r="C12166" t="s">
        <v>14</v>
      </c>
      <c r="D12166">
        <v>0</v>
      </c>
      <c r="E12166" s="156" t="s">
        <v>205</v>
      </c>
    </row>
    <row r="12167" spans="1:5" x14ac:dyDescent="0.2">
      <c r="A12167">
        <v>96994</v>
      </c>
      <c r="B12167" t="s">
        <v>15056</v>
      </c>
      <c r="C12167" t="s">
        <v>14</v>
      </c>
      <c r="D12167">
        <v>0</v>
      </c>
      <c r="E12167" s="156" t="s">
        <v>205</v>
      </c>
    </row>
    <row r="12168" spans="1:5" x14ac:dyDescent="0.2">
      <c r="A12168">
        <v>96973</v>
      </c>
      <c r="B12168" t="s">
        <v>15057</v>
      </c>
      <c r="C12168" t="s">
        <v>24</v>
      </c>
      <c r="D12168">
        <v>73.53</v>
      </c>
      <c r="E12168" s="156" t="s">
        <v>205</v>
      </c>
    </row>
    <row r="12169" spans="1:5" x14ac:dyDescent="0.2">
      <c r="A12169">
        <v>104743</v>
      </c>
      <c r="B12169" t="s">
        <v>15058</v>
      </c>
      <c r="C12169" t="s">
        <v>24</v>
      </c>
      <c r="D12169">
        <v>0</v>
      </c>
      <c r="E12169" s="156" t="s">
        <v>205</v>
      </c>
    </row>
    <row r="12170" spans="1:5" x14ac:dyDescent="0.2">
      <c r="A12170">
        <v>96977</v>
      </c>
      <c r="B12170" t="s">
        <v>15059</v>
      </c>
      <c r="C12170" t="s">
        <v>24</v>
      </c>
      <c r="D12170">
        <v>60.96</v>
      </c>
      <c r="E12170" s="156" t="s">
        <v>205</v>
      </c>
    </row>
    <row r="12171" spans="1:5" x14ac:dyDescent="0.2">
      <c r="A12171">
        <v>96974</v>
      </c>
      <c r="B12171" t="s">
        <v>15060</v>
      </c>
      <c r="C12171" t="s">
        <v>24</v>
      </c>
      <c r="D12171">
        <v>95.17</v>
      </c>
      <c r="E12171" s="156" t="s">
        <v>205</v>
      </c>
    </row>
    <row r="12172" spans="1:5" x14ac:dyDescent="0.2">
      <c r="A12172">
        <v>104744</v>
      </c>
      <c r="B12172" t="s">
        <v>15061</v>
      </c>
      <c r="C12172" t="s">
        <v>24</v>
      </c>
      <c r="D12172">
        <v>0</v>
      </c>
      <c r="E12172" s="156" t="s">
        <v>205</v>
      </c>
    </row>
    <row r="12173" spans="1:5" x14ac:dyDescent="0.2">
      <c r="A12173">
        <v>96978</v>
      </c>
      <c r="B12173" t="s">
        <v>15062</v>
      </c>
      <c r="C12173" t="s">
        <v>24</v>
      </c>
      <c r="D12173">
        <v>80.319999999999993</v>
      </c>
      <c r="E12173" s="156" t="s">
        <v>205</v>
      </c>
    </row>
    <row r="12174" spans="1:5" x14ac:dyDescent="0.2">
      <c r="A12174">
        <v>96975</v>
      </c>
      <c r="B12174" t="s">
        <v>15063</v>
      </c>
      <c r="C12174" t="s">
        <v>24</v>
      </c>
      <c r="D12174">
        <v>117.93</v>
      </c>
      <c r="E12174" s="156" t="s">
        <v>205</v>
      </c>
    </row>
    <row r="12175" spans="1:5" x14ac:dyDescent="0.2">
      <c r="A12175">
        <v>104745</v>
      </c>
      <c r="B12175" t="s">
        <v>15064</v>
      </c>
      <c r="C12175" t="s">
        <v>24</v>
      </c>
      <c r="D12175">
        <v>0</v>
      </c>
      <c r="E12175" s="156" t="s">
        <v>205</v>
      </c>
    </row>
    <row r="12176" spans="1:5" x14ac:dyDescent="0.2">
      <c r="A12176">
        <v>96979</v>
      </c>
      <c r="B12176" t="s">
        <v>15065</v>
      </c>
      <c r="C12176" t="s">
        <v>24</v>
      </c>
      <c r="D12176">
        <v>114.89</v>
      </c>
      <c r="E12176" s="156" t="s">
        <v>205</v>
      </c>
    </row>
    <row r="12177" spans="1:5" x14ac:dyDescent="0.2">
      <c r="A12177">
        <v>96976</v>
      </c>
      <c r="B12177" t="s">
        <v>15066</v>
      </c>
      <c r="C12177" t="s">
        <v>24</v>
      </c>
      <c r="D12177">
        <v>155.6</v>
      </c>
      <c r="E12177" s="156" t="s">
        <v>205</v>
      </c>
    </row>
    <row r="12178" spans="1:5" x14ac:dyDescent="0.2">
      <c r="A12178">
        <v>96984</v>
      </c>
      <c r="B12178" t="s">
        <v>15067</v>
      </c>
      <c r="C12178" t="s">
        <v>14</v>
      </c>
      <c r="D12178">
        <v>62.15</v>
      </c>
      <c r="E12178" s="156" t="s">
        <v>205</v>
      </c>
    </row>
    <row r="12179" spans="1:5" x14ac:dyDescent="0.2">
      <c r="A12179">
        <v>96980</v>
      </c>
      <c r="B12179" t="s">
        <v>15068</v>
      </c>
      <c r="C12179" t="s">
        <v>24</v>
      </c>
      <c r="D12179">
        <v>0</v>
      </c>
      <c r="E12179" s="156" t="s">
        <v>205</v>
      </c>
    </row>
    <row r="12180" spans="1:5" x14ac:dyDescent="0.2">
      <c r="A12180">
        <v>96986</v>
      </c>
      <c r="B12180" t="s">
        <v>15069</v>
      </c>
      <c r="C12180" t="s">
        <v>14</v>
      </c>
      <c r="D12180">
        <v>158.34</v>
      </c>
      <c r="E12180" s="156" t="s">
        <v>205</v>
      </c>
    </row>
    <row r="12181" spans="1:5" x14ac:dyDescent="0.2">
      <c r="A12181">
        <v>96985</v>
      </c>
      <c r="B12181" t="s">
        <v>15070</v>
      </c>
      <c r="C12181" t="s">
        <v>14</v>
      </c>
      <c r="D12181">
        <v>106.21</v>
      </c>
      <c r="E12181" s="156" t="s">
        <v>205</v>
      </c>
    </row>
    <row r="12182" spans="1:5" x14ac:dyDescent="0.2">
      <c r="A12182">
        <v>96988</v>
      </c>
      <c r="B12182" t="s">
        <v>15071</v>
      </c>
      <c r="C12182" t="s">
        <v>14</v>
      </c>
      <c r="D12182">
        <v>153.69999999999999</v>
      </c>
      <c r="E12182" s="156" t="s">
        <v>205</v>
      </c>
    </row>
    <row r="12183" spans="1:5" x14ac:dyDescent="0.2">
      <c r="A12183">
        <v>104746</v>
      </c>
      <c r="B12183" t="s">
        <v>15072</v>
      </c>
      <c r="C12183" t="s">
        <v>14</v>
      </c>
      <c r="D12183">
        <v>26.88</v>
      </c>
      <c r="E12183" s="156" t="s">
        <v>205</v>
      </c>
    </row>
    <row r="12184" spans="1:5" x14ac:dyDescent="0.2">
      <c r="A12184">
        <v>104747</v>
      </c>
      <c r="B12184" t="s">
        <v>15073</v>
      </c>
      <c r="C12184" t="s">
        <v>14</v>
      </c>
      <c r="D12184">
        <v>0</v>
      </c>
      <c r="E12184" s="156" t="s">
        <v>205</v>
      </c>
    </row>
    <row r="12185" spans="1:5" x14ac:dyDescent="0.2">
      <c r="A12185">
        <v>96983</v>
      </c>
      <c r="B12185" t="s">
        <v>15074</v>
      </c>
      <c r="C12185" t="s">
        <v>14</v>
      </c>
      <c r="D12185">
        <v>0</v>
      </c>
      <c r="E12185" s="156" t="s">
        <v>205</v>
      </c>
    </row>
    <row r="12186" spans="1:5" x14ac:dyDescent="0.2">
      <c r="A12186">
        <v>104748</v>
      </c>
      <c r="B12186" t="s">
        <v>15075</v>
      </c>
      <c r="C12186" t="s">
        <v>14</v>
      </c>
      <c r="D12186">
        <v>0</v>
      </c>
      <c r="E12186" s="156" t="s">
        <v>205</v>
      </c>
    </row>
    <row r="12187" spans="1:5" x14ac:dyDescent="0.2">
      <c r="A12187">
        <v>98463</v>
      </c>
      <c r="B12187" t="s">
        <v>15076</v>
      </c>
      <c r="C12187" t="s">
        <v>14</v>
      </c>
      <c r="D12187">
        <v>26.83</v>
      </c>
      <c r="E12187" s="156" t="s">
        <v>205</v>
      </c>
    </row>
    <row r="12188" spans="1:5" x14ac:dyDescent="0.2">
      <c r="A12188">
        <v>104827</v>
      </c>
      <c r="B12188" t="s">
        <v>15077</v>
      </c>
      <c r="C12188" t="s">
        <v>14</v>
      </c>
      <c r="D12188">
        <v>0</v>
      </c>
      <c r="E12188" s="156" t="s">
        <v>205</v>
      </c>
    </row>
    <row r="12189" spans="1:5" x14ac:dyDescent="0.2">
      <c r="A12189">
        <v>104828</v>
      </c>
      <c r="B12189" t="s">
        <v>15078</v>
      </c>
      <c r="C12189" t="s">
        <v>14</v>
      </c>
      <c r="D12189">
        <v>0</v>
      </c>
      <c r="E12189" s="156" t="s">
        <v>205</v>
      </c>
    </row>
    <row r="12190" spans="1:5" x14ac:dyDescent="0.2">
      <c r="A12190">
        <v>104824</v>
      </c>
      <c r="B12190" t="s">
        <v>15079</v>
      </c>
      <c r="C12190" t="s">
        <v>14</v>
      </c>
      <c r="D12190">
        <v>0</v>
      </c>
      <c r="E12190" s="156" t="s">
        <v>205</v>
      </c>
    </row>
    <row r="12191" spans="1:5" x14ac:dyDescent="0.2">
      <c r="A12191">
        <v>104826</v>
      </c>
      <c r="B12191" t="s">
        <v>15080</v>
      </c>
      <c r="C12191" t="s">
        <v>14</v>
      </c>
      <c r="D12191">
        <v>0</v>
      </c>
      <c r="E12191" s="156" t="s">
        <v>205</v>
      </c>
    </row>
    <row r="12192" spans="1:5" x14ac:dyDescent="0.2">
      <c r="A12192">
        <v>104825</v>
      </c>
      <c r="B12192" t="s">
        <v>15081</v>
      </c>
      <c r="C12192" t="s">
        <v>14</v>
      </c>
      <c r="D12192">
        <v>0</v>
      </c>
      <c r="E12192" s="156" t="s">
        <v>205</v>
      </c>
    </row>
    <row r="12193" spans="1:5" x14ac:dyDescent="0.2">
      <c r="A12193">
        <v>104993</v>
      </c>
      <c r="B12193" t="s">
        <v>15082</v>
      </c>
      <c r="C12193" t="s">
        <v>14</v>
      </c>
      <c r="D12193">
        <v>0</v>
      </c>
      <c r="E12193" s="156" t="s">
        <v>205</v>
      </c>
    </row>
    <row r="12194" spans="1:5" x14ac:dyDescent="0.2">
      <c r="A12194">
        <v>104994</v>
      </c>
      <c r="B12194" t="s">
        <v>15083</v>
      </c>
      <c r="C12194" t="s">
        <v>14</v>
      </c>
      <c r="D12194">
        <v>0</v>
      </c>
      <c r="E12194" s="156" t="s">
        <v>205</v>
      </c>
    </row>
    <row r="12195" spans="1:5" x14ac:dyDescent="0.2">
      <c r="A12195">
        <v>104995</v>
      </c>
      <c r="B12195" t="s">
        <v>15084</v>
      </c>
      <c r="C12195" t="s">
        <v>14</v>
      </c>
      <c r="D12195">
        <v>0</v>
      </c>
      <c r="E12195" s="156" t="s">
        <v>205</v>
      </c>
    </row>
    <row r="12196" spans="1:5" x14ac:dyDescent="0.2">
      <c r="A12196">
        <v>104996</v>
      </c>
      <c r="B12196" t="s">
        <v>15085</v>
      </c>
      <c r="C12196" t="s">
        <v>14</v>
      </c>
      <c r="D12196">
        <v>0</v>
      </c>
      <c r="E12196" s="156" t="s">
        <v>205</v>
      </c>
    </row>
    <row r="12197" spans="1:5" x14ac:dyDescent="0.2">
      <c r="A12197">
        <v>95676</v>
      </c>
      <c r="B12197" t="s">
        <v>15086</v>
      </c>
      <c r="C12197" t="s">
        <v>14</v>
      </c>
      <c r="D12197">
        <v>134.91999999999999</v>
      </c>
      <c r="E12197" s="156" t="s">
        <v>205</v>
      </c>
    </row>
    <row r="12198" spans="1:5" x14ac:dyDescent="0.2">
      <c r="A12198">
        <v>95677</v>
      </c>
      <c r="B12198" t="s">
        <v>15087</v>
      </c>
      <c r="C12198" t="s">
        <v>14</v>
      </c>
      <c r="D12198">
        <v>0</v>
      </c>
      <c r="E12198" s="156" t="s">
        <v>205</v>
      </c>
    </row>
    <row r="12199" spans="1:5" x14ac:dyDescent="0.2">
      <c r="A12199">
        <v>105135</v>
      </c>
      <c r="B12199" t="s">
        <v>15088</v>
      </c>
      <c r="C12199" t="s">
        <v>14</v>
      </c>
      <c r="D12199">
        <v>1231.94</v>
      </c>
      <c r="E12199" s="156" t="s">
        <v>205</v>
      </c>
    </row>
    <row r="12200" spans="1:5" x14ac:dyDescent="0.2">
      <c r="A12200">
        <v>104998</v>
      </c>
      <c r="B12200" t="s">
        <v>15089</v>
      </c>
      <c r="C12200" t="s">
        <v>14</v>
      </c>
      <c r="D12200">
        <v>752.11</v>
      </c>
      <c r="E12200" s="156" t="s">
        <v>205</v>
      </c>
    </row>
    <row r="12201" spans="1:5" x14ac:dyDescent="0.2">
      <c r="A12201">
        <v>104997</v>
      </c>
      <c r="B12201" t="s">
        <v>15090</v>
      </c>
      <c r="C12201" t="s">
        <v>14</v>
      </c>
      <c r="D12201">
        <v>560.42999999999995</v>
      </c>
      <c r="E12201" s="156" t="s">
        <v>205</v>
      </c>
    </row>
    <row r="12202" spans="1:5" x14ac:dyDescent="0.2">
      <c r="A12202">
        <v>95673</v>
      </c>
      <c r="B12202" t="s">
        <v>15091</v>
      </c>
      <c r="C12202" t="s">
        <v>14</v>
      </c>
      <c r="D12202">
        <v>161.06</v>
      </c>
      <c r="E12202" s="156" t="s">
        <v>205</v>
      </c>
    </row>
    <row r="12203" spans="1:5" x14ac:dyDescent="0.2">
      <c r="A12203">
        <v>95674</v>
      </c>
      <c r="B12203" t="s">
        <v>15092</v>
      </c>
      <c r="C12203" t="s">
        <v>14</v>
      </c>
      <c r="D12203">
        <v>171.14</v>
      </c>
      <c r="E12203" s="156" t="s">
        <v>205</v>
      </c>
    </row>
    <row r="12204" spans="1:5" x14ac:dyDescent="0.2">
      <c r="A12204">
        <v>104992</v>
      </c>
      <c r="B12204" t="s">
        <v>15093</v>
      </c>
      <c r="C12204" t="s">
        <v>14</v>
      </c>
      <c r="D12204">
        <v>1721.89</v>
      </c>
      <c r="E12204" s="156" t="s">
        <v>205</v>
      </c>
    </row>
    <row r="12205" spans="1:5" x14ac:dyDescent="0.2">
      <c r="A12205">
        <v>95675</v>
      </c>
      <c r="B12205" t="s">
        <v>15094</v>
      </c>
      <c r="C12205" t="s">
        <v>14</v>
      </c>
      <c r="D12205">
        <v>211.12</v>
      </c>
      <c r="E12205" s="156" t="s">
        <v>205</v>
      </c>
    </row>
    <row r="12206" spans="1:5" x14ac:dyDescent="0.2">
      <c r="A12206">
        <v>95648</v>
      </c>
      <c r="B12206" t="s">
        <v>15095</v>
      </c>
      <c r="C12206" t="s">
        <v>14</v>
      </c>
      <c r="D12206">
        <v>665.87</v>
      </c>
      <c r="E12206" s="156" t="s">
        <v>205</v>
      </c>
    </row>
    <row r="12207" spans="1:5" x14ac:dyDescent="0.2">
      <c r="A12207">
        <v>95649</v>
      </c>
      <c r="B12207" t="s">
        <v>15096</v>
      </c>
      <c r="C12207" t="s">
        <v>14</v>
      </c>
      <c r="D12207">
        <v>1159.18</v>
      </c>
      <c r="E12207" s="156" t="s">
        <v>205</v>
      </c>
    </row>
    <row r="12208" spans="1:5" x14ac:dyDescent="0.2">
      <c r="A12208">
        <v>95650</v>
      </c>
      <c r="B12208" t="s">
        <v>15097</v>
      </c>
      <c r="C12208" t="s">
        <v>14</v>
      </c>
      <c r="D12208">
        <v>1696.12</v>
      </c>
      <c r="E12208" s="156" t="s">
        <v>205</v>
      </c>
    </row>
    <row r="12209" spans="1:5" x14ac:dyDescent="0.2">
      <c r="A12209">
        <v>95651</v>
      </c>
      <c r="B12209" t="s">
        <v>15098</v>
      </c>
      <c r="C12209" t="s">
        <v>14</v>
      </c>
      <c r="D12209">
        <v>2207.09</v>
      </c>
      <c r="E12209" s="156" t="s">
        <v>205</v>
      </c>
    </row>
    <row r="12210" spans="1:5" x14ac:dyDescent="0.2">
      <c r="A12210">
        <v>95652</v>
      </c>
      <c r="B12210" t="s">
        <v>15099</v>
      </c>
      <c r="C12210" t="s">
        <v>14</v>
      </c>
      <c r="D12210">
        <v>827.09</v>
      </c>
      <c r="E12210" s="156" t="s">
        <v>205</v>
      </c>
    </row>
    <row r="12211" spans="1:5" x14ac:dyDescent="0.2">
      <c r="A12211">
        <v>95653</v>
      </c>
      <c r="B12211" t="s">
        <v>15100</v>
      </c>
      <c r="C12211" t="s">
        <v>14</v>
      </c>
      <c r="D12211">
        <v>1479.65</v>
      </c>
      <c r="E12211" s="156" t="s">
        <v>205</v>
      </c>
    </row>
    <row r="12212" spans="1:5" x14ac:dyDescent="0.2">
      <c r="A12212">
        <v>95654</v>
      </c>
      <c r="B12212" t="s">
        <v>15101</v>
      </c>
      <c r="C12212" t="s">
        <v>14</v>
      </c>
      <c r="D12212">
        <v>2181.7800000000002</v>
      </c>
      <c r="E12212" s="156" t="s">
        <v>205</v>
      </c>
    </row>
    <row r="12213" spans="1:5" x14ac:dyDescent="0.2">
      <c r="A12213">
        <v>95655</v>
      </c>
      <c r="B12213" t="s">
        <v>15102</v>
      </c>
      <c r="C12213" t="s">
        <v>14</v>
      </c>
      <c r="D12213">
        <v>2850.66</v>
      </c>
      <c r="E12213" s="156" t="s">
        <v>205</v>
      </c>
    </row>
    <row r="12214" spans="1:5" x14ac:dyDescent="0.2">
      <c r="A12214">
        <v>95657</v>
      </c>
      <c r="B12214" t="s">
        <v>15103</v>
      </c>
      <c r="C12214" t="s">
        <v>14</v>
      </c>
      <c r="D12214">
        <v>351.25</v>
      </c>
      <c r="E12214" s="156" t="s">
        <v>205</v>
      </c>
    </row>
    <row r="12215" spans="1:5" x14ac:dyDescent="0.2">
      <c r="A12215">
        <v>95658</v>
      </c>
      <c r="B12215" t="s">
        <v>15104</v>
      </c>
      <c r="C12215" t="s">
        <v>14</v>
      </c>
      <c r="D12215">
        <v>642.89</v>
      </c>
      <c r="E12215" s="156" t="s">
        <v>205</v>
      </c>
    </row>
    <row r="12216" spans="1:5" x14ac:dyDescent="0.2">
      <c r="A12216">
        <v>95659</v>
      </c>
      <c r="B12216" t="s">
        <v>15105</v>
      </c>
      <c r="C12216" t="s">
        <v>14</v>
      </c>
      <c r="D12216">
        <v>957.18</v>
      </c>
      <c r="E12216" s="156" t="s">
        <v>205</v>
      </c>
    </row>
    <row r="12217" spans="1:5" x14ac:dyDescent="0.2">
      <c r="A12217">
        <v>95660</v>
      </c>
      <c r="B12217" t="s">
        <v>15106</v>
      </c>
      <c r="C12217" t="s">
        <v>14</v>
      </c>
      <c r="D12217">
        <v>1255.94</v>
      </c>
      <c r="E12217" s="156" t="s">
        <v>205</v>
      </c>
    </row>
    <row r="12218" spans="1:5" x14ac:dyDescent="0.2">
      <c r="A12218">
        <v>95661</v>
      </c>
      <c r="B12218" t="s">
        <v>15107</v>
      </c>
      <c r="C12218" t="s">
        <v>14</v>
      </c>
      <c r="D12218">
        <v>442.07</v>
      </c>
      <c r="E12218" s="156" t="s">
        <v>205</v>
      </c>
    </row>
    <row r="12219" spans="1:5" x14ac:dyDescent="0.2">
      <c r="A12219">
        <v>95662</v>
      </c>
      <c r="B12219" t="s">
        <v>15108</v>
      </c>
      <c r="C12219" t="s">
        <v>14</v>
      </c>
      <c r="D12219">
        <v>823.05</v>
      </c>
      <c r="E12219" s="156" t="s">
        <v>205</v>
      </c>
    </row>
    <row r="12220" spans="1:5" x14ac:dyDescent="0.2">
      <c r="A12220">
        <v>95663</v>
      </c>
      <c r="B12220" t="s">
        <v>15109</v>
      </c>
      <c r="C12220" t="s">
        <v>14</v>
      </c>
      <c r="D12220">
        <v>1231.1400000000001</v>
      </c>
      <c r="E12220" s="156" t="s">
        <v>205</v>
      </c>
    </row>
    <row r="12221" spans="1:5" x14ac:dyDescent="0.2">
      <c r="A12221">
        <v>95664</v>
      </c>
      <c r="B12221" t="s">
        <v>15110</v>
      </c>
      <c r="C12221" t="s">
        <v>14</v>
      </c>
      <c r="D12221">
        <v>1618.21</v>
      </c>
      <c r="E12221" s="156" t="s">
        <v>205</v>
      </c>
    </row>
    <row r="12222" spans="1:5" x14ac:dyDescent="0.2">
      <c r="A12222">
        <v>95665</v>
      </c>
      <c r="B12222" t="s">
        <v>15111</v>
      </c>
      <c r="C12222" t="s">
        <v>14</v>
      </c>
      <c r="D12222">
        <v>386.69</v>
      </c>
      <c r="E12222" s="156" t="s">
        <v>205</v>
      </c>
    </row>
    <row r="12223" spans="1:5" x14ac:dyDescent="0.2">
      <c r="A12223">
        <v>95666</v>
      </c>
      <c r="B12223" t="s">
        <v>15112</v>
      </c>
      <c r="C12223" t="s">
        <v>14</v>
      </c>
      <c r="D12223">
        <v>688.87</v>
      </c>
      <c r="E12223" s="156" t="s">
        <v>205</v>
      </c>
    </row>
    <row r="12224" spans="1:5" x14ac:dyDescent="0.2">
      <c r="A12224">
        <v>95667</v>
      </c>
      <c r="B12224" t="s">
        <v>15113</v>
      </c>
      <c r="C12224" t="s">
        <v>14</v>
      </c>
      <c r="D12224">
        <v>1020.86</v>
      </c>
      <c r="E12224" s="156" t="s">
        <v>205</v>
      </c>
    </row>
    <row r="12225" spans="1:5" x14ac:dyDescent="0.2">
      <c r="A12225">
        <v>95668</v>
      </c>
      <c r="B12225" t="s">
        <v>15114</v>
      </c>
      <c r="C12225" t="s">
        <v>14</v>
      </c>
      <c r="D12225">
        <v>1335.14</v>
      </c>
      <c r="E12225" s="156" t="s">
        <v>205</v>
      </c>
    </row>
    <row r="12226" spans="1:5" x14ac:dyDescent="0.2">
      <c r="A12226">
        <v>95669</v>
      </c>
      <c r="B12226" t="s">
        <v>15115</v>
      </c>
      <c r="C12226" t="s">
        <v>14</v>
      </c>
      <c r="D12226">
        <v>473.41</v>
      </c>
      <c r="E12226" s="156" t="s">
        <v>205</v>
      </c>
    </row>
    <row r="12227" spans="1:5" x14ac:dyDescent="0.2">
      <c r="A12227">
        <v>95670</v>
      </c>
      <c r="B12227" t="s">
        <v>15116</v>
      </c>
      <c r="C12227" t="s">
        <v>14</v>
      </c>
      <c r="D12227">
        <v>861.02</v>
      </c>
      <c r="E12227" s="156" t="s">
        <v>205</v>
      </c>
    </row>
    <row r="12228" spans="1:5" x14ac:dyDescent="0.2">
      <c r="A12228">
        <v>95671</v>
      </c>
      <c r="B12228" t="s">
        <v>15117</v>
      </c>
      <c r="C12228" t="s">
        <v>14</v>
      </c>
      <c r="D12228">
        <v>1282.28</v>
      </c>
      <c r="E12228" s="156" t="s">
        <v>205</v>
      </c>
    </row>
    <row r="12229" spans="1:5" x14ac:dyDescent="0.2">
      <c r="A12229">
        <v>95672</v>
      </c>
      <c r="B12229" t="s">
        <v>15118</v>
      </c>
      <c r="C12229" t="s">
        <v>14</v>
      </c>
      <c r="D12229">
        <v>1681.18</v>
      </c>
      <c r="E12229" s="156" t="s">
        <v>205</v>
      </c>
    </row>
    <row r="12230" spans="1:5" x14ac:dyDescent="0.2">
      <c r="A12230">
        <v>97741</v>
      </c>
      <c r="B12230" t="s">
        <v>15119</v>
      </c>
      <c r="C12230" t="s">
        <v>14</v>
      </c>
      <c r="D12230">
        <v>199.63</v>
      </c>
      <c r="E12230" s="156" t="s">
        <v>205</v>
      </c>
    </row>
    <row r="12231" spans="1:5" x14ac:dyDescent="0.2">
      <c r="A12231">
        <v>95641</v>
      </c>
      <c r="B12231" t="s">
        <v>15120</v>
      </c>
      <c r="C12231" t="s">
        <v>14</v>
      </c>
      <c r="D12231">
        <v>360.57</v>
      </c>
      <c r="E12231" s="156" t="s">
        <v>205</v>
      </c>
    </row>
    <row r="12232" spans="1:5" x14ac:dyDescent="0.2">
      <c r="A12232">
        <v>95642</v>
      </c>
      <c r="B12232" t="s">
        <v>15121</v>
      </c>
      <c r="C12232" t="s">
        <v>14</v>
      </c>
      <c r="D12232">
        <v>534.30999999999995</v>
      </c>
      <c r="E12232" s="156" t="s">
        <v>205</v>
      </c>
    </row>
    <row r="12233" spans="1:5" x14ac:dyDescent="0.2">
      <c r="A12233">
        <v>95643</v>
      </c>
      <c r="B12233" t="s">
        <v>15122</v>
      </c>
      <c r="C12233" t="s">
        <v>14</v>
      </c>
      <c r="D12233">
        <v>700.36</v>
      </c>
      <c r="E12233" s="156" t="s">
        <v>205</v>
      </c>
    </row>
    <row r="12234" spans="1:5" x14ac:dyDescent="0.2">
      <c r="A12234">
        <v>95644</v>
      </c>
      <c r="B12234" t="s">
        <v>15123</v>
      </c>
      <c r="C12234" t="s">
        <v>14</v>
      </c>
      <c r="D12234">
        <v>265.7</v>
      </c>
      <c r="E12234" s="156" t="s">
        <v>205</v>
      </c>
    </row>
    <row r="12235" spans="1:5" x14ac:dyDescent="0.2">
      <c r="A12235">
        <v>95645</v>
      </c>
      <c r="B12235" t="s">
        <v>15124</v>
      </c>
      <c r="C12235" t="s">
        <v>14</v>
      </c>
      <c r="D12235">
        <v>491.65</v>
      </c>
      <c r="E12235" s="156" t="s">
        <v>205</v>
      </c>
    </row>
    <row r="12236" spans="1:5" x14ac:dyDescent="0.2">
      <c r="A12236">
        <v>95646</v>
      </c>
      <c r="B12236" t="s">
        <v>15125</v>
      </c>
      <c r="C12236" t="s">
        <v>14</v>
      </c>
      <c r="D12236">
        <v>733.53</v>
      </c>
      <c r="E12236" s="156" t="s">
        <v>205</v>
      </c>
    </row>
    <row r="12237" spans="1:5" x14ac:dyDescent="0.2">
      <c r="A12237">
        <v>95647</v>
      </c>
      <c r="B12237" t="s">
        <v>15126</v>
      </c>
      <c r="C12237" t="s">
        <v>14</v>
      </c>
      <c r="D12237">
        <v>963.91</v>
      </c>
      <c r="E12237" s="156" t="s">
        <v>205</v>
      </c>
    </row>
    <row r="12238" spans="1:5" x14ac:dyDescent="0.2">
      <c r="A12238">
        <v>95636</v>
      </c>
      <c r="B12238" t="s">
        <v>15127</v>
      </c>
      <c r="C12238" t="s">
        <v>14</v>
      </c>
      <c r="D12238">
        <v>459.23</v>
      </c>
      <c r="E12238" s="156" t="s">
        <v>205</v>
      </c>
    </row>
    <row r="12239" spans="1:5" x14ac:dyDescent="0.2">
      <c r="A12239">
        <v>95637</v>
      </c>
      <c r="B12239" t="s">
        <v>15128</v>
      </c>
      <c r="C12239" t="s">
        <v>14</v>
      </c>
      <c r="D12239">
        <v>606.82000000000005</v>
      </c>
      <c r="E12239" s="156" t="s">
        <v>205</v>
      </c>
    </row>
    <row r="12240" spans="1:5" x14ac:dyDescent="0.2">
      <c r="A12240">
        <v>95638</v>
      </c>
      <c r="B12240" t="s">
        <v>15129</v>
      </c>
      <c r="C12240" t="s">
        <v>14</v>
      </c>
      <c r="D12240">
        <v>748.17</v>
      </c>
      <c r="E12240" s="156" t="s">
        <v>205</v>
      </c>
    </row>
    <row r="12241" spans="1:5" x14ac:dyDescent="0.2">
      <c r="A12241">
        <v>95639</v>
      </c>
      <c r="B12241" t="s">
        <v>15130</v>
      </c>
      <c r="C12241" t="s">
        <v>14</v>
      </c>
      <c r="D12241">
        <v>1025.75</v>
      </c>
      <c r="E12241" s="156" t="s">
        <v>205</v>
      </c>
    </row>
    <row r="12242" spans="1:5" x14ac:dyDescent="0.2">
      <c r="A12242">
        <v>95634</v>
      </c>
      <c r="B12242" t="s">
        <v>15131</v>
      </c>
      <c r="C12242" t="s">
        <v>14</v>
      </c>
      <c r="D12242">
        <v>214.99</v>
      </c>
      <c r="E12242" s="156" t="s">
        <v>205</v>
      </c>
    </row>
    <row r="12243" spans="1:5" x14ac:dyDescent="0.2">
      <c r="A12243">
        <v>95635</v>
      </c>
      <c r="B12243" t="s">
        <v>15132</v>
      </c>
      <c r="C12243" t="s">
        <v>14</v>
      </c>
      <c r="D12243">
        <v>226.57</v>
      </c>
      <c r="E12243" s="156" t="s">
        <v>205</v>
      </c>
    </row>
    <row r="12244" spans="1:5" x14ac:dyDescent="0.2">
      <c r="A12244">
        <v>98751</v>
      </c>
      <c r="B12244" t="s">
        <v>15133</v>
      </c>
      <c r="C12244" t="s">
        <v>24</v>
      </c>
      <c r="D12244">
        <v>212.54</v>
      </c>
      <c r="E12244" s="156" t="s">
        <v>205</v>
      </c>
    </row>
    <row r="12245" spans="1:5" x14ac:dyDescent="0.2">
      <c r="A12245">
        <v>98746</v>
      </c>
      <c r="B12245" t="s">
        <v>15134</v>
      </c>
      <c r="C12245" t="s">
        <v>24</v>
      </c>
      <c r="D12245">
        <v>93.83</v>
      </c>
      <c r="E12245" s="156" t="s">
        <v>205</v>
      </c>
    </row>
    <row r="12246" spans="1:5" x14ac:dyDescent="0.2">
      <c r="A12246">
        <v>98753</v>
      </c>
      <c r="B12246" t="s">
        <v>15135</v>
      </c>
      <c r="C12246" t="s">
        <v>24</v>
      </c>
      <c r="D12246">
        <v>403.34</v>
      </c>
      <c r="E12246" s="156" t="s">
        <v>205</v>
      </c>
    </row>
    <row r="12247" spans="1:5" x14ac:dyDescent="0.2">
      <c r="A12247">
        <v>98750</v>
      </c>
      <c r="B12247" t="s">
        <v>15136</v>
      </c>
      <c r="C12247" t="s">
        <v>24</v>
      </c>
      <c r="D12247">
        <v>142.47</v>
      </c>
      <c r="E12247" s="156" t="s">
        <v>205</v>
      </c>
    </row>
    <row r="12248" spans="1:5" x14ac:dyDescent="0.2">
      <c r="A12248">
        <v>98749</v>
      </c>
      <c r="B12248" t="s">
        <v>15137</v>
      </c>
      <c r="C12248" t="s">
        <v>24</v>
      </c>
      <c r="D12248">
        <v>115.69</v>
      </c>
      <c r="E12248" s="156" t="s">
        <v>205</v>
      </c>
    </row>
    <row r="12249" spans="1:5" x14ac:dyDescent="0.2">
      <c r="A12249">
        <v>98752</v>
      </c>
      <c r="B12249" t="s">
        <v>15138</v>
      </c>
      <c r="C12249" t="s">
        <v>24</v>
      </c>
      <c r="D12249">
        <v>297.41000000000003</v>
      </c>
      <c r="E12249" s="156" t="s">
        <v>205</v>
      </c>
    </row>
    <row r="12250" spans="1:5" x14ac:dyDescent="0.2">
      <c r="A12250">
        <v>98529</v>
      </c>
      <c r="B12250" t="s">
        <v>15139</v>
      </c>
      <c r="C12250" t="s">
        <v>14</v>
      </c>
      <c r="D12250">
        <v>79.62</v>
      </c>
      <c r="E12250" s="156" t="s">
        <v>205</v>
      </c>
    </row>
    <row r="12251" spans="1:5" x14ac:dyDescent="0.2">
      <c r="A12251">
        <v>98530</v>
      </c>
      <c r="B12251" t="s">
        <v>15140</v>
      </c>
      <c r="C12251" t="s">
        <v>14</v>
      </c>
      <c r="D12251">
        <v>156.28</v>
      </c>
      <c r="E12251" s="156" t="s">
        <v>205</v>
      </c>
    </row>
    <row r="12252" spans="1:5" x14ac:dyDescent="0.2">
      <c r="A12252">
        <v>98531</v>
      </c>
      <c r="B12252" t="s">
        <v>15141</v>
      </c>
      <c r="C12252" t="s">
        <v>14</v>
      </c>
      <c r="D12252">
        <v>410.93</v>
      </c>
      <c r="E12252" s="156" t="s">
        <v>205</v>
      </c>
    </row>
    <row r="12253" spans="1:5" x14ac:dyDescent="0.2">
      <c r="A12253">
        <v>98524</v>
      </c>
      <c r="B12253" t="s">
        <v>15142</v>
      </c>
      <c r="C12253" t="s">
        <v>11</v>
      </c>
      <c r="D12253">
        <v>4.82</v>
      </c>
      <c r="E12253" s="156" t="s">
        <v>205</v>
      </c>
    </row>
    <row r="12254" spans="1:5" x14ac:dyDescent="0.2">
      <c r="A12254">
        <v>98525</v>
      </c>
      <c r="B12254" t="s">
        <v>15143</v>
      </c>
      <c r="C12254" t="s">
        <v>11</v>
      </c>
      <c r="D12254">
        <v>0.72</v>
      </c>
      <c r="E12254" s="156" t="s">
        <v>205</v>
      </c>
    </row>
    <row r="12255" spans="1:5" x14ac:dyDescent="0.2">
      <c r="A12255">
        <v>98533</v>
      </c>
      <c r="B12255" t="s">
        <v>15144</v>
      </c>
      <c r="C12255" t="s">
        <v>14</v>
      </c>
      <c r="D12255">
        <v>122.07</v>
      </c>
      <c r="E12255" s="156" t="s">
        <v>205</v>
      </c>
    </row>
    <row r="12256" spans="1:5" x14ac:dyDescent="0.2">
      <c r="A12256">
        <v>98534</v>
      </c>
      <c r="B12256" t="s">
        <v>15145</v>
      </c>
      <c r="C12256" t="s">
        <v>14</v>
      </c>
      <c r="D12256">
        <v>337.48</v>
      </c>
      <c r="E12256" s="156" t="s">
        <v>205</v>
      </c>
    </row>
    <row r="12257" spans="1:5" x14ac:dyDescent="0.2">
      <c r="A12257">
        <v>98535</v>
      </c>
      <c r="B12257" t="s">
        <v>15146</v>
      </c>
      <c r="C12257" t="s">
        <v>14</v>
      </c>
      <c r="D12257">
        <v>709.19</v>
      </c>
      <c r="E12257" s="156" t="s">
        <v>205</v>
      </c>
    </row>
    <row r="12258" spans="1:5" x14ac:dyDescent="0.2">
      <c r="A12258">
        <v>98532</v>
      </c>
      <c r="B12258" t="s">
        <v>15147</v>
      </c>
      <c r="C12258" t="s">
        <v>14</v>
      </c>
      <c r="D12258">
        <v>32.15</v>
      </c>
      <c r="E12258" s="156" t="s">
        <v>205</v>
      </c>
    </row>
    <row r="12259" spans="1:5" x14ac:dyDescent="0.2">
      <c r="A12259">
        <v>98526</v>
      </c>
      <c r="B12259" t="s">
        <v>15148</v>
      </c>
      <c r="C12259" t="s">
        <v>14</v>
      </c>
      <c r="D12259">
        <v>146.04</v>
      </c>
      <c r="E12259" s="156" t="s">
        <v>205</v>
      </c>
    </row>
    <row r="12260" spans="1:5" x14ac:dyDescent="0.2">
      <c r="A12260">
        <v>98527</v>
      </c>
      <c r="B12260" t="s">
        <v>15149</v>
      </c>
      <c r="C12260" t="s">
        <v>14</v>
      </c>
      <c r="D12260">
        <v>242.37</v>
      </c>
      <c r="E12260" s="156" t="s">
        <v>205</v>
      </c>
    </row>
    <row r="12261" spans="1:5" x14ac:dyDescent="0.2">
      <c r="A12261">
        <v>98528</v>
      </c>
      <c r="B12261" t="s">
        <v>15150</v>
      </c>
      <c r="C12261" t="s">
        <v>14</v>
      </c>
      <c r="D12261">
        <v>319.45</v>
      </c>
      <c r="E12261" s="156" t="s">
        <v>205</v>
      </c>
    </row>
    <row r="12262" spans="1:5" x14ac:dyDescent="0.2">
      <c r="A12262">
        <v>94232</v>
      </c>
      <c r="B12262" t="s">
        <v>15151</v>
      </c>
      <c r="C12262" t="s">
        <v>14</v>
      </c>
      <c r="D12262">
        <v>3.24</v>
      </c>
      <c r="E12262" s="156" t="s">
        <v>205</v>
      </c>
    </row>
    <row r="12263" spans="1:5" x14ac:dyDescent="0.2">
      <c r="A12263">
        <v>100434</v>
      </c>
      <c r="B12263" t="s">
        <v>15152</v>
      </c>
      <c r="C12263" t="s">
        <v>24</v>
      </c>
      <c r="D12263">
        <v>179.84</v>
      </c>
      <c r="E12263" s="156" t="s">
        <v>205</v>
      </c>
    </row>
    <row r="12264" spans="1:5" x14ac:dyDescent="0.2">
      <c r="A12264">
        <v>94229</v>
      </c>
      <c r="B12264" t="s">
        <v>15153</v>
      </c>
      <c r="C12264" t="s">
        <v>24</v>
      </c>
      <c r="D12264">
        <v>188.17</v>
      </c>
      <c r="E12264" s="156" t="s">
        <v>205</v>
      </c>
    </row>
    <row r="12265" spans="1:5" x14ac:dyDescent="0.2">
      <c r="A12265">
        <v>94227</v>
      </c>
      <c r="B12265" t="s">
        <v>15154</v>
      </c>
      <c r="C12265" t="s">
        <v>24</v>
      </c>
      <c r="D12265">
        <v>70.48</v>
      </c>
      <c r="E12265" s="156" t="s">
        <v>205</v>
      </c>
    </row>
    <row r="12266" spans="1:5" x14ac:dyDescent="0.2">
      <c r="A12266">
        <v>94228</v>
      </c>
      <c r="B12266" t="s">
        <v>15155</v>
      </c>
      <c r="C12266" t="s">
        <v>24</v>
      </c>
      <c r="D12266">
        <v>97.07</v>
      </c>
      <c r="E12266" s="156" t="s">
        <v>205</v>
      </c>
    </row>
    <row r="12267" spans="1:5" x14ac:dyDescent="0.2">
      <c r="A12267">
        <v>94219</v>
      </c>
      <c r="B12267" t="s">
        <v>15156</v>
      </c>
      <c r="C12267" t="s">
        <v>24</v>
      </c>
      <c r="D12267">
        <v>48.27</v>
      </c>
      <c r="E12267" s="156" t="s">
        <v>205</v>
      </c>
    </row>
    <row r="12268" spans="1:5" x14ac:dyDescent="0.2">
      <c r="A12268">
        <v>94220</v>
      </c>
      <c r="B12268" t="s">
        <v>15157</v>
      </c>
      <c r="C12268" t="s">
        <v>24</v>
      </c>
      <c r="D12268">
        <v>62.94</v>
      </c>
      <c r="E12268" s="156" t="s">
        <v>205</v>
      </c>
    </row>
    <row r="12269" spans="1:5" x14ac:dyDescent="0.2">
      <c r="A12269">
        <v>100326</v>
      </c>
      <c r="B12269" t="s">
        <v>15158</v>
      </c>
      <c r="C12269" t="s">
        <v>24</v>
      </c>
      <c r="D12269">
        <v>0</v>
      </c>
      <c r="E12269" s="156" t="s">
        <v>205</v>
      </c>
    </row>
    <row r="12270" spans="1:5" x14ac:dyDescent="0.2">
      <c r="A12270">
        <v>94221</v>
      </c>
      <c r="B12270" t="s">
        <v>15159</v>
      </c>
      <c r="C12270" t="s">
        <v>24</v>
      </c>
      <c r="D12270">
        <v>40.79</v>
      </c>
      <c r="E12270" s="156" t="s">
        <v>205</v>
      </c>
    </row>
    <row r="12271" spans="1:5" x14ac:dyDescent="0.2">
      <c r="A12271">
        <v>94222</v>
      </c>
      <c r="B12271" t="s">
        <v>15160</v>
      </c>
      <c r="C12271" t="s">
        <v>24</v>
      </c>
      <c r="D12271">
        <v>55.46</v>
      </c>
      <c r="E12271" s="156" t="s">
        <v>205</v>
      </c>
    </row>
    <row r="12272" spans="1:5" x14ac:dyDescent="0.2">
      <c r="A12272">
        <v>94451</v>
      </c>
      <c r="B12272" t="s">
        <v>15161</v>
      </c>
      <c r="C12272" t="s">
        <v>24</v>
      </c>
      <c r="D12272">
        <v>77.760000000000005</v>
      </c>
      <c r="E12272" s="156" t="s">
        <v>205</v>
      </c>
    </row>
    <row r="12273" spans="1:5" x14ac:dyDescent="0.2">
      <c r="A12273">
        <v>94223</v>
      </c>
      <c r="B12273" t="s">
        <v>15162</v>
      </c>
      <c r="C12273" t="s">
        <v>24</v>
      </c>
      <c r="D12273">
        <v>70.09</v>
      </c>
      <c r="E12273" s="156" t="s">
        <v>205</v>
      </c>
    </row>
    <row r="12274" spans="1:5" x14ac:dyDescent="0.2">
      <c r="A12274">
        <v>100325</v>
      </c>
      <c r="B12274" t="s">
        <v>15163</v>
      </c>
      <c r="C12274" t="s">
        <v>24</v>
      </c>
      <c r="D12274">
        <v>75.37</v>
      </c>
      <c r="E12274" s="156" t="s">
        <v>205</v>
      </c>
    </row>
    <row r="12275" spans="1:5" x14ac:dyDescent="0.2">
      <c r="A12275">
        <v>94224</v>
      </c>
      <c r="B12275" t="s">
        <v>15164</v>
      </c>
      <c r="C12275" t="s">
        <v>24</v>
      </c>
      <c r="D12275">
        <v>29.25</v>
      </c>
      <c r="E12275" s="156" t="s">
        <v>205</v>
      </c>
    </row>
    <row r="12276" spans="1:5" x14ac:dyDescent="0.2">
      <c r="A12276">
        <v>102653</v>
      </c>
      <c r="B12276" t="s">
        <v>15165</v>
      </c>
      <c r="C12276" t="s">
        <v>11</v>
      </c>
      <c r="D12276">
        <v>0</v>
      </c>
      <c r="E12276" s="156" t="s">
        <v>205</v>
      </c>
    </row>
    <row r="12277" spans="1:5" x14ac:dyDescent="0.2">
      <c r="A12277">
        <v>100330</v>
      </c>
      <c r="B12277" t="s">
        <v>15166</v>
      </c>
      <c r="C12277" t="s">
        <v>11</v>
      </c>
      <c r="D12277">
        <v>28.75</v>
      </c>
      <c r="E12277" s="156" t="s">
        <v>205</v>
      </c>
    </row>
    <row r="12278" spans="1:5" x14ac:dyDescent="0.2">
      <c r="A12278">
        <v>100331</v>
      </c>
      <c r="B12278" t="s">
        <v>15167</v>
      </c>
      <c r="C12278" t="s">
        <v>11</v>
      </c>
      <c r="D12278">
        <v>35.22</v>
      </c>
      <c r="E12278" s="156" t="s">
        <v>205</v>
      </c>
    </row>
    <row r="12279" spans="1:5" x14ac:dyDescent="0.2">
      <c r="A12279">
        <v>100328</v>
      </c>
      <c r="B12279" t="s">
        <v>15168</v>
      </c>
      <c r="C12279" t="s">
        <v>11</v>
      </c>
      <c r="D12279">
        <v>21.12</v>
      </c>
      <c r="E12279" s="156" t="s">
        <v>205</v>
      </c>
    </row>
    <row r="12280" spans="1:5" x14ac:dyDescent="0.2">
      <c r="A12280">
        <v>100329</v>
      </c>
      <c r="B12280" t="s">
        <v>15169</v>
      </c>
      <c r="C12280" t="s">
        <v>11</v>
      </c>
      <c r="D12280">
        <v>24.93</v>
      </c>
      <c r="E12280" s="156" t="s">
        <v>205</v>
      </c>
    </row>
    <row r="12281" spans="1:5" x14ac:dyDescent="0.2">
      <c r="A12281">
        <v>94231</v>
      </c>
      <c r="B12281" t="s">
        <v>15170</v>
      </c>
      <c r="C12281" t="s">
        <v>24</v>
      </c>
      <c r="D12281">
        <v>56.21</v>
      </c>
      <c r="E12281" s="156" t="s">
        <v>205</v>
      </c>
    </row>
    <row r="12282" spans="1:5" x14ac:dyDescent="0.2">
      <c r="A12282">
        <v>100435</v>
      </c>
      <c r="B12282" t="s">
        <v>15171</v>
      </c>
      <c r="C12282" t="s">
        <v>24</v>
      </c>
      <c r="D12282">
        <v>52.55</v>
      </c>
      <c r="E12282" s="156" t="s">
        <v>205</v>
      </c>
    </row>
    <row r="12283" spans="1:5" x14ac:dyDescent="0.2">
      <c r="A12283">
        <v>100327</v>
      </c>
      <c r="B12283" t="s">
        <v>15172</v>
      </c>
      <c r="C12283" t="s">
        <v>24</v>
      </c>
      <c r="D12283">
        <v>64.66</v>
      </c>
      <c r="E12283" s="156" t="s">
        <v>205</v>
      </c>
    </row>
    <row r="12284" spans="1:5" x14ac:dyDescent="0.2">
      <c r="A12284">
        <v>94226</v>
      </c>
      <c r="B12284" t="s">
        <v>15173</v>
      </c>
      <c r="C12284" t="s">
        <v>11</v>
      </c>
      <c r="D12284">
        <v>21.83</v>
      </c>
      <c r="E12284" s="156" t="s">
        <v>205</v>
      </c>
    </row>
    <row r="12285" spans="1:5" x14ac:dyDescent="0.2">
      <c r="A12285">
        <v>94201</v>
      </c>
      <c r="B12285" t="s">
        <v>15174</v>
      </c>
      <c r="C12285" t="s">
        <v>11</v>
      </c>
      <c r="D12285">
        <v>96.78</v>
      </c>
      <c r="E12285" s="156" t="s">
        <v>205</v>
      </c>
    </row>
    <row r="12286" spans="1:5" x14ac:dyDescent="0.2">
      <c r="A12286">
        <v>94204</v>
      </c>
      <c r="B12286" t="s">
        <v>15175</v>
      </c>
      <c r="C12286" t="s">
        <v>11</v>
      </c>
      <c r="D12286">
        <v>103.23</v>
      </c>
      <c r="E12286" s="156" t="s">
        <v>205</v>
      </c>
    </row>
    <row r="12287" spans="1:5" x14ac:dyDescent="0.2">
      <c r="A12287">
        <v>94447</v>
      </c>
      <c r="B12287" t="s">
        <v>15176</v>
      </c>
      <c r="C12287" t="s">
        <v>11</v>
      </c>
      <c r="D12287">
        <v>96.78</v>
      </c>
      <c r="E12287" s="156" t="s">
        <v>205</v>
      </c>
    </row>
    <row r="12288" spans="1:5" x14ac:dyDescent="0.2">
      <c r="A12288">
        <v>94448</v>
      </c>
      <c r="B12288" t="s">
        <v>15177</v>
      </c>
      <c r="C12288" t="s">
        <v>11</v>
      </c>
      <c r="D12288">
        <v>103.23</v>
      </c>
      <c r="E12288" s="156" t="s">
        <v>205</v>
      </c>
    </row>
    <row r="12289" spans="1:5" x14ac:dyDescent="0.2">
      <c r="A12289">
        <v>94445</v>
      </c>
      <c r="B12289" t="s">
        <v>15178</v>
      </c>
      <c r="C12289" t="s">
        <v>11</v>
      </c>
      <c r="D12289">
        <v>96.78</v>
      </c>
      <c r="E12289" s="156" t="s">
        <v>205</v>
      </c>
    </row>
    <row r="12290" spans="1:5" x14ac:dyDescent="0.2">
      <c r="A12290">
        <v>94446</v>
      </c>
      <c r="B12290" t="s">
        <v>15179</v>
      </c>
      <c r="C12290" t="s">
        <v>11</v>
      </c>
      <c r="D12290">
        <v>103.23</v>
      </c>
      <c r="E12290" s="156" t="s">
        <v>205</v>
      </c>
    </row>
    <row r="12291" spans="1:5" x14ac:dyDescent="0.2">
      <c r="A12291">
        <v>94440</v>
      </c>
      <c r="B12291" t="s">
        <v>15180</v>
      </c>
      <c r="C12291" t="s">
        <v>11</v>
      </c>
      <c r="D12291">
        <v>68.98</v>
      </c>
      <c r="E12291" s="156" t="s">
        <v>205</v>
      </c>
    </row>
    <row r="12292" spans="1:5" x14ac:dyDescent="0.2">
      <c r="A12292">
        <v>94441</v>
      </c>
      <c r="B12292" t="s">
        <v>15181</v>
      </c>
      <c r="C12292" t="s">
        <v>11</v>
      </c>
      <c r="D12292">
        <v>72.77</v>
      </c>
      <c r="E12292" s="156" t="s">
        <v>205</v>
      </c>
    </row>
    <row r="12293" spans="1:5" x14ac:dyDescent="0.2">
      <c r="A12293">
        <v>94195</v>
      </c>
      <c r="B12293" t="s">
        <v>15182</v>
      </c>
      <c r="C12293" t="s">
        <v>11</v>
      </c>
      <c r="D12293">
        <v>68.98</v>
      </c>
      <c r="E12293" s="156" t="s">
        <v>205</v>
      </c>
    </row>
    <row r="12294" spans="1:5" x14ac:dyDescent="0.2">
      <c r="A12294">
        <v>94198</v>
      </c>
      <c r="B12294" t="s">
        <v>15183</v>
      </c>
      <c r="C12294" t="s">
        <v>11</v>
      </c>
      <c r="D12294">
        <v>72.77</v>
      </c>
      <c r="E12294" s="156" t="s">
        <v>205</v>
      </c>
    </row>
    <row r="12295" spans="1:5" x14ac:dyDescent="0.2">
      <c r="A12295">
        <v>94442</v>
      </c>
      <c r="B12295" t="s">
        <v>15184</v>
      </c>
      <c r="C12295" t="s">
        <v>11</v>
      </c>
      <c r="D12295">
        <v>68.98</v>
      </c>
      <c r="E12295" s="156" t="s">
        <v>205</v>
      </c>
    </row>
    <row r="12296" spans="1:5" x14ac:dyDescent="0.2">
      <c r="A12296">
        <v>94443</v>
      </c>
      <c r="B12296" t="s">
        <v>15185</v>
      </c>
      <c r="C12296" t="s">
        <v>11</v>
      </c>
      <c r="D12296">
        <v>72.77</v>
      </c>
      <c r="E12296" s="156" t="s">
        <v>205</v>
      </c>
    </row>
    <row r="12297" spans="1:5" x14ac:dyDescent="0.2">
      <c r="A12297">
        <v>94213</v>
      </c>
      <c r="B12297" t="s">
        <v>15186</v>
      </c>
      <c r="C12297" t="s">
        <v>11</v>
      </c>
      <c r="D12297">
        <v>55.02</v>
      </c>
      <c r="E12297" s="156" t="s">
        <v>205</v>
      </c>
    </row>
    <row r="12298" spans="1:5" x14ac:dyDescent="0.2">
      <c r="A12298">
        <v>94189</v>
      </c>
      <c r="B12298" t="s">
        <v>15187</v>
      </c>
      <c r="C12298" t="s">
        <v>11</v>
      </c>
      <c r="D12298">
        <v>45.65</v>
      </c>
      <c r="E12298" s="156" t="s">
        <v>205</v>
      </c>
    </row>
    <row r="12299" spans="1:5" x14ac:dyDescent="0.2">
      <c r="A12299">
        <v>94192</v>
      </c>
      <c r="B12299" t="s">
        <v>15188</v>
      </c>
      <c r="C12299" t="s">
        <v>11</v>
      </c>
      <c r="D12299">
        <v>48.52</v>
      </c>
      <c r="E12299" s="156" t="s">
        <v>205</v>
      </c>
    </row>
    <row r="12300" spans="1:5" x14ac:dyDescent="0.2">
      <c r="A12300">
        <v>94444</v>
      </c>
      <c r="B12300" t="s">
        <v>15189</v>
      </c>
      <c r="C12300" t="s">
        <v>11</v>
      </c>
      <c r="D12300">
        <v>548.55999999999995</v>
      </c>
      <c r="E12300" s="156" t="s">
        <v>205</v>
      </c>
    </row>
    <row r="12301" spans="1:5" x14ac:dyDescent="0.2">
      <c r="A12301">
        <v>94218</v>
      </c>
      <c r="B12301" t="s">
        <v>15190</v>
      </c>
      <c r="C12301" t="s">
        <v>11</v>
      </c>
      <c r="D12301">
        <v>101.93</v>
      </c>
      <c r="E12301" s="156" t="s">
        <v>205</v>
      </c>
    </row>
    <row r="12302" spans="1:5" x14ac:dyDescent="0.2">
      <c r="A12302">
        <v>94216</v>
      </c>
      <c r="B12302" t="s">
        <v>15191</v>
      </c>
      <c r="C12302" t="s">
        <v>11</v>
      </c>
      <c r="D12302">
        <v>149.35</v>
      </c>
      <c r="E12302" s="156" t="s">
        <v>205</v>
      </c>
    </row>
    <row r="12303" spans="1:5" x14ac:dyDescent="0.2">
      <c r="A12303">
        <v>94449</v>
      </c>
      <c r="B12303" t="s">
        <v>15192</v>
      </c>
      <c r="C12303" t="s">
        <v>11</v>
      </c>
      <c r="D12303">
        <v>72.040000000000006</v>
      </c>
      <c r="E12303" s="156" t="s">
        <v>205</v>
      </c>
    </row>
    <row r="12304" spans="1:5" x14ac:dyDescent="0.2">
      <c r="A12304">
        <v>94210</v>
      </c>
      <c r="B12304" t="s">
        <v>15193</v>
      </c>
      <c r="C12304" t="s">
        <v>11</v>
      </c>
      <c r="D12304">
        <v>43.84</v>
      </c>
      <c r="E12304" s="156" t="s">
        <v>205</v>
      </c>
    </row>
    <row r="12305" spans="1:5" x14ac:dyDescent="0.2">
      <c r="A12305">
        <v>94207</v>
      </c>
      <c r="B12305" t="s">
        <v>15194</v>
      </c>
      <c r="C12305" t="s">
        <v>11</v>
      </c>
      <c r="D12305">
        <v>41.25</v>
      </c>
      <c r="E12305" s="156" t="s">
        <v>205</v>
      </c>
    </row>
    <row r="12306" spans="1:5" x14ac:dyDescent="0.2">
      <c r="A12306">
        <v>102109</v>
      </c>
      <c r="B12306" t="s">
        <v>15195</v>
      </c>
      <c r="C12306" t="s">
        <v>14</v>
      </c>
      <c r="D12306">
        <v>57.75</v>
      </c>
      <c r="E12306" s="156" t="s">
        <v>205</v>
      </c>
    </row>
    <row r="12307" spans="1:5" x14ac:dyDescent="0.2">
      <c r="A12307">
        <v>102110</v>
      </c>
      <c r="B12307" t="s">
        <v>15196</v>
      </c>
      <c r="C12307" t="s">
        <v>14</v>
      </c>
      <c r="D12307">
        <v>166.65</v>
      </c>
      <c r="E12307" s="156" t="s">
        <v>205</v>
      </c>
    </row>
    <row r="12308" spans="1:5" x14ac:dyDescent="0.2">
      <c r="A12308">
        <v>103656</v>
      </c>
      <c r="B12308" t="s">
        <v>15197</v>
      </c>
      <c r="C12308" t="s">
        <v>14</v>
      </c>
      <c r="D12308">
        <v>125196.48</v>
      </c>
      <c r="E12308" s="156" t="s">
        <v>205</v>
      </c>
    </row>
    <row r="12309" spans="1:5" x14ac:dyDescent="0.2">
      <c r="A12309">
        <v>102105</v>
      </c>
      <c r="B12309" t="s">
        <v>15198</v>
      </c>
      <c r="C12309" t="s">
        <v>14</v>
      </c>
      <c r="D12309">
        <v>19817.990000000002</v>
      </c>
      <c r="E12309" s="156" t="s">
        <v>205</v>
      </c>
    </row>
    <row r="12310" spans="1:5" x14ac:dyDescent="0.2">
      <c r="A12310">
        <v>102106</v>
      </c>
      <c r="B12310" t="s">
        <v>15199</v>
      </c>
      <c r="C12310" t="s">
        <v>14</v>
      </c>
      <c r="D12310">
        <v>24851.599999999999</v>
      </c>
      <c r="E12310" s="156" t="s">
        <v>205</v>
      </c>
    </row>
    <row r="12311" spans="1:5" x14ac:dyDescent="0.2">
      <c r="A12311">
        <v>102107</v>
      </c>
      <c r="B12311" t="s">
        <v>15200</v>
      </c>
      <c r="C12311" t="s">
        <v>14</v>
      </c>
      <c r="D12311">
        <v>34666.78</v>
      </c>
      <c r="E12311" s="156" t="s">
        <v>205</v>
      </c>
    </row>
    <row r="12312" spans="1:5" x14ac:dyDescent="0.2">
      <c r="A12312">
        <v>102102</v>
      </c>
      <c r="B12312" t="s">
        <v>15201</v>
      </c>
      <c r="C12312" t="s">
        <v>14</v>
      </c>
      <c r="D12312">
        <v>11306.58</v>
      </c>
      <c r="E12312" s="156" t="s">
        <v>205</v>
      </c>
    </row>
    <row r="12313" spans="1:5" x14ac:dyDescent="0.2">
      <c r="A12313">
        <v>102108</v>
      </c>
      <c r="B12313" t="s">
        <v>15202</v>
      </c>
      <c r="C12313" t="s">
        <v>14</v>
      </c>
      <c r="D12313">
        <v>40365.18</v>
      </c>
      <c r="E12313" s="156" t="s">
        <v>205</v>
      </c>
    </row>
    <row r="12314" spans="1:5" x14ac:dyDescent="0.2">
      <c r="A12314">
        <v>102103</v>
      </c>
      <c r="B12314" t="s">
        <v>15203</v>
      </c>
      <c r="C12314" t="s">
        <v>14</v>
      </c>
      <c r="D12314">
        <v>12579.87</v>
      </c>
      <c r="E12314" s="156" t="s">
        <v>205</v>
      </c>
    </row>
    <row r="12315" spans="1:5" x14ac:dyDescent="0.2">
      <c r="A12315">
        <v>103654</v>
      </c>
      <c r="B12315" t="s">
        <v>15204</v>
      </c>
      <c r="C12315" t="s">
        <v>14</v>
      </c>
      <c r="D12315">
        <v>65387.26</v>
      </c>
      <c r="E12315" s="156" t="s">
        <v>205</v>
      </c>
    </row>
    <row r="12316" spans="1:5" x14ac:dyDescent="0.2">
      <c r="A12316">
        <v>102104</v>
      </c>
      <c r="B12316" t="s">
        <v>15205</v>
      </c>
      <c r="C12316" t="s">
        <v>14</v>
      </c>
      <c r="D12316">
        <v>16129.66</v>
      </c>
      <c r="E12316" s="156" t="s">
        <v>205</v>
      </c>
    </row>
    <row r="12317" spans="1:5" x14ac:dyDescent="0.2">
      <c r="A12317">
        <v>103655</v>
      </c>
      <c r="B12317" t="s">
        <v>15206</v>
      </c>
      <c r="C12317" t="s">
        <v>14</v>
      </c>
      <c r="D12317">
        <v>89558.88</v>
      </c>
      <c r="E12317" s="156" t="s">
        <v>205</v>
      </c>
    </row>
    <row r="12318" spans="1:5" x14ac:dyDescent="0.2">
      <c r="A12318">
        <v>105473</v>
      </c>
      <c r="B12318" t="s">
        <v>15207</v>
      </c>
      <c r="C12318" t="s">
        <v>230</v>
      </c>
      <c r="D12318">
        <v>0</v>
      </c>
      <c r="E12318" s="156" t="s">
        <v>205</v>
      </c>
    </row>
    <row r="12319" spans="1:5" x14ac:dyDescent="0.2">
      <c r="A12319">
        <v>105414</v>
      </c>
      <c r="B12319" t="s">
        <v>15208</v>
      </c>
      <c r="C12319" t="s">
        <v>230</v>
      </c>
      <c r="D12319">
        <v>0</v>
      </c>
      <c r="E12319" s="156" t="s">
        <v>205</v>
      </c>
    </row>
    <row r="12320" spans="1:5" x14ac:dyDescent="0.2">
      <c r="A12320">
        <v>105424</v>
      </c>
      <c r="B12320" t="s">
        <v>15209</v>
      </c>
      <c r="C12320" t="s">
        <v>230</v>
      </c>
      <c r="D12320">
        <v>0</v>
      </c>
      <c r="E12320" s="156" t="s">
        <v>205</v>
      </c>
    </row>
    <row r="12321" spans="1:5" x14ac:dyDescent="0.2">
      <c r="A12321">
        <v>105448</v>
      </c>
      <c r="B12321" t="s">
        <v>15210</v>
      </c>
      <c r="C12321" t="s">
        <v>230</v>
      </c>
      <c r="D12321">
        <v>0</v>
      </c>
      <c r="E12321" s="156" t="s">
        <v>205</v>
      </c>
    </row>
    <row r="12322" spans="1:5" x14ac:dyDescent="0.2">
      <c r="A12322">
        <v>105409</v>
      </c>
      <c r="B12322" t="s">
        <v>15211</v>
      </c>
      <c r="C12322" t="s">
        <v>230</v>
      </c>
      <c r="D12322">
        <v>0</v>
      </c>
      <c r="E12322" s="156" t="s">
        <v>205</v>
      </c>
    </row>
    <row r="12323" spans="1:5" x14ac:dyDescent="0.2">
      <c r="A12323">
        <v>105415</v>
      </c>
      <c r="B12323" t="s">
        <v>15212</v>
      </c>
      <c r="C12323" t="s">
        <v>230</v>
      </c>
      <c r="D12323">
        <v>0</v>
      </c>
      <c r="E12323" s="156" t="s">
        <v>205</v>
      </c>
    </row>
    <row r="12324" spans="1:5" x14ac:dyDescent="0.2">
      <c r="A12324">
        <v>105487</v>
      </c>
      <c r="B12324" t="s">
        <v>15213</v>
      </c>
      <c r="C12324" t="s">
        <v>230</v>
      </c>
      <c r="D12324">
        <v>0</v>
      </c>
      <c r="E12324" s="156" t="s">
        <v>205</v>
      </c>
    </row>
    <row r="12325" spans="1:5" x14ac:dyDescent="0.2">
      <c r="A12325">
        <v>105451</v>
      </c>
      <c r="B12325" t="s">
        <v>15214</v>
      </c>
      <c r="C12325" t="s">
        <v>230</v>
      </c>
      <c r="D12325">
        <v>0</v>
      </c>
      <c r="E12325" s="156" t="s">
        <v>205</v>
      </c>
    </row>
    <row r="12326" spans="1:5" x14ac:dyDescent="0.2">
      <c r="A12326">
        <v>105454</v>
      </c>
      <c r="B12326" t="s">
        <v>15215</v>
      </c>
      <c r="C12326" t="s">
        <v>230</v>
      </c>
      <c r="D12326">
        <v>0</v>
      </c>
      <c r="E12326" s="156" t="s">
        <v>205</v>
      </c>
    </row>
    <row r="12327" spans="1:5" x14ac:dyDescent="0.2">
      <c r="A12327">
        <v>105411</v>
      </c>
      <c r="B12327" t="s">
        <v>15216</v>
      </c>
      <c r="C12327" t="s">
        <v>230</v>
      </c>
      <c r="D12327">
        <v>0</v>
      </c>
      <c r="E12327" s="156" t="s">
        <v>205</v>
      </c>
    </row>
    <row r="12328" spans="1:5" x14ac:dyDescent="0.2">
      <c r="A12328">
        <v>105419</v>
      </c>
      <c r="B12328" t="s">
        <v>15217</v>
      </c>
      <c r="C12328" t="s">
        <v>230</v>
      </c>
      <c r="D12328">
        <v>0</v>
      </c>
      <c r="E12328" s="156" t="s">
        <v>205</v>
      </c>
    </row>
    <row r="12329" spans="1:5" x14ac:dyDescent="0.2">
      <c r="A12329">
        <v>105443</v>
      </c>
      <c r="B12329" t="s">
        <v>15218</v>
      </c>
      <c r="C12329" t="s">
        <v>230</v>
      </c>
      <c r="D12329">
        <v>0</v>
      </c>
      <c r="E12329" s="156" t="s">
        <v>205</v>
      </c>
    </row>
    <row r="12330" spans="1:5" x14ac:dyDescent="0.2">
      <c r="A12330">
        <v>105455</v>
      </c>
      <c r="B12330" t="s">
        <v>15219</v>
      </c>
      <c r="C12330" t="s">
        <v>230</v>
      </c>
      <c r="D12330">
        <v>0</v>
      </c>
      <c r="E12330" s="156" t="s">
        <v>205</v>
      </c>
    </row>
    <row r="12331" spans="1:5" x14ac:dyDescent="0.2">
      <c r="A12331">
        <v>105412</v>
      </c>
      <c r="B12331" t="s">
        <v>15220</v>
      </c>
      <c r="C12331" t="s">
        <v>230</v>
      </c>
      <c r="D12331">
        <v>0</v>
      </c>
      <c r="E12331" s="156" t="s">
        <v>205</v>
      </c>
    </row>
    <row r="12332" spans="1:5" x14ac:dyDescent="0.2">
      <c r="A12332">
        <v>105420</v>
      </c>
      <c r="B12332" t="s">
        <v>15221</v>
      </c>
      <c r="C12332" t="s">
        <v>230</v>
      </c>
      <c r="D12332">
        <v>0</v>
      </c>
      <c r="E12332" s="156" t="s">
        <v>205</v>
      </c>
    </row>
    <row r="12333" spans="1:5" x14ac:dyDescent="0.2">
      <c r="A12333">
        <v>105444</v>
      </c>
      <c r="B12333" t="s">
        <v>15222</v>
      </c>
      <c r="C12333" t="s">
        <v>230</v>
      </c>
      <c r="D12333">
        <v>0</v>
      </c>
      <c r="E12333" s="156" t="s">
        <v>205</v>
      </c>
    </row>
    <row r="12334" spans="1:5" x14ac:dyDescent="0.2">
      <c r="A12334">
        <v>105456</v>
      </c>
      <c r="B12334" t="s">
        <v>15223</v>
      </c>
      <c r="C12334" t="s">
        <v>230</v>
      </c>
      <c r="D12334">
        <v>0</v>
      </c>
      <c r="E12334" s="156" t="s">
        <v>205</v>
      </c>
    </row>
    <row r="12335" spans="1:5" x14ac:dyDescent="0.2">
      <c r="A12335">
        <v>105478</v>
      </c>
      <c r="B12335" t="s">
        <v>15224</v>
      </c>
      <c r="C12335" t="s">
        <v>230</v>
      </c>
      <c r="D12335">
        <v>0</v>
      </c>
      <c r="E12335" s="156" t="s">
        <v>205</v>
      </c>
    </row>
    <row r="12336" spans="1:5" x14ac:dyDescent="0.2">
      <c r="A12336">
        <v>105421</v>
      </c>
      <c r="B12336" t="s">
        <v>15225</v>
      </c>
      <c r="C12336" t="s">
        <v>230</v>
      </c>
      <c r="D12336">
        <v>0</v>
      </c>
      <c r="E12336" s="156" t="s">
        <v>205</v>
      </c>
    </row>
    <row r="12337" spans="1:5" x14ac:dyDescent="0.2">
      <c r="A12337">
        <v>105445</v>
      </c>
      <c r="B12337" t="s">
        <v>15226</v>
      </c>
      <c r="C12337" t="s">
        <v>230</v>
      </c>
      <c r="D12337">
        <v>0</v>
      </c>
      <c r="E12337" s="156" t="s">
        <v>205</v>
      </c>
    </row>
    <row r="12338" spans="1:5" x14ac:dyDescent="0.2">
      <c r="A12338">
        <v>105453</v>
      </c>
      <c r="B12338" t="s">
        <v>15227</v>
      </c>
      <c r="C12338" t="s">
        <v>230</v>
      </c>
      <c r="D12338">
        <v>0</v>
      </c>
      <c r="E12338" s="156" t="s">
        <v>205</v>
      </c>
    </row>
    <row r="12339" spans="1:5" x14ac:dyDescent="0.2">
      <c r="A12339">
        <v>105497</v>
      </c>
      <c r="B12339" t="s">
        <v>15228</v>
      </c>
      <c r="C12339" t="s">
        <v>230</v>
      </c>
      <c r="D12339">
        <v>0</v>
      </c>
      <c r="E12339" s="156" t="s">
        <v>205</v>
      </c>
    </row>
    <row r="12340" spans="1:5" x14ac:dyDescent="0.2">
      <c r="A12340">
        <v>105418</v>
      </c>
      <c r="B12340" t="s">
        <v>15229</v>
      </c>
      <c r="C12340" t="s">
        <v>230</v>
      </c>
      <c r="D12340">
        <v>0</v>
      </c>
      <c r="E12340" s="156" t="s">
        <v>205</v>
      </c>
    </row>
    <row r="12341" spans="1:5" x14ac:dyDescent="0.2">
      <c r="A12341">
        <v>105442</v>
      </c>
      <c r="B12341" t="s">
        <v>15230</v>
      </c>
      <c r="C12341" t="s">
        <v>230</v>
      </c>
      <c r="D12341">
        <v>0</v>
      </c>
      <c r="E12341" s="156" t="s">
        <v>205</v>
      </c>
    </row>
    <row r="12342" spans="1:5" x14ac:dyDescent="0.2">
      <c r="A12342">
        <v>105410</v>
      </c>
      <c r="B12342" t="s">
        <v>15231</v>
      </c>
      <c r="C12342" t="s">
        <v>230</v>
      </c>
      <c r="D12342">
        <v>0</v>
      </c>
      <c r="E12342" s="156" t="s">
        <v>205</v>
      </c>
    </row>
    <row r="12343" spans="1:5" x14ac:dyDescent="0.2">
      <c r="A12343">
        <v>105416</v>
      </c>
      <c r="B12343" t="s">
        <v>15232</v>
      </c>
      <c r="C12343" t="s">
        <v>230</v>
      </c>
      <c r="D12343">
        <v>0</v>
      </c>
      <c r="E12343" s="156" t="s">
        <v>205</v>
      </c>
    </row>
    <row r="12344" spans="1:5" x14ac:dyDescent="0.2">
      <c r="A12344">
        <v>105488</v>
      </c>
      <c r="B12344" t="s">
        <v>15233</v>
      </c>
      <c r="C12344" t="s">
        <v>230</v>
      </c>
      <c r="D12344">
        <v>0</v>
      </c>
      <c r="E12344" s="156" t="s">
        <v>205</v>
      </c>
    </row>
    <row r="12345" spans="1:5" x14ac:dyDescent="0.2">
      <c r="A12345">
        <v>105452</v>
      </c>
      <c r="B12345" t="s">
        <v>15234</v>
      </c>
      <c r="C12345" t="s">
        <v>230</v>
      </c>
      <c r="D12345">
        <v>0</v>
      </c>
      <c r="E12345" s="156" t="s">
        <v>205</v>
      </c>
    </row>
    <row r="12346" spans="1:5" x14ac:dyDescent="0.2">
      <c r="A12346">
        <v>105475</v>
      </c>
      <c r="B12346" t="s">
        <v>15235</v>
      </c>
      <c r="C12346" t="s">
        <v>230</v>
      </c>
      <c r="D12346">
        <v>0</v>
      </c>
      <c r="E12346" s="156" t="s">
        <v>205</v>
      </c>
    </row>
    <row r="12347" spans="1:5" x14ac:dyDescent="0.2">
      <c r="A12347">
        <v>105498</v>
      </c>
      <c r="B12347" t="s">
        <v>15236</v>
      </c>
      <c r="C12347" t="s">
        <v>230</v>
      </c>
      <c r="D12347">
        <v>0</v>
      </c>
      <c r="E12347" s="156" t="s">
        <v>205</v>
      </c>
    </row>
    <row r="12348" spans="1:5" x14ac:dyDescent="0.2">
      <c r="A12348">
        <v>105486</v>
      </c>
      <c r="B12348" t="s">
        <v>15237</v>
      </c>
      <c r="C12348" t="s">
        <v>230</v>
      </c>
      <c r="D12348">
        <v>0</v>
      </c>
      <c r="E12348" s="156" t="s">
        <v>205</v>
      </c>
    </row>
    <row r="12349" spans="1:5" x14ac:dyDescent="0.2">
      <c r="A12349">
        <v>105450</v>
      </c>
      <c r="B12349" t="s">
        <v>15238</v>
      </c>
      <c r="C12349" t="s">
        <v>230</v>
      </c>
      <c r="D12349">
        <v>0</v>
      </c>
      <c r="E12349" s="156" t="s">
        <v>205</v>
      </c>
    </row>
    <row r="12350" spans="1:5" x14ac:dyDescent="0.2">
      <c r="A12350">
        <v>105438</v>
      </c>
      <c r="B12350" t="s">
        <v>15239</v>
      </c>
      <c r="C12350" t="s">
        <v>230</v>
      </c>
      <c r="D12350">
        <v>0</v>
      </c>
      <c r="E12350" s="156" t="s">
        <v>205</v>
      </c>
    </row>
    <row r="12351" spans="1:5" x14ac:dyDescent="0.2">
      <c r="A12351">
        <v>105463</v>
      </c>
      <c r="B12351" t="s">
        <v>15240</v>
      </c>
      <c r="C12351" t="s">
        <v>230</v>
      </c>
      <c r="D12351">
        <v>0</v>
      </c>
      <c r="E12351" s="156" t="s">
        <v>205</v>
      </c>
    </row>
    <row r="12352" spans="1:5" x14ac:dyDescent="0.2">
      <c r="A12352">
        <v>105485</v>
      </c>
      <c r="B12352" t="s">
        <v>15241</v>
      </c>
      <c r="C12352" t="s">
        <v>230</v>
      </c>
      <c r="D12352">
        <v>0</v>
      </c>
      <c r="E12352" s="156" t="s">
        <v>205</v>
      </c>
    </row>
    <row r="12353" spans="1:5" x14ac:dyDescent="0.2">
      <c r="A12353">
        <v>105428</v>
      </c>
      <c r="B12353" t="s">
        <v>15242</v>
      </c>
      <c r="C12353" t="s">
        <v>230</v>
      </c>
      <c r="D12353">
        <v>0</v>
      </c>
      <c r="E12353" s="156" t="s">
        <v>205</v>
      </c>
    </row>
    <row r="12354" spans="1:5" x14ac:dyDescent="0.2">
      <c r="A12354">
        <v>105426</v>
      </c>
      <c r="B12354" t="s">
        <v>15243</v>
      </c>
      <c r="C12354" t="s">
        <v>230</v>
      </c>
      <c r="D12354">
        <v>0</v>
      </c>
      <c r="E12354" s="156" t="s">
        <v>205</v>
      </c>
    </row>
    <row r="12355" spans="1:5" x14ac:dyDescent="0.2">
      <c r="A12355">
        <v>105491</v>
      </c>
      <c r="B12355" t="s">
        <v>15244</v>
      </c>
      <c r="C12355" t="s">
        <v>230</v>
      </c>
      <c r="D12355">
        <v>0</v>
      </c>
      <c r="E12355" s="156" t="s">
        <v>205</v>
      </c>
    </row>
    <row r="12356" spans="1:5" x14ac:dyDescent="0.2">
      <c r="A12356">
        <v>105495</v>
      </c>
      <c r="B12356" t="s">
        <v>15245</v>
      </c>
      <c r="C12356" t="s">
        <v>230</v>
      </c>
      <c r="D12356">
        <v>0</v>
      </c>
      <c r="E12356" s="156" t="s">
        <v>205</v>
      </c>
    </row>
    <row r="12357" spans="1:5" x14ac:dyDescent="0.2">
      <c r="A12357">
        <v>105407</v>
      </c>
      <c r="B12357" t="s">
        <v>15246</v>
      </c>
      <c r="C12357" t="s">
        <v>230</v>
      </c>
      <c r="D12357">
        <v>0</v>
      </c>
      <c r="E12357" s="156" t="s">
        <v>205</v>
      </c>
    </row>
    <row r="12358" spans="1:5" x14ac:dyDescent="0.2">
      <c r="A12358">
        <v>105427</v>
      </c>
      <c r="B12358" t="s">
        <v>15247</v>
      </c>
      <c r="C12358" t="s">
        <v>230</v>
      </c>
      <c r="D12358">
        <v>0</v>
      </c>
      <c r="E12358" s="156" t="s">
        <v>205</v>
      </c>
    </row>
    <row r="12359" spans="1:5" x14ac:dyDescent="0.2">
      <c r="A12359">
        <v>105492</v>
      </c>
      <c r="B12359" t="s">
        <v>15248</v>
      </c>
      <c r="C12359" t="s">
        <v>230</v>
      </c>
      <c r="D12359">
        <v>0</v>
      </c>
      <c r="E12359" s="156" t="s">
        <v>205</v>
      </c>
    </row>
    <row r="12360" spans="1:5" x14ac:dyDescent="0.2">
      <c r="A12360">
        <v>105496</v>
      </c>
      <c r="B12360" t="s">
        <v>15249</v>
      </c>
      <c r="C12360" t="s">
        <v>230</v>
      </c>
      <c r="D12360">
        <v>0</v>
      </c>
      <c r="E12360" s="156" t="s">
        <v>205</v>
      </c>
    </row>
    <row r="12361" spans="1:5" x14ac:dyDescent="0.2">
      <c r="A12361">
        <v>105425</v>
      </c>
      <c r="B12361" t="s">
        <v>15250</v>
      </c>
      <c r="C12361" t="s">
        <v>230</v>
      </c>
      <c r="D12361">
        <v>0</v>
      </c>
      <c r="E12361" s="156" t="s">
        <v>205</v>
      </c>
    </row>
    <row r="12362" spans="1:5" x14ac:dyDescent="0.2">
      <c r="A12362">
        <v>105477</v>
      </c>
      <c r="B12362" t="s">
        <v>15251</v>
      </c>
      <c r="C12362" t="s">
        <v>230</v>
      </c>
      <c r="D12362">
        <v>0</v>
      </c>
      <c r="E12362" s="156" t="s">
        <v>205</v>
      </c>
    </row>
    <row r="12363" spans="1:5" x14ac:dyDescent="0.2">
      <c r="A12363">
        <v>105490</v>
      </c>
      <c r="B12363" t="s">
        <v>15252</v>
      </c>
      <c r="C12363" t="s">
        <v>230</v>
      </c>
      <c r="D12363">
        <v>0</v>
      </c>
      <c r="E12363" s="156" t="s">
        <v>205</v>
      </c>
    </row>
    <row r="12364" spans="1:5" x14ac:dyDescent="0.2">
      <c r="A12364">
        <v>105494</v>
      </c>
      <c r="B12364" t="s">
        <v>15253</v>
      </c>
      <c r="C12364" t="s">
        <v>230</v>
      </c>
      <c r="D12364">
        <v>0</v>
      </c>
      <c r="E12364" s="156" t="s">
        <v>205</v>
      </c>
    </row>
    <row r="12365" spans="1:5" x14ac:dyDescent="0.2">
      <c r="A12365">
        <v>105417</v>
      </c>
      <c r="B12365" t="s">
        <v>15254</v>
      </c>
      <c r="C12365" t="s">
        <v>230</v>
      </c>
      <c r="D12365">
        <v>0</v>
      </c>
      <c r="E12365" s="156" t="s">
        <v>205</v>
      </c>
    </row>
    <row r="12366" spans="1:5" x14ac:dyDescent="0.2">
      <c r="A12366">
        <v>105461</v>
      </c>
      <c r="B12366" t="s">
        <v>15255</v>
      </c>
      <c r="C12366" t="s">
        <v>230</v>
      </c>
      <c r="D12366">
        <v>0</v>
      </c>
      <c r="E12366" s="156" t="s">
        <v>205</v>
      </c>
    </row>
    <row r="12367" spans="1:5" x14ac:dyDescent="0.2">
      <c r="A12367">
        <v>105436</v>
      </c>
      <c r="B12367" t="s">
        <v>15256</v>
      </c>
      <c r="C12367" t="s">
        <v>230</v>
      </c>
      <c r="D12367">
        <v>0</v>
      </c>
      <c r="E12367" s="156" t="s">
        <v>205</v>
      </c>
    </row>
    <row r="12368" spans="1:5" x14ac:dyDescent="0.2">
      <c r="A12368">
        <v>105483</v>
      </c>
      <c r="B12368" t="s">
        <v>15257</v>
      </c>
      <c r="C12368" t="s">
        <v>230</v>
      </c>
      <c r="D12368">
        <v>0</v>
      </c>
      <c r="E12368" s="156" t="s">
        <v>205</v>
      </c>
    </row>
    <row r="12369" spans="1:5" x14ac:dyDescent="0.2">
      <c r="A12369">
        <v>105505</v>
      </c>
      <c r="B12369" t="s">
        <v>15258</v>
      </c>
      <c r="C12369" t="s">
        <v>230</v>
      </c>
      <c r="D12369">
        <v>0</v>
      </c>
      <c r="E12369" s="156" t="s">
        <v>205</v>
      </c>
    </row>
    <row r="12370" spans="1:5" x14ac:dyDescent="0.2">
      <c r="A12370">
        <v>105435</v>
      </c>
      <c r="B12370" t="s">
        <v>15259</v>
      </c>
      <c r="C12370" t="s">
        <v>230</v>
      </c>
      <c r="D12370">
        <v>0</v>
      </c>
      <c r="E12370" s="156" t="s">
        <v>205</v>
      </c>
    </row>
    <row r="12371" spans="1:5" x14ac:dyDescent="0.2">
      <c r="A12371">
        <v>105460</v>
      </c>
      <c r="B12371" t="s">
        <v>15260</v>
      </c>
      <c r="C12371" t="s">
        <v>230</v>
      </c>
      <c r="D12371">
        <v>0</v>
      </c>
      <c r="E12371" s="156" t="s">
        <v>205</v>
      </c>
    </row>
    <row r="12372" spans="1:5" x14ac:dyDescent="0.2">
      <c r="A12372">
        <v>105470</v>
      </c>
      <c r="B12372" t="s">
        <v>15261</v>
      </c>
      <c r="C12372" t="s">
        <v>230</v>
      </c>
      <c r="D12372">
        <v>0</v>
      </c>
      <c r="E12372" s="156" t="s">
        <v>205</v>
      </c>
    </row>
    <row r="12373" spans="1:5" x14ac:dyDescent="0.2">
      <c r="A12373">
        <v>105504</v>
      </c>
      <c r="B12373" t="s">
        <v>15262</v>
      </c>
      <c r="C12373" t="s">
        <v>230</v>
      </c>
      <c r="D12373">
        <v>0</v>
      </c>
      <c r="E12373" s="156" t="s">
        <v>205</v>
      </c>
    </row>
    <row r="12374" spans="1:5" x14ac:dyDescent="0.2">
      <c r="A12374">
        <v>105476</v>
      </c>
      <c r="B12374" t="s">
        <v>15263</v>
      </c>
      <c r="C12374" t="s">
        <v>230</v>
      </c>
      <c r="D12374">
        <v>0</v>
      </c>
      <c r="E12374" s="156" t="s">
        <v>205</v>
      </c>
    </row>
    <row r="12375" spans="1:5" x14ac:dyDescent="0.2">
      <c r="A12375">
        <v>105471</v>
      </c>
      <c r="B12375" t="s">
        <v>15264</v>
      </c>
      <c r="C12375" t="s">
        <v>230</v>
      </c>
      <c r="D12375">
        <v>0</v>
      </c>
      <c r="E12375" s="156" t="s">
        <v>205</v>
      </c>
    </row>
    <row r="12376" spans="1:5" x14ac:dyDescent="0.2">
      <c r="A12376">
        <v>105493</v>
      </c>
      <c r="B12376" t="s">
        <v>15265</v>
      </c>
      <c r="C12376" t="s">
        <v>230</v>
      </c>
      <c r="D12376">
        <v>0</v>
      </c>
      <c r="E12376" s="156" t="s">
        <v>205</v>
      </c>
    </row>
    <row r="12377" spans="1:5" x14ac:dyDescent="0.2">
      <c r="A12377">
        <v>105482</v>
      </c>
      <c r="B12377" t="s">
        <v>15266</v>
      </c>
      <c r="C12377" t="s">
        <v>230</v>
      </c>
      <c r="D12377">
        <v>0</v>
      </c>
      <c r="E12377" s="156" t="s">
        <v>205</v>
      </c>
    </row>
    <row r="12378" spans="1:5" x14ac:dyDescent="0.2">
      <c r="A12378">
        <v>105430</v>
      </c>
      <c r="B12378" t="s">
        <v>15267</v>
      </c>
      <c r="C12378" t="s">
        <v>230</v>
      </c>
      <c r="D12378">
        <v>0</v>
      </c>
      <c r="E12378" s="156" t="s">
        <v>205</v>
      </c>
    </row>
    <row r="12379" spans="1:5" x14ac:dyDescent="0.2">
      <c r="A12379">
        <v>105440</v>
      </c>
      <c r="B12379" t="s">
        <v>15268</v>
      </c>
      <c r="C12379" t="s">
        <v>230</v>
      </c>
      <c r="D12379">
        <v>0</v>
      </c>
      <c r="E12379" s="156" t="s">
        <v>205</v>
      </c>
    </row>
    <row r="12380" spans="1:5" x14ac:dyDescent="0.2">
      <c r="A12380">
        <v>105465</v>
      </c>
      <c r="B12380" t="s">
        <v>15269</v>
      </c>
      <c r="C12380" t="s">
        <v>230</v>
      </c>
      <c r="D12380">
        <v>0</v>
      </c>
      <c r="E12380" s="156" t="s">
        <v>205</v>
      </c>
    </row>
    <row r="12381" spans="1:5" x14ac:dyDescent="0.2">
      <c r="A12381">
        <v>105499</v>
      </c>
      <c r="B12381" t="s">
        <v>15270</v>
      </c>
      <c r="C12381" t="s">
        <v>230</v>
      </c>
      <c r="D12381">
        <v>0</v>
      </c>
      <c r="E12381" s="156" t="s">
        <v>205</v>
      </c>
    </row>
    <row r="12382" spans="1:5" x14ac:dyDescent="0.2">
      <c r="A12382">
        <v>105431</v>
      </c>
      <c r="B12382" t="s">
        <v>15271</v>
      </c>
      <c r="C12382" t="s">
        <v>230</v>
      </c>
      <c r="D12382">
        <v>0</v>
      </c>
      <c r="E12382" s="156" t="s">
        <v>205</v>
      </c>
    </row>
    <row r="12383" spans="1:5" x14ac:dyDescent="0.2">
      <c r="A12383">
        <v>105441</v>
      </c>
      <c r="B12383" t="s">
        <v>15272</v>
      </c>
      <c r="C12383" t="s">
        <v>230</v>
      </c>
      <c r="D12383">
        <v>0</v>
      </c>
      <c r="E12383" s="156" t="s">
        <v>205</v>
      </c>
    </row>
    <row r="12384" spans="1:5" x14ac:dyDescent="0.2">
      <c r="A12384">
        <v>105466</v>
      </c>
      <c r="B12384" t="s">
        <v>15273</v>
      </c>
      <c r="C12384" t="s">
        <v>230</v>
      </c>
      <c r="D12384">
        <v>0</v>
      </c>
      <c r="E12384" s="156" t="s">
        <v>205</v>
      </c>
    </row>
    <row r="12385" spans="1:5" x14ac:dyDescent="0.2">
      <c r="A12385">
        <v>105500</v>
      </c>
      <c r="B12385" t="s">
        <v>15274</v>
      </c>
      <c r="C12385" t="s">
        <v>230</v>
      </c>
      <c r="D12385">
        <v>0</v>
      </c>
      <c r="E12385" s="156" t="s">
        <v>205</v>
      </c>
    </row>
    <row r="12386" spans="1:5" x14ac:dyDescent="0.2">
      <c r="A12386">
        <v>105429</v>
      </c>
      <c r="B12386" t="s">
        <v>15275</v>
      </c>
      <c r="C12386" t="s">
        <v>230</v>
      </c>
      <c r="D12386">
        <v>0</v>
      </c>
      <c r="E12386" s="156" t="s">
        <v>205</v>
      </c>
    </row>
    <row r="12387" spans="1:5" x14ac:dyDescent="0.2">
      <c r="A12387">
        <v>105439</v>
      </c>
      <c r="B12387" t="s">
        <v>15276</v>
      </c>
      <c r="C12387" t="s">
        <v>230</v>
      </c>
      <c r="D12387">
        <v>0</v>
      </c>
      <c r="E12387" s="156" t="s">
        <v>205</v>
      </c>
    </row>
    <row r="12388" spans="1:5" x14ac:dyDescent="0.2">
      <c r="A12388">
        <v>105464</v>
      </c>
      <c r="B12388" t="s">
        <v>15277</v>
      </c>
      <c r="C12388" t="s">
        <v>230</v>
      </c>
      <c r="D12388">
        <v>0</v>
      </c>
      <c r="E12388" s="156" t="s">
        <v>205</v>
      </c>
    </row>
    <row r="12389" spans="1:5" x14ac:dyDescent="0.2">
      <c r="A12389">
        <v>105489</v>
      </c>
      <c r="B12389" t="s">
        <v>15278</v>
      </c>
      <c r="C12389" t="s">
        <v>230</v>
      </c>
      <c r="D12389">
        <v>0</v>
      </c>
      <c r="E12389" s="156" t="s">
        <v>205</v>
      </c>
    </row>
    <row r="12390" spans="1:5" x14ac:dyDescent="0.2">
      <c r="A12390">
        <v>105437</v>
      </c>
      <c r="B12390" t="s">
        <v>15279</v>
      </c>
      <c r="C12390" t="s">
        <v>230</v>
      </c>
      <c r="D12390">
        <v>0</v>
      </c>
      <c r="E12390" s="156" t="s">
        <v>205</v>
      </c>
    </row>
    <row r="12391" spans="1:5" x14ac:dyDescent="0.2">
      <c r="A12391">
        <v>105462</v>
      </c>
      <c r="B12391" t="s">
        <v>15280</v>
      </c>
      <c r="C12391" t="s">
        <v>230</v>
      </c>
      <c r="D12391">
        <v>0</v>
      </c>
      <c r="E12391" s="156" t="s">
        <v>205</v>
      </c>
    </row>
    <row r="12392" spans="1:5" x14ac:dyDescent="0.2">
      <c r="A12392">
        <v>105484</v>
      </c>
      <c r="B12392" t="s">
        <v>15281</v>
      </c>
      <c r="C12392" t="s">
        <v>230</v>
      </c>
      <c r="D12392">
        <v>0</v>
      </c>
      <c r="E12392" s="156" t="s">
        <v>205</v>
      </c>
    </row>
    <row r="12393" spans="1:5" x14ac:dyDescent="0.2">
      <c r="A12393">
        <v>105506</v>
      </c>
      <c r="B12393" t="s">
        <v>15282</v>
      </c>
      <c r="C12393" t="s">
        <v>230</v>
      </c>
      <c r="D12393">
        <v>0</v>
      </c>
      <c r="E12393" s="156" t="s">
        <v>205</v>
      </c>
    </row>
    <row r="12394" spans="1:5" x14ac:dyDescent="0.2">
      <c r="A12394">
        <v>105432</v>
      </c>
      <c r="B12394" t="s">
        <v>15283</v>
      </c>
      <c r="C12394" t="s">
        <v>230</v>
      </c>
      <c r="D12394">
        <v>0</v>
      </c>
      <c r="E12394" s="156" t="s">
        <v>205</v>
      </c>
    </row>
    <row r="12395" spans="1:5" x14ac:dyDescent="0.2">
      <c r="A12395">
        <v>105457</v>
      </c>
      <c r="B12395" t="s">
        <v>15284</v>
      </c>
      <c r="C12395" t="s">
        <v>230</v>
      </c>
      <c r="D12395">
        <v>0</v>
      </c>
      <c r="E12395" s="156" t="s">
        <v>205</v>
      </c>
    </row>
    <row r="12396" spans="1:5" x14ac:dyDescent="0.2">
      <c r="A12396">
        <v>105467</v>
      </c>
      <c r="B12396" t="s">
        <v>15285</v>
      </c>
      <c r="C12396" t="s">
        <v>230</v>
      </c>
      <c r="D12396">
        <v>0</v>
      </c>
      <c r="E12396" s="156" t="s">
        <v>205</v>
      </c>
    </row>
    <row r="12397" spans="1:5" x14ac:dyDescent="0.2">
      <c r="A12397">
        <v>105501</v>
      </c>
      <c r="B12397" t="s">
        <v>15286</v>
      </c>
      <c r="C12397" t="s">
        <v>230</v>
      </c>
      <c r="D12397">
        <v>0</v>
      </c>
      <c r="E12397" s="156" t="s">
        <v>205</v>
      </c>
    </row>
    <row r="12398" spans="1:5" x14ac:dyDescent="0.2">
      <c r="A12398">
        <v>105433</v>
      </c>
      <c r="B12398" t="s">
        <v>15287</v>
      </c>
      <c r="C12398" t="s">
        <v>230</v>
      </c>
      <c r="D12398">
        <v>0</v>
      </c>
      <c r="E12398" s="156" t="s">
        <v>205</v>
      </c>
    </row>
    <row r="12399" spans="1:5" x14ac:dyDescent="0.2">
      <c r="A12399">
        <v>105458</v>
      </c>
      <c r="B12399" t="s">
        <v>15288</v>
      </c>
      <c r="C12399" t="s">
        <v>230</v>
      </c>
      <c r="D12399">
        <v>0</v>
      </c>
      <c r="E12399" s="156" t="s">
        <v>205</v>
      </c>
    </row>
    <row r="12400" spans="1:5" x14ac:dyDescent="0.2">
      <c r="A12400">
        <v>105468</v>
      </c>
      <c r="B12400" t="s">
        <v>15289</v>
      </c>
      <c r="C12400" t="s">
        <v>230</v>
      </c>
      <c r="D12400">
        <v>0</v>
      </c>
      <c r="E12400" s="156" t="s">
        <v>205</v>
      </c>
    </row>
    <row r="12401" spans="1:5" x14ac:dyDescent="0.2">
      <c r="A12401">
        <v>105502</v>
      </c>
      <c r="B12401" t="s">
        <v>15290</v>
      </c>
      <c r="C12401" t="s">
        <v>230</v>
      </c>
      <c r="D12401">
        <v>0</v>
      </c>
      <c r="E12401" s="156" t="s">
        <v>205</v>
      </c>
    </row>
    <row r="12402" spans="1:5" x14ac:dyDescent="0.2">
      <c r="A12402">
        <v>105434</v>
      </c>
      <c r="B12402" t="s">
        <v>15291</v>
      </c>
      <c r="C12402" t="s">
        <v>230</v>
      </c>
      <c r="D12402">
        <v>0</v>
      </c>
      <c r="E12402" s="156" t="s">
        <v>205</v>
      </c>
    </row>
    <row r="12403" spans="1:5" x14ac:dyDescent="0.2">
      <c r="A12403">
        <v>105459</v>
      </c>
      <c r="B12403" t="s">
        <v>15292</v>
      </c>
      <c r="C12403" t="s">
        <v>230</v>
      </c>
      <c r="D12403">
        <v>0</v>
      </c>
      <c r="E12403" s="156" t="s">
        <v>205</v>
      </c>
    </row>
    <row r="12404" spans="1:5" x14ac:dyDescent="0.2">
      <c r="A12404">
        <v>105469</v>
      </c>
      <c r="B12404" t="s">
        <v>15293</v>
      </c>
      <c r="C12404" t="s">
        <v>230</v>
      </c>
      <c r="D12404">
        <v>0</v>
      </c>
      <c r="E12404" s="156" t="s">
        <v>205</v>
      </c>
    </row>
    <row r="12405" spans="1:5" x14ac:dyDescent="0.2">
      <c r="A12405">
        <v>105503</v>
      </c>
      <c r="B12405" t="s">
        <v>15294</v>
      </c>
      <c r="C12405" t="s">
        <v>230</v>
      </c>
      <c r="D12405">
        <v>0</v>
      </c>
      <c r="E12405" s="156" t="s">
        <v>205</v>
      </c>
    </row>
    <row r="12406" spans="1:5" x14ac:dyDescent="0.2">
      <c r="A12406">
        <v>105472</v>
      </c>
      <c r="B12406" t="s">
        <v>15295</v>
      </c>
      <c r="C12406" t="s">
        <v>230</v>
      </c>
      <c r="D12406">
        <v>0</v>
      </c>
      <c r="E12406" s="156" t="s">
        <v>205</v>
      </c>
    </row>
    <row r="12407" spans="1:5" x14ac:dyDescent="0.2">
      <c r="A12407">
        <v>105413</v>
      </c>
      <c r="B12407" t="s">
        <v>15296</v>
      </c>
      <c r="C12407" t="s">
        <v>230</v>
      </c>
      <c r="D12407">
        <v>0</v>
      </c>
      <c r="E12407" s="156" t="s">
        <v>205</v>
      </c>
    </row>
    <row r="12408" spans="1:5" x14ac:dyDescent="0.2">
      <c r="A12408">
        <v>105423</v>
      </c>
      <c r="B12408" t="s">
        <v>15297</v>
      </c>
      <c r="C12408" t="s">
        <v>230</v>
      </c>
      <c r="D12408">
        <v>0</v>
      </c>
      <c r="E12408" s="156" t="s">
        <v>205</v>
      </c>
    </row>
    <row r="12409" spans="1:5" x14ac:dyDescent="0.2">
      <c r="A12409">
        <v>105447</v>
      </c>
      <c r="B12409" t="s">
        <v>15298</v>
      </c>
      <c r="C12409" t="s">
        <v>230</v>
      </c>
      <c r="D12409">
        <v>0</v>
      </c>
      <c r="E12409" s="156" t="s">
        <v>205</v>
      </c>
    </row>
    <row r="12410" spans="1:5" x14ac:dyDescent="0.2">
      <c r="A12410">
        <v>105408</v>
      </c>
      <c r="B12410" t="s">
        <v>15299</v>
      </c>
      <c r="C12410" t="s">
        <v>230</v>
      </c>
      <c r="D12410">
        <v>0</v>
      </c>
      <c r="E12410" s="156" t="s">
        <v>205</v>
      </c>
    </row>
    <row r="12411" spans="1:5" x14ac:dyDescent="0.2">
      <c r="A12411">
        <v>105479</v>
      </c>
      <c r="B12411" t="s">
        <v>15300</v>
      </c>
      <c r="C12411" t="s">
        <v>230</v>
      </c>
      <c r="D12411">
        <v>0</v>
      </c>
      <c r="E12411" s="156" t="s">
        <v>205</v>
      </c>
    </row>
    <row r="12412" spans="1:5" x14ac:dyDescent="0.2">
      <c r="A12412">
        <v>105422</v>
      </c>
      <c r="B12412" t="s">
        <v>15301</v>
      </c>
      <c r="C12412" t="s">
        <v>230</v>
      </c>
      <c r="D12412">
        <v>0</v>
      </c>
      <c r="E12412" s="156" t="s">
        <v>205</v>
      </c>
    </row>
    <row r="12413" spans="1:5" x14ac:dyDescent="0.2">
      <c r="A12413">
        <v>105446</v>
      </c>
      <c r="B12413" t="s">
        <v>15302</v>
      </c>
      <c r="C12413" t="s">
        <v>230</v>
      </c>
      <c r="D12413">
        <v>0</v>
      </c>
      <c r="E12413" s="156" t="s">
        <v>205</v>
      </c>
    </row>
    <row r="12414" spans="1:5" x14ac:dyDescent="0.2">
      <c r="A12414">
        <v>105474</v>
      </c>
      <c r="B12414" t="s">
        <v>15303</v>
      </c>
      <c r="C12414" t="s">
        <v>230</v>
      </c>
      <c r="D12414">
        <v>0</v>
      </c>
      <c r="E12414" s="156" t="s">
        <v>205</v>
      </c>
    </row>
    <row r="12415" spans="1:5" x14ac:dyDescent="0.2">
      <c r="A12415">
        <v>105480</v>
      </c>
      <c r="B12415" t="s">
        <v>15304</v>
      </c>
      <c r="C12415" t="s">
        <v>230</v>
      </c>
      <c r="D12415">
        <v>0</v>
      </c>
      <c r="E12415" s="156" t="s">
        <v>205</v>
      </c>
    </row>
    <row r="12416" spans="1:5" x14ac:dyDescent="0.2">
      <c r="A12416">
        <v>105481</v>
      </c>
      <c r="B12416" t="s">
        <v>15305</v>
      </c>
      <c r="C12416" t="s">
        <v>230</v>
      </c>
      <c r="D12416">
        <v>0</v>
      </c>
      <c r="E12416" s="156" t="s">
        <v>205</v>
      </c>
    </row>
    <row r="12417" spans="1:5" x14ac:dyDescent="0.2">
      <c r="A12417">
        <v>105449</v>
      </c>
      <c r="B12417" t="s">
        <v>15306</v>
      </c>
      <c r="C12417" t="s">
        <v>230</v>
      </c>
      <c r="D12417">
        <v>0</v>
      </c>
      <c r="E12417" s="156" t="s">
        <v>205</v>
      </c>
    </row>
    <row r="12418" spans="1:5" x14ac:dyDescent="0.2">
      <c r="A12418">
        <v>105511</v>
      </c>
      <c r="B12418" t="s">
        <v>15307</v>
      </c>
      <c r="C12418" t="s">
        <v>22</v>
      </c>
      <c r="D12418">
        <v>0</v>
      </c>
      <c r="E12418" s="156" t="s">
        <v>205</v>
      </c>
    </row>
    <row r="12419" spans="1:5" x14ac:dyDescent="0.2">
      <c r="A12419">
        <v>105507</v>
      </c>
      <c r="B12419" t="s">
        <v>15308</v>
      </c>
      <c r="C12419" t="s">
        <v>22</v>
      </c>
      <c r="D12419">
        <v>0</v>
      </c>
      <c r="E12419" s="156" t="s">
        <v>205</v>
      </c>
    </row>
    <row r="12420" spans="1:5" x14ac:dyDescent="0.2">
      <c r="A12420">
        <v>105512</v>
      </c>
      <c r="B12420" t="s">
        <v>15309</v>
      </c>
      <c r="C12420" t="s">
        <v>22</v>
      </c>
      <c r="D12420">
        <v>0</v>
      </c>
      <c r="E12420" s="156" t="s">
        <v>205</v>
      </c>
    </row>
    <row r="12421" spans="1:5" x14ac:dyDescent="0.2">
      <c r="A12421">
        <v>105508</v>
      </c>
      <c r="B12421" t="s">
        <v>15310</v>
      </c>
      <c r="C12421" t="s">
        <v>22</v>
      </c>
      <c r="D12421">
        <v>0</v>
      </c>
      <c r="E12421" s="156" t="s">
        <v>205</v>
      </c>
    </row>
    <row r="12422" spans="1:5" x14ac:dyDescent="0.2">
      <c r="A12422">
        <v>105513</v>
      </c>
      <c r="B12422" t="s">
        <v>15311</v>
      </c>
      <c r="C12422" t="s">
        <v>22</v>
      </c>
      <c r="D12422">
        <v>0</v>
      </c>
      <c r="E12422" s="156" t="s">
        <v>205</v>
      </c>
    </row>
    <row r="12423" spans="1:5" x14ac:dyDescent="0.2">
      <c r="A12423">
        <v>105509</v>
      </c>
      <c r="B12423" t="s">
        <v>15312</v>
      </c>
      <c r="C12423" t="s">
        <v>22</v>
      </c>
      <c r="D12423">
        <v>0</v>
      </c>
      <c r="E12423" s="156" t="s">
        <v>205</v>
      </c>
    </row>
    <row r="12424" spans="1:5" x14ac:dyDescent="0.2">
      <c r="A12424">
        <v>105514</v>
      </c>
      <c r="B12424" t="s">
        <v>15313</v>
      </c>
      <c r="C12424" t="s">
        <v>22</v>
      </c>
      <c r="D12424">
        <v>0</v>
      </c>
      <c r="E12424" s="156" t="s">
        <v>205</v>
      </c>
    </row>
    <row r="12425" spans="1:5" x14ac:dyDescent="0.2">
      <c r="A12425">
        <v>105510</v>
      </c>
      <c r="B12425" t="s">
        <v>15314</v>
      </c>
      <c r="C12425" t="s">
        <v>22</v>
      </c>
      <c r="D12425">
        <v>0</v>
      </c>
      <c r="E12425" s="156" t="s">
        <v>205</v>
      </c>
    </row>
    <row r="12426" spans="1:5" x14ac:dyDescent="0.2">
      <c r="A12426">
        <v>100207</v>
      </c>
      <c r="B12426" t="s">
        <v>15315</v>
      </c>
      <c r="C12426" t="s">
        <v>21</v>
      </c>
      <c r="D12426">
        <v>508.28</v>
      </c>
      <c r="E12426" s="156" t="s">
        <v>205</v>
      </c>
    </row>
    <row r="12427" spans="1:5" x14ac:dyDescent="0.2">
      <c r="A12427">
        <v>100211</v>
      </c>
      <c r="B12427" t="s">
        <v>15316</v>
      </c>
      <c r="C12427" t="s">
        <v>15317</v>
      </c>
      <c r="D12427">
        <v>7.27</v>
      </c>
      <c r="E12427" s="156" t="s">
        <v>205</v>
      </c>
    </row>
    <row r="12428" spans="1:5" x14ac:dyDescent="0.2">
      <c r="A12428">
        <v>100210</v>
      </c>
      <c r="B12428" t="s">
        <v>15318</v>
      </c>
      <c r="C12428" t="s">
        <v>15317</v>
      </c>
      <c r="D12428">
        <v>18.850000000000001</v>
      </c>
      <c r="E12428" s="156" t="s">
        <v>205</v>
      </c>
    </row>
    <row r="12429" spans="1:5" x14ac:dyDescent="0.2">
      <c r="A12429">
        <v>100221</v>
      </c>
      <c r="B12429" t="s">
        <v>15319</v>
      </c>
      <c r="C12429" t="s">
        <v>15320</v>
      </c>
      <c r="D12429">
        <v>33.31</v>
      </c>
      <c r="E12429" s="156" t="s">
        <v>205</v>
      </c>
    </row>
    <row r="12430" spans="1:5" x14ac:dyDescent="0.2">
      <c r="A12430">
        <v>100203</v>
      </c>
      <c r="B12430" t="s">
        <v>15321</v>
      </c>
      <c r="C12430" t="s">
        <v>15322</v>
      </c>
      <c r="D12430">
        <v>1.1599999999999999</v>
      </c>
      <c r="E12430" s="156" t="s">
        <v>205</v>
      </c>
    </row>
    <row r="12431" spans="1:5" x14ac:dyDescent="0.2">
      <c r="A12431">
        <v>100202</v>
      </c>
      <c r="B12431" t="s">
        <v>15323</v>
      </c>
      <c r="C12431" t="s">
        <v>15322</v>
      </c>
      <c r="D12431">
        <v>0.98</v>
      </c>
      <c r="E12431" s="156" t="s">
        <v>205</v>
      </c>
    </row>
    <row r="12432" spans="1:5" x14ac:dyDescent="0.2">
      <c r="A12432">
        <v>100201</v>
      </c>
      <c r="B12432" t="s">
        <v>15324</v>
      </c>
      <c r="C12432" t="s">
        <v>15322</v>
      </c>
      <c r="D12432">
        <v>0.84</v>
      </c>
      <c r="E12432" s="156" t="s">
        <v>205</v>
      </c>
    </row>
    <row r="12433" spans="1:5" x14ac:dyDescent="0.2">
      <c r="A12433">
        <v>100216</v>
      </c>
      <c r="B12433" t="s">
        <v>15325</v>
      </c>
      <c r="C12433" t="s">
        <v>15317</v>
      </c>
      <c r="D12433">
        <v>1.02</v>
      </c>
      <c r="E12433" s="156" t="s">
        <v>205</v>
      </c>
    </row>
    <row r="12434" spans="1:5" x14ac:dyDescent="0.2">
      <c r="A12434">
        <v>100215</v>
      </c>
      <c r="B12434" t="s">
        <v>15326</v>
      </c>
      <c r="C12434" t="s">
        <v>15317</v>
      </c>
      <c r="D12434">
        <v>3.79</v>
      </c>
      <c r="E12434" s="156" t="s">
        <v>205</v>
      </c>
    </row>
    <row r="12435" spans="1:5" x14ac:dyDescent="0.2">
      <c r="A12435">
        <v>100214</v>
      </c>
      <c r="B12435" t="s">
        <v>15327</v>
      </c>
      <c r="C12435" t="s">
        <v>15317</v>
      </c>
      <c r="D12435">
        <v>4.43</v>
      </c>
      <c r="E12435" s="156" t="s">
        <v>205</v>
      </c>
    </row>
    <row r="12436" spans="1:5" x14ac:dyDescent="0.2">
      <c r="A12436">
        <v>100223</v>
      </c>
      <c r="B12436" t="s">
        <v>15328</v>
      </c>
      <c r="C12436" t="s">
        <v>15320</v>
      </c>
      <c r="D12436">
        <v>5.9</v>
      </c>
      <c r="E12436" s="156" t="s">
        <v>205</v>
      </c>
    </row>
    <row r="12437" spans="1:5" x14ac:dyDescent="0.2">
      <c r="A12437">
        <v>100280</v>
      </c>
      <c r="B12437" t="s">
        <v>15329</v>
      </c>
      <c r="C12437" t="s">
        <v>15317</v>
      </c>
      <c r="D12437">
        <v>19.37</v>
      </c>
      <c r="E12437" s="156" t="s">
        <v>205</v>
      </c>
    </row>
    <row r="12438" spans="1:5" x14ac:dyDescent="0.2">
      <c r="A12438">
        <v>100270</v>
      </c>
      <c r="B12438" t="s">
        <v>15330</v>
      </c>
      <c r="C12438" t="s">
        <v>15317</v>
      </c>
      <c r="D12438">
        <v>66.09</v>
      </c>
      <c r="E12438" s="156" t="s">
        <v>205</v>
      </c>
    </row>
    <row r="12439" spans="1:5" x14ac:dyDescent="0.2">
      <c r="A12439">
        <v>100286</v>
      </c>
      <c r="B12439" t="s">
        <v>15331</v>
      </c>
      <c r="C12439" t="s">
        <v>15332</v>
      </c>
      <c r="D12439">
        <v>14.46</v>
      </c>
      <c r="E12439" s="156" t="s">
        <v>205</v>
      </c>
    </row>
    <row r="12440" spans="1:5" x14ac:dyDescent="0.2">
      <c r="A12440">
        <v>100213</v>
      </c>
      <c r="B12440" t="s">
        <v>15333</v>
      </c>
      <c r="C12440" t="s">
        <v>15317</v>
      </c>
      <c r="D12440">
        <v>2.88</v>
      </c>
      <c r="E12440" s="156" t="s">
        <v>205</v>
      </c>
    </row>
    <row r="12441" spans="1:5" x14ac:dyDescent="0.2">
      <c r="A12441">
        <v>100212</v>
      </c>
      <c r="B12441" t="s">
        <v>15334</v>
      </c>
      <c r="C12441" t="s">
        <v>15317</v>
      </c>
      <c r="D12441">
        <v>8.0299999999999994</v>
      </c>
      <c r="E12441" s="156" t="s">
        <v>205</v>
      </c>
    </row>
    <row r="12442" spans="1:5" x14ac:dyDescent="0.2">
      <c r="A12442">
        <v>100222</v>
      </c>
      <c r="B12442" t="s">
        <v>15335</v>
      </c>
      <c r="C12442" t="s">
        <v>15320</v>
      </c>
      <c r="D12442">
        <v>12.62</v>
      </c>
      <c r="E12442" s="156" t="s">
        <v>205</v>
      </c>
    </row>
    <row r="12443" spans="1:5" x14ac:dyDescent="0.2">
      <c r="A12443">
        <v>100226</v>
      </c>
      <c r="B12443" t="s">
        <v>15336</v>
      </c>
      <c r="C12443" t="s">
        <v>15337</v>
      </c>
      <c r="D12443">
        <v>0.72</v>
      </c>
      <c r="E12443" s="156" t="s">
        <v>205</v>
      </c>
    </row>
    <row r="12444" spans="1:5" x14ac:dyDescent="0.2">
      <c r="A12444">
        <v>100200</v>
      </c>
      <c r="B12444" t="s">
        <v>15338</v>
      </c>
      <c r="C12444" t="s">
        <v>15322</v>
      </c>
      <c r="D12444">
        <v>0.42</v>
      </c>
      <c r="E12444" s="156" t="s">
        <v>205</v>
      </c>
    </row>
    <row r="12445" spans="1:5" x14ac:dyDescent="0.2">
      <c r="A12445">
        <v>100199</v>
      </c>
      <c r="B12445" t="s">
        <v>15339</v>
      </c>
      <c r="C12445" t="s">
        <v>15322</v>
      </c>
      <c r="D12445">
        <v>0.34</v>
      </c>
      <c r="E12445" s="156" t="s">
        <v>205</v>
      </c>
    </row>
    <row r="12446" spans="1:5" x14ac:dyDescent="0.2">
      <c r="A12446">
        <v>100198</v>
      </c>
      <c r="B12446" t="s">
        <v>15340</v>
      </c>
      <c r="C12446" t="s">
        <v>15322</v>
      </c>
      <c r="D12446">
        <v>0.28000000000000003</v>
      </c>
      <c r="E12446" s="156" t="s">
        <v>205</v>
      </c>
    </row>
    <row r="12447" spans="1:5" x14ac:dyDescent="0.2">
      <c r="A12447">
        <v>100283</v>
      </c>
      <c r="B12447" t="s">
        <v>15341</v>
      </c>
      <c r="C12447" t="s">
        <v>15320</v>
      </c>
      <c r="D12447">
        <v>26.68</v>
      </c>
      <c r="E12447" s="156" t="s">
        <v>205</v>
      </c>
    </row>
    <row r="12448" spans="1:5" x14ac:dyDescent="0.2">
      <c r="A12448">
        <v>100227</v>
      </c>
      <c r="B12448" t="s">
        <v>15342</v>
      </c>
      <c r="C12448" t="s">
        <v>15337</v>
      </c>
      <c r="D12448">
        <v>1.07</v>
      </c>
      <c r="E12448" s="156" t="s">
        <v>205</v>
      </c>
    </row>
    <row r="12449" spans="1:5" x14ac:dyDescent="0.2">
      <c r="A12449">
        <v>100205</v>
      </c>
      <c r="B12449" t="s">
        <v>15343</v>
      </c>
      <c r="C12449" t="s">
        <v>21</v>
      </c>
      <c r="D12449">
        <v>1546.45</v>
      </c>
      <c r="E12449" s="156" t="s">
        <v>205</v>
      </c>
    </row>
    <row r="12450" spans="1:5" x14ac:dyDescent="0.2">
      <c r="A12450">
        <v>100206</v>
      </c>
      <c r="B12450" t="s">
        <v>15344</v>
      </c>
      <c r="C12450" t="s">
        <v>21</v>
      </c>
      <c r="D12450">
        <v>1117.82</v>
      </c>
      <c r="E12450" s="156" t="s">
        <v>205</v>
      </c>
    </row>
    <row r="12451" spans="1:5" x14ac:dyDescent="0.2">
      <c r="A12451">
        <v>100281</v>
      </c>
      <c r="B12451" t="s">
        <v>15345</v>
      </c>
      <c r="C12451" t="s">
        <v>15317</v>
      </c>
      <c r="D12451">
        <v>4.3899999999999997</v>
      </c>
      <c r="E12451" s="156" t="s">
        <v>205</v>
      </c>
    </row>
    <row r="12452" spans="1:5" x14ac:dyDescent="0.2">
      <c r="A12452">
        <v>100219</v>
      </c>
      <c r="B12452" t="s">
        <v>15346</v>
      </c>
      <c r="C12452" t="s">
        <v>15317</v>
      </c>
      <c r="D12452">
        <v>0.54</v>
      </c>
      <c r="E12452" s="156" t="s">
        <v>205</v>
      </c>
    </row>
    <row r="12453" spans="1:5" x14ac:dyDescent="0.2">
      <c r="A12453">
        <v>100218</v>
      </c>
      <c r="B12453" t="s">
        <v>15347</v>
      </c>
      <c r="C12453" t="s">
        <v>15317</v>
      </c>
      <c r="D12453">
        <v>2.46</v>
      </c>
      <c r="E12453" s="156" t="s">
        <v>205</v>
      </c>
    </row>
    <row r="12454" spans="1:5" x14ac:dyDescent="0.2">
      <c r="A12454">
        <v>100217</v>
      </c>
      <c r="B12454" t="s">
        <v>15348</v>
      </c>
      <c r="C12454" t="s">
        <v>15317</v>
      </c>
      <c r="D12454">
        <v>3.58</v>
      </c>
      <c r="E12454" s="156" t="s">
        <v>205</v>
      </c>
    </row>
    <row r="12455" spans="1:5" x14ac:dyDescent="0.2">
      <c r="A12455">
        <v>100224</v>
      </c>
      <c r="B12455" t="s">
        <v>15349</v>
      </c>
      <c r="C12455" t="s">
        <v>15320</v>
      </c>
      <c r="D12455">
        <v>3.58</v>
      </c>
      <c r="E12455" s="156" t="s">
        <v>205</v>
      </c>
    </row>
    <row r="12456" spans="1:5" x14ac:dyDescent="0.2">
      <c r="A12456">
        <v>100228</v>
      </c>
      <c r="B12456" t="s">
        <v>15350</v>
      </c>
      <c r="C12456" t="s">
        <v>15337</v>
      </c>
      <c r="D12456">
        <v>0.35</v>
      </c>
      <c r="E12456" s="156" t="s">
        <v>205</v>
      </c>
    </row>
    <row r="12457" spans="1:5" x14ac:dyDescent="0.2">
      <c r="A12457">
        <v>100204</v>
      </c>
      <c r="B12457" t="s">
        <v>15351</v>
      </c>
      <c r="C12457" t="s">
        <v>15322</v>
      </c>
      <c r="D12457">
        <v>0.13</v>
      </c>
      <c r="E12457" s="156" t="s">
        <v>205</v>
      </c>
    </row>
    <row r="12458" spans="1:5" x14ac:dyDescent="0.2">
      <c r="A12458">
        <v>100284</v>
      </c>
      <c r="B12458" t="s">
        <v>15352</v>
      </c>
      <c r="C12458" t="s">
        <v>15320</v>
      </c>
      <c r="D12458">
        <v>12.83</v>
      </c>
      <c r="E12458" s="156" t="s">
        <v>205</v>
      </c>
    </row>
    <row r="12459" spans="1:5" x14ac:dyDescent="0.2">
      <c r="A12459">
        <v>100277</v>
      </c>
      <c r="B12459" t="s">
        <v>15353</v>
      </c>
      <c r="C12459" t="s">
        <v>15320</v>
      </c>
      <c r="D12459">
        <v>2.2799999999999998</v>
      </c>
      <c r="E12459" s="156" t="s">
        <v>205</v>
      </c>
    </row>
    <row r="12460" spans="1:5" x14ac:dyDescent="0.2">
      <c r="A12460">
        <v>100278</v>
      </c>
      <c r="B12460" t="s">
        <v>15354</v>
      </c>
      <c r="C12460" t="s">
        <v>15317</v>
      </c>
      <c r="D12460">
        <v>42.18</v>
      </c>
      <c r="E12460" s="156" t="s">
        <v>205</v>
      </c>
    </row>
    <row r="12461" spans="1:5" x14ac:dyDescent="0.2">
      <c r="A12461">
        <v>100268</v>
      </c>
      <c r="B12461" t="s">
        <v>15355</v>
      </c>
      <c r="C12461" t="s">
        <v>15317</v>
      </c>
      <c r="D12461">
        <v>88.17</v>
      </c>
      <c r="E12461" s="156" t="s">
        <v>205</v>
      </c>
    </row>
    <row r="12462" spans="1:5" x14ac:dyDescent="0.2">
      <c r="A12462">
        <v>100285</v>
      </c>
      <c r="B12462" t="s">
        <v>15356</v>
      </c>
      <c r="C12462" t="s">
        <v>15332</v>
      </c>
      <c r="D12462">
        <v>44.38</v>
      </c>
      <c r="E12462" s="156" t="s">
        <v>205</v>
      </c>
    </row>
    <row r="12463" spans="1:5" x14ac:dyDescent="0.2">
      <c r="A12463">
        <v>100209</v>
      </c>
      <c r="B12463" t="s">
        <v>15357</v>
      </c>
      <c r="C12463" t="s">
        <v>15317</v>
      </c>
      <c r="D12463">
        <v>10.23</v>
      </c>
      <c r="E12463" s="156" t="s">
        <v>205</v>
      </c>
    </row>
    <row r="12464" spans="1:5" x14ac:dyDescent="0.2">
      <c r="A12464">
        <v>100208</v>
      </c>
      <c r="B12464" t="s">
        <v>15358</v>
      </c>
      <c r="C12464" t="s">
        <v>15317</v>
      </c>
      <c r="D12464">
        <v>20.45</v>
      </c>
      <c r="E12464" s="156" t="s">
        <v>205</v>
      </c>
    </row>
    <row r="12465" spans="1:5" x14ac:dyDescent="0.2">
      <c r="A12465">
        <v>100256</v>
      </c>
      <c r="B12465" t="s">
        <v>15359</v>
      </c>
      <c r="C12465" t="s">
        <v>15332</v>
      </c>
      <c r="D12465">
        <v>9.3699999999999992</v>
      </c>
      <c r="E12465" s="156" t="s">
        <v>205</v>
      </c>
    </row>
    <row r="12466" spans="1:5" x14ac:dyDescent="0.2">
      <c r="A12466">
        <v>100220</v>
      </c>
      <c r="B12466" t="s">
        <v>15360</v>
      </c>
      <c r="C12466" t="s">
        <v>15320</v>
      </c>
      <c r="D12466">
        <v>29.39</v>
      </c>
      <c r="E12466" s="156" t="s">
        <v>205</v>
      </c>
    </row>
    <row r="12467" spans="1:5" x14ac:dyDescent="0.2">
      <c r="A12467">
        <v>100287</v>
      </c>
      <c r="B12467" t="s">
        <v>15361</v>
      </c>
      <c r="C12467" t="s">
        <v>15332</v>
      </c>
      <c r="D12467">
        <v>13.85</v>
      </c>
      <c r="E12467" s="156" t="s">
        <v>205</v>
      </c>
    </row>
    <row r="12468" spans="1:5" x14ac:dyDescent="0.2">
      <c r="A12468">
        <v>100274</v>
      </c>
      <c r="B12468" t="s">
        <v>15362</v>
      </c>
      <c r="C12468" t="s">
        <v>15320</v>
      </c>
      <c r="D12468">
        <v>29.4</v>
      </c>
      <c r="E12468" s="156" t="s">
        <v>205</v>
      </c>
    </row>
    <row r="12469" spans="1:5" x14ac:dyDescent="0.2">
      <c r="A12469">
        <v>100264</v>
      </c>
      <c r="B12469" t="s">
        <v>15363</v>
      </c>
      <c r="C12469" t="s">
        <v>15320</v>
      </c>
      <c r="D12469">
        <v>41.49</v>
      </c>
      <c r="E12469" s="156" t="s">
        <v>205</v>
      </c>
    </row>
    <row r="12470" spans="1:5" x14ac:dyDescent="0.2">
      <c r="A12470">
        <v>100225</v>
      </c>
      <c r="B12470" t="s">
        <v>15364</v>
      </c>
      <c r="C12470" t="s">
        <v>15337</v>
      </c>
      <c r="D12470">
        <v>2.2999999999999998</v>
      </c>
      <c r="E12470" s="156" t="s">
        <v>205</v>
      </c>
    </row>
    <row r="12471" spans="1:5" x14ac:dyDescent="0.2">
      <c r="A12471">
        <v>100266</v>
      </c>
      <c r="B12471" t="s">
        <v>15365</v>
      </c>
      <c r="C12471" t="s">
        <v>15317</v>
      </c>
      <c r="D12471">
        <v>88.17</v>
      </c>
      <c r="E12471" s="156" t="s">
        <v>205</v>
      </c>
    </row>
    <row r="12472" spans="1:5" x14ac:dyDescent="0.2">
      <c r="A12472">
        <v>100257</v>
      </c>
      <c r="B12472" t="s">
        <v>15366</v>
      </c>
      <c r="C12472" t="s">
        <v>15332</v>
      </c>
      <c r="D12472">
        <v>5.62</v>
      </c>
      <c r="E12472" s="156" t="s">
        <v>205</v>
      </c>
    </row>
    <row r="12473" spans="1:5" x14ac:dyDescent="0.2">
      <c r="A12473">
        <v>100197</v>
      </c>
      <c r="B12473" t="s">
        <v>15367</v>
      </c>
      <c r="C12473" t="s">
        <v>15322</v>
      </c>
      <c r="D12473">
        <v>2.0699999999999998</v>
      </c>
      <c r="E12473" s="156" t="s">
        <v>205</v>
      </c>
    </row>
    <row r="12474" spans="1:5" x14ac:dyDescent="0.2">
      <c r="A12474">
        <v>100196</v>
      </c>
      <c r="B12474" t="s">
        <v>15368</v>
      </c>
      <c r="C12474" t="s">
        <v>15322</v>
      </c>
      <c r="D12474">
        <v>1.38</v>
      </c>
      <c r="E12474" s="156" t="s">
        <v>205</v>
      </c>
    </row>
    <row r="12475" spans="1:5" x14ac:dyDescent="0.2">
      <c r="A12475">
        <v>100195</v>
      </c>
      <c r="B12475" t="s">
        <v>15369</v>
      </c>
      <c r="C12475" t="s">
        <v>15322</v>
      </c>
      <c r="D12475">
        <v>0.83</v>
      </c>
      <c r="E12475" s="156" t="s">
        <v>205</v>
      </c>
    </row>
    <row r="12476" spans="1:5" x14ac:dyDescent="0.2">
      <c r="A12476">
        <v>100273</v>
      </c>
      <c r="B12476" t="s">
        <v>15370</v>
      </c>
      <c r="C12476" t="s">
        <v>15322</v>
      </c>
      <c r="D12476">
        <v>3.45</v>
      </c>
      <c r="E12476" s="156" t="s">
        <v>205</v>
      </c>
    </row>
    <row r="12477" spans="1:5" x14ac:dyDescent="0.2">
      <c r="A12477">
        <v>100282</v>
      </c>
      <c r="B12477" t="s">
        <v>15371</v>
      </c>
      <c r="C12477" t="s">
        <v>15320</v>
      </c>
      <c r="D12477">
        <v>165.19</v>
      </c>
      <c r="E12477" s="156" t="s">
        <v>205</v>
      </c>
    </row>
    <row r="12478" spans="1:5" x14ac:dyDescent="0.2">
      <c r="A12478">
        <v>100276</v>
      </c>
      <c r="B12478" t="s">
        <v>15372</v>
      </c>
      <c r="C12478" t="s">
        <v>15320</v>
      </c>
      <c r="D12478">
        <v>34.69</v>
      </c>
      <c r="E12478" s="156" t="s">
        <v>205</v>
      </c>
    </row>
    <row r="12479" spans="1:5" x14ac:dyDescent="0.2">
      <c r="A12479">
        <v>100275</v>
      </c>
      <c r="B12479" t="s">
        <v>15373</v>
      </c>
      <c r="C12479" t="s">
        <v>15320</v>
      </c>
      <c r="D12479">
        <v>19.010000000000002</v>
      </c>
      <c r="E12479" s="156" t="s">
        <v>205</v>
      </c>
    </row>
    <row r="12480" spans="1:5" x14ac:dyDescent="0.2">
      <c r="A12480">
        <v>100254</v>
      </c>
      <c r="B12480" t="s">
        <v>15374</v>
      </c>
      <c r="C12480" t="s">
        <v>15332</v>
      </c>
      <c r="D12480">
        <v>41.55</v>
      </c>
      <c r="E12480" s="156" t="s">
        <v>205</v>
      </c>
    </row>
    <row r="12481" spans="1:5" x14ac:dyDescent="0.2">
      <c r="A12481">
        <v>100250</v>
      </c>
      <c r="B12481" t="s">
        <v>15375</v>
      </c>
      <c r="C12481" t="s">
        <v>15332</v>
      </c>
      <c r="D12481">
        <v>4.68</v>
      </c>
      <c r="E12481" s="156" t="s">
        <v>205</v>
      </c>
    </row>
    <row r="12482" spans="1:5" x14ac:dyDescent="0.2">
      <c r="A12482">
        <v>100251</v>
      </c>
      <c r="B12482" t="s">
        <v>15376</v>
      </c>
      <c r="C12482" t="s">
        <v>15332</v>
      </c>
      <c r="D12482">
        <v>13.85</v>
      </c>
      <c r="E12482" s="156" t="s">
        <v>205</v>
      </c>
    </row>
    <row r="12483" spans="1:5" x14ac:dyDescent="0.2">
      <c r="A12483">
        <v>100252</v>
      </c>
      <c r="B12483" t="s">
        <v>15377</v>
      </c>
      <c r="C12483" t="s">
        <v>15332</v>
      </c>
      <c r="D12483">
        <v>20.77</v>
      </c>
      <c r="E12483" s="156" t="s">
        <v>205</v>
      </c>
    </row>
    <row r="12484" spans="1:5" x14ac:dyDescent="0.2">
      <c r="A12484">
        <v>100253</v>
      </c>
      <c r="B12484" t="s">
        <v>15378</v>
      </c>
      <c r="C12484" t="s">
        <v>15332</v>
      </c>
      <c r="D12484">
        <v>27.7</v>
      </c>
      <c r="E12484" s="156" t="s">
        <v>205</v>
      </c>
    </row>
    <row r="12485" spans="1:5" x14ac:dyDescent="0.2">
      <c r="A12485">
        <v>100249</v>
      </c>
      <c r="B12485" t="s">
        <v>15379</v>
      </c>
      <c r="C12485" t="s">
        <v>15332</v>
      </c>
      <c r="D12485">
        <v>2.81</v>
      </c>
      <c r="E12485" s="156" t="s">
        <v>205</v>
      </c>
    </row>
    <row r="12486" spans="1:5" x14ac:dyDescent="0.2">
      <c r="A12486">
        <v>100244</v>
      </c>
      <c r="B12486" t="s">
        <v>15380</v>
      </c>
      <c r="C12486" t="s">
        <v>15332</v>
      </c>
      <c r="D12486">
        <v>4.21</v>
      </c>
      <c r="E12486" s="156" t="s">
        <v>205</v>
      </c>
    </row>
    <row r="12487" spans="1:5" x14ac:dyDescent="0.2">
      <c r="A12487">
        <v>100245</v>
      </c>
      <c r="B12487" t="s">
        <v>15381</v>
      </c>
      <c r="C12487" t="s">
        <v>15332</v>
      </c>
      <c r="D12487">
        <v>8.43</v>
      </c>
      <c r="E12487" s="156" t="s">
        <v>205</v>
      </c>
    </row>
    <row r="12488" spans="1:5" x14ac:dyDescent="0.2">
      <c r="A12488">
        <v>100243</v>
      </c>
      <c r="B12488" t="s">
        <v>15382</v>
      </c>
      <c r="C12488" t="s">
        <v>15332</v>
      </c>
      <c r="D12488">
        <v>3.37</v>
      </c>
      <c r="E12488" s="156" t="s">
        <v>205</v>
      </c>
    </row>
    <row r="12489" spans="1:5" x14ac:dyDescent="0.2">
      <c r="A12489">
        <v>100239</v>
      </c>
      <c r="B12489" t="s">
        <v>15383</v>
      </c>
      <c r="C12489" t="s">
        <v>15332</v>
      </c>
      <c r="D12489">
        <v>7.03</v>
      </c>
      <c r="E12489" s="156" t="s">
        <v>205</v>
      </c>
    </row>
    <row r="12490" spans="1:5" x14ac:dyDescent="0.2">
      <c r="A12490">
        <v>100238</v>
      </c>
      <c r="B12490" t="s">
        <v>15384</v>
      </c>
      <c r="C12490" t="s">
        <v>15332</v>
      </c>
      <c r="D12490">
        <v>5.62</v>
      </c>
      <c r="E12490" s="156" t="s">
        <v>205</v>
      </c>
    </row>
    <row r="12491" spans="1:5" x14ac:dyDescent="0.2">
      <c r="A12491">
        <v>100241</v>
      </c>
      <c r="B12491" t="s">
        <v>15385</v>
      </c>
      <c r="C12491" t="s">
        <v>15332</v>
      </c>
      <c r="D12491">
        <v>7.03</v>
      </c>
      <c r="E12491" s="156" t="s">
        <v>205</v>
      </c>
    </row>
    <row r="12492" spans="1:5" x14ac:dyDescent="0.2">
      <c r="A12492">
        <v>100242</v>
      </c>
      <c r="B12492" t="s">
        <v>15386</v>
      </c>
      <c r="C12492" t="s">
        <v>15332</v>
      </c>
      <c r="D12492">
        <v>20.77</v>
      </c>
      <c r="E12492" s="156" t="s">
        <v>205</v>
      </c>
    </row>
    <row r="12493" spans="1:5" x14ac:dyDescent="0.2">
      <c r="A12493">
        <v>100240</v>
      </c>
      <c r="B12493" t="s">
        <v>15387</v>
      </c>
      <c r="C12493" t="s">
        <v>15332</v>
      </c>
      <c r="D12493">
        <v>4.21</v>
      </c>
      <c r="E12493" s="156" t="s">
        <v>205</v>
      </c>
    </row>
    <row r="12494" spans="1:5" x14ac:dyDescent="0.2">
      <c r="A12494">
        <v>100237</v>
      </c>
      <c r="B12494" t="s">
        <v>15388</v>
      </c>
      <c r="C12494" t="s">
        <v>15332</v>
      </c>
      <c r="D12494">
        <v>3.51</v>
      </c>
      <c r="E12494" s="156" t="s">
        <v>205</v>
      </c>
    </row>
    <row r="12495" spans="1:5" x14ac:dyDescent="0.2">
      <c r="A12495">
        <v>100236</v>
      </c>
      <c r="B12495" t="s">
        <v>15389</v>
      </c>
      <c r="C12495" t="s">
        <v>15332</v>
      </c>
      <c r="D12495">
        <v>2.93</v>
      </c>
      <c r="E12495" s="156" t="s">
        <v>205</v>
      </c>
    </row>
    <row r="12496" spans="1:5" x14ac:dyDescent="0.2">
      <c r="A12496">
        <v>100248</v>
      </c>
      <c r="B12496" t="s">
        <v>15390</v>
      </c>
      <c r="C12496" t="s">
        <v>15332</v>
      </c>
      <c r="D12496">
        <v>13.85</v>
      </c>
      <c r="E12496" s="156" t="s">
        <v>205</v>
      </c>
    </row>
    <row r="12497" spans="1:5" x14ac:dyDescent="0.2">
      <c r="A12497">
        <v>100247</v>
      </c>
      <c r="B12497" t="s">
        <v>15391</v>
      </c>
      <c r="C12497" t="s">
        <v>15332</v>
      </c>
      <c r="D12497">
        <v>3.51</v>
      </c>
      <c r="E12497" s="156" t="s">
        <v>205</v>
      </c>
    </row>
    <row r="12498" spans="1:5" x14ac:dyDescent="0.2">
      <c r="A12498">
        <v>100246</v>
      </c>
      <c r="B12498" t="s">
        <v>15392</v>
      </c>
      <c r="C12498" t="s">
        <v>15332</v>
      </c>
      <c r="D12498">
        <v>2.81</v>
      </c>
      <c r="E12498" s="156" t="s">
        <v>205</v>
      </c>
    </row>
    <row r="12499" spans="1:5" x14ac:dyDescent="0.2">
      <c r="A12499">
        <v>100255</v>
      </c>
      <c r="B12499" t="s">
        <v>15393</v>
      </c>
      <c r="C12499" t="s">
        <v>15332</v>
      </c>
      <c r="D12499">
        <v>14.06</v>
      </c>
      <c r="E12499" s="156" t="s">
        <v>205</v>
      </c>
    </row>
    <row r="12500" spans="1:5" x14ac:dyDescent="0.2">
      <c r="A12500">
        <v>100263</v>
      </c>
      <c r="B12500" t="s">
        <v>15394</v>
      </c>
      <c r="C12500" t="s">
        <v>15322</v>
      </c>
      <c r="D12500">
        <v>2.27</v>
      </c>
      <c r="E12500" s="156" t="s">
        <v>205</v>
      </c>
    </row>
    <row r="12501" spans="1:5" x14ac:dyDescent="0.2">
      <c r="A12501">
        <v>100260</v>
      </c>
      <c r="B12501" t="s">
        <v>15395</v>
      </c>
      <c r="C12501" t="s">
        <v>15322</v>
      </c>
      <c r="D12501">
        <v>9.1300000000000008</v>
      </c>
      <c r="E12501" s="156" t="s">
        <v>205</v>
      </c>
    </row>
    <row r="12502" spans="1:5" x14ac:dyDescent="0.2">
      <c r="A12502">
        <v>100261</v>
      </c>
      <c r="B12502" t="s">
        <v>15396</v>
      </c>
      <c r="C12502" t="s">
        <v>15322</v>
      </c>
      <c r="D12502">
        <v>5.73</v>
      </c>
      <c r="E12502" s="156" t="s">
        <v>205</v>
      </c>
    </row>
    <row r="12503" spans="1:5" x14ac:dyDescent="0.2">
      <c r="A12503">
        <v>100262</v>
      </c>
      <c r="B12503" t="s">
        <v>15397</v>
      </c>
      <c r="C12503" t="s">
        <v>15322</v>
      </c>
      <c r="D12503">
        <v>3.55</v>
      </c>
      <c r="E12503" s="156" t="s">
        <v>205</v>
      </c>
    </row>
    <row r="12504" spans="1:5" x14ac:dyDescent="0.2">
      <c r="A12504">
        <v>100271</v>
      </c>
      <c r="B12504" t="s">
        <v>15398</v>
      </c>
      <c r="C12504" t="s">
        <v>15320</v>
      </c>
      <c r="D12504">
        <v>66.13</v>
      </c>
      <c r="E12504" s="156" t="s">
        <v>205</v>
      </c>
    </row>
    <row r="12505" spans="1:5" x14ac:dyDescent="0.2">
      <c r="A12505">
        <v>100258</v>
      </c>
      <c r="B12505" t="s">
        <v>15399</v>
      </c>
      <c r="C12505" t="s">
        <v>15332</v>
      </c>
      <c r="D12505">
        <v>14.06</v>
      </c>
      <c r="E12505" s="156" t="s">
        <v>205</v>
      </c>
    </row>
    <row r="12506" spans="1:5" x14ac:dyDescent="0.2">
      <c r="A12506">
        <v>100259</v>
      </c>
      <c r="B12506" t="s">
        <v>15400</v>
      </c>
      <c r="C12506" t="s">
        <v>15332</v>
      </c>
      <c r="D12506">
        <v>27.7</v>
      </c>
      <c r="E12506" s="156" t="s">
        <v>205</v>
      </c>
    </row>
    <row r="12507" spans="1:5" x14ac:dyDescent="0.2">
      <c r="A12507">
        <v>100279</v>
      </c>
      <c r="B12507" t="s">
        <v>15401</v>
      </c>
      <c r="C12507" t="s">
        <v>14</v>
      </c>
      <c r="D12507">
        <v>0.81</v>
      </c>
      <c r="E12507" s="156" t="s">
        <v>205</v>
      </c>
    </row>
    <row r="12508" spans="1:5" x14ac:dyDescent="0.2">
      <c r="A12508">
        <v>100233</v>
      </c>
      <c r="B12508" t="s">
        <v>15402</v>
      </c>
      <c r="C12508" t="s">
        <v>14</v>
      </c>
      <c r="D12508">
        <v>0.19</v>
      </c>
      <c r="E12508" s="156" t="s">
        <v>205</v>
      </c>
    </row>
    <row r="12509" spans="1:5" x14ac:dyDescent="0.2">
      <c r="A12509">
        <v>100232</v>
      </c>
      <c r="B12509" t="s">
        <v>15403</v>
      </c>
      <c r="C12509" t="s">
        <v>14</v>
      </c>
      <c r="D12509">
        <v>0.38</v>
      </c>
      <c r="E12509" s="156" t="s">
        <v>205</v>
      </c>
    </row>
    <row r="12510" spans="1:5" x14ac:dyDescent="0.2">
      <c r="A12510">
        <v>100234</v>
      </c>
      <c r="B12510" t="s">
        <v>15404</v>
      </c>
      <c r="C12510" t="s">
        <v>11</v>
      </c>
      <c r="D12510">
        <v>0.57999999999999996</v>
      </c>
      <c r="E12510" s="156" t="s">
        <v>205</v>
      </c>
    </row>
    <row r="12511" spans="1:5" x14ac:dyDescent="0.2">
      <c r="A12511">
        <v>100265</v>
      </c>
      <c r="B12511" t="s">
        <v>15405</v>
      </c>
      <c r="C12511" t="s">
        <v>11</v>
      </c>
      <c r="D12511">
        <v>0.87</v>
      </c>
      <c r="E12511" s="156" t="s">
        <v>205</v>
      </c>
    </row>
    <row r="12512" spans="1:5" x14ac:dyDescent="0.2">
      <c r="A12512">
        <v>100235</v>
      </c>
      <c r="B12512" t="s">
        <v>15406</v>
      </c>
      <c r="C12512" t="s">
        <v>135</v>
      </c>
      <c r="D12512">
        <v>0.04</v>
      </c>
      <c r="E12512" s="156" t="s">
        <v>205</v>
      </c>
    </row>
    <row r="12513" spans="1:5" x14ac:dyDescent="0.2">
      <c r="A12513">
        <v>100267</v>
      </c>
      <c r="B12513" t="s">
        <v>15407</v>
      </c>
      <c r="C12513" t="s">
        <v>14</v>
      </c>
      <c r="D12513">
        <v>1.74</v>
      </c>
      <c r="E12513" s="156" t="s">
        <v>205</v>
      </c>
    </row>
    <row r="12514" spans="1:5" x14ac:dyDescent="0.2">
      <c r="A12514">
        <v>100231</v>
      </c>
      <c r="B12514" t="s">
        <v>15408</v>
      </c>
      <c r="C12514" t="s">
        <v>6478</v>
      </c>
      <c r="D12514">
        <v>0.04</v>
      </c>
      <c r="E12514" s="156" t="s">
        <v>205</v>
      </c>
    </row>
    <row r="12515" spans="1:5" x14ac:dyDescent="0.2">
      <c r="A12515">
        <v>100230</v>
      </c>
      <c r="B12515" t="s">
        <v>15409</v>
      </c>
      <c r="C12515" t="s">
        <v>6478</v>
      </c>
      <c r="D12515">
        <v>0.02</v>
      </c>
      <c r="E12515" s="156" t="s">
        <v>205</v>
      </c>
    </row>
    <row r="12516" spans="1:5" x14ac:dyDescent="0.2">
      <c r="A12516">
        <v>100229</v>
      </c>
      <c r="B12516" t="s">
        <v>15410</v>
      </c>
      <c r="C12516" t="s">
        <v>6478</v>
      </c>
      <c r="D12516">
        <v>0.01</v>
      </c>
      <c r="E12516" s="156" t="s">
        <v>205</v>
      </c>
    </row>
    <row r="12517" spans="1:5" x14ac:dyDescent="0.2">
      <c r="A12517">
        <v>100272</v>
      </c>
      <c r="B12517" t="s">
        <v>15411</v>
      </c>
      <c r="C12517" t="s">
        <v>11</v>
      </c>
      <c r="D12517">
        <v>1.31</v>
      </c>
      <c r="E12517" s="156" t="s">
        <v>205</v>
      </c>
    </row>
    <row r="12518" spans="1:5" x14ac:dyDescent="0.2">
      <c r="A12518">
        <v>100269</v>
      </c>
      <c r="B12518" t="s">
        <v>15412</v>
      </c>
      <c r="C12518" t="s">
        <v>14</v>
      </c>
      <c r="D12518">
        <v>1.74</v>
      </c>
      <c r="E12518" s="156" t="s">
        <v>205</v>
      </c>
    </row>
    <row r="12519" spans="1:5" x14ac:dyDescent="0.2">
      <c r="A12519">
        <v>100986</v>
      </c>
      <c r="B12519" t="s">
        <v>15413</v>
      </c>
      <c r="C12519" t="s">
        <v>20</v>
      </c>
      <c r="D12519">
        <v>9.31</v>
      </c>
      <c r="E12519" s="156" t="s">
        <v>205</v>
      </c>
    </row>
    <row r="12520" spans="1:5" x14ac:dyDescent="0.2">
      <c r="A12520">
        <v>101002</v>
      </c>
      <c r="B12520" t="s">
        <v>15414</v>
      </c>
      <c r="C12520" t="s">
        <v>230</v>
      </c>
      <c r="D12520">
        <v>6.19</v>
      </c>
      <c r="E12520" s="156" t="s">
        <v>205</v>
      </c>
    </row>
    <row r="12521" spans="1:5" x14ac:dyDescent="0.2">
      <c r="A12521">
        <v>100987</v>
      </c>
      <c r="B12521" t="s">
        <v>15415</v>
      </c>
      <c r="C12521" t="s">
        <v>20</v>
      </c>
      <c r="D12521">
        <v>10.64</v>
      </c>
      <c r="E12521" s="156" t="s">
        <v>205</v>
      </c>
    </row>
    <row r="12522" spans="1:5" x14ac:dyDescent="0.2">
      <c r="A12522">
        <v>101003</v>
      </c>
      <c r="B12522" t="s">
        <v>15416</v>
      </c>
      <c r="C12522" t="s">
        <v>230</v>
      </c>
      <c r="D12522">
        <v>7.08</v>
      </c>
      <c r="E12522" s="156" t="s">
        <v>205</v>
      </c>
    </row>
    <row r="12523" spans="1:5" x14ac:dyDescent="0.2">
      <c r="A12523">
        <v>100988</v>
      </c>
      <c r="B12523" t="s">
        <v>15417</v>
      </c>
      <c r="C12523" t="s">
        <v>20</v>
      </c>
      <c r="D12523">
        <v>11.25</v>
      </c>
      <c r="E12523" s="156" t="s">
        <v>205</v>
      </c>
    </row>
    <row r="12524" spans="1:5" x14ac:dyDescent="0.2">
      <c r="A12524">
        <v>101004</v>
      </c>
      <c r="B12524" t="s">
        <v>15418</v>
      </c>
      <c r="C12524" t="s">
        <v>230</v>
      </c>
      <c r="D12524">
        <v>7.49</v>
      </c>
      <c r="E12524" s="156" t="s">
        <v>205</v>
      </c>
    </row>
    <row r="12525" spans="1:5" x14ac:dyDescent="0.2">
      <c r="A12525">
        <v>100985</v>
      </c>
      <c r="B12525" t="s">
        <v>15419</v>
      </c>
      <c r="C12525" t="s">
        <v>20</v>
      </c>
      <c r="D12525">
        <v>7.86</v>
      </c>
      <c r="E12525" s="156" t="s">
        <v>205</v>
      </c>
    </row>
    <row r="12526" spans="1:5" x14ac:dyDescent="0.2">
      <c r="A12526">
        <v>101001</v>
      </c>
      <c r="B12526" t="s">
        <v>15420</v>
      </c>
      <c r="C12526" t="s">
        <v>230</v>
      </c>
      <c r="D12526">
        <v>5.25</v>
      </c>
      <c r="E12526" s="156" t="s">
        <v>205</v>
      </c>
    </row>
    <row r="12527" spans="1:5" x14ac:dyDescent="0.2">
      <c r="A12527">
        <v>101008</v>
      </c>
      <c r="B12527" t="s">
        <v>15421</v>
      </c>
      <c r="C12527" t="s">
        <v>20</v>
      </c>
      <c r="D12527">
        <v>5.54</v>
      </c>
      <c r="E12527" s="156" t="s">
        <v>205</v>
      </c>
    </row>
    <row r="12528" spans="1:5" x14ac:dyDescent="0.2">
      <c r="A12528">
        <v>101007</v>
      </c>
      <c r="B12528" t="s">
        <v>15422</v>
      </c>
      <c r="C12528" t="s">
        <v>20</v>
      </c>
      <c r="D12528">
        <v>5.49</v>
      </c>
      <c r="E12528" s="156" t="s">
        <v>205</v>
      </c>
    </row>
    <row r="12529" spans="1:5" x14ac:dyDescent="0.2">
      <c r="A12529">
        <v>100982</v>
      </c>
      <c r="B12529" t="s">
        <v>15423</v>
      </c>
      <c r="C12529" t="s">
        <v>20</v>
      </c>
      <c r="D12529">
        <v>9.2899999999999991</v>
      </c>
      <c r="E12529" s="156" t="s">
        <v>205</v>
      </c>
    </row>
    <row r="12530" spans="1:5" x14ac:dyDescent="0.2">
      <c r="A12530">
        <v>100998</v>
      </c>
      <c r="B12530" t="s">
        <v>15424</v>
      </c>
      <c r="C12530" t="s">
        <v>230</v>
      </c>
      <c r="D12530">
        <v>6.2</v>
      </c>
      <c r="E12530" s="156" t="s">
        <v>205</v>
      </c>
    </row>
    <row r="12531" spans="1:5" x14ac:dyDescent="0.2">
      <c r="A12531">
        <v>100983</v>
      </c>
      <c r="B12531" t="s">
        <v>15425</v>
      </c>
      <c r="C12531" t="s">
        <v>20</v>
      </c>
      <c r="D12531">
        <v>9.27</v>
      </c>
      <c r="E12531" s="156" t="s">
        <v>205</v>
      </c>
    </row>
    <row r="12532" spans="1:5" x14ac:dyDescent="0.2">
      <c r="A12532">
        <v>100999</v>
      </c>
      <c r="B12532" t="s">
        <v>15426</v>
      </c>
      <c r="C12532" t="s">
        <v>230</v>
      </c>
      <c r="D12532">
        <v>6.21</v>
      </c>
      <c r="E12532" s="156" t="s">
        <v>205</v>
      </c>
    </row>
    <row r="12533" spans="1:5" x14ac:dyDescent="0.2">
      <c r="A12533">
        <v>100984</v>
      </c>
      <c r="B12533" t="s">
        <v>15427</v>
      </c>
      <c r="C12533" t="s">
        <v>20</v>
      </c>
      <c r="D12533">
        <v>9.06</v>
      </c>
      <c r="E12533" s="156" t="s">
        <v>205</v>
      </c>
    </row>
    <row r="12534" spans="1:5" x14ac:dyDescent="0.2">
      <c r="A12534">
        <v>101000</v>
      </c>
      <c r="B12534" t="s">
        <v>15428</v>
      </c>
      <c r="C12534" t="s">
        <v>230</v>
      </c>
      <c r="D12534">
        <v>6.04</v>
      </c>
      <c r="E12534" s="156" t="s">
        <v>205</v>
      </c>
    </row>
    <row r="12535" spans="1:5" x14ac:dyDescent="0.2">
      <c r="A12535">
        <v>100981</v>
      </c>
      <c r="B12535" t="s">
        <v>15429</v>
      </c>
      <c r="C12535" t="s">
        <v>20</v>
      </c>
      <c r="D12535">
        <v>9.81</v>
      </c>
      <c r="E12535" s="156" t="s">
        <v>205</v>
      </c>
    </row>
    <row r="12536" spans="1:5" x14ac:dyDescent="0.2">
      <c r="A12536">
        <v>100997</v>
      </c>
      <c r="B12536" t="s">
        <v>15430</v>
      </c>
      <c r="C12536" t="s">
        <v>230</v>
      </c>
      <c r="D12536">
        <v>6.55</v>
      </c>
      <c r="E12536" s="156" t="s">
        <v>205</v>
      </c>
    </row>
    <row r="12537" spans="1:5" x14ac:dyDescent="0.2">
      <c r="A12537">
        <v>101010</v>
      </c>
      <c r="B12537" t="s">
        <v>15431</v>
      </c>
      <c r="C12537" t="s">
        <v>230</v>
      </c>
      <c r="D12537">
        <v>27.69</v>
      </c>
      <c r="E12537" s="156" t="s">
        <v>205</v>
      </c>
    </row>
    <row r="12538" spans="1:5" x14ac:dyDescent="0.2">
      <c r="A12538">
        <v>101009</v>
      </c>
      <c r="B12538" t="s">
        <v>15432</v>
      </c>
      <c r="C12538" t="s">
        <v>230</v>
      </c>
      <c r="D12538">
        <v>43.98</v>
      </c>
      <c r="E12538" s="156" t="s">
        <v>205</v>
      </c>
    </row>
    <row r="12539" spans="1:5" x14ac:dyDescent="0.2">
      <c r="A12539">
        <v>100978</v>
      </c>
      <c r="B12539" t="s">
        <v>15433</v>
      </c>
      <c r="C12539" t="s">
        <v>20</v>
      </c>
      <c r="D12539">
        <v>7.2</v>
      </c>
      <c r="E12539" s="156" t="s">
        <v>205</v>
      </c>
    </row>
    <row r="12540" spans="1:5" x14ac:dyDescent="0.2">
      <c r="A12540">
        <v>100994</v>
      </c>
      <c r="B12540" t="s">
        <v>15434</v>
      </c>
      <c r="C12540" t="s">
        <v>230</v>
      </c>
      <c r="D12540">
        <v>4.7699999999999996</v>
      </c>
      <c r="E12540" s="156" t="s">
        <v>205</v>
      </c>
    </row>
    <row r="12541" spans="1:5" x14ac:dyDescent="0.2">
      <c r="A12541">
        <v>100974</v>
      </c>
      <c r="B12541" t="s">
        <v>15435</v>
      </c>
      <c r="C12541" t="s">
        <v>20</v>
      </c>
      <c r="D12541">
        <v>8.77</v>
      </c>
      <c r="E12541" s="156" t="s">
        <v>205</v>
      </c>
    </row>
    <row r="12542" spans="1:5" x14ac:dyDescent="0.2">
      <c r="A12542">
        <v>100990</v>
      </c>
      <c r="B12542" t="s">
        <v>15436</v>
      </c>
      <c r="C12542" t="s">
        <v>230</v>
      </c>
      <c r="D12542">
        <v>5.84</v>
      </c>
      <c r="E12542" s="156" t="s">
        <v>205</v>
      </c>
    </row>
    <row r="12543" spans="1:5" x14ac:dyDescent="0.2">
      <c r="A12543">
        <v>100979</v>
      </c>
      <c r="B12543" t="s">
        <v>15437</v>
      </c>
      <c r="C12543" t="s">
        <v>20</v>
      </c>
      <c r="D12543">
        <v>6.87</v>
      </c>
      <c r="E12543" s="156" t="s">
        <v>205</v>
      </c>
    </row>
    <row r="12544" spans="1:5" x14ac:dyDescent="0.2">
      <c r="A12544">
        <v>100995</v>
      </c>
      <c r="B12544" t="s">
        <v>15438</v>
      </c>
      <c r="C12544" t="s">
        <v>230</v>
      </c>
      <c r="D12544">
        <v>4.59</v>
      </c>
      <c r="E12544" s="156" t="s">
        <v>205</v>
      </c>
    </row>
    <row r="12545" spans="1:5" x14ac:dyDescent="0.2">
      <c r="A12545">
        <v>100975</v>
      </c>
      <c r="B12545" t="s">
        <v>15439</v>
      </c>
      <c r="C12545" t="s">
        <v>20</v>
      </c>
      <c r="D12545">
        <v>8.7899999999999991</v>
      </c>
      <c r="E12545" s="156" t="s">
        <v>205</v>
      </c>
    </row>
    <row r="12546" spans="1:5" x14ac:dyDescent="0.2">
      <c r="A12546">
        <v>100991</v>
      </c>
      <c r="B12546" t="s">
        <v>15440</v>
      </c>
      <c r="C12546" t="s">
        <v>230</v>
      </c>
      <c r="D12546">
        <v>5.88</v>
      </c>
      <c r="E12546" s="156" t="s">
        <v>205</v>
      </c>
    </row>
    <row r="12547" spans="1:5" x14ac:dyDescent="0.2">
      <c r="A12547">
        <v>100980</v>
      </c>
      <c r="B12547" t="s">
        <v>15441</v>
      </c>
      <c r="C12547" t="s">
        <v>20</v>
      </c>
      <c r="D12547">
        <v>6.48</v>
      </c>
      <c r="E12547" s="156" t="s">
        <v>205</v>
      </c>
    </row>
    <row r="12548" spans="1:5" x14ac:dyDescent="0.2">
      <c r="A12548">
        <v>100996</v>
      </c>
      <c r="B12548" t="s">
        <v>15442</v>
      </c>
      <c r="C12548" t="s">
        <v>230</v>
      </c>
      <c r="D12548">
        <v>4.3099999999999996</v>
      </c>
      <c r="E12548" s="156" t="s">
        <v>205</v>
      </c>
    </row>
    <row r="12549" spans="1:5" x14ac:dyDescent="0.2">
      <c r="A12549">
        <v>100976</v>
      </c>
      <c r="B12549" t="s">
        <v>15443</v>
      </c>
      <c r="C12549" t="s">
        <v>20</v>
      </c>
      <c r="D12549">
        <v>8.59</v>
      </c>
      <c r="E12549" s="156" t="s">
        <v>205</v>
      </c>
    </row>
    <row r="12550" spans="1:5" x14ac:dyDescent="0.2">
      <c r="A12550">
        <v>100992</v>
      </c>
      <c r="B12550" t="s">
        <v>15444</v>
      </c>
      <c r="C12550" t="s">
        <v>230</v>
      </c>
      <c r="D12550">
        <v>5.72</v>
      </c>
      <c r="E12550" s="156" t="s">
        <v>205</v>
      </c>
    </row>
    <row r="12551" spans="1:5" x14ac:dyDescent="0.2">
      <c r="A12551">
        <v>100977</v>
      </c>
      <c r="B12551" t="s">
        <v>15445</v>
      </c>
      <c r="C12551" t="s">
        <v>20</v>
      </c>
      <c r="D12551">
        <v>8.08</v>
      </c>
      <c r="E12551" s="156" t="s">
        <v>205</v>
      </c>
    </row>
    <row r="12552" spans="1:5" x14ac:dyDescent="0.2">
      <c r="A12552">
        <v>100993</v>
      </c>
      <c r="B12552" t="s">
        <v>15446</v>
      </c>
      <c r="C12552" t="s">
        <v>230</v>
      </c>
      <c r="D12552">
        <v>5.39</v>
      </c>
      <c r="E12552" s="156" t="s">
        <v>205</v>
      </c>
    </row>
    <row r="12553" spans="1:5" x14ac:dyDescent="0.2">
      <c r="A12553">
        <v>100973</v>
      </c>
      <c r="B12553" t="s">
        <v>15447</v>
      </c>
      <c r="C12553" t="s">
        <v>20</v>
      </c>
      <c r="D12553">
        <v>9.2200000000000006</v>
      </c>
      <c r="E12553" s="156" t="s">
        <v>205</v>
      </c>
    </row>
    <row r="12554" spans="1:5" x14ac:dyDescent="0.2">
      <c r="A12554">
        <v>100989</v>
      </c>
      <c r="B12554" t="s">
        <v>15448</v>
      </c>
      <c r="C12554" t="s">
        <v>230</v>
      </c>
      <c r="D12554">
        <v>6.14</v>
      </c>
      <c r="E12554" s="156" t="s">
        <v>205</v>
      </c>
    </row>
    <row r="12555" spans="1:5" x14ac:dyDescent="0.2">
      <c r="A12555">
        <v>101467</v>
      </c>
      <c r="B12555" t="s">
        <v>15449</v>
      </c>
      <c r="C12555" t="s">
        <v>230</v>
      </c>
      <c r="D12555">
        <v>18.59</v>
      </c>
      <c r="E12555" s="156" t="s">
        <v>205</v>
      </c>
    </row>
    <row r="12556" spans="1:5" x14ac:dyDescent="0.2">
      <c r="A12556">
        <v>101468</v>
      </c>
      <c r="B12556" t="s">
        <v>15450</v>
      </c>
      <c r="C12556" t="s">
        <v>230</v>
      </c>
      <c r="D12556">
        <v>16.989999999999998</v>
      </c>
      <c r="E12556" s="156" t="s">
        <v>205</v>
      </c>
    </row>
    <row r="12557" spans="1:5" x14ac:dyDescent="0.2">
      <c r="A12557">
        <v>101014</v>
      </c>
      <c r="B12557" t="s">
        <v>15451</v>
      </c>
      <c r="C12557" t="s">
        <v>230</v>
      </c>
      <c r="D12557">
        <v>42.47</v>
      </c>
      <c r="E12557" s="156" t="s">
        <v>205</v>
      </c>
    </row>
    <row r="12558" spans="1:5" x14ac:dyDescent="0.2">
      <c r="A12558">
        <v>101015</v>
      </c>
      <c r="B12558" t="s">
        <v>15452</v>
      </c>
      <c r="C12558" t="s">
        <v>230</v>
      </c>
      <c r="D12558">
        <v>34.89</v>
      </c>
      <c r="E12558" s="156" t="s">
        <v>205</v>
      </c>
    </row>
    <row r="12559" spans="1:5" x14ac:dyDescent="0.2">
      <c r="A12559">
        <v>101463</v>
      </c>
      <c r="B12559" t="s">
        <v>15453</v>
      </c>
      <c r="C12559" t="s">
        <v>230</v>
      </c>
      <c r="D12559">
        <v>46.51</v>
      </c>
      <c r="E12559" s="156" t="s">
        <v>205</v>
      </c>
    </row>
    <row r="12560" spans="1:5" x14ac:dyDescent="0.2">
      <c r="A12560">
        <v>101464</v>
      </c>
      <c r="B12560" t="s">
        <v>15454</v>
      </c>
      <c r="C12560" t="s">
        <v>230</v>
      </c>
      <c r="D12560">
        <v>35.72</v>
      </c>
      <c r="E12560" s="156" t="s">
        <v>205</v>
      </c>
    </row>
    <row r="12561" spans="1:5" x14ac:dyDescent="0.2">
      <c r="A12561">
        <v>101465</v>
      </c>
      <c r="B12561" t="s">
        <v>15455</v>
      </c>
      <c r="C12561" t="s">
        <v>230</v>
      </c>
      <c r="D12561">
        <v>27.3</v>
      </c>
      <c r="E12561" s="156" t="s">
        <v>205</v>
      </c>
    </row>
    <row r="12562" spans="1:5" x14ac:dyDescent="0.2">
      <c r="A12562">
        <v>101466</v>
      </c>
      <c r="B12562" t="s">
        <v>15456</v>
      </c>
      <c r="C12562" t="s">
        <v>230</v>
      </c>
      <c r="D12562">
        <v>22.22</v>
      </c>
      <c r="E12562" s="156" t="s">
        <v>205</v>
      </c>
    </row>
    <row r="12563" spans="1:5" x14ac:dyDescent="0.2">
      <c r="A12563">
        <v>101013</v>
      </c>
      <c r="B12563" t="s">
        <v>15457</v>
      </c>
      <c r="C12563" t="s">
        <v>230</v>
      </c>
      <c r="D12563">
        <v>46.36</v>
      </c>
      <c r="E12563" s="156" t="s">
        <v>205</v>
      </c>
    </row>
    <row r="12564" spans="1:5" x14ac:dyDescent="0.2">
      <c r="A12564">
        <v>101477</v>
      </c>
      <c r="B12564" t="s">
        <v>15458</v>
      </c>
      <c r="C12564" t="s">
        <v>230</v>
      </c>
      <c r="D12564">
        <v>13.46</v>
      </c>
      <c r="E12564" s="156" t="s">
        <v>205</v>
      </c>
    </row>
    <row r="12565" spans="1:5" x14ac:dyDescent="0.2">
      <c r="A12565">
        <v>101478</v>
      </c>
      <c r="B12565" t="s">
        <v>15459</v>
      </c>
      <c r="C12565" t="s">
        <v>230</v>
      </c>
      <c r="D12565">
        <v>11.45</v>
      </c>
      <c r="E12565" s="156" t="s">
        <v>205</v>
      </c>
    </row>
    <row r="12566" spans="1:5" x14ac:dyDescent="0.2">
      <c r="A12566">
        <v>101017</v>
      </c>
      <c r="B12566" t="s">
        <v>15460</v>
      </c>
      <c r="C12566" t="s">
        <v>230</v>
      </c>
      <c r="D12566">
        <v>30.62</v>
      </c>
      <c r="E12566" s="156" t="s">
        <v>205</v>
      </c>
    </row>
    <row r="12567" spans="1:5" x14ac:dyDescent="0.2">
      <c r="A12567">
        <v>101018</v>
      </c>
      <c r="B12567" t="s">
        <v>15461</v>
      </c>
      <c r="C12567" t="s">
        <v>230</v>
      </c>
      <c r="D12567">
        <v>25.15</v>
      </c>
      <c r="E12567" s="156" t="s">
        <v>205</v>
      </c>
    </row>
    <row r="12568" spans="1:5" x14ac:dyDescent="0.2">
      <c r="A12568">
        <v>101469</v>
      </c>
      <c r="B12568" t="s">
        <v>15462</v>
      </c>
      <c r="C12568" t="s">
        <v>230</v>
      </c>
      <c r="D12568">
        <v>38.049999999999997</v>
      </c>
      <c r="E12568" s="156" t="s">
        <v>205</v>
      </c>
    </row>
    <row r="12569" spans="1:5" x14ac:dyDescent="0.2">
      <c r="A12569">
        <v>101470</v>
      </c>
      <c r="B12569" t="s">
        <v>15463</v>
      </c>
      <c r="C12569" t="s">
        <v>230</v>
      </c>
      <c r="D12569">
        <v>30.21</v>
      </c>
      <c r="E12569" s="156" t="s">
        <v>205</v>
      </c>
    </row>
    <row r="12570" spans="1:5" x14ac:dyDescent="0.2">
      <c r="A12570">
        <v>101471</v>
      </c>
      <c r="B12570" t="s">
        <v>15464</v>
      </c>
      <c r="C12570" t="s">
        <v>230</v>
      </c>
      <c r="D12570">
        <v>25.91</v>
      </c>
      <c r="E12570" s="156" t="s">
        <v>205</v>
      </c>
    </row>
    <row r="12571" spans="1:5" x14ac:dyDescent="0.2">
      <c r="A12571">
        <v>101472</v>
      </c>
      <c r="B12571" t="s">
        <v>15465</v>
      </c>
      <c r="C12571" t="s">
        <v>230</v>
      </c>
      <c r="D12571">
        <v>20.170000000000002</v>
      </c>
      <c r="E12571" s="156" t="s">
        <v>205</v>
      </c>
    </row>
    <row r="12572" spans="1:5" x14ac:dyDescent="0.2">
      <c r="A12572">
        <v>101473</v>
      </c>
      <c r="B12572" t="s">
        <v>15466</v>
      </c>
      <c r="C12572" t="s">
        <v>230</v>
      </c>
      <c r="D12572">
        <v>29.04</v>
      </c>
      <c r="E12572" s="156" t="s">
        <v>205</v>
      </c>
    </row>
    <row r="12573" spans="1:5" x14ac:dyDescent="0.2">
      <c r="A12573">
        <v>101474</v>
      </c>
      <c r="B12573" t="s">
        <v>15467</v>
      </c>
      <c r="C12573" t="s">
        <v>230</v>
      </c>
      <c r="D12573">
        <v>20.77</v>
      </c>
      <c r="E12573" s="156" t="s">
        <v>205</v>
      </c>
    </row>
    <row r="12574" spans="1:5" x14ac:dyDescent="0.2">
      <c r="A12574">
        <v>101475</v>
      </c>
      <c r="B12574" t="s">
        <v>15468</v>
      </c>
      <c r="C12574" t="s">
        <v>230</v>
      </c>
      <c r="D12574">
        <v>18.43</v>
      </c>
      <c r="E12574" s="156" t="s">
        <v>205</v>
      </c>
    </row>
    <row r="12575" spans="1:5" x14ac:dyDescent="0.2">
      <c r="A12575">
        <v>101476</v>
      </c>
      <c r="B12575" t="s">
        <v>15469</v>
      </c>
      <c r="C12575" t="s">
        <v>230</v>
      </c>
      <c r="D12575">
        <v>16.440000000000001</v>
      </c>
      <c r="E12575" s="156" t="s">
        <v>205</v>
      </c>
    </row>
    <row r="12576" spans="1:5" x14ac:dyDescent="0.2">
      <c r="A12576">
        <v>101016</v>
      </c>
      <c r="B12576" t="s">
        <v>15470</v>
      </c>
      <c r="C12576" t="s">
        <v>230</v>
      </c>
      <c r="D12576">
        <v>40.39</v>
      </c>
      <c r="E12576" s="156" t="s">
        <v>205</v>
      </c>
    </row>
    <row r="12577" spans="1:5" x14ac:dyDescent="0.2">
      <c r="A12577">
        <v>101487</v>
      </c>
      <c r="B12577" t="s">
        <v>15471</v>
      </c>
      <c r="C12577" t="s">
        <v>230</v>
      </c>
      <c r="D12577">
        <v>100.05</v>
      </c>
      <c r="E12577" s="156" t="s">
        <v>205</v>
      </c>
    </row>
    <row r="12578" spans="1:5" x14ac:dyDescent="0.2">
      <c r="A12578">
        <v>101488</v>
      </c>
      <c r="B12578" t="s">
        <v>15472</v>
      </c>
      <c r="C12578" t="s">
        <v>230</v>
      </c>
      <c r="D12578">
        <v>86.57</v>
      </c>
      <c r="E12578" s="156" t="s">
        <v>205</v>
      </c>
    </row>
    <row r="12579" spans="1:5" x14ac:dyDescent="0.2">
      <c r="A12579">
        <v>101480</v>
      </c>
      <c r="B12579" t="s">
        <v>15473</v>
      </c>
      <c r="C12579" t="s">
        <v>230</v>
      </c>
      <c r="D12579">
        <v>68.06</v>
      </c>
      <c r="E12579" s="156" t="s">
        <v>205</v>
      </c>
    </row>
    <row r="12580" spans="1:5" x14ac:dyDescent="0.2">
      <c r="A12580">
        <v>101481</v>
      </c>
      <c r="B12580" t="s">
        <v>15474</v>
      </c>
      <c r="C12580" t="s">
        <v>230</v>
      </c>
      <c r="D12580">
        <v>49.16</v>
      </c>
      <c r="E12580" s="156" t="s">
        <v>205</v>
      </c>
    </row>
    <row r="12581" spans="1:5" x14ac:dyDescent="0.2">
      <c r="A12581">
        <v>101482</v>
      </c>
      <c r="B12581" t="s">
        <v>15475</v>
      </c>
      <c r="C12581" t="s">
        <v>230</v>
      </c>
      <c r="D12581">
        <v>36.75</v>
      </c>
      <c r="E12581" s="156" t="s">
        <v>205</v>
      </c>
    </row>
    <row r="12582" spans="1:5" x14ac:dyDescent="0.2">
      <c r="A12582">
        <v>101483</v>
      </c>
      <c r="B12582" t="s">
        <v>15476</v>
      </c>
      <c r="C12582" t="s">
        <v>230</v>
      </c>
      <c r="D12582">
        <v>38.130000000000003</v>
      </c>
      <c r="E12582" s="156" t="s">
        <v>205</v>
      </c>
    </row>
    <row r="12583" spans="1:5" x14ac:dyDescent="0.2">
      <c r="A12583">
        <v>101484</v>
      </c>
      <c r="B12583" t="s">
        <v>15477</v>
      </c>
      <c r="C12583" t="s">
        <v>230</v>
      </c>
      <c r="D12583">
        <v>197.63</v>
      </c>
      <c r="E12583" s="156" t="s">
        <v>205</v>
      </c>
    </row>
    <row r="12584" spans="1:5" x14ac:dyDescent="0.2">
      <c r="A12584">
        <v>101485</v>
      </c>
      <c r="B12584" t="s">
        <v>15478</v>
      </c>
      <c r="C12584" t="s">
        <v>230</v>
      </c>
      <c r="D12584">
        <v>151.69</v>
      </c>
      <c r="E12584" s="156" t="s">
        <v>205</v>
      </c>
    </row>
    <row r="12585" spans="1:5" x14ac:dyDescent="0.2">
      <c r="A12585">
        <v>101486</v>
      </c>
      <c r="B12585" t="s">
        <v>15479</v>
      </c>
      <c r="C12585" t="s">
        <v>230</v>
      </c>
      <c r="D12585">
        <v>136.65</v>
      </c>
      <c r="E12585" s="156" t="s">
        <v>205</v>
      </c>
    </row>
    <row r="12586" spans="1:5" x14ac:dyDescent="0.2">
      <c r="A12586">
        <v>101006</v>
      </c>
      <c r="B12586" t="s">
        <v>15480</v>
      </c>
      <c r="C12586" t="s">
        <v>20</v>
      </c>
      <c r="D12586">
        <v>20.96</v>
      </c>
      <c r="E12586" s="156" t="s">
        <v>205</v>
      </c>
    </row>
    <row r="12587" spans="1:5" x14ac:dyDescent="0.2">
      <c r="A12587">
        <v>101005</v>
      </c>
      <c r="B12587" t="s">
        <v>15481</v>
      </c>
      <c r="C12587" t="s">
        <v>20</v>
      </c>
      <c r="D12587">
        <v>18.93</v>
      </c>
      <c r="E12587" s="156" t="s">
        <v>205</v>
      </c>
    </row>
    <row r="12588" spans="1:5" x14ac:dyDescent="0.2">
      <c r="A12588">
        <v>102568</v>
      </c>
      <c r="B12588" t="s">
        <v>15482</v>
      </c>
      <c r="C12588" t="s">
        <v>230</v>
      </c>
      <c r="D12588">
        <v>293.74</v>
      </c>
      <c r="E12588" s="156" t="s">
        <v>205</v>
      </c>
    </row>
    <row r="12589" spans="1:5" x14ac:dyDescent="0.2">
      <c r="A12589">
        <v>101479</v>
      </c>
      <c r="B12589" t="s">
        <v>15483</v>
      </c>
      <c r="C12589" t="s">
        <v>230</v>
      </c>
      <c r="D12589">
        <v>172.43</v>
      </c>
      <c r="E12589" s="156" t="s">
        <v>205</v>
      </c>
    </row>
    <row r="12590" spans="1:5" x14ac:dyDescent="0.2">
      <c r="A12590">
        <v>101019</v>
      </c>
      <c r="B12590" t="s">
        <v>15484</v>
      </c>
      <c r="C12590" t="s">
        <v>230</v>
      </c>
      <c r="D12590">
        <v>591.84</v>
      </c>
      <c r="E12590" s="156" t="s">
        <v>205</v>
      </c>
    </row>
    <row r="12591" spans="1:5" x14ac:dyDescent="0.2">
      <c r="A12591">
        <v>100938</v>
      </c>
      <c r="B12591" t="s">
        <v>15485</v>
      </c>
      <c r="C12591" t="s">
        <v>21</v>
      </c>
      <c r="D12591">
        <v>7.65</v>
      </c>
      <c r="E12591" s="156" t="s">
        <v>205</v>
      </c>
    </row>
    <row r="12592" spans="1:5" x14ac:dyDescent="0.2">
      <c r="A12592">
        <v>100942</v>
      </c>
      <c r="B12592" t="s">
        <v>15486</v>
      </c>
      <c r="C12592" t="s">
        <v>22</v>
      </c>
      <c r="D12592">
        <v>5.0999999999999996</v>
      </c>
      <c r="E12592" s="156" t="s">
        <v>205</v>
      </c>
    </row>
    <row r="12593" spans="1:5" x14ac:dyDescent="0.2">
      <c r="A12593">
        <v>93588</v>
      </c>
      <c r="B12593" t="s">
        <v>15487</v>
      </c>
      <c r="C12593" t="s">
        <v>21</v>
      </c>
      <c r="D12593">
        <v>3.21</v>
      </c>
      <c r="E12593" s="156" t="s">
        <v>205</v>
      </c>
    </row>
    <row r="12594" spans="1:5" x14ac:dyDescent="0.2">
      <c r="A12594">
        <v>93594</v>
      </c>
      <c r="B12594" t="s">
        <v>15488</v>
      </c>
      <c r="C12594" t="s">
        <v>22</v>
      </c>
      <c r="D12594">
        <v>2.14</v>
      </c>
      <c r="E12594" s="156" t="s">
        <v>205</v>
      </c>
    </row>
    <row r="12595" spans="1:5" x14ac:dyDescent="0.2">
      <c r="A12595">
        <v>93589</v>
      </c>
      <c r="B12595" t="s">
        <v>15489</v>
      </c>
      <c r="C12595" t="s">
        <v>21</v>
      </c>
      <c r="D12595">
        <v>2.75</v>
      </c>
      <c r="E12595" s="156" t="s">
        <v>205</v>
      </c>
    </row>
    <row r="12596" spans="1:5" x14ac:dyDescent="0.2">
      <c r="A12596">
        <v>93595</v>
      </c>
      <c r="B12596" t="s">
        <v>15490</v>
      </c>
      <c r="C12596" t="s">
        <v>22</v>
      </c>
      <c r="D12596">
        <v>1.86</v>
      </c>
      <c r="E12596" s="156" t="s">
        <v>205</v>
      </c>
    </row>
    <row r="12597" spans="1:5" x14ac:dyDescent="0.2">
      <c r="A12597">
        <v>93590</v>
      </c>
      <c r="B12597" t="s">
        <v>116</v>
      </c>
      <c r="C12597" t="s">
        <v>21</v>
      </c>
      <c r="D12597">
        <v>1</v>
      </c>
      <c r="E12597" s="156" t="s">
        <v>205</v>
      </c>
    </row>
    <row r="12598" spans="1:5" x14ac:dyDescent="0.2">
      <c r="A12598">
        <v>93596</v>
      </c>
      <c r="B12598" t="s">
        <v>15491</v>
      </c>
      <c r="C12598" t="s">
        <v>22</v>
      </c>
      <c r="D12598">
        <v>0.67</v>
      </c>
      <c r="E12598" s="156" t="s">
        <v>205</v>
      </c>
    </row>
    <row r="12599" spans="1:5" x14ac:dyDescent="0.2">
      <c r="A12599">
        <v>95875</v>
      </c>
      <c r="B12599" t="s">
        <v>94</v>
      </c>
      <c r="C12599" t="s">
        <v>21</v>
      </c>
      <c r="D12599">
        <v>2.54</v>
      </c>
      <c r="E12599" s="156" t="s">
        <v>205</v>
      </c>
    </row>
    <row r="12600" spans="1:5" x14ac:dyDescent="0.2">
      <c r="A12600">
        <v>95878</v>
      </c>
      <c r="B12600" t="s">
        <v>15492</v>
      </c>
      <c r="C12600" t="s">
        <v>22</v>
      </c>
      <c r="D12600">
        <v>1.71</v>
      </c>
      <c r="E12600" s="156" t="s">
        <v>205</v>
      </c>
    </row>
    <row r="12601" spans="1:5" x14ac:dyDescent="0.2">
      <c r="A12601">
        <v>100943</v>
      </c>
      <c r="B12601" t="s">
        <v>15493</v>
      </c>
      <c r="C12601" t="s">
        <v>22</v>
      </c>
      <c r="D12601">
        <v>4.4400000000000004</v>
      </c>
      <c r="E12601" s="156" t="s">
        <v>205</v>
      </c>
    </row>
    <row r="12602" spans="1:5" x14ac:dyDescent="0.2">
      <c r="A12602">
        <v>100939</v>
      </c>
      <c r="B12602" t="s">
        <v>15494</v>
      </c>
      <c r="C12602" t="s">
        <v>21</v>
      </c>
      <c r="D12602">
        <v>6.69</v>
      </c>
      <c r="E12602" s="156" t="s">
        <v>205</v>
      </c>
    </row>
    <row r="12603" spans="1:5" x14ac:dyDescent="0.2">
      <c r="A12603">
        <v>93591</v>
      </c>
      <c r="B12603" t="s">
        <v>15495</v>
      </c>
      <c r="C12603" t="s">
        <v>21</v>
      </c>
      <c r="D12603">
        <v>2.8</v>
      </c>
      <c r="E12603" s="156" t="s">
        <v>205</v>
      </c>
    </row>
    <row r="12604" spans="1:5" x14ac:dyDescent="0.2">
      <c r="A12604">
        <v>93597</v>
      </c>
      <c r="B12604" t="s">
        <v>15496</v>
      </c>
      <c r="C12604" t="s">
        <v>22</v>
      </c>
      <c r="D12604">
        <v>1.85</v>
      </c>
      <c r="E12604" s="156" t="s">
        <v>205</v>
      </c>
    </row>
    <row r="12605" spans="1:5" x14ac:dyDescent="0.2">
      <c r="A12605">
        <v>93592</v>
      </c>
      <c r="B12605" t="s">
        <v>15497</v>
      </c>
      <c r="C12605" t="s">
        <v>21</v>
      </c>
      <c r="D12605">
        <v>2.42</v>
      </c>
      <c r="E12605" s="156" t="s">
        <v>205</v>
      </c>
    </row>
    <row r="12606" spans="1:5" x14ac:dyDescent="0.2">
      <c r="A12606">
        <v>93598</v>
      </c>
      <c r="B12606" t="s">
        <v>15498</v>
      </c>
      <c r="C12606" t="s">
        <v>22</v>
      </c>
      <c r="D12606">
        <v>1.61</v>
      </c>
      <c r="E12606" s="156" t="s">
        <v>205</v>
      </c>
    </row>
    <row r="12607" spans="1:5" x14ac:dyDescent="0.2">
      <c r="A12607">
        <v>93593</v>
      </c>
      <c r="B12607" t="s">
        <v>15499</v>
      </c>
      <c r="C12607" t="s">
        <v>21</v>
      </c>
      <c r="D12607">
        <v>0.89</v>
      </c>
      <c r="E12607" s="156" t="s">
        <v>205</v>
      </c>
    </row>
    <row r="12608" spans="1:5" x14ac:dyDescent="0.2">
      <c r="A12608">
        <v>93599</v>
      </c>
      <c r="B12608" t="s">
        <v>15500</v>
      </c>
      <c r="C12608" t="s">
        <v>22</v>
      </c>
      <c r="D12608">
        <v>0.59</v>
      </c>
      <c r="E12608" s="156" t="s">
        <v>205</v>
      </c>
    </row>
    <row r="12609" spans="1:5" x14ac:dyDescent="0.2">
      <c r="A12609">
        <v>95876</v>
      </c>
      <c r="B12609" t="s">
        <v>15501</v>
      </c>
      <c r="C12609" t="s">
        <v>21</v>
      </c>
      <c r="D12609">
        <v>2.19</v>
      </c>
      <c r="E12609" s="156" t="s">
        <v>205</v>
      </c>
    </row>
    <row r="12610" spans="1:5" x14ac:dyDescent="0.2">
      <c r="A12610">
        <v>95879</v>
      </c>
      <c r="B12610" t="s">
        <v>15502</v>
      </c>
      <c r="C12610" t="s">
        <v>22</v>
      </c>
      <c r="D12610">
        <v>1.49</v>
      </c>
      <c r="E12610" s="156" t="s">
        <v>205</v>
      </c>
    </row>
    <row r="12611" spans="1:5" x14ac:dyDescent="0.2">
      <c r="A12611">
        <v>100940</v>
      </c>
      <c r="B12611" t="s">
        <v>15503</v>
      </c>
      <c r="C12611" t="s">
        <v>21</v>
      </c>
      <c r="D12611">
        <v>5.71</v>
      </c>
      <c r="E12611" s="156" t="s">
        <v>205</v>
      </c>
    </row>
    <row r="12612" spans="1:5" x14ac:dyDescent="0.2">
      <c r="A12612">
        <v>100944</v>
      </c>
      <c r="B12612" t="s">
        <v>15504</v>
      </c>
      <c r="C12612" t="s">
        <v>22</v>
      </c>
      <c r="D12612">
        <v>3.81</v>
      </c>
      <c r="E12612" s="156" t="s">
        <v>205</v>
      </c>
    </row>
    <row r="12613" spans="1:5" x14ac:dyDescent="0.2">
      <c r="A12613">
        <v>95425</v>
      </c>
      <c r="B12613" t="s">
        <v>15505</v>
      </c>
      <c r="C12613" t="s">
        <v>21</v>
      </c>
      <c r="D12613">
        <v>2.37</v>
      </c>
      <c r="E12613" s="156" t="s">
        <v>205</v>
      </c>
    </row>
    <row r="12614" spans="1:5" x14ac:dyDescent="0.2">
      <c r="A12614">
        <v>95428</v>
      </c>
      <c r="B12614" t="s">
        <v>15506</v>
      </c>
      <c r="C12614" t="s">
        <v>22</v>
      </c>
      <c r="D12614">
        <v>1.59</v>
      </c>
      <c r="E12614" s="156" t="s">
        <v>205</v>
      </c>
    </row>
    <row r="12615" spans="1:5" x14ac:dyDescent="0.2">
      <c r="A12615">
        <v>95426</v>
      </c>
      <c r="B12615" t="s">
        <v>15507</v>
      </c>
      <c r="C12615" t="s">
        <v>21</v>
      </c>
      <c r="D12615">
        <v>2.0499999999999998</v>
      </c>
      <c r="E12615" s="156" t="s">
        <v>205</v>
      </c>
    </row>
    <row r="12616" spans="1:5" x14ac:dyDescent="0.2">
      <c r="A12616">
        <v>95429</v>
      </c>
      <c r="B12616" t="s">
        <v>15508</v>
      </c>
      <c r="C12616" t="s">
        <v>22</v>
      </c>
      <c r="D12616">
        <v>1.38</v>
      </c>
      <c r="E12616" s="156" t="s">
        <v>205</v>
      </c>
    </row>
    <row r="12617" spans="1:5" x14ac:dyDescent="0.2">
      <c r="A12617">
        <v>95427</v>
      </c>
      <c r="B12617" t="s">
        <v>15509</v>
      </c>
      <c r="C12617" t="s">
        <v>21</v>
      </c>
      <c r="D12617">
        <v>0.76</v>
      </c>
      <c r="E12617" s="156" t="s">
        <v>205</v>
      </c>
    </row>
    <row r="12618" spans="1:5" x14ac:dyDescent="0.2">
      <c r="A12618">
        <v>95430</v>
      </c>
      <c r="B12618" t="s">
        <v>15510</v>
      </c>
      <c r="C12618" t="s">
        <v>22</v>
      </c>
      <c r="D12618">
        <v>0.48</v>
      </c>
      <c r="E12618" s="156" t="s">
        <v>205</v>
      </c>
    </row>
    <row r="12619" spans="1:5" x14ac:dyDescent="0.2">
      <c r="A12619">
        <v>95877</v>
      </c>
      <c r="B12619" t="s">
        <v>15511</v>
      </c>
      <c r="C12619" t="s">
        <v>21</v>
      </c>
      <c r="D12619">
        <v>1.88</v>
      </c>
      <c r="E12619" s="156" t="s">
        <v>205</v>
      </c>
    </row>
    <row r="12620" spans="1:5" x14ac:dyDescent="0.2">
      <c r="A12620">
        <v>95880</v>
      </c>
      <c r="B12620" t="s">
        <v>15512</v>
      </c>
      <c r="C12620" t="s">
        <v>22</v>
      </c>
      <c r="D12620">
        <v>1.26</v>
      </c>
      <c r="E12620" s="156" t="s">
        <v>205</v>
      </c>
    </row>
    <row r="12621" spans="1:5" x14ac:dyDescent="0.2">
      <c r="A12621">
        <v>100937</v>
      </c>
      <c r="B12621" t="s">
        <v>15513</v>
      </c>
      <c r="C12621" t="s">
        <v>21</v>
      </c>
      <c r="D12621">
        <v>9.2799999999999994</v>
      </c>
      <c r="E12621" s="156" t="s">
        <v>205</v>
      </c>
    </row>
    <row r="12622" spans="1:5" x14ac:dyDescent="0.2">
      <c r="A12622">
        <v>100941</v>
      </c>
      <c r="B12622" t="s">
        <v>15514</v>
      </c>
      <c r="C12622" t="s">
        <v>22</v>
      </c>
      <c r="D12622">
        <v>6.18</v>
      </c>
      <c r="E12622" s="156" t="s">
        <v>205</v>
      </c>
    </row>
    <row r="12623" spans="1:5" x14ac:dyDescent="0.2">
      <c r="A12623">
        <v>97912</v>
      </c>
      <c r="B12623" t="s">
        <v>15515</v>
      </c>
      <c r="C12623" t="s">
        <v>21</v>
      </c>
      <c r="D12623">
        <v>3.89</v>
      </c>
      <c r="E12623" s="156" t="s">
        <v>205</v>
      </c>
    </row>
    <row r="12624" spans="1:5" x14ac:dyDescent="0.2">
      <c r="A12624">
        <v>97916</v>
      </c>
      <c r="B12624" t="s">
        <v>15516</v>
      </c>
      <c r="C12624" t="s">
        <v>22</v>
      </c>
      <c r="D12624">
        <v>2.59</v>
      </c>
      <c r="E12624" s="156" t="s">
        <v>205</v>
      </c>
    </row>
    <row r="12625" spans="1:5" x14ac:dyDescent="0.2">
      <c r="A12625">
        <v>97913</v>
      </c>
      <c r="B12625" t="s">
        <v>15517</v>
      </c>
      <c r="C12625" t="s">
        <v>21</v>
      </c>
      <c r="D12625">
        <v>3.38</v>
      </c>
      <c r="E12625" s="156" t="s">
        <v>205</v>
      </c>
    </row>
    <row r="12626" spans="1:5" x14ac:dyDescent="0.2">
      <c r="A12626">
        <v>97917</v>
      </c>
      <c r="B12626" t="s">
        <v>15518</v>
      </c>
      <c r="C12626" t="s">
        <v>22</v>
      </c>
      <c r="D12626">
        <v>2.2400000000000002</v>
      </c>
      <c r="E12626" s="156" t="s">
        <v>205</v>
      </c>
    </row>
    <row r="12627" spans="1:5" x14ac:dyDescent="0.2">
      <c r="A12627">
        <v>97915</v>
      </c>
      <c r="B12627" t="s">
        <v>15519</v>
      </c>
      <c r="C12627" t="s">
        <v>21</v>
      </c>
      <c r="D12627">
        <v>1.24</v>
      </c>
      <c r="E12627" s="156" t="s">
        <v>205</v>
      </c>
    </row>
    <row r="12628" spans="1:5" x14ac:dyDescent="0.2">
      <c r="A12628">
        <v>97919</v>
      </c>
      <c r="B12628" t="s">
        <v>15520</v>
      </c>
      <c r="C12628" t="s">
        <v>22</v>
      </c>
      <c r="D12628">
        <v>0.82</v>
      </c>
      <c r="E12628" s="156" t="s">
        <v>205</v>
      </c>
    </row>
    <row r="12629" spans="1:5" x14ac:dyDescent="0.2">
      <c r="A12629">
        <v>97914</v>
      </c>
      <c r="B12629" t="s">
        <v>15521</v>
      </c>
      <c r="C12629" t="s">
        <v>21</v>
      </c>
      <c r="D12629">
        <v>3.09</v>
      </c>
      <c r="E12629" s="156" t="s">
        <v>205</v>
      </c>
    </row>
    <row r="12630" spans="1:5" x14ac:dyDescent="0.2">
      <c r="A12630">
        <v>97918</v>
      </c>
      <c r="B12630" t="s">
        <v>15522</v>
      </c>
      <c r="C12630" t="s">
        <v>22</v>
      </c>
      <c r="D12630">
        <v>2.06</v>
      </c>
      <c r="E12630" s="156" t="s">
        <v>205</v>
      </c>
    </row>
    <row r="12631" spans="1:5" x14ac:dyDescent="0.2">
      <c r="A12631">
        <v>100949</v>
      </c>
      <c r="B12631" t="s">
        <v>15523</v>
      </c>
      <c r="C12631" t="s">
        <v>22</v>
      </c>
      <c r="D12631">
        <v>6.88</v>
      </c>
      <c r="E12631" s="156" t="s">
        <v>205</v>
      </c>
    </row>
    <row r="12632" spans="1:5" x14ac:dyDescent="0.2">
      <c r="A12632">
        <v>100945</v>
      </c>
      <c r="B12632" t="s">
        <v>15524</v>
      </c>
      <c r="C12632" t="s">
        <v>22</v>
      </c>
      <c r="D12632">
        <v>2.89</v>
      </c>
      <c r="E12632" s="156" t="s">
        <v>205</v>
      </c>
    </row>
    <row r="12633" spans="1:5" x14ac:dyDescent="0.2">
      <c r="A12633">
        <v>100946</v>
      </c>
      <c r="B12633" t="s">
        <v>15525</v>
      </c>
      <c r="C12633" t="s">
        <v>22</v>
      </c>
      <c r="D12633">
        <v>2.4900000000000002</v>
      </c>
      <c r="E12633" s="156" t="s">
        <v>205</v>
      </c>
    </row>
    <row r="12634" spans="1:5" x14ac:dyDescent="0.2">
      <c r="A12634">
        <v>100948</v>
      </c>
      <c r="B12634" t="s">
        <v>15526</v>
      </c>
      <c r="C12634" t="s">
        <v>22</v>
      </c>
      <c r="D12634">
        <v>0.91</v>
      </c>
      <c r="E12634" s="156" t="s">
        <v>205</v>
      </c>
    </row>
    <row r="12635" spans="1:5" x14ac:dyDescent="0.2">
      <c r="A12635">
        <v>100947</v>
      </c>
      <c r="B12635" t="s">
        <v>15527</v>
      </c>
      <c r="C12635" t="s">
        <v>22</v>
      </c>
      <c r="D12635">
        <v>2.29</v>
      </c>
      <c r="E12635" s="156" t="s">
        <v>205</v>
      </c>
    </row>
    <row r="12636" spans="1:5" x14ac:dyDescent="0.2">
      <c r="A12636">
        <v>100954</v>
      </c>
      <c r="B12636" t="s">
        <v>15528</v>
      </c>
      <c r="C12636" t="s">
        <v>22</v>
      </c>
      <c r="D12636">
        <v>8.68</v>
      </c>
      <c r="E12636" s="156" t="s">
        <v>205</v>
      </c>
    </row>
    <row r="12637" spans="1:5" x14ac:dyDescent="0.2">
      <c r="A12637">
        <v>100950</v>
      </c>
      <c r="B12637" t="s">
        <v>15529</v>
      </c>
      <c r="C12637" t="s">
        <v>22</v>
      </c>
      <c r="D12637">
        <v>3.65</v>
      </c>
      <c r="E12637" s="156" t="s">
        <v>205</v>
      </c>
    </row>
    <row r="12638" spans="1:5" x14ac:dyDescent="0.2">
      <c r="A12638">
        <v>100951</v>
      </c>
      <c r="B12638" t="s">
        <v>15530</v>
      </c>
      <c r="C12638" t="s">
        <v>22</v>
      </c>
      <c r="D12638">
        <v>3.15</v>
      </c>
      <c r="E12638" s="156" t="s">
        <v>205</v>
      </c>
    </row>
    <row r="12639" spans="1:5" x14ac:dyDescent="0.2">
      <c r="A12639">
        <v>100953</v>
      </c>
      <c r="B12639" t="s">
        <v>15531</v>
      </c>
      <c r="C12639" t="s">
        <v>22</v>
      </c>
      <c r="D12639">
        <v>1.1499999999999999</v>
      </c>
      <c r="E12639" s="156" t="s">
        <v>205</v>
      </c>
    </row>
    <row r="12640" spans="1:5" x14ac:dyDescent="0.2">
      <c r="A12640">
        <v>100952</v>
      </c>
      <c r="B12640" t="s">
        <v>15532</v>
      </c>
      <c r="C12640" t="s">
        <v>22</v>
      </c>
      <c r="D12640">
        <v>2.9</v>
      </c>
      <c r="E12640" s="156" t="s">
        <v>205</v>
      </c>
    </row>
    <row r="12641" spans="1:5" x14ac:dyDescent="0.2">
      <c r="A12641">
        <v>100964</v>
      </c>
      <c r="B12641" t="s">
        <v>15533</v>
      </c>
      <c r="C12641" t="s">
        <v>21</v>
      </c>
      <c r="D12641">
        <v>8.83</v>
      </c>
      <c r="E12641" s="156" t="s">
        <v>205</v>
      </c>
    </row>
    <row r="12642" spans="1:5" x14ac:dyDescent="0.2">
      <c r="A12642">
        <v>100960</v>
      </c>
      <c r="B12642" t="s">
        <v>15534</v>
      </c>
      <c r="C12642" t="s">
        <v>21</v>
      </c>
      <c r="D12642">
        <v>3.68</v>
      </c>
      <c r="E12642" s="156" t="s">
        <v>205</v>
      </c>
    </row>
    <row r="12643" spans="1:5" x14ac:dyDescent="0.2">
      <c r="A12643">
        <v>100961</v>
      </c>
      <c r="B12643" t="s">
        <v>15535</v>
      </c>
      <c r="C12643" t="s">
        <v>21</v>
      </c>
      <c r="D12643">
        <v>3.18</v>
      </c>
      <c r="E12643" s="156" t="s">
        <v>205</v>
      </c>
    </row>
    <row r="12644" spans="1:5" x14ac:dyDescent="0.2">
      <c r="A12644">
        <v>100963</v>
      </c>
      <c r="B12644" t="s">
        <v>15536</v>
      </c>
      <c r="C12644" t="s">
        <v>21</v>
      </c>
      <c r="D12644">
        <v>1.1499999999999999</v>
      </c>
      <c r="E12644" s="156" t="s">
        <v>205</v>
      </c>
    </row>
    <row r="12645" spans="1:5" x14ac:dyDescent="0.2">
      <c r="A12645">
        <v>100962</v>
      </c>
      <c r="B12645" t="s">
        <v>15537</v>
      </c>
      <c r="C12645" t="s">
        <v>21</v>
      </c>
      <c r="D12645">
        <v>2.91</v>
      </c>
      <c r="E12645" s="156" t="s">
        <v>205</v>
      </c>
    </row>
    <row r="12646" spans="1:5" x14ac:dyDescent="0.2">
      <c r="A12646">
        <v>100959</v>
      </c>
      <c r="B12646" t="s">
        <v>15538</v>
      </c>
      <c r="C12646" t="s">
        <v>21</v>
      </c>
      <c r="D12646">
        <v>11.87</v>
      </c>
      <c r="E12646" s="156" t="s">
        <v>205</v>
      </c>
    </row>
    <row r="12647" spans="1:5" x14ac:dyDescent="0.2">
      <c r="A12647">
        <v>100955</v>
      </c>
      <c r="B12647" t="s">
        <v>15539</v>
      </c>
      <c r="C12647" t="s">
        <v>21</v>
      </c>
      <c r="D12647">
        <v>4.97</v>
      </c>
      <c r="E12647" s="156" t="s">
        <v>205</v>
      </c>
    </row>
    <row r="12648" spans="1:5" x14ac:dyDescent="0.2">
      <c r="A12648">
        <v>100956</v>
      </c>
      <c r="B12648" t="s">
        <v>15540</v>
      </c>
      <c r="C12648" t="s">
        <v>21</v>
      </c>
      <c r="D12648">
        <v>4.32</v>
      </c>
      <c r="E12648" s="156" t="s">
        <v>205</v>
      </c>
    </row>
    <row r="12649" spans="1:5" x14ac:dyDescent="0.2">
      <c r="A12649">
        <v>100958</v>
      </c>
      <c r="B12649" t="s">
        <v>15541</v>
      </c>
      <c r="C12649" t="s">
        <v>21</v>
      </c>
      <c r="D12649">
        <v>1.58</v>
      </c>
      <c r="E12649" s="156" t="s">
        <v>205</v>
      </c>
    </row>
    <row r="12650" spans="1:5" x14ac:dyDescent="0.2">
      <c r="A12650">
        <v>100957</v>
      </c>
      <c r="B12650" t="s">
        <v>15542</v>
      </c>
      <c r="C12650" t="s">
        <v>21</v>
      </c>
      <c r="D12650">
        <v>3.95</v>
      </c>
      <c r="E12650" s="156" t="s">
        <v>205</v>
      </c>
    </row>
    <row r="12651" spans="1:5" x14ac:dyDescent="0.2">
      <c r="A12651">
        <v>100969</v>
      </c>
      <c r="B12651" t="s">
        <v>15543</v>
      </c>
      <c r="C12651" t="s">
        <v>22</v>
      </c>
      <c r="D12651">
        <v>2.33</v>
      </c>
      <c r="E12651" s="156" t="s">
        <v>205</v>
      </c>
    </row>
    <row r="12652" spans="1:5" x14ac:dyDescent="0.2">
      <c r="A12652">
        <v>100970</v>
      </c>
      <c r="B12652" t="s">
        <v>15544</v>
      </c>
      <c r="C12652" t="s">
        <v>22</v>
      </c>
      <c r="D12652">
        <v>1.97</v>
      </c>
      <c r="E12652" s="156" t="s">
        <v>205</v>
      </c>
    </row>
    <row r="12653" spans="1:5" x14ac:dyDescent="0.2">
      <c r="A12653">
        <v>102333</v>
      </c>
      <c r="B12653" t="s">
        <v>15545</v>
      </c>
      <c r="C12653" t="s">
        <v>22</v>
      </c>
      <c r="D12653">
        <v>0.73</v>
      </c>
      <c r="E12653" s="156" t="s">
        <v>205</v>
      </c>
    </row>
    <row r="12654" spans="1:5" x14ac:dyDescent="0.2">
      <c r="A12654">
        <v>102332</v>
      </c>
      <c r="B12654" t="s">
        <v>15546</v>
      </c>
      <c r="C12654" t="s">
        <v>22</v>
      </c>
      <c r="D12654">
        <v>1.84</v>
      </c>
      <c r="E12654" s="156" t="s">
        <v>205</v>
      </c>
    </row>
    <row r="12655" spans="1:5" x14ac:dyDescent="0.2">
      <c r="A12655">
        <v>100965</v>
      </c>
      <c r="B12655" t="s">
        <v>15547</v>
      </c>
      <c r="C12655" t="s">
        <v>22</v>
      </c>
      <c r="D12655">
        <v>1.77</v>
      </c>
      <c r="E12655" s="156" t="s">
        <v>205</v>
      </c>
    </row>
    <row r="12656" spans="1:5" x14ac:dyDescent="0.2">
      <c r="A12656">
        <v>100966</v>
      </c>
      <c r="B12656" t="s">
        <v>15548</v>
      </c>
      <c r="C12656" t="s">
        <v>22</v>
      </c>
      <c r="D12656">
        <v>1.52</v>
      </c>
      <c r="E12656" s="156" t="s">
        <v>205</v>
      </c>
    </row>
    <row r="12657" spans="1:5" x14ac:dyDescent="0.2">
      <c r="A12657">
        <v>102331</v>
      </c>
      <c r="B12657" t="s">
        <v>15549</v>
      </c>
      <c r="C12657" t="s">
        <v>22</v>
      </c>
      <c r="D12657">
        <v>0.56000000000000005</v>
      </c>
      <c r="E12657" s="156" t="s">
        <v>205</v>
      </c>
    </row>
    <row r="12658" spans="1:5" x14ac:dyDescent="0.2">
      <c r="A12658">
        <v>102330</v>
      </c>
      <c r="B12658" t="s">
        <v>15550</v>
      </c>
      <c r="C12658" t="s">
        <v>22</v>
      </c>
      <c r="D12658">
        <v>1.42</v>
      </c>
      <c r="E12658" s="156" t="s">
        <v>205</v>
      </c>
    </row>
    <row r="12659" spans="1:5" x14ac:dyDescent="0.2">
      <c r="A12659">
        <v>97804</v>
      </c>
      <c r="B12659" t="s">
        <v>15551</v>
      </c>
      <c r="C12659" t="s">
        <v>11</v>
      </c>
      <c r="D12659">
        <v>0</v>
      </c>
      <c r="E12659" s="156" t="s">
        <v>205</v>
      </c>
    </row>
    <row r="12660" spans="1:5" x14ac:dyDescent="0.2">
      <c r="A12660">
        <v>104378</v>
      </c>
      <c r="B12660" t="s">
        <v>15552</v>
      </c>
      <c r="C12660" t="s">
        <v>11</v>
      </c>
      <c r="D12660">
        <v>0</v>
      </c>
      <c r="E12660" s="156" t="s">
        <v>205</v>
      </c>
    </row>
    <row r="12661" spans="1:5" x14ac:dyDescent="0.2">
      <c r="A12661">
        <v>104379</v>
      </c>
      <c r="B12661" t="s">
        <v>15553</v>
      </c>
      <c r="C12661" t="s">
        <v>11</v>
      </c>
      <c r="D12661">
        <v>0</v>
      </c>
      <c r="E12661" s="156" t="s">
        <v>205</v>
      </c>
    </row>
    <row r="12662" spans="1:5" x14ac:dyDescent="0.2">
      <c r="A12662">
        <v>104389</v>
      </c>
      <c r="B12662" t="s">
        <v>15554</v>
      </c>
      <c r="C12662" t="s">
        <v>11</v>
      </c>
      <c r="D12662">
        <v>0</v>
      </c>
      <c r="E12662" s="156" t="s">
        <v>205</v>
      </c>
    </row>
    <row r="12663" spans="1:5" x14ac:dyDescent="0.2">
      <c r="A12663">
        <v>97801</v>
      </c>
      <c r="B12663" t="s">
        <v>15555</v>
      </c>
      <c r="C12663" t="s">
        <v>11</v>
      </c>
      <c r="D12663">
        <v>0</v>
      </c>
      <c r="E12663" s="156" t="s">
        <v>205</v>
      </c>
    </row>
    <row r="12664" spans="1:5" x14ac:dyDescent="0.2">
      <c r="A12664">
        <v>104377</v>
      </c>
      <c r="B12664" t="s">
        <v>15556</v>
      </c>
      <c r="C12664" t="s">
        <v>11</v>
      </c>
      <c r="D12664">
        <v>0</v>
      </c>
      <c r="E12664" s="156" t="s">
        <v>205</v>
      </c>
    </row>
    <row r="12665" spans="1:5" x14ac:dyDescent="0.2">
      <c r="A12665">
        <v>104376</v>
      </c>
      <c r="B12665" t="s">
        <v>15557</v>
      </c>
      <c r="C12665" t="s">
        <v>11</v>
      </c>
      <c r="D12665">
        <v>0</v>
      </c>
      <c r="E12665" s="156" t="s">
        <v>205</v>
      </c>
    </row>
    <row r="12666" spans="1:5" x14ac:dyDescent="0.2">
      <c r="A12666">
        <v>97808</v>
      </c>
      <c r="B12666" t="s">
        <v>15558</v>
      </c>
      <c r="C12666" t="s">
        <v>11</v>
      </c>
      <c r="D12666">
        <v>0</v>
      </c>
      <c r="E12666" s="156" t="s">
        <v>205</v>
      </c>
    </row>
    <row r="12667" spans="1:5" x14ac:dyDescent="0.2">
      <c r="A12667">
        <v>104381</v>
      </c>
      <c r="B12667" t="s">
        <v>15559</v>
      </c>
      <c r="C12667" t="s">
        <v>11</v>
      </c>
      <c r="D12667">
        <v>0</v>
      </c>
      <c r="E12667" s="156" t="s">
        <v>205</v>
      </c>
    </row>
    <row r="12668" spans="1:5" x14ac:dyDescent="0.2">
      <c r="A12668">
        <v>104382</v>
      </c>
      <c r="B12668" t="s">
        <v>15560</v>
      </c>
      <c r="C12668" t="s">
        <v>11</v>
      </c>
      <c r="D12668">
        <v>0</v>
      </c>
      <c r="E12668" s="156" t="s">
        <v>205</v>
      </c>
    </row>
    <row r="12669" spans="1:5" x14ac:dyDescent="0.2">
      <c r="A12669">
        <v>104380</v>
      </c>
      <c r="B12669" t="s">
        <v>15561</v>
      </c>
      <c r="C12669" t="s">
        <v>11</v>
      </c>
      <c r="D12669">
        <v>0</v>
      </c>
      <c r="E12669" s="156" t="s">
        <v>205</v>
      </c>
    </row>
    <row r="12670" spans="1:5" x14ac:dyDescent="0.2">
      <c r="A12670">
        <v>103138</v>
      </c>
      <c r="B12670" t="s">
        <v>15562</v>
      </c>
      <c r="C12670" t="s">
        <v>14</v>
      </c>
      <c r="D12670">
        <v>40.24</v>
      </c>
      <c r="E12670" s="156" t="s">
        <v>205</v>
      </c>
    </row>
    <row r="12671" spans="1:5" x14ac:dyDescent="0.2">
      <c r="A12671">
        <v>103151</v>
      </c>
      <c r="B12671" t="s">
        <v>15563</v>
      </c>
      <c r="C12671" t="s">
        <v>14</v>
      </c>
      <c r="D12671">
        <v>385.02</v>
      </c>
      <c r="E12671" s="156" t="s">
        <v>205</v>
      </c>
    </row>
    <row r="12672" spans="1:5" x14ac:dyDescent="0.2">
      <c r="A12672">
        <v>103152</v>
      </c>
      <c r="B12672" t="s">
        <v>15564</v>
      </c>
      <c r="C12672" t="s">
        <v>14</v>
      </c>
      <c r="D12672">
        <v>459.02</v>
      </c>
      <c r="E12672" s="156" t="s">
        <v>205</v>
      </c>
    </row>
    <row r="12673" spans="1:5" x14ac:dyDescent="0.2">
      <c r="A12673">
        <v>103139</v>
      </c>
      <c r="B12673" t="s">
        <v>15565</v>
      </c>
      <c r="C12673" t="s">
        <v>14</v>
      </c>
      <c r="D12673">
        <v>52.83</v>
      </c>
      <c r="E12673" s="156" t="s">
        <v>205</v>
      </c>
    </row>
    <row r="12674" spans="1:5" x14ac:dyDescent="0.2">
      <c r="A12674">
        <v>103140</v>
      </c>
      <c r="B12674" t="s">
        <v>15566</v>
      </c>
      <c r="C12674" t="s">
        <v>14</v>
      </c>
      <c r="D12674">
        <v>65.41</v>
      </c>
      <c r="E12674" s="156" t="s">
        <v>205</v>
      </c>
    </row>
    <row r="12675" spans="1:5" x14ac:dyDescent="0.2">
      <c r="A12675">
        <v>103141</v>
      </c>
      <c r="B12675" t="s">
        <v>15567</v>
      </c>
      <c r="C12675" t="s">
        <v>14</v>
      </c>
      <c r="D12675">
        <v>101.66</v>
      </c>
      <c r="E12675" s="156" t="s">
        <v>205</v>
      </c>
    </row>
    <row r="12676" spans="1:5" x14ac:dyDescent="0.2">
      <c r="A12676">
        <v>103142</v>
      </c>
      <c r="B12676" t="s">
        <v>15568</v>
      </c>
      <c r="C12676" t="s">
        <v>14</v>
      </c>
      <c r="D12676">
        <v>114.23</v>
      </c>
      <c r="E12676" s="156" t="s">
        <v>205</v>
      </c>
    </row>
    <row r="12677" spans="1:5" x14ac:dyDescent="0.2">
      <c r="A12677">
        <v>103143</v>
      </c>
      <c r="B12677" t="s">
        <v>15569</v>
      </c>
      <c r="C12677" t="s">
        <v>14</v>
      </c>
      <c r="D12677">
        <v>150.46</v>
      </c>
      <c r="E12677" s="156" t="s">
        <v>205</v>
      </c>
    </row>
    <row r="12678" spans="1:5" x14ac:dyDescent="0.2">
      <c r="A12678">
        <v>103144</v>
      </c>
      <c r="B12678" t="s">
        <v>15570</v>
      </c>
      <c r="C12678" t="s">
        <v>14</v>
      </c>
      <c r="D12678">
        <v>163.05000000000001</v>
      </c>
      <c r="E12678" s="156" t="s">
        <v>205</v>
      </c>
    </row>
    <row r="12679" spans="1:5" x14ac:dyDescent="0.2">
      <c r="A12679">
        <v>103145</v>
      </c>
      <c r="B12679" t="s">
        <v>15571</v>
      </c>
      <c r="C12679" t="s">
        <v>14</v>
      </c>
      <c r="D12679">
        <v>199.3</v>
      </c>
      <c r="E12679" s="156" t="s">
        <v>205</v>
      </c>
    </row>
    <row r="12680" spans="1:5" x14ac:dyDescent="0.2">
      <c r="A12680">
        <v>103146</v>
      </c>
      <c r="B12680" t="s">
        <v>15572</v>
      </c>
      <c r="C12680" t="s">
        <v>14</v>
      </c>
      <c r="D12680">
        <v>211.86</v>
      </c>
      <c r="E12680" s="156" t="s">
        <v>205</v>
      </c>
    </row>
    <row r="12681" spans="1:5" x14ac:dyDescent="0.2">
      <c r="A12681">
        <v>103147</v>
      </c>
      <c r="B12681" t="s">
        <v>15573</v>
      </c>
      <c r="C12681" t="s">
        <v>14</v>
      </c>
      <c r="D12681">
        <v>237.04</v>
      </c>
      <c r="E12681" s="156" t="s">
        <v>205</v>
      </c>
    </row>
    <row r="12682" spans="1:5" x14ac:dyDescent="0.2">
      <c r="A12682">
        <v>103148</v>
      </c>
      <c r="B12682" t="s">
        <v>15574</v>
      </c>
      <c r="C12682" t="s">
        <v>14</v>
      </c>
      <c r="D12682">
        <v>285.86</v>
      </c>
      <c r="E12682" s="156" t="s">
        <v>205</v>
      </c>
    </row>
    <row r="12683" spans="1:5" x14ac:dyDescent="0.2">
      <c r="A12683">
        <v>103137</v>
      </c>
      <c r="B12683" t="s">
        <v>15575</v>
      </c>
      <c r="C12683" t="s">
        <v>14</v>
      </c>
      <c r="D12683">
        <v>35.21</v>
      </c>
      <c r="E12683" s="156" t="s">
        <v>205</v>
      </c>
    </row>
    <row r="12684" spans="1:5" x14ac:dyDescent="0.2">
      <c r="A12684">
        <v>103149</v>
      </c>
      <c r="B12684" t="s">
        <v>15576</v>
      </c>
      <c r="C12684" t="s">
        <v>14</v>
      </c>
      <c r="D12684">
        <v>311.04000000000002</v>
      </c>
      <c r="E12684" s="156" t="s">
        <v>205</v>
      </c>
    </row>
    <row r="12685" spans="1:5" x14ac:dyDescent="0.2">
      <c r="A12685">
        <v>103150</v>
      </c>
      <c r="B12685" t="s">
        <v>15577</v>
      </c>
      <c r="C12685" t="s">
        <v>14</v>
      </c>
      <c r="D12685">
        <v>359.8</v>
      </c>
      <c r="E12685" s="156" t="s">
        <v>205</v>
      </c>
    </row>
    <row r="12686" spans="1:5" x14ac:dyDescent="0.2">
      <c r="A12686">
        <v>103106</v>
      </c>
      <c r="B12686" t="s">
        <v>15578</v>
      </c>
      <c r="C12686" t="s">
        <v>14</v>
      </c>
      <c r="D12686">
        <v>61.56</v>
      </c>
      <c r="E12686" s="156" t="s">
        <v>205</v>
      </c>
    </row>
    <row r="12687" spans="1:5" x14ac:dyDescent="0.2">
      <c r="A12687">
        <v>103119</v>
      </c>
      <c r="B12687" t="s">
        <v>15579</v>
      </c>
      <c r="C12687" t="s">
        <v>14</v>
      </c>
      <c r="D12687">
        <v>751.14</v>
      </c>
      <c r="E12687" s="156" t="s">
        <v>205</v>
      </c>
    </row>
    <row r="12688" spans="1:5" x14ac:dyDescent="0.2">
      <c r="A12688">
        <v>103120</v>
      </c>
      <c r="B12688" t="s">
        <v>15580</v>
      </c>
      <c r="C12688" t="s">
        <v>14</v>
      </c>
      <c r="D12688">
        <v>899.12</v>
      </c>
      <c r="E12688" s="156" t="s">
        <v>205</v>
      </c>
    </row>
    <row r="12689" spans="1:5" x14ac:dyDescent="0.2">
      <c r="A12689">
        <v>103107</v>
      </c>
      <c r="B12689" t="s">
        <v>15581</v>
      </c>
      <c r="C12689" t="s">
        <v>14</v>
      </c>
      <c r="D12689">
        <v>86.73</v>
      </c>
      <c r="E12689" s="156" t="s">
        <v>205</v>
      </c>
    </row>
    <row r="12690" spans="1:5" x14ac:dyDescent="0.2">
      <c r="A12690">
        <v>103108</v>
      </c>
      <c r="B12690" t="s">
        <v>15582</v>
      </c>
      <c r="C12690" t="s">
        <v>14</v>
      </c>
      <c r="D12690">
        <v>111.9</v>
      </c>
      <c r="E12690" s="156" t="s">
        <v>205</v>
      </c>
    </row>
    <row r="12691" spans="1:5" x14ac:dyDescent="0.2">
      <c r="A12691">
        <v>103109</v>
      </c>
      <c r="B12691" t="s">
        <v>15583</v>
      </c>
      <c r="C12691" t="s">
        <v>14</v>
      </c>
      <c r="D12691">
        <v>184.38</v>
      </c>
      <c r="E12691" s="156" t="s">
        <v>205</v>
      </c>
    </row>
    <row r="12692" spans="1:5" x14ac:dyDescent="0.2">
      <c r="A12692">
        <v>103110</v>
      </c>
      <c r="B12692" t="s">
        <v>15584</v>
      </c>
      <c r="C12692" t="s">
        <v>14</v>
      </c>
      <c r="D12692">
        <v>209.55</v>
      </c>
      <c r="E12692" s="156" t="s">
        <v>205</v>
      </c>
    </row>
    <row r="12693" spans="1:5" x14ac:dyDescent="0.2">
      <c r="A12693">
        <v>103111</v>
      </c>
      <c r="B12693" t="s">
        <v>15585</v>
      </c>
      <c r="C12693" t="s">
        <v>14</v>
      </c>
      <c r="D12693">
        <v>282.02</v>
      </c>
      <c r="E12693" s="156" t="s">
        <v>205</v>
      </c>
    </row>
    <row r="12694" spans="1:5" x14ac:dyDescent="0.2">
      <c r="A12694">
        <v>103112</v>
      </c>
      <c r="B12694" t="s">
        <v>15586</v>
      </c>
      <c r="C12694" t="s">
        <v>14</v>
      </c>
      <c r="D12694">
        <v>307.18</v>
      </c>
      <c r="E12694" s="156" t="s">
        <v>205</v>
      </c>
    </row>
    <row r="12695" spans="1:5" x14ac:dyDescent="0.2">
      <c r="A12695">
        <v>103113</v>
      </c>
      <c r="B12695" t="s">
        <v>15587</v>
      </c>
      <c r="C12695" t="s">
        <v>14</v>
      </c>
      <c r="D12695">
        <v>379.65</v>
      </c>
      <c r="E12695" s="156" t="s">
        <v>205</v>
      </c>
    </row>
    <row r="12696" spans="1:5" x14ac:dyDescent="0.2">
      <c r="A12696">
        <v>103114</v>
      </c>
      <c r="B12696" t="s">
        <v>15588</v>
      </c>
      <c r="C12696" t="s">
        <v>14</v>
      </c>
      <c r="D12696">
        <v>404.82</v>
      </c>
      <c r="E12696" s="156" t="s">
        <v>205</v>
      </c>
    </row>
    <row r="12697" spans="1:5" x14ac:dyDescent="0.2">
      <c r="A12697">
        <v>103115</v>
      </c>
      <c r="B12697" t="s">
        <v>15589</v>
      </c>
      <c r="C12697" t="s">
        <v>14</v>
      </c>
      <c r="D12697">
        <v>455.18</v>
      </c>
      <c r="E12697" s="156" t="s">
        <v>205</v>
      </c>
    </row>
    <row r="12698" spans="1:5" x14ac:dyDescent="0.2">
      <c r="A12698">
        <v>103116</v>
      </c>
      <c r="B12698" t="s">
        <v>15590</v>
      </c>
      <c r="C12698" t="s">
        <v>14</v>
      </c>
      <c r="D12698">
        <v>552.80999999999995</v>
      </c>
      <c r="E12698" s="156" t="s">
        <v>205</v>
      </c>
    </row>
    <row r="12699" spans="1:5" x14ac:dyDescent="0.2">
      <c r="A12699">
        <v>103105</v>
      </c>
      <c r="B12699" t="s">
        <v>15591</v>
      </c>
      <c r="C12699" t="s">
        <v>14</v>
      </c>
      <c r="D12699">
        <v>51.49</v>
      </c>
      <c r="E12699" s="156" t="s">
        <v>205</v>
      </c>
    </row>
    <row r="12700" spans="1:5" x14ac:dyDescent="0.2">
      <c r="A12700">
        <v>103117</v>
      </c>
      <c r="B12700" t="s">
        <v>15592</v>
      </c>
      <c r="C12700" t="s">
        <v>14</v>
      </c>
      <c r="D12700">
        <v>603.16</v>
      </c>
      <c r="E12700" s="156" t="s">
        <v>205</v>
      </c>
    </row>
    <row r="12701" spans="1:5" x14ac:dyDescent="0.2">
      <c r="A12701">
        <v>103118</v>
      </c>
      <c r="B12701" t="s">
        <v>15593</v>
      </c>
      <c r="C12701" t="s">
        <v>14</v>
      </c>
      <c r="D12701">
        <v>700.79</v>
      </c>
      <c r="E12701" s="156" t="s">
        <v>205</v>
      </c>
    </row>
    <row r="12702" spans="1:5" x14ac:dyDescent="0.2">
      <c r="A12702">
        <v>103122</v>
      </c>
      <c r="B12702" t="s">
        <v>15594</v>
      </c>
      <c r="C12702" t="s">
        <v>14</v>
      </c>
      <c r="D12702">
        <v>82.89</v>
      </c>
      <c r="E12702" s="156" t="s">
        <v>205</v>
      </c>
    </row>
    <row r="12703" spans="1:5" x14ac:dyDescent="0.2">
      <c r="A12703">
        <v>103135</v>
      </c>
      <c r="B12703" t="s">
        <v>15595</v>
      </c>
      <c r="C12703" t="s">
        <v>14</v>
      </c>
      <c r="D12703">
        <v>1117.26</v>
      </c>
      <c r="E12703" s="156" t="s">
        <v>205</v>
      </c>
    </row>
    <row r="12704" spans="1:5" x14ac:dyDescent="0.2">
      <c r="A12704">
        <v>103136</v>
      </c>
      <c r="B12704" t="s">
        <v>15596</v>
      </c>
      <c r="C12704" t="s">
        <v>14</v>
      </c>
      <c r="D12704">
        <v>1339.23</v>
      </c>
      <c r="E12704" s="156" t="s">
        <v>205</v>
      </c>
    </row>
    <row r="12705" spans="1:5" x14ac:dyDescent="0.2">
      <c r="A12705">
        <v>103123</v>
      </c>
      <c r="B12705" t="s">
        <v>15597</v>
      </c>
      <c r="C12705" t="s">
        <v>14</v>
      </c>
      <c r="D12705">
        <v>120.66</v>
      </c>
      <c r="E12705" s="156" t="s">
        <v>205</v>
      </c>
    </row>
    <row r="12706" spans="1:5" x14ac:dyDescent="0.2">
      <c r="A12706">
        <v>103124</v>
      </c>
      <c r="B12706" t="s">
        <v>15598</v>
      </c>
      <c r="C12706" t="s">
        <v>14</v>
      </c>
      <c r="D12706">
        <v>158.4</v>
      </c>
      <c r="E12706" s="156" t="s">
        <v>205</v>
      </c>
    </row>
    <row r="12707" spans="1:5" x14ac:dyDescent="0.2">
      <c r="A12707">
        <v>103125</v>
      </c>
      <c r="B12707" t="s">
        <v>15599</v>
      </c>
      <c r="C12707" t="s">
        <v>14</v>
      </c>
      <c r="D12707">
        <v>267.13</v>
      </c>
      <c r="E12707" s="156" t="s">
        <v>205</v>
      </c>
    </row>
    <row r="12708" spans="1:5" x14ac:dyDescent="0.2">
      <c r="A12708">
        <v>103126</v>
      </c>
      <c r="B12708" t="s">
        <v>15600</v>
      </c>
      <c r="C12708" t="s">
        <v>14</v>
      </c>
      <c r="D12708">
        <v>304.87</v>
      </c>
      <c r="E12708" s="156" t="s">
        <v>205</v>
      </c>
    </row>
    <row r="12709" spans="1:5" x14ac:dyDescent="0.2">
      <c r="A12709">
        <v>103127</v>
      </c>
      <c r="B12709" t="s">
        <v>15601</v>
      </c>
      <c r="C12709" t="s">
        <v>14</v>
      </c>
      <c r="D12709">
        <v>413.58</v>
      </c>
      <c r="E12709" s="156" t="s">
        <v>205</v>
      </c>
    </row>
    <row r="12710" spans="1:5" x14ac:dyDescent="0.2">
      <c r="A12710">
        <v>103128</v>
      </c>
      <c r="B12710" t="s">
        <v>15602</v>
      </c>
      <c r="C12710" t="s">
        <v>14</v>
      </c>
      <c r="D12710">
        <v>451.33</v>
      </c>
      <c r="E12710" s="156" t="s">
        <v>205</v>
      </c>
    </row>
    <row r="12711" spans="1:5" x14ac:dyDescent="0.2">
      <c r="A12711">
        <v>103129</v>
      </c>
      <c r="B12711" t="s">
        <v>15603</v>
      </c>
      <c r="C12711" t="s">
        <v>14</v>
      </c>
      <c r="D12711">
        <v>560.05999999999995</v>
      </c>
      <c r="E12711" s="156" t="s">
        <v>205</v>
      </c>
    </row>
    <row r="12712" spans="1:5" x14ac:dyDescent="0.2">
      <c r="A12712">
        <v>103130</v>
      </c>
      <c r="B12712" t="s">
        <v>15604</v>
      </c>
      <c r="C12712" t="s">
        <v>14</v>
      </c>
      <c r="D12712">
        <v>597.79</v>
      </c>
      <c r="E12712" s="156" t="s">
        <v>205</v>
      </c>
    </row>
    <row r="12713" spans="1:5" x14ac:dyDescent="0.2">
      <c r="A12713">
        <v>103131</v>
      </c>
      <c r="B12713" t="s">
        <v>15605</v>
      </c>
      <c r="C12713" t="s">
        <v>14</v>
      </c>
      <c r="D12713">
        <v>673.31</v>
      </c>
      <c r="E12713" s="156" t="s">
        <v>205</v>
      </c>
    </row>
    <row r="12714" spans="1:5" x14ac:dyDescent="0.2">
      <c r="A12714">
        <v>103132</v>
      </c>
      <c r="B12714" t="s">
        <v>15606</v>
      </c>
      <c r="C12714" t="s">
        <v>14</v>
      </c>
      <c r="D12714">
        <v>819.76</v>
      </c>
      <c r="E12714" s="156" t="s">
        <v>205</v>
      </c>
    </row>
    <row r="12715" spans="1:5" x14ac:dyDescent="0.2">
      <c r="A12715">
        <v>103121</v>
      </c>
      <c r="B12715" t="s">
        <v>15607</v>
      </c>
      <c r="C12715" t="s">
        <v>14</v>
      </c>
      <c r="D12715">
        <v>67.790000000000006</v>
      </c>
      <c r="E12715" s="156" t="s">
        <v>205</v>
      </c>
    </row>
    <row r="12716" spans="1:5" x14ac:dyDescent="0.2">
      <c r="A12716">
        <v>103133</v>
      </c>
      <c r="B12716" t="s">
        <v>15608</v>
      </c>
      <c r="C12716" t="s">
        <v>14</v>
      </c>
      <c r="D12716">
        <v>895.29</v>
      </c>
      <c r="E12716" s="156" t="s">
        <v>205</v>
      </c>
    </row>
    <row r="12717" spans="1:5" x14ac:dyDescent="0.2">
      <c r="A12717">
        <v>103134</v>
      </c>
      <c r="B12717" t="s">
        <v>15609</v>
      </c>
      <c r="C12717" t="s">
        <v>14</v>
      </c>
      <c r="D12717">
        <v>1041.75</v>
      </c>
      <c r="E12717" s="156" t="s">
        <v>205</v>
      </c>
    </row>
    <row r="12718" spans="1:5" x14ac:dyDescent="0.2">
      <c r="A12718">
        <v>103090</v>
      </c>
      <c r="B12718" t="s">
        <v>15610</v>
      </c>
      <c r="C12718" t="s">
        <v>24</v>
      </c>
      <c r="D12718">
        <v>14.77</v>
      </c>
      <c r="E12718" s="156" t="s">
        <v>205</v>
      </c>
    </row>
    <row r="12719" spans="1:5" x14ac:dyDescent="0.2">
      <c r="A12719">
        <v>103103</v>
      </c>
      <c r="B12719" t="s">
        <v>15611</v>
      </c>
      <c r="C12719" t="s">
        <v>24</v>
      </c>
      <c r="D12719">
        <v>145.65</v>
      </c>
      <c r="E12719" s="156" t="s">
        <v>205</v>
      </c>
    </row>
    <row r="12720" spans="1:5" x14ac:dyDescent="0.2">
      <c r="A12720">
        <v>103104</v>
      </c>
      <c r="B12720" t="s">
        <v>15612</v>
      </c>
      <c r="C12720" t="s">
        <v>24</v>
      </c>
      <c r="D12720">
        <v>174.2</v>
      </c>
      <c r="E12720" s="156" t="s">
        <v>205</v>
      </c>
    </row>
    <row r="12721" spans="1:5" x14ac:dyDescent="0.2">
      <c r="A12721">
        <v>103091</v>
      </c>
      <c r="B12721" t="s">
        <v>15613</v>
      </c>
      <c r="C12721" t="s">
        <v>24</v>
      </c>
      <c r="D12721">
        <v>20.8</v>
      </c>
      <c r="E12721" s="156" t="s">
        <v>205</v>
      </c>
    </row>
    <row r="12722" spans="1:5" x14ac:dyDescent="0.2">
      <c r="A12722">
        <v>103092</v>
      </c>
      <c r="B12722" t="s">
        <v>15614</v>
      </c>
      <c r="C12722" t="s">
        <v>24</v>
      </c>
      <c r="D12722">
        <v>26.83</v>
      </c>
      <c r="E12722" s="156" t="s">
        <v>205</v>
      </c>
    </row>
    <row r="12723" spans="1:5" x14ac:dyDescent="0.2">
      <c r="A12723">
        <v>103093</v>
      </c>
      <c r="B12723" t="s">
        <v>15615</v>
      </c>
      <c r="C12723" t="s">
        <v>24</v>
      </c>
      <c r="D12723">
        <v>41.02</v>
      </c>
      <c r="E12723" s="156" t="s">
        <v>205</v>
      </c>
    </row>
    <row r="12724" spans="1:5" x14ac:dyDescent="0.2">
      <c r="A12724">
        <v>103094</v>
      </c>
      <c r="B12724" t="s">
        <v>15616</v>
      </c>
      <c r="C12724" t="s">
        <v>24</v>
      </c>
      <c r="D12724">
        <v>47.08</v>
      </c>
      <c r="E12724" s="156" t="s">
        <v>205</v>
      </c>
    </row>
    <row r="12725" spans="1:5" x14ac:dyDescent="0.2">
      <c r="A12725">
        <v>103095</v>
      </c>
      <c r="B12725" t="s">
        <v>15617</v>
      </c>
      <c r="C12725" t="s">
        <v>24</v>
      </c>
      <c r="D12725">
        <v>61.24</v>
      </c>
      <c r="E12725" s="156" t="s">
        <v>205</v>
      </c>
    </row>
    <row r="12726" spans="1:5" x14ac:dyDescent="0.2">
      <c r="A12726">
        <v>103096</v>
      </c>
      <c r="B12726" t="s">
        <v>15618</v>
      </c>
      <c r="C12726" t="s">
        <v>24</v>
      </c>
      <c r="D12726">
        <v>67.3</v>
      </c>
      <c r="E12726" s="156" t="s">
        <v>205</v>
      </c>
    </row>
    <row r="12727" spans="1:5" x14ac:dyDescent="0.2">
      <c r="A12727">
        <v>103097</v>
      </c>
      <c r="B12727" t="s">
        <v>15619</v>
      </c>
      <c r="C12727" t="s">
        <v>24</v>
      </c>
      <c r="D12727">
        <v>81.48</v>
      </c>
      <c r="E12727" s="156" t="s">
        <v>205</v>
      </c>
    </row>
    <row r="12728" spans="1:5" x14ac:dyDescent="0.2">
      <c r="A12728">
        <v>103098</v>
      </c>
      <c r="B12728" t="s">
        <v>15620</v>
      </c>
      <c r="C12728" t="s">
        <v>24</v>
      </c>
      <c r="D12728">
        <v>87.53</v>
      </c>
      <c r="E12728" s="156" t="s">
        <v>205</v>
      </c>
    </row>
    <row r="12729" spans="1:5" x14ac:dyDescent="0.2">
      <c r="A12729">
        <v>103099</v>
      </c>
      <c r="B12729" t="s">
        <v>15621</v>
      </c>
      <c r="C12729" t="s">
        <v>24</v>
      </c>
      <c r="D12729">
        <v>99.59</v>
      </c>
      <c r="E12729" s="156" t="s">
        <v>205</v>
      </c>
    </row>
    <row r="12730" spans="1:5" x14ac:dyDescent="0.2">
      <c r="A12730">
        <v>103100</v>
      </c>
      <c r="B12730" t="s">
        <v>15622</v>
      </c>
      <c r="C12730" t="s">
        <v>24</v>
      </c>
      <c r="D12730">
        <v>106.3</v>
      </c>
      <c r="E12730" s="156" t="s">
        <v>205</v>
      </c>
    </row>
    <row r="12731" spans="1:5" x14ac:dyDescent="0.2">
      <c r="A12731">
        <v>103089</v>
      </c>
      <c r="B12731" t="s">
        <v>15623</v>
      </c>
      <c r="C12731" t="s">
        <v>24</v>
      </c>
      <c r="D12731">
        <v>12.36</v>
      </c>
      <c r="E12731" s="156" t="s">
        <v>205</v>
      </c>
    </row>
    <row r="12732" spans="1:5" x14ac:dyDescent="0.2">
      <c r="A12732">
        <v>103101</v>
      </c>
      <c r="B12732" t="s">
        <v>15624</v>
      </c>
      <c r="C12732" t="s">
        <v>24</v>
      </c>
      <c r="D12732">
        <v>117.09</v>
      </c>
      <c r="E12732" s="156" t="s">
        <v>205</v>
      </c>
    </row>
    <row r="12733" spans="1:5" x14ac:dyDescent="0.2">
      <c r="A12733">
        <v>103102</v>
      </c>
      <c r="B12733" t="s">
        <v>15625</v>
      </c>
      <c r="C12733" t="s">
        <v>24</v>
      </c>
      <c r="D12733">
        <v>134.85</v>
      </c>
      <c r="E12733" s="156" t="s">
        <v>205</v>
      </c>
    </row>
    <row r="12734" spans="1:5" x14ac:dyDescent="0.2">
      <c r="A12734">
        <v>101112</v>
      </c>
      <c r="B12734" t="s">
        <v>15626</v>
      </c>
      <c r="C12734" t="s">
        <v>20</v>
      </c>
      <c r="D12734">
        <v>1074.55</v>
      </c>
      <c r="E12734" s="156" t="s">
        <v>205</v>
      </c>
    </row>
    <row r="12735" spans="1:5" x14ac:dyDescent="0.2">
      <c r="A12735">
        <v>101113</v>
      </c>
      <c r="B12735" t="s">
        <v>15627</v>
      </c>
      <c r="C12735" t="s">
        <v>20</v>
      </c>
      <c r="D12735">
        <v>1040.3399999999999</v>
      </c>
      <c r="E12735" s="156" t="s">
        <v>205</v>
      </c>
    </row>
    <row r="12736" spans="1:5" x14ac:dyDescent="0.2">
      <c r="A12736">
        <v>101098</v>
      </c>
      <c r="B12736" t="s">
        <v>15628</v>
      </c>
      <c r="C12736" t="s">
        <v>20</v>
      </c>
      <c r="D12736">
        <v>1293.3399999999999</v>
      </c>
      <c r="E12736" s="156" t="s">
        <v>205</v>
      </c>
    </row>
    <row r="12737" spans="1:5" x14ac:dyDescent="0.2">
      <c r="A12737">
        <v>101106</v>
      </c>
      <c r="B12737" t="s">
        <v>15629</v>
      </c>
      <c r="C12737" t="s">
        <v>20</v>
      </c>
      <c r="D12737">
        <v>1257.33</v>
      </c>
      <c r="E12737" s="156" t="s">
        <v>205</v>
      </c>
    </row>
    <row r="12738" spans="1:5" x14ac:dyDescent="0.2">
      <c r="A12738">
        <v>101102</v>
      </c>
      <c r="B12738" t="s">
        <v>15630</v>
      </c>
      <c r="C12738" t="s">
        <v>20</v>
      </c>
      <c r="D12738">
        <v>980.28</v>
      </c>
      <c r="E12738" s="156" t="s">
        <v>205</v>
      </c>
    </row>
    <row r="12739" spans="1:5" x14ac:dyDescent="0.2">
      <c r="A12739">
        <v>101110</v>
      </c>
      <c r="B12739" t="s">
        <v>15631</v>
      </c>
      <c r="C12739" t="s">
        <v>20</v>
      </c>
      <c r="D12739">
        <v>937.11</v>
      </c>
      <c r="E12739" s="156" t="s">
        <v>205</v>
      </c>
    </row>
    <row r="12740" spans="1:5" x14ac:dyDescent="0.2">
      <c r="A12740">
        <v>101099</v>
      </c>
      <c r="B12740" t="s">
        <v>15632</v>
      </c>
      <c r="C12740" t="s">
        <v>20</v>
      </c>
      <c r="D12740">
        <v>1181.1199999999999</v>
      </c>
      <c r="E12740" s="156" t="s">
        <v>205</v>
      </c>
    </row>
    <row r="12741" spans="1:5" x14ac:dyDescent="0.2">
      <c r="A12741">
        <v>101107</v>
      </c>
      <c r="B12741" t="s">
        <v>15633</v>
      </c>
      <c r="C12741" t="s">
        <v>20</v>
      </c>
      <c r="D12741">
        <v>1146.79</v>
      </c>
      <c r="E12741" s="156" t="s">
        <v>205</v>
      </c>
    </row>
    <row r="12742" spans="1:5" x14ac:dyDescent="0.2">
      <c r="A12742">
        <v>101103</v>
      </c>
      <c r="B12742" t="s">
        <v>15634</v>
      </c>
      <c r="C12742" t="s">
        <v>20</v>
      </c>
      <c r="D12742">
        <v>925.42</v>
      </c>
      <c r="E12742" s="156" t="s">
        <v>205</v>
      </c>
    </row>
    <row r="12743" spans="1:5" x14ac:dyDescent="0.2">
      <c r="A12743">
        <v>101111</v>
      </c>
      <c r="B12743" t="s">
        <v>15635</v>
      </c>
      <c r="C12743" t="s">
        <v>20</v>
      </c>
      <c r="D12743">
        <v>884.89</v>
      </c>
      <c r="E12743" s="156" t="s">
        <v>205</v>
      </c>
    </row>
    <row r="12744" spans="1:5" x14ac:dyDescent="0.2">
      <c r="A12744">
        <v>101096</v>
      </c>
      <c r="B12744" t="s">
        <v>15636</v>
      </c>
      <c r="C12744" t="s">
        <v>20</v>
      </c>
      <c r="D12744">
        <v>1500.81</v>
      </c>
      <c r="E12744" s="156" t="s">
        <v>205</v>
      </c>
    </row>
    <row r="12745" spans="1:5" x14ac:dyDescent="0.2">
      <c r="A12745">
        <v>101104</v>
      </c>
      <c r="B12745" t="s">
        <v>15637</v>
      </c>
      <c r="C12745" t="s">
        <v>20</v>
      </c>
      <c r="D12745">
        <v>1462.26</v>
      </c>
      <c r="E12745" s="156" t="s">
        <v>205</v>
      </c>
    </row>
    <row r="12746" spans="1:5" x14ac:dyDescent="0.2">
      <c r="A12746">
        <v>101100</v>
      </c>
      <c r="B12746" t="s">
        <v>15638</v>
      </c>
      <c r="C12746" t="s">
        <v>20</v>
      </c>
      <c r="D12746">
        <v>1035.29</v>
      </c>
      <c r="E12746" s="156" t="s">
        <v>205</v>
      </c>
    </row>
    <row r="12747" spans="1:5" x14ac:dyDescent="0.2">
      <c r="A12747">
        <v>101108</v>
      </c>
      <c r="B12747" t="s">
        <v>15639</v>
      </c>
      <c r="C12747" t="s">
        <v>20</v>
      </c>
      <c r="D12747">
        <v>988.14</v>
      </c>
      <c r="E12747" s="156" t="s">
        <v>205</v>
      </c>
    </row>
    <row r="12748" spans="1:5" x14ac:dyDescent="0.2">
      <c r="A12748">
        <v>101097</v>
      </c>
      <c r="B12748" t="s">
        <v>15640</v>
      </c>
      <c r="C12748" t="s">
        <v>20</v>
      </c>
      <c r="D12748">
        <v>1410.96</v>
      </c>
      <c r="E12748" s="156" t="s">
        <v>205</v>
      </c>
    </row>
    <row r="12749" spans="1:5" x14ac:dyDescent="0.2">
      <c r="A12749">
        <v>101105</v>
      </c>
      <c r="B12749" t="s">
        <v>15641</v>
      </c>
      <c r="C12749" t="s">
        <v>20</v>
      </c>
      <c r="D12749">
        <v>1373.23</v>
      </c>
      <c r="E12749" s="156" t="s">
        <v>205</v>
      </c>
    </row>
    <row r="12750" spans="1:5" x14ac:dyDescent="0.2">
      <c r="A12750">
        <v>101101</v>
      </c>
      <c r="B12750" t="s">
        <v>15642</v>
      </c>
      <c r="C12750" t="s">
        <v>20</v>
      </c>
      <c r="D12750">
        <v>1009.62</v>
      </c>
      <c r="E12750" s="156" t="s">
        <v>205</v>
      </c>
    </row>
    <row r="12751" spans="1:5" x14ac:dyDescent="0.2">
      <c r="A12751">
        <v>101109</v>
      </c>
      <c r="B12751" t="s">
        <v>15643</v>
      </c>
      <c r="C12751" t="s">
        <v>20</v>
      </c>
      <c r="D12751">
        <v>963.78</v>
      </c>
      <c r="E12751" s="156" t="s">
        <v>205</v>
      </c>
    </row>
    <row r="12752" spans="1:5" x14ac:dyDescent="0.2">
      <c r="A12752">
        <v>96393</v>
      </c>
      <c r="B12752" t="s">
        <v>15644</v>
      </c>
      <c r="C12752" t="s">
        <v>20</v>
      </c>
      <c r="D12752">
        <v>202.51</v>
      </c>
      <c r="E12752" s="156" t="s">
        <v>205</v>
      </c>
    </row>
    <row r="12753" spans="1:5" x14ac:dyDescent="0.2">
      <c r="A12753">
        <v>96394</v>
      </c>
      <c r="B12753" t="s">
        <v>15645</v>
      </c>
      <c r="C12753" t="s">
        <v>20</v>
      </c>
      <c r="D12753">
        <v>265.3</v>
      </c>
      <c r="E12753" s="156" t="s">
        <v>205</v>
      </c>
    </row>
    <row r="12754" spans="1:5" x14ac:dyDescent="0.2">
      <c r="A12754">
        <v>104363</v>
      </c>
      <c r="B12754" t="s">
        <v>15646</v>
      </c>
      <c r="C12754" t="s">
        <v>230</v>
      </c>
      <c r="D12754">
        <v>0</v>
      </c>
      <c r="E12754" s="156" t="s">
        <v>205</v>
      </c>
    </row>
    <row r="12755" spans="1:5" x14ac:dyDescent="0.2">
      <c r="A12755">
        <v>104360</v>
      </c>
      <c r="B12755" t="s">
        <v>15647</v>
      </c>
      <c r="C12755" t="s">
        <v>230</v>
      </c>
      <c r="D12755">
        <v>0</v>
      </c>
      <c r="E12755" s="156" t="s">
        <v>205</v>
      </c>
    </row>
    <row r="12756" spans="1:5" x14ac:dyDescent="0.2">
      <c r="A12756">
        <v>104358</v>
      </c>
      <c r="B12756" t="s">
        <v>15648</v>
      </c>
      <c r="C12756" t="s">
        <v>230</v>
      </c>
      <c r="D12756">
        <v>0</v>
      </c>
      <c r="E12756" s="156" t="s">
        <v>205</v>
      </c>
    </row>
    <row r="12757" spans="1:5" x14ac:dyDescent="0.2">
      <c r="A12757">
        <v>104362</v>
      </c>
      <c r="B12757" t="s">
        <v>15649</v>
      </c>
      <c r="C12757" t="s">
        <v>230</v>
      </c>
      <c r="D12757">
        <v>0</v>
      </c>
      <c r="E12757" s="156" t="s">
        <v>205</v>
      </c>
    </row>
    <row r="12758" spans="1:5" x14ac:dyDescent="0.2">
      <c r="A12758">
        <v>104361</v>
      </c>
      <c r="B12758" t="s">
        <v>15650</v>
      </c>
      <c r="C12758" t="s">
        <v>230</v>
      </c>
      <c r="D12758">
        <v>0</v>
      </c>
      <c r="E12758" s="156" t="s">
        <v>205</v>
      </c>
    </row>
    <row r="12759" spans="1:5" x14ac:dyDescent="0.2">
      <c r="A12759">
        <v>104359</v>
      </c>
      <c r="B12759" t="s">
        <v>15651</v>
      </c>
      <c r="C12759" t="s">
        <v>230</v>
      </c>
      <c r="D12759">
        <v>0</v>
      </c>
      <c r="E12759" s="156" t="s">
        <v>205</v>
      </c>
    </row>
    <row r="12760" spans="1:5" x14ac:dyDescent="0.2">
      <c r="A12760">
        <v>96395</v>
      </c>
      <c r="B12760" t="s">
        <v>15652</v>
      </c>
      <c r="C12760" t="s">
        <v>20</v>
      </c>
      <c r="D12760">
        <v>354.08</v>
      </c>
      <c r="E12760" s="156" t="s">
        <v>205</v>
      </c>
    </row>
    <row r="12761" spans="1:5" x14ac:dyDescent="0.2">
      <c r="A12761">
        <v>106102</v>
      </c>
      <c r="B12761" t="s">
        <v>15653</v>
      </c>
      <c r="C12761" t="s">
        <v>230</v>
      </c>
      <c r="D12761">
        <v>0</v>
      </c>
      <c r="E12761" s="156" t="s">
        <v>205</v>
      </c>
    </row>
    <row r="12762" spans="1:5" x14ac:dyDescent="0.2">
      <c r="A12762">
        <v>106103</v>
      </c>
      <c r="B12762" t="s">
        <v>15654</v>
      </c>
      <c r="C12762" t="s">
        <v>230</v>
      </c>
      <c r="D12762">
        <v>0</v>
      </c>
      <c r="E12762" s="156" t="s">
        <v>205</v>
      </c>
    </row>
    <row r="12763" spans="1:5" x14ac:dyDescent="0.2">
      <c r="A12763">
        <v>104373</v>
      </c>
      <c r="B12763" t="s">
        <v>15655</v>
      </c>
      <c r="C12763" t="s">
        <v>230</v>
      </c>
      <c r="D12763">
        <v>0</v>
      </c>
      <c r="E12763" s="156" t="s">
        <v>205</v>
      </c>
    </row>
    <row r="12764" spans="1:5" x14ac:dyDescent="0.2">
      <c r="A12764">
        <v>104374</v>
      </c>
      <c r="B12764" t="s">
        <v>15656</v>
      </c>
      <c r="C12764" t="s">
        <v>230</v>
      </c>
      <c r="D12764">
        <v>0</v>
      </c>
      <c r="E12764" s="156" t="s">
        <v>205</v>
      </c>
    </row>
    <row r="12765" spans="1:5" x14ac:dyDescent="0.2">
      <c r="A12765">
        <v>105529</v>
      </c>
      <c r="B12765" t="s">
        <v>15657</v>
      </c>
      <c r="C12765" t="s">
        <v>20</v>
      </c>
      <c r="D12765">
        <v>226.14</v>
      </c>
      <c r="E12765" s="156" t="s">
        <v>205</v>
      </c>
    </row>
    <row r="12766" spans="1:5" x14ac:dyDescent="0.2">
      <c r="A12766">
        <v>105530</v>
      </c>
      <c r="B12766" t="s">
        <v>15658</v>
      </c>
      <c r="C12766" t="s">
        <v>20</v>
      </c>
      <c r="D12766">
        <v>254.84</v>
      </c>
      <c r="E12766" s="156" t="s">
        <v>205</v>
      </c>
    </row>
    <row r="12767" spans="1:5" x14ac:dyDescent="0.2">
      <c r="A12767">
        <v>105531</v>
      </c>
      <c r="B12767" t="s">
        <v>15659</v>
      </c>
      <c r="C12767" t="s">
        <v>20</v>
      </c>
      <c r="D12767">
        <v>283.56</v>
      </c>
      <c r="E12767" s="156" t="s">
        <v>205</v>
      </c>
    </row>
    <row r="12768" spans="1:5" x14ac:dyDescent="0.2">
      <c r="A12768">
        <v>105527</v>
      </c>
      <c r="B12768" t="s">
        <v>15660</v>
      </c>
      <c r="C12768" t="s">
        <v>20</v>
      </c>
      <c r="D12768">
        <v>168.7</v>
      </c>
      <c r="E12768" s="156" t="s">
        <v>205</v>
      </c>
    </row>
    <row r="12769" spans="1:5" x14ac:dyDescent="0.2">
      <c r="A12769">
        <v>105532</v>
      </c>
      <c r="B12769" t="s">
        <v>15661</v>
      </c>
      <c r="C12769" t="s">
        <v>20</v>
      </c>
      <c r="D12769">
        <v>200.65</v>
      </c>
      <c r="E12769" s="156" t="s">
        <v>205</v>
      </c>
    </row>
    <row r="12770" spans="1:5" x14ac:dyDescent="0.2">
      <c r="A12770">
        <v>105533</v>
      </c>
      <c r="B12770" t="s">
        <v>15662</v>
      </c>
      <c r="C12770" t="s">
        <v>20</v>
      </c>
      <c r="D12770">
        <v>229.9</v>
      </c>
      <c r="E12770" s="156" t="s">
        <v>205</v>
      </c>
    </row>
    <row r="12771" spans="1:5" x14ac:dyDescent="0.2">
      <c r="A12771">
        <v>105534</v>
      </c>
      <c r="B12771" t="s">
        <v>15663</v>
      </c>
      <c r="C12771" t="s">
        <v>20</v>
      </c>
      <c r="D12771">
        <v>259.14</v>
      </c>
      <c r="E12771" s="156" t="s">
        <v>205</v>
      </c>
    </row>
    <row r="12772" spans="1:5" x14ac:dyDescent="0.2">
      <c r="A12772">
        <v>105528</v>
      </c>
      <c r="B12772" t="s">
        <v>15664</v>
      </c>
      <c r="C12772" t="s">
        <v>20</v>
      </c>
      <c r="D12772">
        <v>142.16</v>
      </c>
      <c r="E12772" s="156" t="s">
        <v>205</v>
      </c>
    </row>
    <row r="12773" spans="1:5" x14ac:dyDescent="0.2">
      <c r="A12773">
        <v>105523</v>
      </c>
      <c r="B12773" t="s">
        <v>15665</v>
      </c>
      <c r="C12773" t="s">
        <v>20</v>
      </c>
      <c r="D12773">
        <v>41.35</v>
      </c>
      <c r="E12773" s="156" t="s">
        <v>205</v>
      </c>
    </row>
    <row r="12774" spans="1:5" x14ac:dyDescent="0.2">
      <c r="A12774">
        <v>105759</v>
      </c>
      <c r="B12774" t="s">
        <v>15666</v>
      </c>
      <c r="C12774" t="s">
        <v>20</v>
      </c>
      <c r="D12774">
        <v>57.3</v>
      </c>
      <c r="E12774" s="156" t="s">
        <v>205</v>
      </c>
    </row>
    <row r="12775" spans="1:5" x14ac:dyDescent="0.2">
      <c r="A12775">
        <v>105524</v>
      </c>
      <c r="B12775" t="s">
        <v>15667</v>
      </c>
      <c r="C12775" t="s">
        <v>20</v>
      </c>
      <c r="D12775">
        <v>73.239999999999995</v>
      </c>
      <c r="E12775" s="156" t="s">
        <v>205</v>
      </c>
    </row>
    <row r="12776" spans="1:5" x14ac:dyDescent="0.2">
      <c r="A12776">
        <v>105525</v>
      </c>
      <c r="B12776" t="s">
        <v>15668</v>
      </c>
      <c r="C12776" t="s">
        <v>20</v>
      </c>
      <c r="D12776">
        <v>105.14</v>
      </c>
      <c r="E12776" s="156" t="s">
        <v>205</v>
      </c>
    </row>
    <row r="12777" spans="1:5" x14ac:dyDescent="0.2">
      <c r="A12777">
        <v>105526</v>
      </c>
      <c r="B12777" t="s">
        <v>15669</v>
      </c>
      <c r="C12777" t="s">
        <v>20</v>
      </c>
      <c r="D12777">
        <v>137.04</v>
      </c>
      <c r="E12777" s="156" t="s">
        <v>205</v>
      </c>
    </row>
    <row r="12778" spans="1:5" x14ac:dyDescent="0.2">
      <c r="A12778">
        <v>105034</v>
      </c>
      <c r="B12778" t="s">
        <v>15670</v>
      </c>
      <c r="C12778" t="s">
        <v>24</v>
      </c>
      <c r="D12778">
        <v>43.14</v>
      </c>
      <c r="E12778" s="156" t="s">
        <v>205</v>
      </c>
    </row>
    <row r="12779" spans="1:5" x14ac:dyDescent="0.2">
      <c r="A12779">
        <v>105033</v>
      </c>
      <c r="B12779" t="s">
        <v>15671</v>
      </c>
      <c r="C12779" t="s">
        <v>24</v>
      </c>
      <c r="D12779">
        <v>60.77</v>
      </c>
      <c r="E12779" s="156" t="s">
        <v>205</v>
      </c>
    </row>
    <row r="12780" spans="1:5" x14ac:dyDescent="0.2">
      <c r="A12780">
        <v>93205</v>
      </c>
      <c r="B12780" t="s">
        <v>15672</v>
      </c>
      <c r="C12780" t="s">
        <v>24</v>
      </c>
      <c r="D12780">
        <v>73.56</v>
      </c>
      <c r="E12780" s="156" t="s">
        <v>205</v>
      </c>
    </row>
    <row r="12781" spans="1:5" x14ac:dyDescent="0.2">
      <c r="A12781">
        <v>105032</v>
      </c>
      <c r="B12781" t="s">
        <v>15673</v>
      </c>
      <c r="C12781" t="s">
        <v>24</v>
      </c>
      <c r="D12781">
        <v>34.119999999999997</v>
      </c>
      <c r="E12781" s="156" t="s">
        <v>205</v>
      </c>
    </row>
    <row r="12782" spans="1:5" x14ac:dyDescent="0.2">
      <c r="A12782">
        <v>105031</v>
      </c>
      <c r="B12782" t="s">
        <v>15674</v>
      </c>
      <c r="C12782" t="s">
        <v>24</v>
      </c>
      <c r="D12782">
        <v>50.5</v>
      </c>
      <c r="E12782" s="156" t="s">
        <v>205</v>
      </c>
    </row>
    <row r="12783" spans="1:5" x14ac:dyDescent="0.2">
      <c r="A12783">
        <v>93199</v>
      </c>
      <c r="B12783" t="s">
        <v>15675</v>
      </c>
      <c r="C12783" t="s">
        <v>24</v>
      </c>
      <c r="D12783">
        <v>53.39</v>
      </c>
      <c r="E12783" s="156" t="s">
        <v>205</v>
      </c>
    </row>
    <row r="12784" spans="1:5" x14ac:dyDescent="0.2">
      <c r="A12784">
        <v>105030</v>
      </c>
      <c r="B12784" t="s">
        <v>15676</v>
      </c>
      <c r="C12784" t="s">
        <v>24</v>
      </c>
      <c r="D12784">
        <v>46.05</v>
      </c>
      <c r="E12784" s="156" t="s">
        <v>205</v>
      </c>
    </row>
    <row r="12785" spans="1:5" x14ac:dyDescent="0.2">
      <c r="A12785">
        <v>105029</v>
      </c>
      <c r="B12785" t="s">
        <v>15677</v>
      </c>
      <c r="C12785" t="s">
        <v>24</v>
      </c>
      <c r="D12785">
        <v>54.7</v>
      </c>
      <c r="E12785" s="156" t="s">
        <v>205</v>
      </c>
    </row>
    <row r="12786" spans="1:5" x14ac:dyDescent="0.2">
      <c r="A12786">
        <v>93197</v>
      </c>
      <c r="B12786" t="s">
        <v>15678</v>
      </c>
      <c r="C12786" t="s">
        <v>24</v>
      </c>
      <c r="D12786">
        <v>63.36</v>
      </c>
      <c r="E12786" s="156" t="s">
        <v>205</v>
      </c>
    </row>
    <row r="12787" spans="1:5" x14ac:dyDescent="0.2">
      <c r="A12787">
        <v>105040</v>
      </c>
      <c r="B12787" t="s">
        <v>15679</v>
      </c>
      <c r="C12787" t="s">
        <v>24</v>
      </c>
      <c r="D12787">
        <v>34.69</v>
      </c>
      <c r="E12787" s="156" t="s">
        <v>205</v>
      </c>
    </row>
    <row r="12788" spans="1:5" x14ac:dyDescent="0.2">
      <c r="A12788">
        <v>105039</v>
      </c>
      <c r="B12788" t="s">
        <v>15680</v>
      </c>
      <c r="C12788" t="s">
        <v>24</v>
      </c>
      <c r="D12788">
        <v>51.24</v>
      </c>
      <c r="E12788" s="156" t="s">
        <v>205</v>
      </c>
    </row>
    <row r="12789" spans="1:5" x14ac:dyDescent="0.2">
      <c r="A12789">
        <v>105038</v>
      </c>
      <c r="B12789" t="s">
        <v>15681</v>
      </c>
      <c r="C12789" t="s">
        <v>24</v>
      </c>
      <c r="D12789">
        <v>71.17</v>
      </c>
      <c r="E12789" s="156" t="s">
        <v>205</v>
      </c>
    </row>
    <row r="12790" spans="1:5" x14ac:dyDescent="0.2">
      <c r="A12790">
        <v>105028</v>
      </c>
      <c r="B12790" t="s">
        <v>15682</v>
      </c>
      <c r="C12790" t="s">
        <v>24</v>
      </c>
      <c r="D12790">
        <v>23.6</v>
      </c>
      <c r="E12790" s="156" t="s">
        <v>205</v>
      </c>
    </row>
    <row r="12791" spans="1:5" x14ac:dyDescent="0.2">
      <c r="A12791">
        <v>105027</v>
      </c>
      <c r="B12791" t="s">
        <v>15683</v>
      </c>
      <c r="C12791" t="s">
        <v>24</v>
      </c>
      <c r="D12791">
        <v>27.01</v>
      </c>
      <c r="E12791" s="156" t="s">
        <v>205</v>
      </c>
    </row>
    <row r="12792" spans="1:5" x14ac:dyDescent="0.2">
      <c r="A12792">
        <v>93194</v>
      </c>
      <c r="B12792" t="s">
        <v>15684</v>
      </c>
      <c r="C12792" t="s">
        <v>24</v>
      </c>
      <c r="D12792">
        <v>30.86</v>
      </c>
      <c r="E12792" s="156" t="s">
        <v>205</v>
      </c>
    </row>
    <row r="12793" spans="1:5" x14ac:dyDescent="0.2">
      <c r="A12793">
        <v>93200</v>
      </c>
      <c r="B12793" t="s">
        <v>15685</v>
      </c>
      <c r="C12793" t="s">
        <v>24</v>
      </c>
      <c r="D12793">
        <v>12.93</v>
      </c>
      <c r="E12793" s="156" t="s">
        <v>205</v>
      </c>
    </row>
    <row r="12794" spans="1:5" x14ac:dyDescent="0.2">
      <c r="A12794">
        <v>93203</v>
      </c>
      <c r="B12794" t="s">
        <v>15686</v>
      </c>
      <c r="C12794" t="s">
        <v>24</v>
      </c>
      <c r="D12794">
        <v>13.67</v>
      </c>
      <c r="E12794" s="156" t="s">
        <v>205</v>
      </c>
    </row>
    <row r="12795" spans="1:5" x14ac:dyDescent="0.2">
      <c r="A12795">
        <v>93202</v>
      </c>
      <c r="B12795" t="s">
        <v>15687</v>
      </c>
      <c r="C12795" t="s">
        <v>24</v>
      </c>
      <c r="D12795">
        <v>29.99</v>
      </c>
      <c r="E12795" s="156" t="s">
        <v>205</v>
      </c>
    </row>
    <row r="12796" spans="1:5" x14ac:dyDescent="0.2">
      <c r="A12796">
        <v>105026</v>
      </c>
      <c r="B12796" t="s">
        <v>15688</v>
      </c>
      <c r="C12796" t="s">
        <v>24</v>
      </c>
      <c r="D12796">
        <v>44.33</v>
      </c>
      <c r="E12796" s="156" t="s">
        <v>205</v>
      </c>
    </row>
    <row r="12797" spans="1:5" x14ac:dyDescent="0.2">
      <c r="A12797">
        <v>105025</v>
      </c>
      <c r="B12797" t="s">
        <v>15689</v>
      </c>
      <c r="C12797" t="s">
        <v>24</v>
      </c>
      <c r="D12797">
        <v>62.79</v>
      </c>
      <c r="E12797" s="156" t="s">
        <v>205</v>
      </c>
    </row>
    <row r="12798" spans="1:5" x14ac:dyDescent="0.2">
      <c r="A12798">
        <v>93191</v>
      </c>
      <c r="B12798" t="s">
        <v>15690</v>
      </c>
      <c r="C12798" t="s">
        <v>24</v>
      </c>
      <c r="D12798">
        <v>76.03</v>
      </c>
      <c r="E12798" s="156" t="s">
        <v>205</v>
      </c>
    </row>
    <row r="12799" spans="1:5" x14ac:dyDescent="0.2">
      <c r="A12799">
        <v>105024</v>
      </c>
      <c r="B12799" t="s">
        <v>15691</v>
      </c>
      <c r="C12799" t="s">
        <v>24</v>
      </c>
      <c r="D12799">
        <v>59.1</v>
      </c>
      <c r="E12799" s="156" t="s">
        <v>205</v>
      </c>
    </row>
    <row r="12800" spans="1:5" x14ac:dyDescent="0.2">
      <c r="A12800">
        <v>105023</v>
      </c>
      <c r="B12800" t="s">
        <v>15692</v>
      </c>
      <c r="C12800" t="s">
        <v>24</v>
      </c>
      <c r="D12800">
        <v>72.069999999999993</v>
      </c>
      <c r="E12800" s="156" t="s">
        <v>205</v>
      </c>
    </row>
    <row r="12801" spans="1:5" x14ac:dyDescent="0.2">
      <c r="A12801">
        <v>93187</v>
      </c>
      <c r="B12801" t="s">
        <v>15693</v>
      </c>
      <c r="C12801" t="s">
        <v>24</v>
      </c>
      <c r="D12801">
        <v>85.03</v>
      </c>
      <c r="E12801" s="156" t="s">
        <v>205</v>
      </c>
    </row>
    <row r="12802" spans="1:5" x14ac:dyDescent="0.2">
      <c r="A12802">
        <v>105037</v>
      </c>
      <c r="B12802" t="s">
        <v>15694</v>
      </c>
      <c r="C12802" t="s">
        <v>24</v>
      </c>
      <c r="D12802">
        <v>34.85</v>
      </c>
      <c r="E12802" s="156" t="s">
        <v>205</v>
      </c>
    </row>
    <row r="12803" spans="1:5" x14ac:dyDescent="0.2">
      <c r="A12803">
        <v>105036</v>
      </c>
      <c r="B12803" t="s">
        <v>15695</v>
      </c>
      <c r="C12803" t="s">
        <v>24</v>
      </c>
      <c r="D12803">
        <v>51.46</v>
      </c>
      <c r="E12803" s="156" t="s">
        <v>205</v>
      </c>
    </row>
    <row r="12804" spans="1:5" x14ac:dyDescent="0.2">
      <c r="A12804">
        <v>105035</v>
      </c>
      <c r="B12804" t="s">
        <v>15696</v>
      </c>
      <c r="C12804" t="s">
        <v>24</v>
      </c>
      <c r="D12804">
        <v>71.37</v>
      </c>
      <c r="E12804" s="156" t="s">
        <v>205</v>
      </c>
    </row>
    <row r="12805" spans="1:5" x14ac:dyDescent="0.2">
      <c r="A12805">
        <v>105022</v>
      </c>
      <c r="B12805" t="s">
        <v>15697</v>
      </c>
      <c r="C12805" t="s">
        <v>24</v>
      </c>
      <c r="D12805">
        <v>23.99</v>
      </c>
      <c r="E12805" s="156" t="s">
        <v>205</v>
      </c>
    </row>
    <row r="12806" spans="1:5" x14ac:dyDescent="0.2">
      <c r="A12806">
        <v>105021</v>
      </c>
      <c r="B12806" t="s">
        <v>15698</v>
      </c>
      <c r="C12806" t="s">
        <v>24</v>
      </c>
      <c r="D12806">
        <v>27.43</v>
      </c>
      <c r="E12806" s="156" t="s">
        <v>205</v>
      </c>
    </row>
    <row r="12807" spans="1:5" x14ac:dyDescent="0.2">
      <c r="A12807">
        <v>93184</v>
      </c>
      <c r="B12807" t="s">
        <v>15699</v>
      </c>
      <c r="C12807" t="s">
        <v>24</v>
      </c>
      <c r="D12807">
        <v>31.73</v>
      </c>
      <c r="E12807" s="156" t="s">
        <v>205</v>
      </c>
    </row>
    <row r="12808" spans="1:5" x14ac:dyDescent="0.2">
      <c r="A12808">
        <v>102237</v>
      </c>
      <c r="B12808" t="s">
        <v>15700</v>
      </c>
      <c r="C12808" t="s">
        <v>11</v>
      </c>
      <c r="D12808">
        <v>0</v>
      </c>
      <c r="E12808" s="156" t="s">
        <v>205</v>
      </c>
    </row>
    <row r="12809" spans="1:5" x14ac:dyDescent="0.2">
      <c r="A12809">
        <v>102149</v>
      </c>
      <c r="B12809" t="s">
        <v>15701</v>
      </c>
      <c r="C12809" t="s">
        <v>11</v>
      </c>
      <c r="D12809">
        <v>0</v>
      </c>
      <c r="E12809" s="156" t="s">
        <v>205</v>
      </c>
    </row>
    <row r="12810" spans="1:5" x14ac:dyDescent="0.2">
      <c r="A12810">
        <v>102150</v>
      </c>
      <c r="B12810" t="s">
        <v>15702</v>
      </c>
      <c r="C12810" t="s">
        <v>11</v>
      </c>
      <c r="D12810">
        <v>0</v>
      </c>
      <c r="E12810" s="156" t="s">
        <v>205</v>
      </c>
    </row>
    <row r="12811" spans="1:5" x14ac:dyDescent="0.2">
      <c r="A12811">
        <v>102145</v>
      </c>
      <c r="B12811" t="s">
        <v>15703</v>
      </c>
      <c r="C12811" t="s">
        <v>11</v>
      </c>
      <c r="D12811">
        <v>0</v>
      </c>
      <c r="E12811" s="156" t="s">
        <v>205</v>
      </c>
    </row>
    <row r="12812" spans="1:5" x14ac:dyDescent="0.2">
      <c r="A12812">
        <v>102146</v>
      </c>
      <c r="B12812" t="s">
        <v>15704</v>
      </c>
      <c r="C12812" t="s">
        <v>11</v>
      </c>
      <c r="D12812">
        <v>0</v>
      </c>
      <c r="E12812" s="156" t="s">
        <v>205</v>
      </c>
    </row>
    <row r="12813" spans="1:5" x14ac:dyDescent="0.2">
      <c r="A12813">
        <v>102147</v>
      </c>
      <c r="B12813" t="s">
        <v>15705</v>
      </c>
      <c r="C12813" t="s">
        <v>11</v>
      </c>
      <c r="D12813">
        <v>0</v>
      </c>
      <c r="E12813" s="156" t="s">
        <v>205</v>
      </c>
    </row>
    <row r="12814" spans="1:5" x14ac:dyDescent="0.2">
      <c r="A12814">
        <v>102148</v>
      </c>
      <c r="B12814" t="s">
        <v>15706</v>
      </c>
      <c r="C12814" t="s">
        <v>11</v>
      </c>
      <c r="D12814">
        <v>0</v>
      </c>
      <c r="E12814" s="156" t="s">
        <v>205</v>
      </c>
    </row>
    <row r="12815" spans="1:5" x14ac:dyDescent="0.2">
      <c r="A12815">
        <v>102143</v>
      </c>
      <c r="B12815" t="s">
        <v>15707</v>
      </c>
      <c r="C12815" t="s">
        <v>11</v>
      </c>
      <c r="D12815">
        <v>0</v>
      </c>
      <c r="E12815" s="156" t="s">
        <v>205</v>
      </c>
    </row>
    <row r="12816" spans="1:5" x14ac:dyDescent="0.2">
      <c r="A12816">
        <v>102144</v>
      </c>
      <c r="B12816" t="s">
        <v>15708</v>
      </c>
      <c r="C12816" t="s">
        <v>11</v>
      </c>
      <c r="D12816">
        <v>0</v>
      </c>
      <c r="E12816" s="156" t="s">
        <v>205</v>
      </c>
    </row>
    <row r="12817" spans="1:5" x14ac:dyDescent="0.2">
      <c r="A12817">
        <v>102171</v>
      </c>
      <c r="B12817" t="s">
        <v>15709</v>
      </c>
      <c r="C12817" t="s">
        <v>11</v>
      </c>
      <c r="D12817">
        <v>467.79</v>
      </c>
      <c r="E12817" s="156" t="s">
        <v>205</v>
      </c>
    </row>
    <row r="12818" spans="1:5" x14ac:dyDescent="0.2">
      <c r="A12818">
        <v>102172</v>
      </c>
      <c r="B12818" t="s">
        <v>15710</v>
      </c>
      <c r="C12818" t="s">
        <v>11</v>
      </c>
      <c r="D12818">
        <v>429.96</v>
      </c>
      <c r="E12818" s="156" t="s">
        <v>205</v>
      </c>
    </row>
    <row r="12819" spans="1:5" x14ac:dyDescent="0.2">
      <c r="A12819">
        <v>102170</v>
      </c>
      <c r="B12819" t="s">
        <v>15711</v>
      </c>
      <c r="C12819" t="s">
        <v>11</v>
      </c>
      <c r="D12819">
        <v>339.62</v>
      </c>
      <c r="E12819" s="156" t="s">
        <v>205</v>
      </c>
    </row>
    <row r="12820" spans="1:5" x14ac:dyDescent="0.2">
      <c r="A12820">
        <v>102160</v>
      </c>
      <c r="B12820" t="s">
        <v>15712</v>
      </c>
      <c r="C12820" t="s">
        <v>11</v>
      </c>
      <c r="D12820">
        <v>130.05000000000001</v>
      </c>
      <c r="E12820" s="156" t="s">
        <v>205</v>
      </c>
    </row>
    <row r="12821" spans="1:5" x14ac:dyDescent="0.2">
      <c r="A12821">
        <v>102177</v>
      </c>
      <c r="B12821" t="s">
        <v>15713</v>
      </c>
      <c r="C12821" t="s">
        <v>11</v>
      </c>
      <c r="D12821">
        <v>1353.39</v>
      </c>
      <c r="E12821" s="156" t="s">
        <v>205</v>
      </c>
    </row>
    <row r="12822" spans="1:5" x14ac:dyDescent="0.2">
      <c r="A12822">
        <v>102174</v>
      </c>
      <c r="B12822" t="s">
        <v>15714</v>
      </c>
      <c r="C12822" t="s">
        <v>11</v>
      </c>
      <c r="D12822">
        <v>0</v>
      </c>
      <c r="E12822" s="156" t="s">
        <v>205</v>
      </c>
    </row>
    <row r="12823" spans="1:5" x14ac:dyDescent="0.2">
      <c r="A12823">
        <v>102178</v>
      </c>
      <c r="B12823" t="s">
        <v>15715</v>
      </c>
      <c r="C12823" t="s">
        <v>11</v>
      </c>
      <c r="D12823">
        <v>1524.21</v>
      </c>
      <c r="E12823" s="156" t="s">
        <v>205</v>
      </c>
    </row>
    <row r="12824" spans="1:5" x14ac:dyDescent="0.2">
      <c r="A12824">
        <v>102175</v>
      </c>
      <c r="B12824" t="s">
        <v>15716</v>
      </c>
      <c r="C12824" t="s">
        <v>11</v>
      </c>
      <c r="D12824">
        <v>0</v>
      </c>
      <c r="E12824" s="156" t="s">
        <v>205</v>
      </c>
    </row>
    <row r="12825" spans="1:5" x14ac:dyDescent="0.2">
      <c r="A12825">
        <v>102176</v>
      </c>
      <c r="B12825" t="s">
        <v>15717</v>
      </c>
      <c r="C12825" t="s">
        <v>11</v>
      </c>
      <c r="D12825">
        <v>747.14</v>
      </c>
      <c r="E12825" s="156" t="s">
        <v>205</v>
      </c>
    </row>
    <row r="12826" spans="1:5" x14ac:dyDescent="0.2">
      <c r="A12826">
        <v>102173</v>
      </c>
      <c r="B12826" t="s">
        <v>15718</v>
      </c>
      <c r="C12826" t="s">
        <v>11</v>
      </c>
      <c r="D12826">
        <v>0</v>
      </c>
      <c r="E12826" s="156" t="s">
        <v>205</v>
      </c>
    </row>
    <row r="12827" spans="1:5" x14ac:dyDescent="0.2">
      <c r="A12827">
        <v>102163</v>
      </c>
      <c r="B12827" t="s">
        <v>15719</v>
      </c>
      <c r="C12827" t="s">
        <v>11</v>
      </c>
      <c r="D12827">
        <v>392.12</v>
      </c>
      <c r="E12827" s="156" t="s">
        <v>205</v>
      </c>
    </row>
    <row r="12828" spans="1:5" x14ac:dyDescent="0.2">
      <c r="A12828">
        <v>102153</v>
      </c>
      <c r="B12828" t="s">
        <v>15720</v>
      </c>
      <c r="C12828" t="s">
        <v>11</v>
      </c>
      <c r="D12828">
        <v>182.55</v>
      </c>
      <c r="E12828" s="156" t="s">
        <v>205</v>
      </c>
    </row>
    <row r="12829" spans="1:5" x14ac:dyDescent="0.2">
      <c r="A12829">
        <v>102165</v>
      </c>
      <c r="B12829" t="s">
        <v>15721</v>
      </c>
      <c r="C12829" t="s">
        <v>11</v>
      </c>
      <c r="D12829">
        <v>356.41</v>
      </c>
      <c r="E12829" s="156" t="s">
        <v>205</v>
      </c>
    </row>
    <row r="12830" spans="1:5" x14ac:dyDescent="0.2">
      <c r="A12830">
        <v>102155</v>
      </c>
      <c r="B12830" t="s">
        <v>15722</v>
      </c>
      <c r="C12830" t="s">
        <v>11</v>
      </c>
      <c r="D12830">
        <v>185.33</v>
      </c>
      <c r="E12830" s="156" t="s">
        <v>205</v>
      </c>
    </row>
    <row r="12831" spans="1:5" x14ac:dyDescent="0.2">
      <c r="A12831">
        <v>102167</v>
      </c>
      <c r="B12831" t="s">
        <v>15723</v>
      </c>
      <c r="C12831" t="s">
        <v>11</v>
      </c>
      <c r="D12831">
        <v>368.72</v>
      </c>
      <c r="E12831" s="156" t="s">
        <v>205</v>
      </c>
    </row>
    <row r="12832" spans="1:5" x14ac:dyDescent="0.2">
      <c r="A12832">
        <v>102157</v>
      </c>
      <c r="B12832" t="s">
        <v>15724</v>
      </c>
      <c r="C12832" t="s">
        <v>11</v>
      </c>
      <c r="D12832">
        <v>236.22</v>
      </c>
      <c r="E12832" s="156" t="s">
        <v>205</v>
      </c>
    </row>
    <row r="12833" spans="1:5" x14ac:dyDescent="0.2">
      <c r="A12833">
        <v>102169</v>
      </c>
      <c r="B12833" t="s">
        <v>15725</v>
      </c>
      <c r="C12833" t="s">
        <v>11</v>
      </c>
      <c r="D12833">
        <v>365.06</v>
      </c>
      <c r="E12833" s="156" t="s">
        <v>205</v>
      </c>
    </row>
    <row r="12834" spans="1:5" x14ac:dyDescent="0.2">
      <c r="A12834">
        <v>102159</v>
      </c>
      <c r="B12834" t="s">
        <v>15726</v>
      </c>
      <c r="C12834" t="s">
        <v>11</v>
      </c>
      <c r="D12834">
        <v>279.55</v>
      </c>
      <c r="E12834" s="156" t="s">
        <v>205</v>
      </c>
    </row>
    <row r="12835" spans="1:5" x14ac:dyDescent="0.2">
      <c r="A12835">
        <v>102161</v>
      </c>
      <c r="B12835" t="s">
        <v>15727</v>
      </c>
      <c r="C12835" t="s">
        <v>11</v>
      </c>
      <c r="D12835">
        <v>344</v>
      </c>
      <c r="E12835" s="156" t="s">
        <v>205</v>
      </c>
    </row>
    <row r="12836" spans="1:5" x14ac:dyDescent="0.2">
      <c r="A12836">
        <v>102151</v>
      </c>
      <c r="B12836" t="s">
        <v>15728</v>
      </c>
      <c r="C12836" t="s">
        <v>11</v>
      </c>
      <c r="D12836">
        <v>134.43</v>
      </c>
      <c r="E12836" s="156" t="s">
        <v>205</v>
      </c>
    </row>
    <row r="12837" spans="1:5" x14ac:dyDescent="0.2">
      <c r="A12837">
        <v>102162</v>
      </c>
      <c r="B12837" t="s">
        <v>15729</v>
      </c>
      <c r="C12837" t="s">
        <v>11</v>
      </c>
      <c r="D12837">
        <v>357.13</v>
      </c>
      <c r="E12837" s="156" t="s">
        <v>205</v>
      </c>
    </row>
    <row r="12838" spans="1:5" x14ac:dyDescent="0.2">
      <c r="A12838">
        <v>102164</v>
      </c>
      <c r="B12838" t="s">
        <v>15730</v>
      </c>
      <c r="C12838" t="s">
        <v>11</v>
      </c>
      <c r="D12838">
        <v>327.79</v>
      </c>
      <c r="E12838" s="156" t="s">
        <v>205</v>
      </c>
    </row>
    <row r="12839" spans="1:5" x14ac:dyDescent="0.2">
      <c r="A12839">
        <v>102154</v>
      </c>
      <c r="B12839" t="s">
        <v>15731</v>
      </c>
      <c r="C12839" t="s">
        <v>11</v>
      </c>
      <c r="D12839">
        <v>156.71</v>
      </c>
      <c r="E12839" s="156" t="s">
        <v>205</v>
      </c>
    </row>
    <row r="12840" spans="1:5" x14ac:dyDescent="0.2">
      <c r="A12840">
        <v>102166</v>
      </c>
      <c r="B12840" t="s">
        <v>15732</v>
      </c>
      <c r="C12840" t="s">
        <v>11</v>
      </c>
      <c r="D12840">
        <v>307.47000000000003</v>
      </c>
      <c r="E12840" s="156" t="s">
        <v>205</v>
      </c>
    </row>
    <row r="12841" spans="1:5" x14ac:dyDescent="0.2">
      <c r="A12841">
        <v>102156</v>
      </c>
      <c r="B12841" t="s">
        <v>15733</v>
      </c>
      <c r="C12841" t="s">
        <v>11</v>
      </c>
      <c r="D12841">
        <v>174.97</v>
      </c>
      <c r="E12841" s="156" t="s">
        <v>205</v>
      </c>
    </row>
    <row r="12842" spans="1:5" x14ac:dyDescent="0.2">
      <c r="A12842">
        <v>102168</v>
      </c>
      <c r="B12842" t="s">
        <v>15734</v>
      </c>
      <c r="C12842" t="s">
        <v>11</v>
      </c>
      <c r="D12842">
        <v>334.67</v>
      </c>
      <c r="E12842" s="156" t="s">
        <v>205</v>
      </c>
    </row>
    <row r="12843" spans="1:5" x14ac:dyDescent="0.2">
      <c r="A12843">
        <v>102158</v>
      </c>
      <c r="B12843" t="s">
        <v>15735</v>
      </c>
      <c r="C12843" t="s">
        <v>11</v>
      </c>
      <c r="D12843">
        <v>236.47</v>
      </c>
      <c r="E12843" s="156" t="s">
        <v>205</v>
      </c>
    </row>
    <row r="12844" spans="1:5" x14ac:dyDescent="0.2">
      <c r="A12844">
        <v>102152</v>
      </c>
      <c r="B12844" t="s">
        <v>15736</v>
      </c>
      <c r="C12844" t="s">
        <v>11</v>
      </c>
      <c r="D12844">
        <v>147.56</v>
      </c>
      <c r="E12844" s="156" t="s">
        <v>205</v>
      </c>
    </row>
    <row r="12845" spans="1:5" x14ac:dyDescent="0.2">
      <c r="A12845">
        <v>102181</v>
      </c>
      <c r="B12845" t="s">
        <v>15737</v>
      </c>
      <c r="C12845" t="s">
        <v>11</v>
      </c>
      <c r="D12845">
        <v>366.25</v>
      </c>
      <c r="E12845" s="156" t="s">
        <v>205</v>
      </c>
    </row>
    <row r="12846" spans="1:5" x14ac:dyDescent="0.2">
      <c r="A12846">
        <v>102179</v>
      </c>
      <c r="B12846" t="s">
        <v>15738</v>
      </c>
      <c r="C12846" t="s">
        <v>11</v>
      </c>
      <c r="D12846">
        <v>295.8</v>
      </c>
      <c r="E12846" s="156" t="s">
        <v>205</v>
      </c>
    </row>
    <row r="12847" spans="1:5" x14ac:dyDescent="0.2">
      <c r="A12847">
        <v>102180</v>
      </c>
      <c r="B12847" t="s">
        <v>15739</v>
      </c>
      <c r="C12847" t="s">
        <v>11</v>
      </c>
      <c r="D12847">
        <v>324.19</v>
      </c>
      <c r="E12847" s="156" t="s">
        <v>205</v>
      </c>
    </row>
    <row r="12848" spans="1:5" x14ac:dyDescent="0.2">
      <c r="A12848">
        <v>102189</v>
      </c>
      <c r="B12848" t="s">
        <v>15740</v>
      </c>
      <c r="C12848" t="s">
        <v>14</v>
      </c>
      <c r="D12848">
        <v>250.57</v>
      </c>
      <c r="E12848" s="156" t="s">
        <v>205</v>
      </c>
    </row>
    <row r="12849" spans="1:5" x14ac:dyDescent="0.2">
      <c r="A12849">
        <v>102188</v>
      </c>
      <c r="B12849" t="s">
        <v>15741</v>
      </c>
      <c r="C12849" t="s">
        <v>14</v>
      </c>
      <c r="D12849">
        <v>923.34</v>
      </c>
      <c r="E12849" s="156" t="s">
        <v>205</v>
      </c>
    </row>
    <row r="12850" spans="1:5" x14ac:dyDescent="0.2">
      <c r="A12850">
        <v>102185</v>
      </c>
      <c r="B12850" t="s">
        <v>15742</v>
      </c>
      <c r="C12850" t="s">
        <v>14</v>
      </c>
      <c r="D12850">
        <v>3269.2</v>
      </c>
      <c r="E12850" s="156" t="s">
        <v>205</v>
      </c>
    </row>
    <row r="12851" spans="1:5" x14ac:dyDescent="0.2">
      <c r="A12851">
        <v>102184</v>
      </c>
      <c r="B12851" t="s">
        <v>15743</v>
      </c>
      <c r="C12851" t="s">
        <v>14</v>
      </c>
      <c r="D12851">
        <v>1628.62</v>
      </c>
      <c r="E12851" s="156" t="s">
        <v>205</v>
      </c>
    </row>
    <row r="12852" spans="1:5" x14ac:dyDescent="0.2">
      <c r="A12852">
        <v>102187</v>
      </c>
      <c r="B12852" t="s">
        <v>15744</v>
      </c>
      <c r="C12852" t="s">
        <v>14</v>
      </c>
      <c r="D12852">
        <v>0</v>
      </c>
      <c r="E12852" s="156" t="s">
        <v>205</v>
      </c>
    </row>
    <row r="12853" spans="1:5" x14ac:dyDescent="0.2">
      <c r="A12853">
        <v>102186</v>
      </c>
      <c r="B12853" t="s">
        <v>15745</v>
      </c>
      <c r="C12853" t="s">
        <v>14</v>
      </c>
      <c r="D12853">
        <v>0</v>
      </c>
      <c r="E12853" s="156" t="s">
        <v>205</v>
      </c>
    </row>
    <row r="12854" spans="1:5" x14ac:dyDescent="0.2">
      <c r="A12854">
        <v>102183</v>
      </c>
      <c r="B12854" t="s">
        <v>15746</v>
      </c>
      <c r="C12854" t="s">
        <v>14</v>
      </c>
      <c r="D12854">
        <v>1468.51</v>
      </c>
      <c r="E12854" s="156" t="s">
        <v>205</v>
      </c>
    </row>
    <row r="12855" spans="1:5" x14ac:dyDescent="0.2">
      <c r="A12855">
        <v>102182</v>
      </c>
      <c r="B12855" t="s">
        <v>15747</v>
      </c>
      <c r="C12855" t="s">
        <v>14</v>
      </c>
      <c r="D12855">
        <v>728.11</v>
      </c>
      <c r="E12855" s="156" t="s">
        <v>205</v>
      </c>
    </row>
    <row r="12856" spans="1:5" x14ac:dyDescent="0.2">
      <c r="A12856">
        <v>102191</v>
      </c>
      <c r="B12856" t="s">
        <v>15748</v>
      </c>
      <c r="C12856" t="s">
        <v>11</v>
      </c>
      <c r="D12856">
        <v>22.92</v>
      </c>
      <c r="E12856" s="156" t="s">
        <v>205</v>
      </c>
    </row>
    <row r="12857" spans="1:5" x14ac:dyDescent="0.2">
      <c r="A12857">
        <v>102190</v>
      </c>
      <c r="B12857" t="s">
        <v>15749</v>
      </c>
      <c r="C12857" t="s">
        <v>11</v>
      </c>
      <c r="D12857">
        <v>18.86</v>
      </c>
      <c r="E12857" s="156" t="s">
        <v>205</v>
      </c>
    </row>
    <row r="12858" spans="1:5" x14ac:dyDescent="0.2">
      <c r="A12858">
        <v>102192</v>
      </c>
      <c r="B12858" t="s">
        <v>15750</v>
      </c>
      <c r="C12858" t="s">
        <v>11</v>
      </c>
      <c r="D12858">
        <v>16.36</v>
      </c>
      <c r="E12858" s="156" t="s">
        <v>205</v>
      </c>
    </row>
    <row r="12859" spans="1:5" x14ac:dyDescent="0.2">
      <c r="A12859">
        <v>89354</v>
      </c>
      <c r="B12859" t="s">
        <v>15751</v>
      </c>
      <c r="C12859" t="s">
        <v>14</v>
      </c>
      <c r="D12859">
        <v>532.70000000000005</v>
      </c>
      <c r="E12859" s="156" t="s">
        <v>205</v>
      </c>
    </row>
    <row r="12860" spans="1:5" x14ac:dyDescent="0.2">
      <c r="A12860">
        <v>103041</v>
      </c>
      <c r="B12860" t="s">
        <v>15752</v>
      </c>
      <c r="C12860" t="s">
        <v>14</v>
      </c>
      <c r="D12860">
        <v>14.28</v>
      </c>
      <c r="E12860" s="156" t="s">
        <v>205</v>
      </c>
    </row>
    <row r="12861" spans="1:5" x14ac:dyDescent="0.2">
      <c r="A12861">
        <v>103042</v>
      </c>
      <c r="B12861" t="s">
        <v>15753</v>
      </c>
      <c r="C12861" t="s">
        <v>14</v>
      </c>
      <c r="D12861">
        <v>18.190000000000001</v>
      </c>
      <c r="E12861" s="156" t="s">
        <v>205</v>
      </c>
    </row>
    <row r="12862" spans="1:5" x14ac:dyDescent="0.2">
      <c r="A12862">
        <v>103043</v>
      </c>
      <c r="B12862" t="s">
        <v>15754</v>
      </c>
      <c r="C12862" t="s">
        <v>14</v>
      </c>
      <c r="D12862">
        <v>16.190000000000001</v>
      </c>
      <c r="E12862" s="156" t="s">
        <v>205</v>
      </c>
    </row>
    <row r="12863" spans="1:5" x14ac:dyDescent="0.2">
      <c r="A12863">
        <v>103044</v>
      </c>
      <c r="B12863" t="s">
        <v>15755</v>
      </c>
      <c r="C12863" t="s">
        <v>14</v>
      </c>
      <c r="D12863">
        <v>22.17</v>
      </c>
      <c r="E12863" s="156" t="s">
        <v>205</v>
      </c>
    </row>
    <row r="12864" spans="1:5" x14ac:dyDescent="0.2">
      <c r="A12864">
        <v>103039</v>
      </c>
      <c r="B12864" t="s">
        <v>15756</v>
      </c>
      <c r="C12864" t="s">
        <v>14</v>
      </c>
      <c r="D12864">
        <v>49.51</v>
      </c>
      <c r="E12864" s="156" t="s">
        <v>205</v>
      </c>
    </row>
    <row r="12865" spans="1:5" x14ac:dyDescent="0.2">
      <c r="A12865">
        <v>103038</v>
      </c>
      <c r="B12865" t="s">
        <v>15757</v>
      </c>
      <c r="C12865" t="s">
        <v>14</v>
      </c>
      <c r="D12865">
        <v>44.45</v>
      </c>
      <c r="E12865" s="156" t="s">
        <v>205</v>
      </c>
    </row>
    <row r="12866" spans="1:5" x14ac:dyDescent="0.2">
      <c r="A12866">
        <v>103037</v>
      </c>
      <c r="B12866" t="s">
        <v>15758</v>
      </c>
      <c r="C12866" t="s">
        <v>14</v>
      </c>
      <c r="D12866">
        <v>33.14</v>
      </c>
      <c r="E12866" s="156" t="s">
        <v>205</v>
      </c>
    </row>
    <row r="12867" spans="1:5" x14ac:dyDescent="0.2">
      <c r="A12867">
        <v>103036</v>
      </c>
      <c r="B12867" t="s">
        <v>15759</v>
      </c>
      <c r="C12867" t="s">
        <v>14</v>
      </c>
      <c r="D12867">
        <v>16.75</v>
      </c>
      <c r="E12867" s="156" t="s">
        <v>205</v>
      </c>
    </row>
    <row r="12868" spans="1:5" x14ac:dyDescent="0.2">
      <c r="A12868">
        <v>103040</v>
      </c>
      <c r="B12868" t="s">
        <v>15760</v>
      </c>
      <c r="C12868" t="s">
        <v>14</v>
      </c>
      <c r="D12868">
        <v>72.22</v>
      </c>
      <c r="E12868" s="156" t="s">
        <v>205</v>
      </c>
    </row>
    <row r="12869" spans="1:5" x14ac:dyDescent="0.2">
      <c r="A12869">
        <v>90371</v>
      </c>
      <c r="B12869" t="s">
        <v>15761</v>
      </c>
      <c r="C12869" t="s">
        <v>14</v>
      </c>
      <c r="D12869">
        <v>21.39</v>
      </c>
      <c r="E12869" s="156" t="s">
        <v>205</v>
      </c>
    </row>
    <row r="12870" spans="1:5" x14ac:dyDescent="0.2">
      <c r="A12870">
        <v>103047</v>
      </c>
      <c r="B12870" t="s">
        <v>15762</v>
      </c>
      <c r="C12870" t="s">
        <v>14</v>
      </c>
      <c r="D12870">
        <v>17.98</v>
      </c>
      <c r="E12870" s="156" t="s">
        <v>205</v>
      </c>
    </row>
    <row r="12871" spans="1:5" x14ac:dyDescent="0.2">
      <c r="A12871">
        <v>94489</v>
      </c>
      <c r="B12871" t="s">
        <v>15763</v>
      </c>
      <c r="C12871" t="s">
        <v>14</v>
      </c>
      <c r="D12871">
        <v>21.54</v>
      </c>
      <c r="E12871" s="156" t="s">
        <v>205</v>
      </c>
    </row>
    <row r="12872" spans="1:5" x14ac:dyDescent="0.2">
      <c r="A12872">
        <v>94490</v>
      </c>
      <c r="B12872" t="s">
        <v>15764</v>
      </c>
      <c r="C12872" t="s">
        <v>14</v>
      </c>
      <c r="D12872">
        <v>30.6</v>
      </c>
      <c r="E12872" s="156" t="s">
        <v>205</v>
      </c>
    </row>
    <row r="12873" spans="1:5" x14ac:dyDescent="0.2">
      <c r="A12873">
        <v>94491</v>
      </c>
      <c r="B12873" t="s">
        <v>15765</v>
      </c>
      <c r="C12873" t="s">
        <v>14</v>
      </c>
      <c r="D12873">
        <v>42.17</v>
      </c>
      <c r="E12873" s="156" t="s">
        <v>205</v>
      </c>
    </row>
    <row r="12874" spans="1:5" x14ac:dyDescent="0.2">
      <c r="A12874">
        <v>94492</v>
      </c>
      <c r="B12874" t="s">
        <v>15766</v>
      </c>
      <c r="C12874" t="s">
        <v>14</v>
      </c>
      <c r="D12874">
        <v>43.25</v>
      </c>
      <c r="E12874" s="156" t="s">
        <v>205</v>
      </c>
    </row>
    <row r="12875" spans="1:5" x14ac:dyDescent="0.2">
      <c r="A12875">
        <v>94493</v>
      </c>
      <c r="B12875" t="s">
        <v>15767</v>
      </c>
      <c r="C12875" t="s">
        <v>14</v>
      </c>
      <c r="D12875">
        <v>79.14</v>
      </c>
      <c r="E12875" s="156" t="s">
        <v>205</v>
      </c>
    </row>
    <row r="12876" spans="1:5" x14ac:dyDescent="0.2">
      <c r="A12876">
        <v>94497</v>
      </c>
      <c r="B12876" t="s">
        <v>15768</v>
      </c>
      <c r="C12876" t="s">
        <v>14</v>
      </c>
      <c r="D12876">
        <v>167.81</v>
      </c>
      <c r="E12876" s="156" t="s">
        <v>205</v>
      </c>
    </row>
    <row r="12877" spans="1:5" x14ac:dyDescent="0.2">
      <c r="A12877">
        <v>94794</v>
      </c>
      <c r="B12877" t="s">
        <v>15769</v>
      </c>
      <c r="C12877" t="s">
        <v>14</v>
      </c>
      <c r="D12877">
        <v>265.61</v>
      </c>
      <c r="E12877" s="156" t="s">
        <v>205</v>
      </c>
    </row>
    <row r="12878" spans="1:5" x14ac:dyDescent="0.2">
      <c r="A12878">
        <v>94496</v>
      </c>
      <c r="B12878" t="s">
        <v>15770</v>
      </c>
      <c r="C12878" t="s">
        <v>14</v>
      </c>
      <c r="D12878">
        <v>132.59</v>
      </c>
      <c r="E12878" s="156" t="s">
        <v>205</v>
      </c>
    </row>
    <row r="12879" spans="1:5" x14ac:dyDescent="0.2">
      <c r="A12879">
        <v>94793</v>
      </c>
      <c r="B12879" t="s">
        <v>15771</v>
      </c>
      <c r="C12879" t="s">
        <v>14</v>
      </c>
      <c r="D12879">
        <v>251.46</v>
      </c>
      <c r="E12879" s="156" t="s">
        <v>205</v>
      </c>
    </row>
    <row r="12880" spans="1:5" x14ac:dyDescent="0.2">
      <c r="A12880">
        <v>94495</v>
      </c>
      <c r="B12880" t="s">
        <v>15772</v>
      </c>
      <c r="C12880" t="s">
        <v>14</v>
      </c>
      <c r="D12880">
        <v>97.3</v>
      </c>
      <c r="E12880" s="156" t="s">
        <v>205</v>
      </c>
    </row>
    <row r="12881" spans="1:5" x14ac:dyDescent="0.2">
      <c r="A12881">
        <v>94792</v>
      </c>
      <c r="B12881" t="s">
        <v>15773</v>
      </c>
      <c r="C12881" t="s">
        <v>14</v>
      </c>
      <c r="D12881">
        <v>182.76</v>
      </c>
      <c r="E12881" s="156" t="s">
        <v>205</v>
      </c>
    </row>
    <row r="12882" spans="1:5" x14ac:dyDescent="0.2">
      <c r="A12882">
        <v>89352</v>
      </c>
      <c r="B12882" t="s">
        <v>15774</v>
      </c>
      <c r="C12882" t="s">
        <v>14</v>
      </c>
      <c r="D12882">
        <v>57.5</v>
      </c>
      <c r="E12882" s="156" t="s">
        <v>205</v>
      </c>
    </row>
    <row r="12883" spans="1:5" x14ac:dyDescent="0.2">
      <c r="A12883">
        <v>89986</v>
      </c>
      <c r="B12883" t="s">
        <v>15775</v>
      </c>
      <c r="C12883" t="s">
        <v>14</v>
      </c>
      <c r="D12883">
        <v>132.05000000000001</v>
      </c>
      <c r="E12883" s="156" t="s">
        <v>205</v>
      </c>
    </row>
    <row r="12884" spans="1:5" x14ac:dyDescent="0.2">
      <c r="A12884">
        <v>94499</v>
      </c>
      <c r="B12884" t="s">
        <v>15776</v>
      </c>
      <c r="C12884" t="s">
        <v>14</v>
      </c>
      <c r="D12884">
        <v>467.59</v>
      </c>
      <c r="E12884" s="156" t="s">
        <v>205</v>
      </c>
    </row>
    <row r="12885" spans="1:5" x14ac:dyDescent="0.2">
      <c r="A12885">
        <v>94498</v>
      </c>
      <c r="B12885" t="s">
        <v>15777</v>
      </c>
      <c r="C12885" t="s">
        <v>14</v>
      </c>
      <c r="D12885">
        <v>232.22</v>
      </c>
      <c r="E12885" s="156" t="s">
        <v>205</v>
      </c>
    </row>
    <row r="12886" spans="1:5" x14ac:dyDescent="0.2">
      <c r="A12886">
        <v>94500</v>
      </c>
      <c r="B12886" t="s">
        <v>15778</v>
      </c>
      <c r="C12886" t="s">
        <v>14</v>
      </c>
      <c r="D12886">
        <v>567.15</v>
      </c>
      <c r="E12886" s="156" t="s">
        <v>205</v>
      </c>
    </row>
    <row r="12887" spans="1:5" x14ac:dyDescent="0.2">
      <c r="A12887">
        <v>89353</v>
      </c>
      <c r="B12887" t="s">
        <v>15779</v>
      </c>
      <c r="C12887" t="s">
        <v>14</v>
      </c>
      <c r="D12887">
        <v>62.55</v>
      </c>
      <c r="E12887" s="156" t="s">
        <v>205</v>
      </c>
    </row>
    <row r="12888" spans="1:5" x14ac:dyDescent="0.2">
      <c r="A12888">
        <v>89987</v>
      </c>
      <c r="B12888" t="s">
        <v>15780</v>
      </c>
      <c r="C12888" t="s">
        <v>14</v>
      </c>
      <c r="D12888">
        <v>149.80000000000001</v>
      </c>
      <c r="E12888" s="156" t="s">
        <v>205</v>
      </c>
    </row>
    <row r="12889" spans="1:5" x14ac:dyDescent="0.2">
      <c r="A12889">
        <v>94501</v>
      </c>
      <c r="B12889" t="s">
        <v>15781</v>
      </c>
      <c r="C12889" t="s">
        <v>14</v>
      </c>
      <c r="D12889">
        <v>1155.81</v>
      </c>
      <c r="E12889" s="156" t="s">
        <v>205</v>
      </c>
    </row>
    <row r="12890" spans="1:5" x14ac:dyDescent="0.2">
      <c r="A12890">
        <v>89349</v>
      </c>
      <c r="B12890" t="s">
        <v>15782</v>
      </c>
      <c r="C12890" t="s">
        <v>14</v>
      </c>
      <c r="D12890">
        <v>41.94</v>
      </c>
      <c r="E12890" s="156" t="s">
        <v>205</v>
      </c>
    </row>
    <row r="12891" spans="1:5" x14ac:dyDescent="0.2">
      <c r="A12891">
        <v>89984</v>
      </c>
      <c r="B12891" t="s">
        <v>15783</v>
      </c>
      <c r="C12891" t="s">
        <v>14</v>
      </c>
      <c r="D12891">
        <v>135.62</v>
      </c>
      <c r="E12891" s="156" t="s">
        <v>205</v>
      </c>
    </row>
    <row r="12892" spans="1:5" x14ac:dyDescent="0.2">
      <c r="A12892">
        <v>89985</v>
      </c>
      <c r="B12892" t="s">
        <v>15784</v>
      </c>
      <c r="C12892" t="s">
        <v>14</v>
      </c>
      <c r="D12892">
        <v>141.99</v>
      </c>
      <c r="E12892" s="156" t="s">
        <v>205</v>
      </c>
    </row>
    <row r="12893" spans="1:5" x14ac:dyDescent="0.2">
      <c r="A12893">
        <v>89351</v>
      </c>
      <c r="B12893" t="s">
        <v>15785</v>
      </c>
      <c r="C12893" t="s">
        <v>14</v>
      </c>
      <c r="D12893">
        <v>51.4</v>
      </c>
      <c r="E12893" s="156" t="s">
        <v>205</v>
      </c>
    </row>
    <row r="12894" spans="1:5" x14ac:dyDescent="0.2">
      <c r="A12894">
        <v>103045</v>
      </c>
      <c r="B12894" t="s">
        <v>15786</v>
      </c>
      <c r="C12894" t="s">
        <v>14</v>
      </c>
      <c r="D12894">
        <v>7.99</v>
      </c>
      <c r="E12894" s="156" t="s">
        <v>205</v>
      </c>
    </row>
    <row r="12895" spans="1:5" x14ac:dyDescent="0.2">
      <c r="A12895">
        <v>103046</v>
      </c>
      <c r="B12895" t="s">
        <v>15787</v>
      </c>
      <c r="C12895" t="s">
        <v>14</v>
      </c>
      <c r="D12895">
        <v>17.38</v>
      </c>
      <c r="E12895" s="156" t="s">
        <v>205</v>
      </c>
    </row>
    <row r="12896" spans="1:5" x14ac:dyDescent="0.2">
      <c r="A12896">
        <v>103048</v>
      </c>
      <c r="B12896" t="s">
        <v>15788</v>
      </c>
      <c r="C12896" t="s">
        <v>14</v>
      </c>
      <c r="D12896">
        <v>14.18</v>
      </c>
      <c r="E12896" s="156" t="s">
        <v>205</v>
      </c>
    </row>
    <row r="12897" spans="1:5" x14ac:dyDescent="0.2">
      <c r="A12897">
        <v>103049</v>
      </c>
      <c r="B12897" t="s">
        <v>15789</v>
      </c>
      <c r="C12897" t="s">
        <v>14</v>
      </c>
      <c r="D12897">
        <v>15.21</v>
      </c>
      <c r="E12897" s="156" t="s">
        <v>205</v>
      </c>
    </row>
    <row r="12898" spans="1:5" x14ac:dyDescent="0.2">
      <c r="A12898">
        <v>103029</v>
      </c>
      <c r="B12898" t="s">
        <v>15790</v>
      </c>
      <c r="C12898" t="s">
        <v>14</v>
      </c>
      <c r="D12898">
        <v>71.86</v>
      </c>
      <c r="E12898" s="156" t="s">
        <v>205</v>
      </c>
    </row>
    <row r="12899" spans="1:5" x14ac:dyDescent="0.2">
      <c r="A12899">
        <v>103019</v>
      </c>
      <c r="B12899" t="s">
        <v>15791</v>
      </c>
      <c r="C12899" t="s">
        <v>14</v>
      </c>
      <c r="D12899">
        <v>182.91</v>
      </c>
      <c r="E12899" s="156" t="s">
        <v>205</v>
      </c>
    </row>
    <row r="12900" spans="1:5" x14ac:dyDescent="0.2">
      <c r="A12900">
        <v>103050</v>
      </c>
      <c r="B12900" t="s">
        <v>15792</v>
      </c>
      <c r="C12900" t="s">
        <v>14</v>
      </c>
      <c r="D12900">
        <v>27.23</v>
      </c>
      <c r="E12900" s="156" t="s">
        <v>205</v>
      </c>
    </row>
    <row r="12901" spans="1:5" x14ac:dyDescent="0.2">
      <c r="A12901">
        <v>103051</v>
      </c>
      <c r="B12901" t="s">
        <v>15793</v>
      </c>
      <c r="C12901" t="s">
        <v>14</v>
      </c>
      <c r="D12901">
        <v>32.92</v>
      </c>
      <c r="E12901" s="156" t="s">
        <v>205</v>
      </c>
    </row>
    <row r="12902" spans="1:5" x14ac:dyDescent="0.2">
      <c r="A12902">
        <v>103052</v>
      </c>
      <c r="B12902" t="s">
        <v>15794</v>
      </c>
      <c r="C12902" t="s">
        <v>14</v>
      </c>
      <c r="D12902">
        <v>44.05</v>
      </c>
      <c r="E12902" s="156" t="s">
        <v>205</v>
      </c>
    </row>
    <row r="12903" spans="1:5" x14ac:dyDescent="0.2">
      <c r="A12903">
        <v>94799</v>
      </c>
      <c r="B12903" t="s">
        <v>15795</v>
      </c>
      <c r="C12903" t="s">
        <v>14</v>
      </c>
      <c r="D12903">
        <v>146.65</v>
      </c>
      <c r="E12903" s="156" t="s">
        <v>205</v>
      </c>
    </row>
    <row r="12904" spans="1:5" x14ac:dyDescent="0.2">
      <c r="A12904">
        <v>94798</v>
      </c>
      <c r="B12904" t="s">
        <v>15796</v>
      </c>
      <c r="C12904" t="s">
        <v>14</v>
      </c>
      <c r="D12904">
        <v>118.99</v>
      </c>
      <c r="E12904" s="156" t="s">
        <v>205</v>
      </c>
    </row>
    <row r="12905" spans="1:5" x14ac:dyDescent="0.2">
      <c r="A12905">
        <v>94797</v>
      </c>
      <c r="B12905" t="s">
        <v>15797</v>
      </c>
      <c r="C12905" t="s">
        <v>14</v>
      </c>
      <c r="D12905">
        <v>72.709999999999994</v>
      </c>
      <c r="E12905" s="156" t="s">
        <v>205</v>
      </c>
    </row>
    <row r="12906" spans="1:5" x14ac:dyDescent="0.2">
      <c r="A12906">
        <v>94795</v>
      </c>
      <c r="B12906" t="s">
        <v>15798</v>
      </c>
      <c r="C12906" t="s">
        <v>14</v>
      </c>
      <c r="D12906">
        <v>30.97</v>
      </c>
      <c r="E12906" s="156" t="s">
        <v>205</v>
      </c>
    </row>
    <row r="12907" spans="1:5" x14ac:dyDescent="0.2">
      <c r="A12907">
        <v>94800</v>
      </c>
      <c r="B12907" t="s">
        <v>15799</v>
      </c>
      <c r="C12907" t="s">
        <v>14</v>
      </c>
      <c r="D12907">
        <v>188.33</v>
      </c>
      <c r="E12907" s="156" t="s">
        <v>205</v>
      </c>
    </row>
    <row r="12908" spans="1:5" x14ac:dyDescent="0.2">
      <c r="A12908">
        <v>94796</v>
      </c>
      <c r="B12908" t="s">
        <v>15800</v>
      </c>
      <c r="C12908" t="s">
        <v>14</v>
      </c>
      <c r="D12908">
        <v>36.549999999999997</v>
      </c>
      <c r="E12908" s="156" t="s">
        <v>205</v>
      </c>
    </row>
    <row r="12909" spans="1:5" x14ac:dyDescent="0.2">
      <c r="A12909">
        <v>99635</v>
      </c>
      <c r="B12909" t="s">
        <v>15801</v>
      </c>
      <c r="C12909" t="s">
        <v>14</v>
      </c>
      <c r="D12909">
        <v>400.61</v>
      </c>
      <c r="E12909" s="156" t="s">
        <v>205</v>
      </c>
    </row>
    <row r="12910" spans="1:5" x14ac:dyDescent="0.2">
      <c r="A12910">
        <v>103018</v>
      </c>
      <c r="B12910" t="s">
        <v>15802</v>
      </c>
      <c r="C12910" t="s">
        <v>14</v>
      </c>
      <c r="D12910">
        <v>327.47000000000003</v>
      </c>
      <c r="E12910" s="156" t="s">
        <v>205</v>
      </c>
    </row>
    <row r="12911" spans="1:5" x14ac:dyDescent="0.2">
      <c r="A12911">
        <v>95252</v>
      </c>
      <c r="B12911" t="s">
        <v>15803</v>
      </c>
      <c r="C12911" t="s">
        <v>14</v>
      </c>
      <c r="D12911">
        <v>238.92</v>
      </c>
      <c r="E12911" s="156" t="s">
        <v>205</v>
      </c>
    </row>
    <row r="12912" spans="1:5" x14ac:dyDescent="0.2">
      <c r="A12912">
        <v>95251</v>
      </c>
      <c r="B12912" t="s">
        <v>15804</v>
      </c>
      <c r="C12912" t="s">
        <v>14</v>
      </c>
      <c r="D12912">
        <v>197.38</v>
      </c>
      <c r="E12912" s="156" t="s">
        <v>205</v>
      </c>
    </row>
    <row r="12913" spans="1:5" x14ac:dyDescent="0.2">
      <c r="A12913">
        <v>95250</v>
      </c>
      <c r="B12913" t="s">
        <v>15805</v>
      </c>
      <c r="C12913" t="s">
        <v>14</v>
      </c>
      <c r="D12913">
        <v>133.16</v>
      </c>
      <c r="E12913" s="156" t="s">
        <v>205</v>
      </c>
    </row>
    <row r="12914" spans="1:5" x14ac:dyDescent="0.2">
      <c r="A12914">
        <v>95248</v>
      </c>
      <c r="B12914" t="s">
        <v>15806</v>
      </c>
      <c r="C12914" t="s">
        <v>14</v>
      </c>
      <c r="D12914">
        <v>84.17</v>
      </c>
      <c r="E12914" s="156" t="s">
        <v>205</v>
      </c>
    </row>
    <row r="12915" spans="1:5" x14ac:dyDescent="0.2">
      <c r="A12915">
        <v>95253</v>
      </c>
      <c r="B12915" t="s">
        <v>15807</v>
      </c>
      <c r="C12915" t="s">
        <v>14</v>
      </c>
      <c r="D12915">
        <v>364.69</v>
      </c>
      <c r="E12915" s="156" t="s">
        <v>205</v>
      </c>
    </row>
    <row r="12916" spans="1:5" x14ac:dyDescent="0.2">
      <c r="A12916">
        <v>95249</v>
      </c>
      <c r="B12916" t="s">
        <v>15808</v>
      </c>
      <c r="C12916" t="s">
        <v>14</v>
      </c>
      <c r="D12916">
        <v>98.65</v>
      </c>
      <c r="E12916" s="156" t="s">
        <v>205</v>
      </c>
    </row>
    <row r="12917" spans="1:5" x14ac:dyDescent="0.2">
      <c r="A12917">
        <v>99622</v>
      </c>
      <c r="B12917" t="s">
        <v>15809</v>
      </c>
      <c r="C12917" t="s">
        <v>14</v>
      </c>
      <c r="D12917">
        <v>314.8</v>
      </c>
      <c r="E12917" s="156" t="s">
        <v>205</v>
      </c>
    </row>
    <row r="12918" spans="1:5" x14ac:dyDescent="0.2">
      <c r="A12918">
        <v>99621</v>
      </c>
      <c r="B12918" t="s">
        <v>15810</v>
      </c>
      <c r="C12918" t="s">
        <v>14</v>
      </c>
      <c r="D12918">
        <v>279.83</v>
      </c>
      <c r="E12918" s="156" t="s">
        <v>205</v>
      </c>
    </row>
    <row r="12919" spans="1:5" x14ac:dyDescent="0.2">
      <c r="A12919">
        <v>99620</v>
      </c>
      <c r="B12919" t="s">
        <v>15811</v>
      </c>
      <c r="C12919" t="s">
        <v>14</v>
      </c>
      <c r="D12919">
        <v>187.69</v>
      </c>
      <c r="E12919" s="156" t="s">
        <v>205</v>
      </c>
    </row>
    <row r="12920" spans="1:5" x14ac:dyDescent="0.2">
      <c r="A12920">
        <v>103008</v>
      </c>
      <c r="B12920" t="s">
        <v>15812</v>
      </c>
      <c r="C12920" t="s">
        <v>14</v>
      </c>
      <c r="D12920">
        <v>112.96</v>
      </c>
      <c r="E12920" s="156" t="s">
        <v>205</v>
      </c>
    </row>
    <row r="12921" spans="1:5" x14ac:dyDescent="0.2">
      <c r="A12921">
        <v>99624</v>
      </c>
      <c r="B12921" t="s">
        <v>15813</v>
      </c>
      <c r="C12921" t="s">
        <v>14</v>
      </c>
      <c r="D12921">
        <v>626.58000000000004</v>
      </c>
      <c r="E12921" s="156" t="s">
        <v>205</v>
      </c>
    </row>
    <row r="12922" spans="1:5" x14ac:dyDescent="0.2">
      <c r="A12922">
        <v>99623</v>
      </c>
      <c r="B12922" t="s">
        <v>15814</v>
      </c>
      <c r="C12922" t="s">
        <v>14</v>
      </c>
      <c r="D12922">
        <v>439.39</v>
      </c>
      <c r="E12922" s="156" t="s">
        <v>205</v>
      </c>
    </row>
    <row r="12923" spans="1:5" x14ac:dyDescent="0.2">
      <c r="A12923">
        <v>99625</v>
      </c>
      <c r="B12923" t="s">
        <v>15815</v>
      </c>
      <c r="C12923" t="s">
        <v>14</v>
      </c>
      <c r="D12923">
        <v>862.14</v>
      </c>
      <c r="E12923" s="156" t="s">
        <v>205</v>
      </c>
    </row>
    <row r="12924" spans="1:5" x14ac:dyDescent="0.2">
      <c r="A12924">
        <v>99619</v>
      </c>
      <c r="B12924" t="s">
        <v>15816</v>
      </c>
      <c r="C12924" t="s">
        <v>14</v>
      </c>
      <c r="D12924">
        <v>138.15</v>
      </c>
      <c r="E12924" s="156" t="s">
        <v>205</v>
      </c>
    </row>
    <row r="12925" spans="1:5" x14ac:dyDescent="0.2">
      <c r="A12925">
        <v>99626</v>
      </c>
      <c r="B12925" t="s">
        <v>15817</v>
      </c>
      <c r="C12925" t="s">
        <v>14</v>
      </c>
      <c r="D12925">
        <v>1328.21</v>
      </c>
      <c r="E12925" s="156" t="s">
        <v>205</v>
      </c>
    </row>
    <row r="12926" spans="1:5" x14ac:dyDescent="0.2">
      <c r="A12926">
        <v>99631</v>
      </c>
      <c r="B12926" t="s">
        <v>15818</v>
      </c>
      <c r="C12926" t="s">
        <v>14</v>
      </c>
      <c r="D12926">
        <v>174.48</v>
      </c>
      <c r="E12926" s="156" t="s">
        <v>205</v>
      </c>
    </row>
    <row r="12927" spans="1:5" x14ac:dyDescent="0.2">
      <c r="A12927">
        <v>99630</v>
      </c>
      <c r="B12927" t="s">
        <v>15819</v>
      </c>
      <c r="C12927" t="s">
        <v>14</v>
      </c>
      <c r="D12927">
        <v>150</v>
      </c>
      <c r="E12927" s="156" t="s">
        <v>205</v>
      </c>
    </row>
    <row r="12928" spans="1:5" x14ac:dyDescent="0.2">
      <c r="A12928">
        <v>99629</v>
      </c>
      <c r="B12928" t="s">
        <v>15820</v>
      </c>
      <c r="C12928" t="s">
        <v>14</v>
      </c>
      <c r="D12928">
        <v>100.76</v>
      </c>
      <c r="E12928" s="156" t="s">
        <v>205</v>
      </c>
    </row>
    <row r="12929" spans="1:5" x14ac:dyDescent="0.2">
      <c r="A12929">
        <v>99627</v>
      </c>
      <c r="B12929" t="s">
        <v>15821</v>
      </c>
      <c r="C12929" t="s">
        <v>14</v>
      </c>
      <c r="D12929">
        <v>83.34</v>
      </c>
      <c r="E12929" s="156" t="s">
        <v>205</v>
      </c>
    </row>
    <row r="12930" spans="1:5" x14ac:dyDescent="0.2">
      <c r="A12930">
        <v>103009</v>
      </c>
      <c r="B12930" t="s">
        <v>15822</v>
      </c>
      <c r="C12930" t="s">
        <v>14</v>
      </c>
      <c r="D12930">
        <v>398.38</v>
      </c>
      <c r="E12930" s="156" t="s">
        <v>205</v>
      </c>
    </row>
    <row r="12931" spans="1:5" x14ac:dyDescent="0.2">
      <c r="A12931">
        <v>99632</v>
      </c>
      <c r="B12931" t="s">
        <v>15823</v>
      </c>
      <c r="C12931" t="s">
        <v>14</v>
      </c>
      <c r="D12931">
        <v>251.76</v>
      </c>
      <c r="E12931" s="156" t="s">
        <v>205</v>
      </c>
    </row>
    <row r="12932" spans="1:5" x14ac:dyDescent="0.2">
      <c r="A12932">
        <v>99633</v>
      </c>
      <c r="B12932" t="s">
        <v>15824</v>
      </c>
      <c r="C12932" t="s">
        <v>14</v>
      </c>
      <c r="D12932">
        <v>541.12</v>
      </c>
      <c r="E12932" s="156" t="s">
        <v>205</v>
      </c>
    </row>
    <row r="12933" spans="1:5" x14ac:dyDescent="0.2">
      <c r="A12933">
        <v>99628</v>
      </c>
      <c r="B12933" t="s">
        <v>15825</v>
      </c>
      <c r="C12933" t="s">
        <v>14</v>
      </c>
      <c r="D12933">
        <v>90.78</v>
      </c>
      <c r="E12933" s="156" t="s">
        <v>205</v>
      </c>
    </row>
    <row r="12934" spans="1:5" x14ac:dyDescent="0.2">
      <c r="A12934">
        <v>99634</v>
      </c>
      <c r="B12934" t="s">
        <v>15826</v>
      </c>
      <c r="C12934" t="s">
        <v>14</v>
      </c>
      <c r="D12934">
        <v>924.3</v>
      </c>
      <c r="E12934" s="156" t="s">
        <v>205</v>
      </c>
    </row>
    <row r="12935" spans="1:5" x14ac:dyDescent="0.2">
      <c r="A12935">
        <v>103013</v>
      </c>
      <c r="B12935" t="s">
        <v>15827</v>
      </c>
      <c r="C12935" t="s">
        <v>14</v>
      </c>
      <c r="D12935">
        <v>162.02000000000001</v>
      </c>
      <c r="E12935" s="156" t="s">
        <v>205</v>
      </c>
    </row>
    <row r="12936" spans="1:5" x14ac:dyDescent="0.2">
      <c r="A12936">
        <v>103012</v>
      </c>
      <c r="B12936" t="s">
        <v>15828</v>
      </c>
      <c r="C12936" t="s">
        <v>14</v>
      </c>
      <c r="D12936">
        <v>150.58000000000001</v>
      </c>
      <c r="E12936" s="156" t="s">
        <v>205</v>
      </c>
    </row>
    <row r="12937" spans="1:5" x14ac:dyDescent="0.2">
      <c r="A12937">
        <v>103011</v>
      </c>
      <c r="B12937" t="s">
        <v>15829</v>
      </c>
      <c r="C12937" t="s">
        <v>14</v>
      </c>
      <c r="D12937">
        <v>95.45</v>
      </c>
      <c r="E12937" s="156" t="s">
        <v>205</v>
      </c>
    </row>
    <row r="12938" spans="1:5" x14ac:dyDescent="0.2">
      <c r="A12938">
        <v>103015</v>
      </c>
      <c r="B12938" t="s">
        <v>15830</v>
      </c>
      <c r="C12938" t="s">
        <v>14</v>
      </c>
      <c r="D12938">
        <v>431.33</v>
      </c>
      <c r="E12938" s="156" t="s">
        <v>205</v>
      </c>
    </row>
    <row r="12939" spans="1:5" x14ac:dyDescent="0.2">
      <c r="A12939">
        <v>103014</v>
      </c>
      <c r="B12939" t="s">
        <v>15831</v>
      </c>
      <c r="C12939" t="s">
        <v>14</v>
      </c>
      <c r="D12939">
        <v>243.74</v>
      </c>
      <c r="E12939" s="156" t="s">
        <v>205</v>
      </c>
    </row>
    <row r="12940" spans="1:5" x14ac:dyDescent="0.2">
      <c r="A12940">
        <v>103016</v>
      </c>
      <c r="B12940" t="s">
        <v>15832</v>
      </c>
      <c r="C12940" t="s">
        <v>14</v>
      </c>
      <c r="D12940">
        <v>589.78</v>
      </c>
      <c r="E12940" s="156" t="s">
        <v>205</v>
      </c>
    </row>
    <row r="12941" spans="1:5" x14ac:dyDescent="0.2">
      <c r="A12941">
        <v>103010</v>
      </c>
      <c r="B12941" t="s">
        <v>15833</v>
      </c>
      <c r="C12941" t="s">
        <v>14</v>
      </c>
      <c r="D12941">
        <v>85.64</v>
      </c>
      <c r="E12941" s="156" t="s">
        <v>205</v>
      </c>
    </row>
    <row r="12942" spans="1:5" x14ac:dyDescent="0.2">
      <c r="A12942">
        <v>103017</v>
      </c>
      <c r="B12942" t="s">
        <v>15834</v>
      </c>
      <c r="C12942" t="s">
        <v>14</v>
      </c>
      <c r="D12942">
        <v>1030.17</v>
      </c>
      <c r="E12942" s="156" t="s">
        <v>205</v>
      </c>
    </row>
    <row r="12943" spans="1:5" x14ac:dyDescent="0.2">
      <c r="A12943">
        <v>103033</v>
      </c>
      <c r="B12943" t="s">
        <v>15835</v>
      </c>
      <c r="C12943" t="s">
        <v>14</v>
      </c>
      <c r="D12943">
        <v>0</v>
      </c>
      <c r="E12943" s="156" t="s">
        <v>205</v>
      </c>
    </row>
    <row r="12944" spans="1:5" x14ac:dyDescent="0.2">
      <c r="A12944">
        <v>103032</v>
      </c>
      <c r="B12944" t="s">
        <v>15836</v>
      </c>
      <c r="C12944" t="s">
        <v>14</v>
      </c>
      <c r="D12944">
        <v>0</v>
      </c>
      <c r="E12944" s="156" t="s">
        <v>205</v>
      </c>
    </row>
    <row r="12945" spans="1:5" x14ac:dyDescent="0.2">
      <c r="A12945">
        <v>103030</v>
      </c>
      <c r="B12945" t="s">
        <v>15837</v>
      </c>
      <c r="C12945" t="s">
        <v>14</v>
      </c>
      <c r="D12945">
        <v>0</v>
      </c>
      <c r="E12945" s="156" t="s">
        <v>205</v>
      </c>
    </row>
    <row r="12946" spans="1:5" x14ac:dyDescent="0.2">
      <c r="A12946">
        <v>103031</v>
      </c>
      <c r="B12946" t="s">
        <v>15838</v>
      </c>
      <c r="C12946" t="s">
        <v>14</v>
      </c>
      <c r="D12946">
        <v>0</v>
      </c>
      <c r="E12946" s="156" t="s">
        <v>205</v>
      </c>
    </row>
    <row r="12947" spans="1:5" x14ac:dyDescent="0.2">
      <c r="A12947">
        <v>103035</v>
      </c>
      <c r="B12947" t="s">
        <v>15839</v>
      </c>
      <c r="C12947" t="s">
        <v>14</v>
      </c>
      <c r="D12947">
        <v>0</v>
      </c>
      <c r="E12947" s="156" t="s">
        <v>205</v>
      </c>
    </row>
    <row r="12948" spans="1:5" x14ac:dyDescent="0.2">
      <c r="A12948">
        <v>103034</v>
      </c>
      <c r="B12948" t="s">
        <v>15840</v>
      </c>
      <c r="C12948" t="s">
        <v>14</v>
      </c>
      <c r="D12948">
        <v>0</v>
      </c>
      <c r="E12948" s="156" t="s">
        <v>205</v>
      </c>
    </row>
    <row r="12949" spans="1:5" x14ac:dyDescent="0.2">
      <c r="A12949">
        <v>103024</v>
      </c>
      <c r="B12949" t="s">
        <v>15841</v>
      </c>
      <c r="C12949" t="s">
        <v>14</v>
      </c>
      <c r="D12949">
        <v>0</v>
      </c>
      <c r="E12949" s="156" t="s">
        <v>205</v>
      </c>
    </row>
    <row r="12950" spans="1:5" x14ac:dyDescent="0.2">
      <c r="A12950">
        <v>103023</v>
      </c>
      <c r="B12950" t="s">
        <v>15842</v>
      </c>
      <c r="C12950" t="s">
        <v>14</v>
      </c>
      <c r="D12950">
        <v>0</v>
      </c>
      <c r="E12950" s="156" t="s">
        <v>205</v>
      </c>
    </row>
    <row r="12951" spans="1:5" x14ac:dyDescent="0.2">
      <c r="A12951">
        <v>103022</v>
      </c>
      <c r="B12951" t="s">
        <v>15843</v>
      </c>
      <c r="C12951" t="s">
        <v>14</v>
      </c>
      <c r="D12951">
        <v>0</v>
      </c>
      <c r="E12951" s="156" t="s">
        <v>205</v>
      </c>
    </row>
    <row r="12952" spans="1:5" x14ac:dyDescent="0.2">
      <c r="A12952">
        <v>103020</v>
      </c>
      <c r="B12952" t="s">
        <v>15844</v>
      </c>
      <c r="C12952" t="s">
        <v>14</v>
      </c>
      <c r="D12952">
        <v>0</v>
      </c>
      <c r="E12952" s="156" t="s">
        <v>205</v>
      </c>
    </row>
    <row r="12953" spans="1:5" x14ac:dyDescent="0.2">
      <c r="A12953">
        <v>103026</v>
      </c>
      <c r="B12953" t="s">
        <v>15845</v>
      </c>
      <c r="C12953" t="s">
        <v>14</v>
      </c>
      <c r="D12953">
        <v>0</v>
      </c>
      <c r="E12953" s="156" t="s">
        <v>205</v>
      </c>
    </row>
    <row r="12954" spans="1:5" x14ac:dyDescent="0.2">
      <c r="A12954">
        <v>103025</v>
      </c>
      <c r="B12954" t="s">
        <v>15846</v>
      </c>
      <c r="C12954" t="s">
        <v>14</v>
      </c>
      <c r="D12954">
        <v>0</v>
      </c>
      <c r="E12954" s="156" t="s">
        <v>205</v>
      </c>
    </row>
    <row r="12955" spans="1:5" x14ac:dyDescent="0.2">
      <c r="A12955">
        <v>103021</v>
      </c>
      <c r="B12955" t="s">
        <v>15847</v>
      </c>
      <c r="C12955" t="s">
        <v>14</v>
      </c>
      <c r="D12955">
        <v>0</v>
      </c>
      <c r="E12955" s="156" t="s">
        <v>205</v>
      </c>
    </row>
    <row r="12956" spans="1:5" x14ac:dyDescent="0.2">
      <c r="A12956">
        <v>103027</v>
      </c>
      <c r="B12956" t="s">
        <v>15848</v>
      </c>
      <c r="C12956" t="s">
        <v>14</v>
      </c>
      <c r="D12956">
        <v>0</v>
      </c>
      <c r="E12956" s="156" t="s">
        <v>205</v>
      </c>
    </row>
    <row r="12957" spans="1:5" x14ac:dyDescent="0.2">
      <c r="A12957">
        <v>103028</v>
      </c>
      <c r="B12957" t="s">
        <v>15849</v>
      </c>
      <c r="C12957" t="s">
        <v>14</v>
      </c>
      <c r="D12957">
        <v>0</v>
      </c>
      <c r="E12957" s="156" t="s">
        <v>205</v>
      </c>
    </row>
    <row r="12958" spans="1:5" x14ac:dyDescent="0.2">
      <c r="A12958">
        <v>103563</v>
      </c>
      <c r="B12958" t="s">
        <v>15850</v>
      </c>
      <c r="C12958" t="s">
        <v>14</v>
      </c>
      <c r="D12958">
        <v>0</v>
      </c>
      <c r="E12958" s="156" t="s">
        <v>205</v>
      </c>
    </row>
    <row r="12959" spans="1:5" x14ac:dyDescent="0.2">
      <c r="A12959">
        <v>103564</v>
      </c>
      <c r="B12959" t="s">
        <v>15851</v>
      </c>
      <c r="C12959" t="s">
        <v>14</v>
      </c>
      <c r="D12959">
        <v>0</v>
      </c>
      <c r="E12959" s="156" t="s">
        <v>205</v>
      </c>
    </row>
    <row r="12960" spans="1:5" x14ac:dyDescent="0.2">
      <c r="A12960">
        <v>103565</v>
      </c>
      <c r="B12960" t="s">
        <v>15852</v>
      </c>
      <c r="C12960" t="s">
        <v>14</v>
      </c>
      <c r="D12960">
        <v>0</v>
      </c>
      <c r="E12960" s="156" t="s">
        <v>205</v>
      </c>
    </row>
    <row r="12961" spans="1:5" x14ac:dyDescent="0.2">
      <c r="A12961">
        <v>103566</v>
      </c>
      <c r="B12961" t="s">
        <v>15853</v>
      </c>
      <c r="C12961" t="s">
        <v>14</v>
      </c>
      <c r="D12961">
        <v>0</v>
      </c>
      <c r="E12961" s="156" t="s">
        <v>205</v>
      </c>
    </row>
    <row r="12962" spans="1:5" x14ac:dyDescent="0.2">
      <c r="A12962">
        <v>103567</v>
      </c>
      <c r="B12962" t="s">
        <v>15854</v>
      </c>
      <c r="C12962" t="s">
        <v>14</v>
      </c>
      <c r="D12962">
        <v>0</v>
      </c>
      <c r="E12962" s="156" t="s">
        <v>205</v>
      </c>
    </row>
    <row r="12963" spans="1:5" x14ac:dyDescent="0.2">
      <c r="A12963">
        <v>103568</v>
      </c>
      <c r="B12963" t="s">
        <v>15855</v>
      </c>
      <c r="C12963" t="s">
        <v>14</v>
      </c>
      <c r="D12963">
        <v>0</v>
      </c>
      <c r="E12963" s="156" t="s">
        <v>205</v>
      </c>
    </row>
    <row r="12964" spans="1:5" x14ac:dyDescent="0.2">
      <c r="A12964">
        <v>103569</v>
      </c>
      <c r="B12964" t="s">
        <v>15856</v>
      </c>
      <c r="C12964" t="s">
        <v>14</v>
      </c>
      <c r="D12964">
        <v>0</v>
      </c>
      <c r="E12964" s="156" t="s">
        <v>205</v>
      </c>
    </row>
    <row r="12965" spans="1:5" x14ac:dyDescent="0.2">
      <c r="A12965">
        <v>103570</v>
      </c>
      <c r="B12965" t="s">
        <v>15857</v>
      </c>
      <c r="C12965" t="s">
        <v>14</v>
      </c>
      <c r="D12965">
        <v>0</v>
      </c>
      <c r="E12965" s="156" t="s">
        <v>205</v>
      </c>
    </row>
    <row r="12966" spans="1:5" x14ac:dyDescent="0.2">
      <c r="A12966">
        <v>103571</v>
      </c>
      <c r="B12966" t="s">
        <v>15858</v>
      </c>
      <c r="C12966" t="s">
        <v>14</v>
      </c>
      <c r="D12966">
        <v>0</v>
      </c>
      <c r="E12966" s="156" t="s">
        <v>205</v>
      </c>
    </row>
    <row r="12967" spans="1:5" x14ac:dyDescent="0.2">
      <c r="A12967">
        <v>103562</v>
      </c>
      <c r="B12967" t="s">
        <v>15859</v>
      </c>
      <c r="C12967" t="s">
        <v>14</v>
      </c>
      <c r="D12967">
        <v>0</v>
      </c>
      <c r="E12967" s="156" t="s">
        <v>205</v>
      </c>
    </row>
    <row r="12968" spans="1:5" x14ac:dyDescent="0.2">
      <c r="A12968">
        <v>103573</v>
      </c>
      <c r="B12968" t="s">
        <v>15860</v>
      </c>
      <c r="C12968" t="s">
        <v>14</v>
      </c>
      <c r="D12968">
        <v>0</v>
      </c>
      <c r="E12968" s="156" t="s">
        <v>205</v>
      </c>
    </row>
    <row r="12969" spans="1:5" x14ac:dyDescent="0.2">
      <c r="A12969">
        <v>103585</v>
      </c>
      <c r="B12969" t="s">
        <v>15861</v>
      </c>
      <c r="C12969" t="s">
        <v>14</v>
      </c>
      <c r="D12969">
        <v>0</v>
      </c>
      <c r="E12969" s="156" t="s">
        <v>205</v>
      </c>
    </row>
    <row r="12970" spans="1:5" x14ac:dyDescent="0.2">
      <c r="A12970">
        <v>103586</v>
      </c>
      <c r="B12970" t="s">
        <v>15862</v>
      </c>
      <c r="C12970" t="s">
        <v>14</v>
      </c>
      <c r="D12970">
        <v>0</v>
      </c>
      <c r="E12970" s="156" t="s">
        <v>205</v>
      </c>
    </row>
    <row r="12971" spans="1:5" x14ac:dyDescent="0.2">
      <c r="A12971">
        <v>103574</v>
      </c>
      <c r="B12971" t="s">
        <v>15863</v>
      </c>
      <c r="C12971" t="s">
        <v>14</v>
      </c>
      <c r="D12971">
        <v>0</v>
      </c>
      <c r="E12971" s="156" t="s">
        <v>205</v>
      </c>
    </row>
    <row r="12972" spans="1:5" x14ac:dyDescent="0.2">
      <c r="A12972">
        <v>103575</v>
      </c>
      <c r="B12972" t="s">
        <v>15864</v>
      </c>
      <c r="C12972" t="s">
        <v>14</v>
      </c>
      <c r="D12972">
        <v>0</v>
      </c>
      <c r="E12972" s="156" t="s">
        <v>205</v>
      </c>
    </row>
    <row r="12973" spans="1:5" x14ac:dyDescent="0.2">
      <c r="A12973">
        <v>103576</v>
      </c>
      <c r="B12973" t="s">
        <v>15865</v>
      </c>
      <c r="C12973" t="s">
        <v>14</v>
      </c>
      <c r="D12973">
        <v>0</v>
      </c>
      <c r="E12973" s="156" t="s">
        <v>205</v>
      </c>
    </row>
    <row r="12974" spans="1:5" x14ac:dyDescent="0.2">
      <c r="A12974">
        <v>103577</v>
      </c>
      <c r="B12974" t="s">
        <v>15866</v>
      </c>
      <c r="C12974" t="s">
        <v>14</v>
      </c>
      <c r="D12974">
        <v>0</v>
      </c>
      <c r="E12974" s="156" t="s">
        <v>205</v>
      </c>
    </row>
    <row r="12975" spans="1:5" x14ac:dyDescent="0.2">
      <c r="A12975">
        <v>103578</v>
      </c>
      <c r="B12975" t="s">
        <v>15867</v>
      </c>
      <c r="C12975" t="s">
        <v>14</v>
      </c>
      <c r="D12975">
        <v>0</v>
      </c>
      <c r="E12975" s="156" t="s">
        <v>205</v>
      </c>
    </row>
    <row r="12976" spans="1:5" x14ac:dyDescent="0.2">
      <c r="A12976">
        <v>103579</v>
      </c>
      <c r="B12976" t="s">
        <v>15868</v>
      </c>
      <c r="C12976" t="s">
        <v>14</v>
      </c>
      <c r="D12976">
        <v>0</v>
      </c>
      <c r="E12976" s="156" t="s">
        <v>205</v>
      </c>
    </row>
    <row r="12977" spans="1:5" x14ac:dyDescent="0.2">
      <c r="A12977">
        <v>103580</v>
      </c>
      <c r="B12977" t="s">
        <v>15869</v>
      </c>
      <c r="C12977" t="s">
        <v>14</v>
      </c>
      <c r="D12977">
        <v>0</v>
      </c>
      <c r="E12977" s="156" t="s">
        <v>205</v>
      </c>
    </row>
    <row r="12978" spans="1:5" x14ac:dyDescent="0.2">
      <c r="A12978">
        <v>103581</v>
      </c>
      <c r="B12978" t="s">
        <v>15870</v>
      </c>
      <c r="C12978" t="s">
        <v>14</v>
      </c>
      <c r="D12978">
        <v>0</v>
      </c>
      <c r="E12978" s="156" t="s">
        <v>205</v>
      </c>
    </row>
    <row r="12979" spans="1:5" x14ac:dyDescent="0.2">
      <c r="A12979">
        <v>103582</v>
      </c>
      <c r="B12979" t="s">
        <v>15871</v>
      </c>
      <c r="C12979" t="s">
        <v>14</v>
      </c>
      <c r="D12979">
        <v>0</v>
      </c>
      <c r="E12979" s="156" t="s">
        <v>205</v>
      </c>
    </row>
    <row r="12980" spans="1:5" x14ac:dyDescent="0.2">
      <c r="A12980">
        <v>103572</v>
      </c>
      <c r="B12980" t="s">
        <v>15872</v>
      </c>
      <c r="C12980" t="s">
        <v>14</v>
      </c>
      <c r="D12980">
        <v>0</v>
      </c>
      <c r="E12980" s="156" t="s">
        <v>205</v>
      </c>
    </row>
    <row r="12981" spans="1:5" x14ac:dyDescent="0.2">
      <c r="A12981">
        <v>103583</v>
      </c>
      <c r="B12981" t="s">
        <v>15873</v>
      </c>
      <c r="C12981" t="s">
        <v>14</v>
      </c>
      <c r="D12981">
        <v>0</v>
      </c>
      <c r="E12981" s="156" t="s">
        <v>205</v>
      </c>
    </row>
    <row r="12982" spans="1:5" x14ac:dyDescent="0.2">
      <c r="A12982">
        <v>103584</v>
      </c>
      <c r="B12982" t="s">
        <v>15874</v>
      </c>
      <c r="C12982" t="s">
        <v>14</v>
      </c>
      <c r="D12982">
        <v>0</v>
      </c>
      <c r="E12982" s="156" t="s">
        <v>205</v>
      </c>
    </row>
    <row r="12983" spans="1:5" x14ac:dyDescent="0.2">
      <c r="A12983">
        <v>103557</v>
      </c>
      <c r="B12983" t="s">
        <v>15875</v>
      </c>
      <c r="C12983" t="s">
        <v>14</v>
      </c>
      <c r="D12983">
        <v>0</v>
      </c>
      <c r="E12983" s="156" t="s">
        <v>205</v>
      </c>
    </row>
    <row r="12984" spans="1:5" x14ac:dyDescent="0.2">
      <c r="A12984">
        <v>103558</v>
      </c>
      <c r="B12984" t="s">
        <v>15876</v>
      </c>
      <c r="C12984" t="s">
        <v>14</v>
      </c>
      <c r="D12984">
        <v>0</v>
      </c>
      <c r="E12984" s="156" t="s">
        <v>205</v>
      </c>
    </row>
    <row r="12985" spans="1:5" x14ac:dyDescent="0.2">
      <c r="A12985">
        <v>103559</v>
      </c>
      <c r="B12985" t="s">
        <v>15877</v>
      </c>
      <c r="C12985" t="s">
        <v>14</v>
      </c>
      <c r="D12985">
        <v>0</v>
      </c>
      <c r="E12985" s="156" t="s">
        <v>205</v>
      </c>
    </row>
    <row r="12986" spans="1:5" x14ac:dyDescent="0.2">
      <c r="A12986">
        <v>103560</v>
      </c>
      <c r="B12986" t="s">
        <v>15878</v>
      </c>
      <c r="C12986" t="s">
        <v>14</v>
      </c>
      <c r="D12986">
        <v>0</v>
      </c>
      <c r="E12986" s="156" t="s">
        <v>205</v>
      </c>
    </row>
    <row r="12987" spans="1:5" x14ac:dyDescent="0.2">
      <c r="A12987">
        <v>103561</v>
      </c>
      <c r="B12987" t="s">
        <v>15879</v>
      </c>
      <c r="C12987" t="s">
        <v>14</v>
      </c>
      <c r="D12987">
        <v>0</v>
      </c>
      <c r="E12987" s="156" t="s">
        <v>205</v>
      </c>
    </row>
    <row r="12988" spans="1:5" x14ac:dyDescent="0.2">
      <c r="A12988">
        <v>103529</v>
      </c>
      <c r="B12988" t="s">
        <v>15880</v>
      </c>
      <c r="C12988" t="s">
        <v>14</v>
      </c>
      <c r="D12988">
        <v>0</v>
      </c>
      <c r="E12988" s="156" t="s">
        <v>205</v>
      </c>
    </row>
    <row r="12989" spans="1:5" x14ac:dyDescent="0.2">
      <c r="A12989">
        <v>103530</v>
      </c>
      <c r="B12989" t="s">
        <v>15881</v>
      </c>
      <c r="C12989" t="s">
        <v>14</v>
      </c>
      <c r="D12989">
        <v>0</v>
      </c>
      <c r="E12989" s="156" t="s">
        <v>205</v>
      </c>
    </row>
    <row r="12990" spans="1:5" x14ac:dyDescent="0.2">
      <c r="A12990">
        <v>103531</v>
      </c>
      <c r="B12990" t="s">
        <v>15882</v>
      </c>
      <c r="C12990" t="s">
        <v>14</v>
      </c>
      <c r="D12990">
        <v>0</v>
      </c>
      <c r="E12990" s="156" t="s">
        <v>205</v>
      </c>
    </row>
    <row r="12991" spans="1:5" x14ac:dyDescent="0.2">
      <c r="A12991">
        <v>103532</v>
      </c>
      <c r="B12991" t="s">
        <v>15883</v>
      </c>
      <c r="C12991" t="s">
        <v>14</v>
      </c>
      <c r="D12991">
        <v>0</v>
      </c>
      <c r="E12991" s="156" t="s">
        <v>205</v>
      </c>
    </row>
    <row r="12992" spans="1:5" x14ac:dyDescent="0.2">
      <c r="A12992">
        <v>103533</v>
      </c>
      <c r="B12992" t="s">
        <v>15884</v>
      </c>
      <c r="C12992" t="s">
        <v>14</v>
      </c>
      <c r="D12992">
        <v>0</v>
      </c>
      <c r="E12992" s="156" t="s">
        <v>205</v>
      </c>
    </row>
    <row r="12993" spans="1:5" x14ac:dyDescent="0.2">
      <c r="A12993">
        <v>103534</v>
      </c>
      <c r="B12993" t="s">
        <v>15885</v>
      </c>
      <c r="C12993" t="s">
        <v>14</v>
      </c>
      <c r="D12993">
        <v>0</v>
      </c>
      <c r="E12993" s="156" t="s">
        <v>205</v>
      </c>
    </row>
    <row r="12994" spans="1:5" x14ac:dyDescent="0.2">
      <c r="A12994">
        <v>103535</v>
      </c>
      <c r="B12994" t="s">
        <v>15886</v>
      </c>
      <c r="C12994" t="s">
        <v>14</v>
      </c>
      <c r="D12994">
        <v>0</v>
      </c>
      <c r="E12994" s="156" t="s">
        <v>205</v>
      </c>
    </row>
    <row r="12995" spans="1:5" x14ac:dyDescent="0.2">
      <c r="A12995">
        <v>103527</v>
      </c>
      <c r="B12995" t="s">
        <v>15887</v>
      </c>
      <c r="C12995" t="s">
        <v>14</v>
      </c>
      <c r="D12995">
        <v>0</v>
      </c>
      <c r="E12995" s="156" t="s">
        <v>205</v>
      </c>
    </row>
    <row r="12996" spans="1:5" x14ac:dyDescent="0.2">
      <c r="A12996">
        <v>103536</v>
      </c>
      <c r="B12996" t="s">
        <v>15888</v>
      </c>
      <c r="C12996" t="s">
        <v>14</v>
      </c>
      <c r="D12996">
        <v>0</v>
      </c>
      <c r="E12996" s="156" t="s">
        <v>205</v>
      </c>
    </row>
    <row r="12997" spans="1:5" x14ac:dyDescent="0.2">
      <c r="A12997">
        <v>103528</v>
      </c>
      <c r="B12997" t="s">
        <v>15889</v>
      </c>
      <c r="C12997" t="s">
        <v>14</v>
      </c>
      <c r="D12997">
        <v>0</v>
      </c>
      <c r="E12997" s="156" t="s">
        <v>205</v>
      </c>
    </row>
    <row r="12998" spans="1:5" x14ac:dyDescent="0.2">
      <c r="A12998">
        <v>103541</v>
      </c>
      <c r="B12998" t="s">
        <v>15890</v>
      </c>
      <c r="C12998" t="s">
        <v>14</v>
      </c>
      <c r="D12998">
        <v>0</v>
      </c>
      <c r="E12998" s="156" t="s">
        <v>205</v>
      </c>
    </row>
    <row r="12999" spans="1:5" x14ac:dyDescent="0.2">
      <c r="A12999">
        <v>103539</v>
      </c>
      <c r="B12999" t="s">
        <v>15891</v>
      </c>
      <c r="C12999" t="s">
        <v>14</v>
      </c>
      <c r="D12999">
        <v>0</v>
      </c>
      <c r="E12999" s="156" t="s">
        <v>205</v>
      </c>
    </row>
    <row r="13000" spans="1:5" x14ac:dyDescent="0.2">
      <c r="A13000">
        <v>103540</v>
      </c>
      <c r="B13000" t="s">
        <v>15892</v>
      </c>
      <c r="C13000" t="s">
        <v>14</v>
      </c>
      <c r="D13000">
        <v>0</v>
      </c>
      <c r="E13000" s="156" t="s">
        <v>205</v>
      </c>
    </row>
    <row r="13001" spans="1:5" x14ac:dyDescent="0.2">
      <c r="A13001">
        <v>103542</v>
      </c>
      <c r="B13001" t="s">
        <v>15893</v>
      </c>
      <c r="C13001" t="s">
        <v>14</v>
      </c>
      <c r="D13001">
        <v>0</v>
      </c>
      <c r="E13001" s="156" t="s">
        <v>205</v>
      </c>
    </row>
    <row r="13002" spans="1:5" x14ac:dyDescent="0.2">
      <c r="A13002">
        <v>103543</v>
      </c>
      <c r="B13002" t="s">
        <v>15894</v>
      </c>
      <c r="C13002" t="s">
        <v>14</v>
      </c>
      <c r="D13002">
        <v>0</v>
      </c>
      <c r="E13002" s="156" t="s">
        <v>205</v>
      </c>
    </row>
    <row r="13003" spans="1:5" x14ac:dyDescent="0.2">
      <c r="A13003">
        <v>103544</v>
      </c>
      <c r="B13003" t="s">
        <v>15895</v>
      </c>
      <c r="C13003" t="s">
        <v>14</v>
      </c>
      <c r="D13003">
        <v>0</v>
      </c>
      <c r="E13003" s="156" t="s">
        <v>205</v>
      </c>
    </row>
    <row r="13004" spans="1:5" x14ac:dyDescent="0.2">
      <c r="A13004">
        <v>103545</v>
      </c>
      <c r="B13004" t="s">
        <v>15896</v>
      </c>
      <c r="C13004" t="s">
        <v>14</v>
      </c>
      <c r="D13004">
        <v>0</v>
      </c>
      <c r="E13004" s="156" t="s">
        <v>205</v>
      </c>
    </row>
    <row r="13005" spans="1:5" x14ac:dyDescent="0.2">
      <c r="A13005">
        <v>103537</v>
      </c>
      <c r="B13005" t="s">
        <v>15897</v>
      </c>
      <c r="C13005" t="s">
        <v>14</v>
      </c>
      <c r="D13005">
        <v>0</v>
      </c>
      <c r="E13005" s="156" t="s">
        <v>205</v>
      </c>
    </row>
    <row r="13006" spans="1:5" x14ac:dyDescent="0.2">
      <c r="A13006">
        <v>103546</v>
      </c>
      <c r="B13006" t="s">
        <v>15898</v>
      </c>
      <c r="C13006" t="s">
        <v>14</v>
      </c>
      <c r="D13006">
        <v>0</v>
      </c>
      <c r="E13006" s="156" t="s">
        <v>205</v>
      </c>
    </row>
    <row r="13007" spans="1:5" x14ac:dyDescent="0.2">
      <c r="A13007">
        <v>103538</v>
      </c>
      <c r="B13007" t="s">
        <v>15899</v>
      </c>
      <c r="C13007" t="s">
        <v>14</v>
      </c>
      <c r="D13007">
        <v>0</v>
      </c>
      <c r="E13007" s="156" t="s">
        <v>205</v>
      </c>
    </row>
    <row r="13008" spans="1:5" x14ac:dyDescent="0.2">
      <c r="A13008">
        <v>103549</v>
      </c>
      <c r="B13008" t="s">
        <v>15900</v>
      </c>
      <c r="C13008" t="s">
        <v>14</v>
      </c>
      <c r="D13008">
        <v>0</v>
      </c>
      <c r="E13008" s="156" t="s">
        <v>205</v>
      </c>
    </row>
    <row r="13009" spans="1:5" x14ac:dyDescent="0.2">
      <c r="A13009">
        <v>103550</v>
      </c>
      <c r="B13009" t="s">
        <v>15901</v>
      </c>
      <c r="C13009" t="s">
        <v>14</v>
      </c>
      <c r="D13009">
        <v>0</v>
      </c>
      <c r="E13009" s="156" t="s">
        <v>205</v>
      </c>
    </row>
    <row r="13010" spans="1:5" x14ac:dyDescent="0.2">
      <c r="A13010">
        <v>103551</v>
      </c>
      <c r="B13010" t="s">
        <v>15902</v>
      </c>
      <c r="C13010" t="s">
        <v>14</v>
      </c>
      <c r="D13010">
        <v>0</v>
      </c>
      <c r="E13010" s="156" t="s">
        <v>205</v>
      </c>
    </row>
    <row r="13011" spans="1:5" x14ac:dyDescent="0.2">
      <c r="A13011">
        <v>103552</v>
      </c>
      <c r="B13011" t="s">
        <v>15903</v>
      </c>
      <c r="C13011" t="s">
        <v>14</v>
      </c>
      <c r="D13011">
        <v>0</v>
      </c>
      <c r="E13011" s="156" t="s">
        <v>205</v>
      </c>
    </row>
    <row r="13012" spans="1:5" x14ac:dyDescent="0.2">
      <c r="A13012">
        <v>103553</v>
      </c>
      <c r="B13012" t="s">
        <v>15904</v>
      </c>
      <c r="C13012" t="s">
        <v>14</v>
      </c>
      <c r="D13012">
        <v>0</v>
      </c>
      <c r="E13012" s="156" t="s">
        <v>205</v>
      </c>
    </row>
    <row r="13013" spans="1:5" x14ac:dyDescent="0.2">
      <c r="A13013">
        <v>103554</v>
      </c>
      <c r="B13013" t="s">
        <v>15905</v>
      </c>
      <c r="C13013" t="s">
        <v>14</v>
      </c>
      <c r="D13013">
        <v>0</v>
      </c>
      <c r="E13013" s="156" t="s">
        <v>205</v>
      </c>
    </row>
    <row r="13014" spans="1:5" x14ac:dyDescent="0.2">
      <c r="A13014">
        <v>103555</v>
      </c>
      <c r="B13014" t="s">
        <v>15906</v>
      </c>
      <c r="C13014" t="s">
        <v>14</v>
      </c>
      <c r="D13014">
        <v>0</v>
      </c>
      <c r="E13014" s="156" t="s">
        <v>205</v>
      </c>
    </row>
    <row r="13015" spans="1:5" x14ac:dyDescent="0.2">
      <c r="A13015">
        <v>103547</v>
      </c>
      <c r="B13015" t="s">
        <v>15907</v>
      </c>
      <c r="C13015" t="s">
        <v>14</v>
      </c>
      <c r="D13015">
        <v>0</v>
      </c>
      <c r="E13015" s="156" t="s">
        <v>205</v>
      </c>
    </row>
    <row r="13016" spans="1:5" x14ac:dyDescent="0.2">
      <c r="A13016">
        <v>103556</v>
      </c>
      <c r="B13016" t="s">
        <v>15908</v>
      </c>
      <c r="C13016" t="s">
        <v>14</v>
      </c>
      <c r="D13016">
        <v>0</v>
      </c>
      <c r="E13016" s="156" t="s">
        <v>205</v>
      </c>
    </row>
    <row r="13017" spans="1:5" x14ac:dyDescent="0.2">
      <c r="A13017">
        <v>103548</v>
      </c>
      <c r="B13017" t="s">
        <v>15909</v>
      </c>
      <c r="C13017" t="s">
        <v>14</v>
      </c>
      <c r="D13017">
        <v>0</v>
      </c>
      <c r="E13017" s="156" t="s">
        <v>205</v>
      </c>
    </row>
    <row r="13022" spans="1:5" x14ac:dyDescent="0.2">
      <c r="B13022" s="156" t="s">
        <v>22421</v>
      </c>
    </row>
    <row r="13023" spans="1:5" x14ac:dyDescent="0.2">
      <c r="A13023" t="s">
        <v>15911</v>
      </c>
      <c r="B13023" t="s">
        <v>15912</v>
      </c>
      <c r="C13023" t="s">
        <v>15913</v>
      </c>
      <c r="D13023" t="s">
        <v>15914</v>
      </c>
      <c r="E13023" s="156" t="s">
        <v>223</v>
      </c>
    </row>
    <row r="13024" spans="1:5" x14ac:dyDescent="0.2">
      <c r="A13024" s="157">
        <v>307731</v>
      </c>
      <c r="B13024" t="s">
        <v>15915</v>
      </c>
      <c r="C13024" t="s">
        <v>15916</v>
      </c>
      <c r="D13024">
        <v>150.12</v>
      </c>
      <c r="E13024" s="156" t="s">
        <v>223</v>
      </c>
    </row>
    <row r="13025" spans="1:5" x14ac:dyDescent="0.2">
      <c r="A13025" s="157">
        <v>307732</v>
      </c>
      <c r="B13025" t="s">
        <v>15917</v>
      </c>
      <c r="C13025" t="s">
        <v>15916</v>
      </c>
      <c r="D13025">
        <v>124.93</v>
      </c>
      <c r="E13025" s="156" t="s">
        <v>223</v>
      </c>
    </row>
    <row r="13026" spans="1:5" x14ac:dyDescent="0.2">
      <c r="A13026" s="157">
        <v>308308</v>
      </c>
      <c r="B13026" t="s">
        <v>15918</v>
      </c>
      <c r="C13026" t="s">
        <v>268</v>
      </c>
      <c r="D13026">
        <v>5208.9399999999996</v>
      </c>
      <c r="E13026" s="156" t="s">
        <v>223</v>
      </c>
    </row>
    <row r="13027" spans="1:5" x14ac:dyDescent="0.2">
      <c r="A13027" s="157">
        <v>308313</v>
      </c>
      <c r="B13027" t="s">
        <v>15919</v>
      </c>
      <c r="C13027" t="s">
        <v>268</v>
      </c>
      <c r="D13027">
        <v>32060.18</v>
      </c>
      <c r="E13027" s="156" t="s">
        <v>223</v>
      </c>
    </row>
    <row r="13028" spans="1:5" x14ac:dyDescent="0.2">
      <c r="A13028" s="157">
        <v>308309</v>
      </c>
      <c r="B13028" t="s">
        <v>15920</v>
      </c>
      <c r="C13028" t="s">
        <v>268</v>
      </c>
      <c r="D13028">
        <v>8634.0499999999993</v>
      </c>
      <c r="E13028" s="156" t="s">
        <v>223</v>
      </c>
    </row>
    <row r="13029" spans="1:5" x14ac:dyDescent="0.2">
      <c r="A13029" s="157">
        <v>308310</v>
      </c>
      <c r="B13029" t="s">
        <v>15921</v>
      </c>
      <c r="C13029" t="s">
        <v>268</v>
      </c>
      <c r="D13029">
        <v>11540.09</v>
      </c>
      <c r="E13029" s="156" t="s">
        <v>223</v>
      </c>
    </row>
    <row r="13030" spans="1:5" x14ac:dyDescent="0.2">
      <c r="A13030" s="157">
        <v>308311</v>
      </c>
      <c r="B13030" t="s">
        <v>15922</v>
      </c>
      <c r="C13030" t="s">
        <v>268</v>
      </c>
      <c r="D13030">
        <v>16369.55</v>
      </c>
      <c r="E13030" s="156" t="s">
        <v>223</v>
      </c>
    </row>
    <row r="13031" spans="1:5" x14ac:dyDescent="0.2">
      <c r="A13031" s="157">
        <v>308312</v>
      </c>
      <c r="B13031" t="s">
        <v>15923</v>
      </c>
      <c r="C13031" t="s">
        <v>268</v>
      </c>
      <c r="D13031">
        <v>22859.75</v>
      </c>
      <c r="E13031" s="156" t="s">
        <v>223</v>
      </c>
    </row>
    <row r="13032" spans="1:5" x14ac:dyDescent="0.2">
      <c r="A13032" s="157">
        <v>308307</v>
      </c>
      <c r="B13032" t="s">
        <v>15924</v>
      </c>
      <c r="C13032" t="s">
        <v>268</v>
      </c>
      <c r="D13032">
        <v>3103.37</v>
      </c>
      <c r="E13032" s="156" t="s">
        <v>223</v>
      </c>
    </row>
    <row r="13033" spans="1:5" x14ac:dyDescent="0.2">
      <c r="A13033" s="157">
        <v>308322</v>
      </c>
      <c r="B13033" t="s">
        <v>15925</v>
      </c>
      <c r="C13033" t="s">
        <v>268</v>
      </c>
      <c r="D13033">
        <v>4910.8599999999997</v>
      </c>
      <c r="E13033" s="156" t="s">
        <v>223</v>
      </c>
    </row>
    <row r="13034" spans="1:5" x14ac:dyDescent="0.2">
      <c r="A13034" s="157">
        <v>308327</v>
      </c>
      <c r="B13034" t="s">
        <v>15926</v>
      </c>
      <c r="C13034" t="s">
        <v>268</v>
      </c>
      <c r="D13034">
        <v>29569.3</v>
      </c>
      <c r="E13034" s="156" t="s">
        <v>223</v>
      </c>
    </row>
    <row r="13035" spans="1:5" x14ac:dyDescent="0.2">
      <c r="A13035" s="157">
        <v>308323</v>
      </c>
      <c r="B13035" t="s">
        <v>15927</v>
      </c>
      <c r="C13035" t="s">
        <v>268</v>
      </c>
      <c r="D13035">
        <v>7724.89</v>
      </c>
      <c r="E13035" s="156" t="s">
        <v>223</v>
      </c>
    </row>
    <row r="13036" spans="1:5" x14ac:dyDescent="0.2">
      <c r="A13036" s="157">
        <v>308324</v>
      </c>
      <c r="B13036" t="s">
        <v>15928</v>
      </c>
      <c r="C13036" t="s">
        <v>268</v>
      </c>
      <c r="D13036">
        <v>11297.87</v>
      </c>
      <c r="E13036" s="156" t="s">
        <v>223</v>
      </c>
    </row>
    <row r="13037" spans="1:5" x14ac:dyDescent="0.2">
      <c r="A13037" s="157">
        <v>308325</v>
      </c>
      <c r="B13037" t="s">
        <v>15929</v>
      </c>
      <c r="C13037" t="s">
        <v>268</v>
      </c>
      <c r="D13037">
        <v>15910.69</v>
      </c>
      <c r="E13037" s="156" t="s">
        <v>223</v>
      </c>
    </row>
    <row r="13038" spans="1:5" x14ac:dyDescent="0.2">
      <c r="A13038" s="157">
        <v>308326</v>
      </c>
      <c r="B13038" t="s">
        <v>15930</v>
      </c>
      <c r="C13038" t="s">
        <v>268</v>
      </c>
      <c r="D13038">
        <v>22009.46</v>
      </c>
      <c r="E13038" s="156" t="s">
        <v>223</v>
      </c>
    </row>
    <row r="13039" spans="1:5" x14ac:dyDescent="0.2">
      <c r="A13039" s="157">
        <v>308321</v>
      </c>
      <c r="B13039" t="s">
        <v>15931</v>
      </c>
      <c r="C13039" t="s">
        <v>268</v>
      </c>
      <c r="D13039">
        <v>4807.95</v>
      </c>
      <c r="E13039" s="156" t="s">
        <v>223</v>
      </c>
    </row>
    <row r="13040" spans="1:5" x14ac:dyDescent="0.2">
      <c r="A13040" s="157">
        <v>308315</v>
      </c>
      <c r="B13040" t="s">
        <v>15932</v>
      </c>
      <c r="C13040" t="s">
        <v>268</v>
      </c>
      <c r="D13040">
        <v>6406.1</v>
      </c>
      <c r="E13040" s="156" t="s">
        <v>223</v>
      </c>
    </row>
    <row r="13041" spans="1:5" x14ac:dyDescent="0.2">
      <c r="A13041" s="157">
        <v>308320</v>
      </c>
      <c r="B13041" t="s">
        <v>15933</v>
      </c>
      <c r="C13041" t="s">
        <v>268</v>
      </c>
      <c r="D13041">
        <v>46941.440000000002</v>
      </c>
      <c r="E13041" s="156" t="s">
        <v>223</v>
      </c>
    </row>
    <row r="13042" spans="1:5" x14ac:dyDescent="0.2">
      <c r="A13042" s="157">
        <v>308316</v>
      </c>
      <c r="B13042" t="s">
        <v>15934</v>
      </c>
      <c r="C13042" t="s">
        <v>268</v>
      </c>
      <c r="D13042">
        <v>9209.6200000000008</v>
      </c>
      <c r="E13042" s="156" t="s">
        <v>223</v>
      </c>
    </row>
    <row r="13043" spans="1:5" x14ac:dyDescent="0.2">
      <c r="A13043" s="157">
        <v>308317</v>
      </c>
      <c r="B13043" t="s">
        <v>15935</v>
      </c>
      <c r="C13043" t="s">
        <v>268</v>
      </c>
      <c r="D13043">
        <v>18283.64</v>
      </c>
      <c r="E13043" s="156" t="s">
        <v>223</v>
      </c>
    </row>
    <row r="13044" spans="1:5" x14ac:dyDescent="0.2">
      <c r="A13044" s="157">
        <v>308318</v>
      </c>
      <c r="B13044" t="s">
        <v>15936</v>
      </c>
      <c r="C13044" t="s">
        <v>268</v>
      </c>
      <c r="D13044">
        <v>24125.62</v>
      </c>
      <c r="E13044" s="156" t="s">
        <v>223</v>
      </c>
    </row>
    <row r="13045" spans="1:5" x14ac:dyDescent="0.2">
      <c r="A13045" s="157">
        <v>308319</v>
      </c>
      <c r="B13045" t="s">
        <v>15937</v>
      </c>
      <c r="C13045" t="s">
        <v>268</v>
      </c>
      <c r="D13045">
        <v>25632.69</v>
      </c>
      <c r="E13045" s="156" t="s">
        <v>223</v>
      </c>
    </row>
    <row r="13046" spans="1:5" x14ac:dyDescent="0.2">
      <c r="A13046" s="157">
        <v>308314</v>
      </c>
      <c r="B13046" t="s">
        <v>15938</v>
      </c>
      <c r="C13046" t="s">
        <v>268</v>
      </c>
      <c r="D13046">
        <v>4836.96</v>
      </c>
      <c r="E13046" s="156" t="s">
        <v>223</v>
      </c>
    </row>
    <row r="13047" spans="1:5" x14ac:dyDescent="0.2">
      <c r="A13047" s="157">
        <v>308250</v>
      </c>
      <c r="B13047" t="s">
        <v>15939</v>
      </c>
      <c r="C13047" t="s">
        <v>268</v>
      </c>
      <c r="D13047">
        <v>7653.04</v>
      </c>
      <c r="E13047" s="156" t="s">
        <v>223</v>
      </c>
    </row>
    <row r="13048" spans="1:5" x14ac:dyDescent="0.2">
      <c r="A13048" s="157">
        <v>308251</v>
      </c>
      <c r="B13048" t="s">
        <v>15940</v>
      </c>
      <c r="C13048" t="s">
        <v>268</v>
      </c>
      <c r="D13048">
        <v>11965.37</v>
      </c>
      <c r="E13048" s="156" t="s">
        <v>223</v>
      </c>
    </row>
    <row r="13049" spans="1:5" x14ac:dyDescent="0.2">
      <c r="A13049" s="157">
        <v>308268</v>
      </c>
      <c r="B13049" t="s">
        <v>15941</v>
      </c>
      <c r="C13049" t="s">
        <v>268</v>
      </c>
      <c r="D13049">
        <v>77967.179999999993</v>
      </c>
      <c r="E13049" s="156" t="s">
        <v>223</v>
      </c>
    </row>
    <row r="13050" spans="1:5" x14ac:dyDescent="0.2">
      <c r="A13050" s="157">
        <v>308252</v>
      </c>
      <c r="B13050" t="s">
        <v>15942</v>
      </c>
      <c r="C13050" t="s">
        <v>268</v>
      </c>
      <c r="D13050">
        <v>13801.54</v>
      </c>
      <c r="E13050" s="156" t="s">
        <v>223</v>
      </c>
    </row>
    <row r="13051" spans="1:5" x14ac:dyDescent="0.2">
      <c r="A13051" s="157">
        <v>308253</v>
      </c>
      <c r="B13051" t="s">
        <v>15943</v>
      </c>
      <c r="C13051" t="s">
        <v>268</v>
      </c>
      <c r="D13051">
        <v>16669.599999999999</v>
      </c>
      <c r="E13051" s="156" t="s">
        <v>223</v>
      </c>
    </row>
    <row r="13052" spans="1:5" x14ac:dyDescent="0.2">
      <c r="A13052" s="157">
        <v>308254</v>
      </c>
      <c r="B13052" t="s">
        <v>15944</v>
      </c>
      <c r="C13052" t="s">
        <v>268</v>
      </c>
      <c r="D13052">
        <v>19894.05</v>
      </c>
      <c r="E13052" s="156" t="s">
        <v>223</v>
      </c>
    </row>
    <row r="13053" spans="1:5" x14ac:dyDescent="0.2">
      <c r="A13053" s="157">
        <v>308255</v>
      </c>
      <c r="B13053" t="s">
        <v>15945</v>
      </c>
      <c r="C13053" t="s">
        <v>268</v>
      </c>
      <c r="D13053">
        <v>22986.33</v>
      </c>
      <c r="E13053" s="156" t="s">
        <v>223</v>
      </c>
    </row>
    <row r="13054" spans="1:5" x14ac:dyDescent="0.2">
      <c r="A13054" s="157">
        <v>308256</v>
      </c>
      <c r="B13054" t="s">
        <v>15946</v>
      </c>
      <c r="C13054" t="s">
        <v>268</v>
      </c>
      <c r="D13054">
        <v>31096.31</v>
      </c>
      <c r="E13054" s="156" t="s">
        <v>223</v>
      </c>
    </row>
    <row r="13055" spans="1:5" x14ac:dyDescent="0.2">
      <c r="A13055" s="157">
        <v>308257</v>
      </c>
      <c r="B13055" t="s">
        <v>15947</v>
      </c>
      <c r="C13055" t="s">
        <v>268</v>
      </c>
      <c r="D13055">
        <v>33157.31</v>
      </c>
      <c r="E13055" s="156" t="s">
        <v>223</v>
      </c>
    </row>
    <row r="13056" spans="1:5" x14ac:dyDescent="0.2">
      <c r="A13056" s="157">
        <v>308258</v>
      </c>
      <c r="B13056" t="s">
        <v>15948</v>
      </c>
      <c r="C13056" t="s">
        <v>268</v>
      </c>
      <c r="D13056">
        <v>36961.18</v>
      </c>
      <c r="E13056" s="156" t="s">
        <v>223</v>
      </c>
    </row>
    <row r="13057" spans="1:5" x14ac:dyDescent="0.2">
      <c r="A13057" s="157">
        <v>308259</v>
      </c>
      <c r="B13057" t="s">
        <v>15949</v>
      </c>
      <c r="C13057" t="s">
        <v>268</v>
      </c>
      <c r="D13057">
        <v>39391.58</v>
      </c>
      <c r="E13057" s="156" t="s">
        <v>223</v>
      </c>
    </row>
    <row r="13058" spans="1:5" x14ac:dyDescent="0.2">
      <c r="A13058" s="157">
        <v>308260</v>
      </c>
      <c r="B13058" t="s">
        <v>15950</v>
      </c>
      <c r="C13058" t="s">
        <v>268</v>
      </c>
      <c r="D13058">
        <v>44367.63</v>
      </c>
      <c r="E13058" s="156" t="s">
        <v>223</v>
      </c>
    </row>
    <row r="13059" spans="1:5" x14ac:dyDescent="0.2">
      <c r="A13059" s="157">
        <v>308261</v>
      </c>
      <c r="B13059" t="s">
        <v>15951</v>
      </c>
      <c r="C13059" t="s">
        <v>268</v>
      </c>
      <c r="D13059">
        <v>47909.63</v>
      </c>
      <c r="E13059" s="156" t="s">
        <v>223</v>
      </c>
    </row>
    <row r="13060" spans="1:5" x14ac:dyDescent="0.2">
      <c r="A13060" s="157">
        <v>308262</v>
      </c>
      <c r="B13060" t="s">
        <v>15952</v>
      </c>
      <c r="C13060" t="s">
        <v>268</v>
      </c>
      <c r="D13060">
        <v>56818.080000000002</v>
      </c>
      <c r="E13060" s="156" t="s">
        <v>223</v>
      </c>
    </row>
    <row r="13061" spans="1:5" x14ac:dyDescent="0.2">
      <c r="A13061" s="157">
        <v>308263</v>
      </c>
      <c r="B13061" t="s">
        <v>15953</v>
      </c>
      <c r="C13061" t="s">
        <v>268</v>
      </c>
      <c r="D13061">
        <v>56341.51</v>
      </c>
      <c r="E13061" s="156" t="s">
        <v>223</v>
      </c>
    </row>
    <row r="13062" spans="1:5" x14ac:dyDescent="0.2">
      <c r="A13062" s="157">
        <v>308264</v>
      </c>
      <c r="B13062" t="s">
        <v>15954</v>
      </c>
      <c r="C13062" t="s">
        <v>268</v>
      </c>
      <c r="D13062">
        <v>57758.47</v>
      </c>
      <c r="E13062" s="156" t="s">
        <v>223</v>
      </c>
    </row>
    <row r="13063" spans="1:5" x14ac:dyDescent="0.2">
      <c r="A13063" s="157">
        <v>308265</v>
      </c>
      <c r="B13063" t="s">
        <v>15955</v>
      </c>
      <c r="C13063" t="s">
        <v>268</v>
      </c>
      <c r="D13063">
        <v>59478.68</v>
      </c>
      <c r="E13063" s="156" t="s">
        <v>223</v>
      </c>
    </row>
    <row r="13064" spans="1:5" x14ac:dyDescent="0.2">
      <c r="A13064" s="157">
        <v>308266</v>
      </c>
      <c r="B13064" t="s">
        <v>15956</v>
      </c>
      <c r="C13064" t="s">
        <v>268</v>
      </c>
      <c r="D13064">
        <v>69981.31</v>
      </c>
      <c r="E13064" s="156" t="s">
        <v>223</v>
      </c>
    </row>
    <row r="13065" spans="1:5" x14ac:dyDescent="0.2">
      <c r="A13065" s="157">
        <v>308267</v>
      </c>
      <c r="B13065" t="s">
        <v>15957</v>
      </c>
      <c r="C13065" t="s">
        <v>268</v>
      </c>
      <c r="D13065">
        <v>74245.69</v>
      </c>
      <c r="E13065" s="156" t="s">
        <v>223</v>
      </c>
    </row>
    <row r="13066" spans="1:5" x14ac:dyDescent="0.2">
      <c r="A13066" s="157">
        <v>308288</v>
      </c>
      <c r="B13066" t="s">
        <v>15958</v>
      </c>
      <c r="C13066" t="s">
        <v>268</v>
      </c>
      <c r="D13066">
        <v>8576.2000000000007</v>
      </c>
      <c r="E13066" s="156" t="s">
        <v>223</v>
      </c>
    </row>
    <row r="13067" spans="1:5" x14ac:dyDescent="0.2">
      <c r="A13067" s="157">
        <v>308289</v>
      </c>
      <c r="B13067" t="s">
        <v>15959</v>
      </c>
      <c r="C13067" t="s">
        <v>268</v>
      </c>
      <c r="D13067">
        <v>11899.72</v>
      </c>
      <c r="E13067" s="156" t="s">
        <v>223</v>
      </c>
    </row>
    <row r="13068" spans="1:5" x14ac:dyDescent="0.2">
      <c r="A13068" s="157">
        <v>308306</v>
      </c>
      <c r="B13068" t="s">
        <v>15960</v>
      </c>
      <c r="C13068" t="s">
        <v>268</v>
      </c>
      <c r="D13068">
        <v>74250.600000000006</v>
      </c>
      <c r="E13068" s="156" t="s">
        <v>223</v>
      </c>
    </row>
    <row r="13069" spans="1:5" x14ac:dyDescent="0.2">
      <c r="A13069" s="157">
        <v>308290</v>
      </c>
      <c r="B13069" t="s">
        <v>15961</v>
      </c>
      <c r="C13069" t="s">
        <v>268</v>
      </c>
      <c r="D13069">
        <v>15602.21</v>
      </c>
      <c r="E13069" s="156" t="s">
        <v>223</v>
      </c>
    </row>
    <row r="13070" spans="1:5" x14ac:dyDescent="0.2">
      <c r="A13070" s="157">
        <v>308291</v>
      </c>
      <c r="B13070" t="s">
        <v>15962</v>
      </c>
      <c r="C13070" t="s">
        <v>268</v>
      </c>
      <c r="D13070">
        <v>18651.18</v>
      </c>
      <c r="E13070" s="156" t="s">
        <v>223</v>
      </c>
    </row>
    <row r="13071" spans="1:5" x14ac:dyDescent="0.2">
      <c r="A13071" s="157">
        <v>308292</v>
      </c>
      <c r="B13071" t="s">
        <v>15963</v>
      </c>
      <c r="C13071" t="s">
        <v>268</v>
      </c>
      <c r="D13071">
        <v>21532.07</v>
      </c>
      <c r="E13071" s="156" t="s">
        <v>223</v>
      </c>
    </row>
    <row r="13072" spans="1:5" x14ac:dyDescent="0.2">
      <c r="A13072" s="157">
        <v>308293</v>
      </c>
      <c r="B13072" t="s">
        <v>15964</v>
      </c>
      <c r="C13072" t="s">
        <v>268</v>
      </c>
      <c r="D13072">
        <v>24343.91</v>
      </c>
      <c r="E13072" s="156" t="s">
        <v>223</v>
      </c>
    </row>
    <row r="13073" spans="1:5" x14ac:dyDescent="0.2">
      <c r="A13073" s="157">
        <v>308294</v>
      </c>
      <c r="B13073" t="s">
        <v>15965</v>
      </c>
      <c r="C13073" t="s">
        <v>268</v>
      </c>
      <c r="D13073">
        <v>27600.58</v>
      </c>
      <c r="E13073" s="156" t="s">
        <v>223</v>
      </c>
    </row>
    <row r="13074" spans="1:5" x14ac:dyDescent="0.2">
      <c r="A13074" s="157">
        <v>308295</v>
      </c>
      <c r="B13074" t="s">
        <v>15966</v>
      </c>
      <c r="C13074" t="s">
        <v>268</v>
      </c>
      <c r="D13074">
        <v>31853.73</v>
      </c>
      <c r="E13074" s="156" t="s">
        <v>223</v>
      </c>
    </row>
    <row r="13075" spans="1:5" x14ac:dyDescent="0.2">
      <c r="A13075" s="157">
        <v>308296</v>
      </c>
      <c r="B13075" t="s">
        <v>15967</v>
      </c>
      <c r="C13075" t="s">
        <v>268</v>
      </c>
      <c r="D13075">
        <v>35453.480000000003</v>
      </c>
      <c r="E13075" s="156" t="s">
        <v>223</v>
      </c>
    </row>
    <row r="13076" spans="1:5" x14ac:dyDescent="0.2">
      <c r="A13076" s="157">
        <v>308297</v>
      </c>
      <c r="B13076" t="s">
        <v>15968</v>
      </c>
      <c r="C13076" t="s">
        <v>268</v>
      </c>
      <c r="D13076">
        <v>38332.239999999998</v>
      </c>
      <c r="E13076" s="156" t="s">
        <v>223</v>
      </c>
    </row>
    <row r="13077" spans="1:5" x14ac:dyDescent="0.2">
      <c r="A13077" s="157">
        <v>308298</v>
      </c>
      <c r="B13077" t="s">
        <v>15969</v>
      </c>
      <c r="C13077" t="s">
        <v>268</v>
      </c>
      <c r="D13077">
        <v>43427</v>
      </c>
      <c r="E13077" s="156" t="s">
        <v>223</v>
      </c>
    </row>
    <row r="13078" spans="1:5" x14ac:dyDescent="0.2">
      <c r="A13078" s="157">
        <v>308299</v>
      </c>
      <c r="B13078" t="s">
        <v>15970</v>
      </c>
      <c r="C13078" t="s">
        <v>268</v>
      </c>
      <c r="D13078">
        <v>46923.81</v>
      </c>
      <c r="E13078" s="156" t="s">
        <v>223</v>
      </c>
    </row>
    <row r="13079" spans="1:5" x14ac:dyDescent="0.2">
      <c r="A13079" s="157">
        <v>308300</v>
      </c>
      <c r="B13079" t="s">
        <v>15971</v>
      </c>
      <c r="C13079" t="s">
        <v>268</v>
      </c>
      <c r="D13079">
        <v>50510.35</v>
      </c>
      <c r="E13079" s="156" t="s">
        <v>223</v>
      </c>
    </row>
    <row r="13080" spans="1:5" x14ac:dyDescent="0.2">
      <c r="A13080" s="157">
        <v>308301</v>
      </c>
      <c r="B13080" t="s">
        <v>15972</v>
      </c>
      <c r="C13080" t="s">
        <v>268</v>
      </c>
      <c r="D13080">
        <v>54467.57</v>
      </c>
      <c r="E13080" s="156" t="s">
        <v>223</v>
      </c>
    </row>
    <row r="13081" spans="1:5" x14ac:dyDescent="0.2">
      <c r="A13081" s="157">
        <v>308302</v>
      </c>
      <c r="B13081" t="s">
        <v>15973</v>
      </c>
      <c r="C13081" t="s">
        <v>268</v>
      </c>
      <c r="D13081">
        <v>57933.66</v>
      </c>
      <c r="E13081" s="156" t="s">
        <v>223</v>
      </c>
    </row>
    <row r="13082" spans="1:5" x14ac:dyDescent="0.2">
      <c r="A13082" s="157">
        <v>308303</v>
      </c>
      <c r="B13082" t="s">
        <v>15974</v>
      </c>
      <c r="C13082" t="s">
        <v>268</v>
      </c>
      <c r="D13082">
        <v>63087.46</v>
      </c>
      <c r="E13082" s="156" t="s">
        <v>223</v>
      </c>
    </row>
    <row r="13083" spans="1:5" x14ac:dyDescent="0.2">
      <c r="A13083" s="157">
        <v>308304</v>
      </c>
      <c r="B13083" t="s">
        <v>15975</v>
      </c>
      <c r="C13083" t="s">
        <v>268</v>
      </c>
      <c r="D13083">
        <v>66680.679999999993</v>
      </c>
      <c r="E13083" s="156" t="s">
        <v>223</v>
      </c>
    </row>
    <row r="13084" spans="1:5" x14ac:dyDescent="0.2">
      <c r="A13084" s="157">
        <v>308305</v>
      </c>
      <c r="B13084" t="s">
        <v>15976</v>
      </c>
      <c r="C13084" t="s">
        <v>268</v>
      </c>
      <c r="D13084">
        <v>70730.34</v>
      </c>
      <c r="E13084" s="156" t="s">
        <v>223</v>
      </c>
    </row>
    <row r="13085" spans="1:5" x14ac:dyDescent="0.2">
      <c r="A13085" s="157">
        <v>308269</v>
      </c>
      <c r="B13085" t="s">
        <v>15977</v>
      </c>
      <c r="C13085" t="s">
        <v>268</v>
      </c>
      <c r="D13085">
        <v>11404.89</v>
      </c>
      <c r="E13085" s="156" t="s">
        <v>223</v>
      </c>
    </row>
    <row r="13086" spans="1:5" x14ac:dyDescent="0.2">
      <c r="A13086" s="157">
        <v>308270</v>
      </c>
      <c r="B13086" t="s">
        <v>15978</v>
      </c>
      <c r="C13086" t="s">
        <v>268</v>
      </c>
      <c r="D13086">
        <v>15499.75</v>
      </c>
      <c r="E13086" s="156" t="s">
        <v>223</v>
      </c>
    </row>
    <row r="13087" spans="1:5" x14ac:dyDescent="0.2">
      <c r="A13087" s="157">
        <v>308287</v>
      </c>
      <c r="B13087" t="s">
        <v>15979</v>
      </c>
      <c r="C13087" t="s">
        <v>268</v>
      </c>
      <c r="D13087">
        <v>84819.13</v>
      </c>
      <c r="E13087" s="156" t="s">
        <v>223</v>
      </c>
    </row>
    <row r="13088" spans="1:5" x14ac:dyDescent="0.2">
      <c r="A13088" s="157">
        <v>308271</v>
      </c>
      <c r="B13088" t="s">
        <v>15980</v>
      </c>
      <c r="C13088" t="s">
        <v>268</v>
      </c>
      <c r="D13088">
        <v>18869.71</v>
      </c>
      <c r="E13088" s="156" t="s">
        <v>223</v>
      </c>
    </row>
    <row r="13089" spans="1:5" x14ac:dyDescent="0.2">
      <c r="A13089" s="157">
        <v>308272</v>
      </c>
      <c r="B13089" t="s">
        <v>15981</v>
      </c>
      <c r="C13089" t="s">
        <v>268</v>
      </c>
      <c r="D13089">
        <v>22386.46</v>
      </c>
      <c r="E13089" s="156" t="s">
        <v>223</v>
      </c>
    </row>
    <row r="13090" spans="1:5" x14ac:dyDescent="0.2">
      <c r="A13090" s="157">
        <v>308273</v>
      </c>
      <c r="B13090" t="s">
        <v>15982</v>
      </c>
      <c r="C13090" t="s">
        <v>268</v>
      </c>
      <c r="D13090">
        <v>25600.04</v>
      </c>
      <c r="E13090" s="156" t="s">
        <v>223</v>
      </c>
    </row>
    <row r="13091" spans="1:5" x14ac:dyDescent="0.2">
      <c r="A13091" s="157">
        <v>308274</v>
      </c>
      <c r="B13091" t="s">
        <v>15983</v>
      </c>
      <c r="C13091" t="s">
        <v>268</v>
      </c>
      <c r="D13091">
        <v>29668.78</v>
      </c>
      <c r="E13091" s="156" t="s">
        <v>223</v>
      </c>
    </row>
    <row r="13092" spans="1:5" x14ac:dyDescent="0.2">
      <c r="A13092" s="157">
        <v>308275</v>
      </c>
      <c r="B13092" t="s">
        <v>15984</v>
      </c>
      <c r="C13092" t="s">
        <v>268</v>
      </c>
      <c r="D13092">
        <v>33212.769999999997</v>
      </c>
      <c r="E13092" s="156" t="s">
        <v>223</v>
      </c>
    </row>
    <row r="13093" spans="1:5" x14ac:dyDescent="0.2">
      <c r="A13093" s="157">
        <v>308276</v>
      </c>
      <c r="B13093" t="s">
        <v>15985</v>
      </c>
      <c r="C13093" t="s">
        <v>268</v>
      </c>
      <c r="D13093">
        <v>38041.279999999999</v>
      </c>
      <c r="E13093" s="156" t="s">
        <v>223</v>
      </c>
    </row>
    <row r="13094" spans="1:5" x14ac:dyDescent="0.2">
      <c r="A13094" s="157">
        <v>308277</v>
      </c>
      <c r="B13094" t="s">
        <v>15986</v>
      </c>
      <c r="C13094" t="s">
        <v>268</v>
      </c>
      <c r="D13094">
        <v>43437.279999999999</v>
      </c>
      <c r="E13094" s="156" t="s">
        <v>223</v>
      </c>
    </row>
    <row r="13095" spans="1:5" x14ac:dyDescent="0.2">
      <c r="A13095" s="157">
        <v>308278</v>
      </c>
      <c r="B13095" t="s">
        <v>15987</v>
      </c>
      <c r="C13095" t="s">
        <v>268</v>
      </c>
      <c r="D13095">
        <v>45557.37</v>
      </c>
      <c r="E13095" s="156" t="s">
        <v>223</v>
      </c>
    </row>
    <row r="13096" spans="1:5" x14ac:dyDescent="0.2">
      <c r="A13096" s="157">
        <v>308279</v>
      </c>
      <c r="B13096" t="s">
        <v>15988</v>
      </c>
      <c r="C13096" t="s">
        <v>268</v>
      </c>
      <c r="D13096">
        <v>50900.5</v>
      </c>
      <c r="E13096" s="156" t="s">
        <v>223</v>
      </c>
    </row>
    <row r="13097" spans="1:5" x14ac:dyDescent="0.2">
      <c r="A13097" s="157">
        <v>308280</v>
      </c>
      <c r="B13097" t="s">
        <v>15989</v>
      </c>
      <c r="C13097" t="s">
        <v>268</v>
      </c>
      <c r="D13097">
        <v>54554.99</v>
      </c>
      <c r="E13097" s="156" t="s">
        <v>223</v>
      </c>
    </row>
    <row r="13098" spans="1:5" x14ac:dyDescent="0.2">
      <c r="A13098" s="157">
        <v>308281</v>
      </c>
      <c r="B13098" t="s">
        <v>15990</v>
      </c>
      <c r="C13098" t="s">
        <v>268</v>
      </c>
      <c r="D13098">
        <v>58578.66</v>
      </c>
      <c r="E13098" s="156" t="s">
        <v>223</v>
      </c>
    </row>
    <row r="13099" spans="1:5" x14ac:dyDescent="0.2">
      <c r="A13099" s="157">
        <v>308282</v>
      </c>
      <c r="B13099" t="s">
        <v>15991</v>
      </c>
      <c r="C13099" t="s">
        <v>268</v>
      </c>
      <c r="D13099">
        <v>62874.22</v>
      </c>
      <c r="E13099" s="156" t="s">
        <v>223</v>
      </c>
    </row>
    <row r="13100" spans="1:5" x14ac:dyDescent="0.2">
      <c r="A13100" s="157">
        <v>308283</v>
      </c>
      <c r="B13100" t="s">
        <v>15992</v>
      </c>
      <c r="C13100" t="s">
        <v>268</v>
      </c>
      <c r="D13100">
        <v>66785.45</v>
      </c>
      <c r="E13100" s="156" t="s">
        <v>223</v>
      </c>
    </row>
    <row r="13101" spans="1:5" x14ac:dyDescent="0.2">
      <c r="A13101" s="157">
        <v>308284</v>
      </c>
      <c r="B13101" t="s">
        <v>15993</v>
      </c>
      <c r="C13101" t="s">
        <v>268</v>
      </c>
      <c r="D13101">
        <v>71970.19</v>
      </c>
      <c r="E13101" s="156" t="s">
        <v>223</v>
      </c>
    </row>
    <row r="13102" spans="1:5" x14ac:dyDescent="0.2">
      <c r="A13102" s="157">
        <v>308285</v>
      </c>
      <c r="B13102" t="s">
        <v>15994</v>
      </c>
      <c r="C13102" t="s">
        <v>268</v>
      </c>
      <c r="D13102">
        <v>76178.94</v>
      </c>
      <c r="E13102" s="156" t="s">
        <v>223</v>
      </c>
    </row>
    <row r="13103" spans="1:5" x14ac:dyDescent="0.2">
      <c r="A13103" s="157">
        <v>308286</v>
      </c>
      <c r="B13103" t="s">
        <v>15995</v>
      </c>
      <c r="C13103" t="s">
        <v>268</v>
      </c>
      <c r="D13103">
        <v>80547.48</v>
      </c>
      <c r="E13103" s="156" t="s">
        <v>223</v>
      </c>
    </row>
    <row r="13104" spans="1:5" x14ac:dyDescent="0.2">
      <c r="A13104" s="157">
        <v>307733</v>
      </c>
      <c r="B13104" t="s">
        <v>15996</v>
      </c>
      <c r="C13104" t="s">
        <v>286</v>
      </c>
      <c r="D13104">
        <v>276.57</v>
      </c>
      <c r="E13104" s="156" t="s">
        <v>223</v>
      </c>
    </row>
    <row r="13105" spans="1:5" x14ac:dyDescent="0.2">
      <c r="A13105" s="157">
        <v>307734</v>
      </c>
      <c r="B13105" t="s">
        <v>15997</v>
      </c>
      <c r="C13105" t="s">
        <v>286</v>
      </c>
      <c r="D13105">
        <v>318.66000000000003</v>
      </c>
      <c r="E13105" s="156" t="s">
        <v>223</v>
      </c>
    </row>
    <row r="13106" spans="1:5" x14ac:dyDescent="0.2">
      <c r="A13106" s="157">
        <v>307735</v>
      </c>
      <c r="B13106" t="s">
        <v>15998</v>
      </c>
      <c r="C13106" t="s">
        <v>286</v>
      </c>
      <c r="D13106">
        <v>418.11</v>
      </c>
      <c r="E13106" s="156" t="s">
        <v>223</v>
      </c>
    </row>
    <row r="13107" spans="1:5" x14ac:dyDescent="0.2">
      <c r="A13107" s="157">
        <v>307736</v>
      </c>
      <c r="B13107" t="s">
        <v>15999</v>
      </c>
      <c r="C13107" t="s">
        <v>286</v>
      </c>
      <c r="D13107">
        <v>557.86</v>
      </c>
      <c r="E13107" s="156" t="s">
        <v>223</v>
      </c>
    </row>
    <row r="13108" spans="1:5" x14ac:dyDescent="0.2">
      <c r="A13108" s="157">
        <v>307737</v>
      </c>
      <c r="B13108" t="s">
        <v>16000</v>
      </c>
      <c r="C13108" t="s">
        <v>286</v>
      </c>
      <c r="D13108">
        <v>587.83000000000004</v>
      </c>
      <c r="E13108" s="156" t="s">
        <v>223</v>
      </c>
    </row>
    <row r="13109" spans="1:5" x14ac:dyDescent="0.2">
      <c r="A13109" s="157">
        <v>307730</v>
      </c>
      <c r="B13109" t="s">
        <v>16001</v>
      </c>
      <c r="C13109" t="s">
        <v>286</v>
      </c>
      <c r="D13109">
        <v>0</v>
      </c>
      <c r="E13109" s="156" t="s">
        <v>223</v>
      </c>
    </row>
    <row r="13110" spans="1:5" x14ac:dyDescent="0.2">
      <c r="A13110" s="157">
        <v>307084</v>
      </c>
      <c r="B13110" t="s">
        <v>16002</v>
      </c>
      <c r="C13110" t="s">
        <v>286</v>
      </c>
      <c r="D13110">
        <v>31.64</v>
      </c>
      <c r="E13110" s="156" t="s">
        <v>223</v>
      </c>
    </row>
    <row r="13111" spans="1:5" x14ac:dyDescent="0.2">
      <c r="A13111" s="157">
        <v>407818</v>
      </c>
      <c r="B13111" t="s">
        <v>16003</v>
      </c>
      <c r="C13111" t="s">
        <v>16004</v>
      </c>
      <c r="D13111">
        <v>12.16</v>
      </c>
      <c r="E13111" s="156" t="s">
        <v>223</v>
      </c>
    </row>
    <row r="13112" spans="1:5" x14ac:dyDescent="0.2">
      <c r="A13112" s="157">
        <v>407819</v>
      </c>
      <c r="B13112" t="s">
        <v>16005</v>
      </c>
      <c r="C13112" t="s">
        <v>16004</v>
      </c>
      <c r="D13112">
        <v>12.65</v>
      </c>
      <c r="E13112" s="156" t="s">
        <v>223</v>
      </c>
    </row>
    <row r="13113" spans="1:5" x14ac:dyDescent="0.2">
      <c r="A13113" s="157">
        <v>407820</v>
      </c>
      <c r="B13113" t="s">
        <v>16006</v>
      </c>
      <c r="C13113" t="s">
        <v>16004</v>
      </c>
      <c r="D13113">
        <v>14.14</v>
      </c>
      <c r="E13113" s="156" t="s">
        <v>223</v>
      </c>
    </row>
    <row r="13114" spans="1:5" x14ac:dyDescent="0.2">
      <c r="A13114" s="157">
        <v>407740</v>
      </c>
      <c r="B13114" t="s">
        <v>16007</v>
      </c>
      <c r="C13114" t="s">
        <v>16004</v>
      </c>
      <c r="D13114">
        <v>15.65</v>
      </c>
      <c r="E13114" s="156" t="s">
        <v>223</v>
      </c>
    </row>
    <row r="13115" spans="1:5" x14ac:dyDescent="0.2">
      <c r="A13115" s="157">
        <v>408037</v>
      </c>
      <c r="B13115" t="s">
        <v>16008</v>
      </c>
      <c r="C13115" t="s">
        <v>268</v>
      </c>
      <c r="D13115">
        <v>19.21</v>
      </c>
      <c r="E13115" s="156" t="s">
        <v>223</v>
      </c>
    </row>
    <row r="13116" spans="1:5" x14ac:dyDescent="0.2">
      <c r="A13116" s="157">
        <v>408038</v>
      </c>
      <c r="B13116" t="s">
        <v>16009</v>
      </c>
      <c r="C13116" t="s">
        <v>268</v>
      </c>
      <c r="D13116">
        <v>28.87</v>
      </c>
      <c r="E13116" s="156" t="s">
        <v>223</v>
      </c>
    </row>
    <row r="13117" spans="1:5" x14ac:dyDescent="0.2">
      <c r="A13117" s="157">
        <v>408039</v>
      </c>
      <c r="B13117" t="s">
        <v>16010</v>
      </c>
      <c r="C13117" t="s">
        <v>268</v>
      </c>
      <c r="D13117">
        <v>40.590000000000003</v>
      </c>
      <c r="E13117" s="156" t="s">
        <v>223</v>
      </c>
    </row>
    <row r="13118" spans="1:5" x14ac:dyDescent="0.2">
      <c r="A13118" s="157">
        <v>408041</v>
      </c>
      <c r="B13118" t="s">
        <v>16011</v>
      </c>
      <c r="C13118" t="s">
        <v>268</v>
      </c>
      <c r="D13118">
        <v>51.31</v>
      </c>
      <c r="E13118" s="156" t="s">
        <v>223</v>
      </c>
    </row>
    <row r="13119" spans="1:5" x14ac:dyDescent="0.2">
      <c r="A13119" s="157">
        <v>408042</v>
      </c>
      <c r="B13119" t="s">
        <v>16012</v>
      </c>
      <c r="C13119" t="s">
        <v>268</v>
      </c>
      <c r="D13119">
        <v>77.180000000000007</v>
      </c>
      <c r="E13119" s="156" t="s">
        <v>223</v>
      </c>
    </row>
    <row r="13120" spans="1:5" x14ac:dyDescent="0.2">
      <c r="A13120" s="157">
        <v>408031</v>
      </c>
      <c r="B13120" t="s">
        <v>16013</v>
      </c>
      <c r="C13120" t="s">
        <v>268</v>
      </c>
      <c r="D13120">
        <v>21.21</v>
      </c>
      <c r="E13120" s="156" t="s">
        <v>223</v>
      </c>
    </row>
    <row r="13121" spans="1:5" x14ac:dyDescent="0.2">
      <c r="A13121" s="157">
        <v>408032</v>
      </c>
      <c r="B13121" t="s">
        <v>16014</v>
      </c>
      <c r="C13121" t="s">
        <v>268</v>
      </c>
      <c r="D13121">
        <v>28.82</v>
      </c>
      <c r="E13121" s="156" t="s">
        <v>223</v>
      </c>
    </row>
    <row r="13122" spans="1:5" x14ac:dyDescent="0.2">
      <c r="A13122" s="157">
        <v>408033</v>
      </c>
      <c r="B13122" t="s">
        <v>16015</v>
      </c>
      <c r="C13122" t="s">
        <v>268</v>
      </c>
      <c r="D13122">
        <v>39.979999999999997</v>
      </c>
      <c r="E13122" s="156" t="s">
        <v>223</v>
      </c>
    </row>
    <row r="13123" spans="1:5" x14ac:dyDescent="0.2">
      <c r="A13123" s="157">
        <v>408035</v>
      </c>
      <c r="B13123" t="s">
        <v>16016</v>
      </c>
      <c r="C13123" t="s">
        <v>268</v>
      </c>
      <c r="D13123">
        <v>65.81</v>
      </c>
      <c r="E13123" s="156" t="s">
        <v>223</v>
      </c>
    </row>
    <row r="13124" spans="1:5" x14ac:dyDescent="0.2">
      <c r="A13124" s="157">
        <v>408036</v>
      </c>
      <c r="B13124" t="s">
        <v>16017</v>
      </c>
      <c r="C13124" t="s">
        <v>268</v>
      </c>
      <c r="D13124">
        <v>145.49</v>
      </c>
      <c r="E13124" s="156" t="s">
        <v>223</v>
      </c>
    </row>
    <row r="13125" spans="1:5" x14ac:dyDescent="0.2">
      <c r="A13125" s="157">
        <v>408067</v>
      </c>
      <c r="B13125" t="s">
        <v>16018</v>
      </c>
      <c r="C13125" t="s">
        <v>16004</v>
      </c>
      <c r="D13125">
        <v>10.71</v>
      </c>
      <c r="E13125" s="156" t="s">
        <v>223</v>
      </c>
    </row>
    <row r="13126" spans="1:5" x14ac:dyDescent="0.2">
      <c r="A13126" s="157">
        <v>407743</v>
      </c>
      <c r="B13126" t="s">
        <v>16019</v>
      </c>
      <c r="C13126" t="s">
        <v>16004</v>
      </c>
      <c r="D13126">
        <v>10.47</v>
      </c>
      <c r="E13126" s="156" t="s">
        <v>223</v>
      </c>
    </row>
    <row r="13127" spans="1:5" x14ac:dyDescent="0.2">
      <c r="A13127" s="157">
        <v>607137</v>
      </c>
      <c r="B13127" t="s">
        <v>16020</v>
      </c>
      <c r="C13127" t="s">
        <v>286</v>
      </c>
      <c r="D13127">
        <v>55067.6</v>
      </c>
      <c r="E13127" s="156" t="s">
        <v>223</v>
      </c>
    </row>
    <row r="13128" spans="1:5" x14ac:dyDescent="0.2">
      <c r="A13128" s="157">
        <v>606785</v>
      </c>
      <c r="B13128" t="s">
        <v>16021</v>
      </c>
      <c r="C13128" t="s">
        <v>286</v>
      </c>
      <c r="D13128">
        <v>54244.3</v>
      </c>
      <c r="E13128" s="156" t="s">
        <v>223</v>
      </c>
    </row>
    <row r="13129" spans="1:5" x14ac:dyDescent="0.2">
      <c r="A13129" s="157">
        <v>607139</v>
      </c>
      <c r="B13129" t="s">
        <v>16022</v>
      </c>
      <c r="C13129" t="s">
        <v>286</v>
      </c>
      <c r="D13129">
        <v>55824.82</v>
      </c>
      <c r="E13129" s="156" t="s">
        <v>223</v>
      </c>
    </row>
    <row r="13130" spans="1:5" x14ac:dyDescent="0.2">
      <c r="A13130" s="157">
        <v>606787</v>
      </c>
      <c r="B13130" t="s">
        <v>16023</v>
      </c>
      <c r="C13130" t="s">
        <v>286</v>
      </c>
      <c r="D13130">
        <v>54662.96</v>
      </c>
      <c r="E13130" s="156" t="s">
        <v>223</v>
      </c>
    </row>
    <row r="13131" spans="1:5" x14ac:dyDescent="0.2">
      <c r="A13131" s="157">
        <v>607140</v>
      </c>
      <c r="B13131" t="s">
        <v>16024</v>
      </c>
      <c r="C13131" t="s">
        <v>286</v>
      </c>
      <c r="D13131">
        <v>50848.08</v>
      </c>
      <c r="E13131" s="156" t="s">
        <v>223</v>
      </c>
    </row>
    <row r="13132" spans="1:5" x14ac:dyDescent="0.2">
      <c r="A13132" s="157">
        <v>606788</v>
      </c>
      <c r="B13132" t="s">
        <v>16025</v>
      </c>
      <c r="C13132" t="s">
        <v>286</v>
      </c>
      <c r="D13132">
        <v>50437.22</v>
      </c>
      <c r="E13132" s="156" t="s">
        <v>223</v>
      </c>
    </row>
    <row r="13133" spans="1:5" x14ac:dyDescent="0.2">
      <c r="A13133" s="157">
        <v>607141</v>
      </c>
      <c r="B13133" t="s">
        <v>16026</v>
      </c>
      <c r="C13133" t="s">
        <v>286</v>
      </c>
      <c r="D13133">
        <v>56918.36</v>
      </c>
      <c r="E13133" s="156" t="s">
        <v>223</v>
      </c>
    </row>
    <row r="13134" spans="1:5" x14ac:dyDescent="0.2">
      <c r="A13134" s="157">
        <v>606789</v>
      </c>
      <c r="B13134" t="s">
        <v>16027</v>
      </c>
      <c r="C13134" t="s">
        <v>286</v>
      </c>
      <c r="D13134">
        <v>56062.74</v>
      </c>
      <c r="E13134" s="156" t="s">
        <v>223</v>
      </c>
    </row>
    <row r="13135" spans="1:5" x14ac:dyDescent="0.2">
      <c r="A13135" s="157">
        <v>607144</v>
      </c>
      <c r="B13135" t="s">
        <v>16028</v>
      </c>
      <c r="C13135" t="s">
        <v>286</v>
      </c>
      <c r="D13135">
        <v>65667.8</v>
      </c>
      <c r="E13135" s="156" t="s">
        <v>223</v>
      </c>
    </row>
    <row r="13136" spans="1:5" x14ac:dyDescent="0.2">
      <c r="A13136" s="157">
        <v>606792</v>
      </c>
      <c r="B13136" t="s">
        <v>16029</v>
      </c>
      <c r="C13136" t="s">
        <v>286</v>
      </c>
      <c r="D13136">
        <v>64886.29</v>
      </c>
      <c r="E13136" s="156" t="s">
        <v>223</v>
      </c>
    </row>
    <row r="13137" spans="1:5" x14ac:dyDescent="0.2">
      <c r="A13137" s="157">
        <v>607142</v>
      </c>
      <c r="B13137" t="s">
        <v>16030</v>
      </c>
      <c r="C13137" t="s">
        <v>286</v>
      </c>
      <c r="D13137">
        <v>59760.36</v>
      </c>
      <c r="E13137" s="156" t="s">
        <v>223</v>
      </c>
    </row>
    <row r="13138" spans="1:5" x14ac:dyDescent="0.2">
      <c r="A13138" s="157">
        <v>606790</v>
      </c>
      <c r="B13138" t="s">
        <v>16031</v>
      </c>
      <c r="C13138" t="s">
        <v>286</v>
      </c>
      <c r="D13138">
        <v>58840.05</v>
      </c>
      <c r="E13138" s="156" t="s">
        <v>223</v>
      </c>
    </row>
    <row r="13139" spans="1:5" x14ac:dyDescent="0.2">
      <c r="A13139" s="157">
        <v>607145</v>
      </c>
      <c r="B13139" t="s">
        <v>16032</v>
      </c>
      <c r="C13139" t="s">
        <v>286</v>
      </c>
      <c r="D13139">
        <v>72760.600000000006</v>
      </c>
      <c r="E13139" s="156" t="s">
        <v>223</v>
      </c>
    </row>
    <row r="13140" spans="1:5" x14ac:dyDescent="0.2">
      <c r="A13140" s="157">
        <v>606793</v>
      </c>
      <c r="B13140" t="s">
        <v>16033</v>
      </c>
      <c r="C13140" t="s">
        <v>286</v>
      </c>
      <c r="D13140">
        <v>71886.539999999994</v>
      </c>
      <c r="E13140" s="156" t="s">
        <v>223</v>
      </c>
    </row>
    <row r="13141" spans="1:5" x14ac:dyDescent="0.2">
      <c r="A13141" s="157">
        <v>607146</v>
      </c>
      <c r="B13141" t="s">
        <v>16034</v>
      </c>
      <c r="C13141" t="s">
        <v>286</v>
      </c>
      <c r="D13141">
        <v>75882.100000000006</v>
      </c>
      <c r="E13141" s="156" t="s">
        <v>223</v>
      </c>
    </row>
    <row r="13142" spans="1:5" x14ac:dyDescent="0.2">
      <c r="A13142" s="157">
        <v>606794</v>
      </c>
      <c r="B13142" t="s">
        <v>16035</v>
      </c>
      <c r="C13142" t="s">
        <v>286</v>
      </c>
      <c r="D13142">
        <v>74933.429999999993</v>
      </c>
      <c r="E13142" s="156" t="s">
        <v>223</v>
      </c>
    </row>
    <row r="13143" spans="1:5" x14ac:dyDescent="0.2">
      <c r="A13143" s="157">
        <v>607143</v>
      </c>
      <c r="B13143" t="s">
        <v>16036</v>
      </c>
      <c r="C13143" t="s">
        <v>286</v>
      </c>
      <c r="D13143">
        <v>64588.7</v>
      </c>
      <c r="E13143" s="156" t="s">
        <v>223</v>
      </c>
    </row>
    <row r="13144" spans="1:5" x14ac:dyDescent="0.2">
      <c r="A13144" s="157">
        <v>606791</v>
      </c>
      <c r="B13144" t="s">
        <v>16037</v>
      </c>
      <c r="C13144" t="s">
        <v>286</v>
      </c>
      <c r="D13144">
        <v>63529.16</v>
      </c>
      <c r="E13144" s="156" t="s">
        <v>223</v>
      </c>
    </row>
    <row r="13145" spans="1:5" x14ac:dyDescent="0.2">
      <c r="A13145" s="157">
        <v>607147</v>
      </c>
      <c r="B13145" t="s">
        <v>16038</v>
      </c>
      <c r="C13145" t="s">
        <v>286</v>
      </c>
      <c r="D13145">
        <v>81896.429999999993</v>
      </c>
      <c r="E13145" s="156" t="s">
        <v>223</v>
      </c>
    </row>
    <row r="13146" spans="1:5" x14ac:dyDescent="0.2">
      <c r="A13146" s="157">
        <v>606795</v>
      </c>
      <c r="B13146" t="s">
        <v>16039</v>
      </c>
      <c r="C13146" t="s">
        <v>286</v>
      </c>
      <c r="D13146">
        <v>80803.28</v>
      </c>
      <c r="E13146" s="156" t="s">
        <v>223</v>
      </c>
    </row>
    <row r="13147" spans="1:5" x14ac:dyDescent="0.2">
      <c r="A13147" s="157">
        <v>607112</v>
      </c>
      <c r="B13147" t="s">
        <v>16040</v>
      </c>
      <c r="C13147" t="s">
        <v>286</v>
      </c>
      <c r="D13147">
        <v>26678.639999999999</v>
      </c>
      <c r="E13147" s="156" t="s">
        <v>223</v>
      </c>
    </row>
    <row r="13148" spans="1:5" x14ac:dyDescent="0.2">
      <c r="A13148" s="157">
        <v>606760</v>
      </c>
      <c r="B13148" t="s">
        <v>16041</v>
      </c>
      <c r="C13148" t="s">
        <v>286</v>
      </c>
      <c r="D13148">
        <v>26392.080000000002</v>
      </c>
      <c r="E13148" s="156" t="s">
        <v>223</v>
      </c>
    </row>
    <row r="13149" spans="1:5" x14ac:dyDescent="0.2">
      <c r="A13149" s="157">
        <v>607113</v>
      </c>
      <c r="B13149" t="s">
        <v>16042</v>
      </c>
      <c r="C13149" t="s">
        <v>286</v>
      </c>
      <c r="D13149">
        <v>31430.21</v>
      </c>
      <c r="E13149" s="156" t="s">
        <v>223</v>
      </c>
    </row>
    <row r="13150" spans="1:5" x14ac:dyDescent="0.2">
      <c r="A13150" s="157">
        <v>606761</v>
      </c>
      <c r="B13150" t="s">
        <v>16043</v>
      </c>
      <c r="C13150" t="s">
        <v>286</v>
      </c>
      <c r="D13150">
        <v>31100.82</v>
      </c>
      <c r="E13150" s="156" t="s">
        <v>223</v>
      </c>
    </row>
    <row r="13151" spans="1:5" x14ac:dyDescent="0.2">
      <c r="A13151" s="157">
        <v>606762</v>
      </c>
      <c r="B13151" t="s">
        <v>16044</v>
      </c>
      <c r="C13151" t="s">
        <v>286</v>
      </c>
      <c r="D13151">
        <v>31387.85</v>
      </c>
      <c r="E13151" s="156" t="s">
        <v>223</v>
      </c>
    </row>
    <row r="13152" spans="1:5" x14ac:dyDescent="0.2">
      <c r="A13152" s="157">
        <v>607114</v>
      </c>
      <c r="B13152" t="s">
        <v>16045</v>
      </c>
      <c r="C13152" t="s">
        <v>286</v>
      </c>
      <c r="D13152">
        <v>31723.46</v>
      </c>
      <c r="E13152" s="156" t="s">
        <v>223</v>
      </c>
    </row>
    <row r="13153" spans="1:5" x14ac:dyDescent="0.2">
      <c r="A13153" s="157">
        <v>607116</v>
      </c>
      <c r="B13153" t="s">
        <v>16046</v>
      </c>
      <c r="C13153" t="s">
        <v>286</v>
      </c>
      <c r="D13153">
        <v>32881.24</v>
      </c>
      <c r="E13153" s="156" t="s">
        <v>223</v>
      </c>
    </row>
    <row r="13154" spans="1:5" x14ac:dyDescent="0.2">
      <c r="A13154" s="157">
        <v>606764</v>
      </c>
      <c r="B13154" t="s">
        <v>16047</v>
      </c>
      <c r="C13154" t="s">
        <v>286</v>
      </c>
      <c r="D13154">
        <v>32531.49</v>
      </c>
      <c r="E13154" s="156" t="s">
        <v>223</v>
      </c>
    </row>
    <row r="13155" spans="1:5" x14ac:dyDescent="0.2">
      <c r="A13155" s="157">
        <v>607115</v>
      </c>
      <c r="B13155" t="s">
        <v>16048</v>
      </c>
      <c r="C13155" t="s">
        <v>286</v>
      </c>
      <c r="D13155">
        <v>37360.68</v>
      </c>
      <c r="E13155" s="156" t="s">
        <v>223</v>
      </c>
    </row>
    <row r="13156" spans="1:5" x14ac:dyDescent="0.2">
      <c r="A13156" s="157">
        <v>606763</v>
      </c>
      <c r="B13156" t="s">
        <v>16049</v>
      </c>
      <c r="C13156" t="s">
        <v>286</v>
      </c>
      <c r="D13156">
        <v>36939.910000000003</v>
      </c>
      <c r="E13156" s="156" t="s">
        <v>223</v>
      </c>
    </row>
    <row r="13157" spans="1:5" x14ac:dyDescent="0.2">
      <c r="A13157" s="157">
        <v>607117</v>
      </c>
      <c r="B13157" t="s">
        <v>16050</v>
      </c>
      <c r="C13157" t="s">
        <v>286</v>
      </c>
      <c r="D13157">
        <v>37377.919999999998</v>
      </c>
      <c r="E13157" s="156" t="s">
        <v>223</v>
      </c>
    </row>
    <row r="13158" spans="1:5" x14ac:dyDescent="0.2">
      <c r="A13158" s="157">
        <v>606765</v>
      </c>
      <c r="B13158" t="s">
        <v>16051</v>
      </c>
      <c r="C13158" t="s">
        <v>286</v>
      </c>
      <c r="D13158">
        <v>36968.720000000001</v>
      </c>
      <c r="E13158" s="156" t="s">
        <v>223</v>
      </c>
    </row>
    <row r="13159" spans="1:5" x14ac:dyDescent="0.2">
      <c r="A13159" s="157">
        <v>607118</v>
      </c>
      <c r="B13159" t="s">
        <v>16052</v>
      </c>
      <c r="C13159" t="s">
        <v>286</v>
      </c>
      <c r="D13159">
        <v>33461.910000000003</v>
      </c>
      <c r="E13159" s="156" t="s">
        <v>223</v>
      </c>
    </row>
    <row r="13160" spans="1:5" x14ac:dyDescent="0.2">
      <c r="A13160" s="157">
        <v>606766</v>
      </c>
      <c r="B13160" t="s">
        <v>16053</v>
      </c>
      <c r="C13160" t="s">
        <v>286</v>
      </c>
      <c r="D13160">
        <v>33100.85</v>
      </c>
      <c r="E13160" s="156" t="s">
        <v>223</v>
      </c>
    </row>
    <row r="13161" spans="1:5" x14ac:dyDescent="0.2">
      <c r="A13161" s="157">
        <v>607120</v>
      </c>
      <c r="B13161" t="s">
        <v>16054</v>
      </c>
      <c r="C13161" t="s">
        <v>286</v>
      </c>
      <c r="D13161">
        <v>34083.74</v>
      </c>
      <c r="E13161" s="156" t="s">
        <v>223</v>
      </c>
    </row>
    <row r="13162" spans="1:5" x14ac:dyDescent="0.2">
      <c r="A13162" s="157">
        <v>606768</v>
      </c>
      <c r="B13162" t="s">
        <v>16055</v>
      </c>
      <c r="C13162" t="s">
        <v>286</v>
      </c>
      <c r="D13162">
        <v>33703.519999999997</v>
      </c>
      <c r="E13162" s="156" t="s">
        <v>223</v>
      </c>
    </row>
    <row r="13163" spans="1:5" x14ac:dyDescent="0.2">
      <c r="A13163" s="157">
        <v>607119</v>
      </c>
      <c r="B13163" t="s">
        <v>16056</v>
      </c>
      <c r="C13163" t="s">
        <v>286</v>
      </c>
      <c r="D13163">
        <v>39229.64</v>
      </c>
      <c r="E13163" s="156" t="s">
        <v>223</v>
      </c>
    </row>
    <row r="13164" spans="1:5" x14ac:dyDescent="0.2">
      <c r="A13164" s="157">
        <v>606767</v>
      </c>
      <c r="B13164" t="s">
        <v>16057</v>
      </c>
      <c r="C13164" t="s">
        <v>286</v>
      </c>
      <c r="D13164">
        <v>38765.96</v>
      </c>
      <c r="E13164" s="156" t="s">
        <v>223</v>
      </c>
    </row>
    <row r="13165" spans="1:5" x14ac:dyDescent="0.2">
      <c r="A13165" s="157">
        <v>607121</v>
      </c>
      <c r="B13165" t="s">
        <v>16058</v>
      </c>
      <c r="C13165" t="s">
        <v>286</v>
      </c>
      <c r="D13165">
        <v>36907.449999999997</v>
      </c>
      <c r="E13165" s="156" t="s">
        <v>223</v>
      </c>
    </row>
    <row r="13166" spans="1:5" x14ac:dyDescent="0.2">
      <c r="A13166" s="157">
        <v>606769</v>
      </c>
      <c r="B13166" t="s">
        <v>16059</v>
      </c>
      <c r="C13166" t="s">
        <v>286</v>
      </c>
      <c r="D13166">
        <v>36473.96</v>
      </c>
      <c r="E13166" s="156" t="s">
        <v>223</v>
      </c>
    </row>
    <row r="13167" spans="1:5" x14ac:dyDescent="0.2">
      <c r="A13167" s="157">
        <v>607123</v>
      </c>
      <c r="B13167" t="s">
        <v>16060</v>
      </c>
      <c r="C13167" t="s">
        <v>286</v>
      </c>
      <c r="D13167">
        <v>36427.81</v>
      </c>
      <c r="E13167" s="156" t="s">
        <v>223</v>
      </c>
    </row>
    <row r="13168" spans="1:5" x14ac:dyDescent="0.2">
      <c r="A13168" s="157">
        <v>606771</v>
      </c>
      <c r="B13168" t="s">
        <v>16061</v>
      </c>
      <c r="C13168" t="s">
        <v>286</v>
      </c>
      <c r="D13168">
        <v>35995.94</v>
      </c>
      <c r="E13168" s="156" t="s">
        <v>223</v>
      </c>
    </row>
    <row r="13169" spans="1:5" x14ac:dyDescent="0.2">
      <c r="A13169" s="157">
        <v>607122</v>
      </c>
      <c r="B13169" t="s">
        <v>16062</v>
      </c>
      <c r="C13169" t="s">
        <v>286</v>
      </c>
      <c r="D13169">
        <v>40467.760000000002</v>
      </c>
      <c r="E13169" s="156" t="s">
        <v>223</v>
      </c>
    </row>
    <row r="13170" spans="1:5" x14ac:dyDescent="0.2">
      <c r="A13170" s="157">
        <v>606770</v>
      </c>
      <c r="B13170" t="s">
        <v>16063</v>
      </c>
      <c r="C13170" t="s">
        <v>286</v>
      </c>
      <c r="D13170">
        <v>39969.69</v>
      </c>
      <c r="E13170" s="156" t="s">
        <v>223</v>
      </c>
    </row>
    <row r="13171" spans="1:5" x14ac:dyDescent="0.2">
      <c r="A13171" s="157">
        <v>607125</v>
      </c>
      <c r="B13171" t="s">
        <v>16064</v>
      </c>
      <c r="C13171" t="s">
        <v>286</v>
      </c>
      <c r="D13171">
        <v>37704.629999999997</v>
      </c>
      <c r="E13171" s="156" t="s">
        <v>223</v>
      </c>
    </row>
    <row r="13172" spans="1:5" x14ac:dyDescent="0.2">
      <c r="A13172" s="157">
        <v>606773</v>
      </c>
      <c r="B13172" t="s">
        <v>16065</v>
      </c>
      <c r="C13172" t="s">
        <v>286</v>
      </c>
      <c r="D13172">
        <v>37250.239999999998</v>
      </c>
      <c r="E13172" s="156" t="s">
        <v>223</v>
      </c>
    </row>
    <row r="13173" spans="1:5" x14ac:dyDescent="0.2">
      <c r="A13173" s="157">
        <v>607124</v>
      </c>
      <c r="B13173" t="s">
        <v>16066</v>
      </c>
      <c r="C13173" t="s">
        <v>286</v>
      </c>
      <c r="D13173">
        <v>41081.699999999997</v>
      </c>
      <c r="E13173" s="156" t="s">
        <v>223</v>
      </c>
    </row>
    <row r="13174" spans="1:5" x14ac:dyDescent="0.2">
      <c r="A13174" s="157">
        <v>606772</v>
      </c>
      <c r="B13174" t="s">
        <v>16067</v>
      </c>
      <c r="C13174" t="s">
        <v>286</v>
      </c>
      <c r="D13174">
        <v>40567.69</v>
      </c>
      <c r="E13174" s="156" t="s">
        <v>223</v>
      </c>
    </row>
    <row r="13175" spans="1:5" x14ac:dyDescent="0.2">
      <c r="A13175" s="157">
        <v>607126</v>
      </c>
      <c r="B13175" t="s">
        <v>16068</v>
      </c>
      <c r="C13175" t="s">
        <v>286</v>
      </c>
      <c r="D13175">
        <v>42246.41</v>
      </c>
      <c r="E13175" s="156" t="s">
        <v>223</v>
      </c>
    </row>
    <row r="13176" spans="1:5" x14ac:dyDescent="0.2">
      <c r="A13176" s="157">
        <v>606774</v>
      </c>
      <c r="B13176" t="s">
        <v>16069</v>
      </c>
      <c r="C13176" t="s">
        <v>286</v>
      </c>
      <c r="D13176">
        <v>41707.64</v>
      </c>
      <c r="E13176" s="156" t="s">
        <v>223</v>
      </c>
    </row>
    <row r="13177" spans="1:5" x14ac:dyDescent="0.2">
      <c r="A13177" s="157">
        <v>607127</v>
      </c>
      <c r="B13177" t="s">
        <v>16070</v>
      </c>
      <c r="C13177" t="s">
        <v>286</v>
      </c>
      <c r="D13177">
        <v>38872.660000000003</v>
      </c>
      <c r="E13177" s="156" t="s">
        <v>223</v>
      </c>
    </row>
    <row r="13178" spans="1:5" x14ac:dyDescent="0.2">
      <c r="A13178" s="157">
        <v>606775</v>
      </c>
      <c r="B13178" t="s">
        <v>16071</v>
      </c>
      <c r="C13178" t="s">
        <v>286</v>
      </c>
      <c r="D13178">
        <v>38390.959999999999</v>
      </c>
      <c r="E13178" s="156" t="s">
        <v>223</v>
      </c>
    </row>
    <row r="13179" spans="1:5" x14ac:dyDescent="0.2">
      <c r="A13179" s="157">
        <v>607129</v>
      </c>
      <c r="B13179" t="s">
        <v>16072</v>
      </c>
      <c r="C13179" t="s">
        <v>286</v>
      </c>
      <c r="D13179">
        <v>40696.269999999997</v>
      </c>
      <c r="E13179" s="156" t="s">
        <v>223</v>
      </c>
    </row>
    <row r="13180" spans="1:5" x14ac:dyDescent="0.2">
      <c r="A13180" s="157">
        <v>606777</v>
      </c>
      <c r="B13180" t="s">
        <v>16073</v>
      </c>
      <c r="C13180" t="s">
        <v>286</v>
      </c>
      <c r="D13180">
        <v>40168.720000000001</v>
      </c>
      <c r="E13180" s="156" t="s">
        <v>223</v>
      </c>
    </row>
    <row r="13181" spans="1:5" x14ac:dyDescent="0.2">
      <c r="A13181" s="157">
        <v>607128</v>
      </c>
      <c r="B13181" t="s">
        <v>16074</v>
      </c>
      <c r="C13181" t="s">
        <v>286</v>
      </c>
      <c r="D13181">
        <v>44812.56</v>
      </c>
      <c r="E13181" s="156" t="s">
        <v>223</v>
      </c>
    </row>
    <row r="13182" spans="1:5" x14ac:dyDescent="0.2">
      <c r="A13182" s="157">
        <v>606776</v>
      </c>
      <c r="B13182" t="s">
        <v>16075</v>
      </c>
      <c r="C13182" t="s">
        <v>286</v>
      </c>
      <c r="D13182">
        <v>44196.17</v>
      </c>
      <c r="E13182" s="156" t="s">
        <v>223</v>
      </c>
    </row>
    <row r="13183" spans="1:5" x14ac:dyDescent="0.2">
      <c r="A13183" s="157">
        <v>607130</v>
      </c>
      <c r="B13183" t="s">
        <v>16076</v>
      </c>
      <c r="C13183" t="s">
        <v>286</v>
      </c>
      <c r="D13183">
        <v>47770.82</v>
      </c>
      <c r="E13183" s="156" t="s">
        <v>223</v>
      </c>
    </row>
    <row r="13184" spans="1:5" x14ac:dyDescent="0.2">
      <c r="A13184" s="157">
        <v>606778</v>
      </c>
      <c r="B13184" t="s">
        <v>16077</v>
      </c>
      <c r="C13184" t="s">
        <v>286</v>
      </c>
      <c r="D13184">
        <v>47093.3</v>
      </c>
      <c r="E13184" s="156" t="s">
        <v>223</v>
      </c>
    </row>
    <row r="13185" spans="1:5" x14ac:dyDescent="0.2">
      <c r="A13185" s="157">
        <v>607131</v>
      </c>
      <c r="B13185" t="s">
        <v>16078</v>
      </c>
      <c r="C13185" t="s">
        <v>286</v>
      </c>
      <c r="D13185">
        <v>44852.88</v>
      </c>
      <c r="E13185" s="156" t="s">
        <v>223</v>
      </c>
    </row>
    <row r="13186" spans="1:5" x14ac:dyDescent="0.2">
      <c r="A13186" s="157">
        <v>606779</v>
      </c>
      <c r="B13186" t="s">
        <v>16079</v>
      </c>
      <c r="C13186" t="s">
        <v>286</v>
      </c>
      <c r="D13186">
        <v>44253.49</v>
      </c>
      <c r="E13186" s="156" t="s">
        <v>223</v>
      </c>
    </row>
    <row r="13187" spans="1:5" x14ac:dyDescent="0.2">
      <c r="A13187" s="157">
        <v>607133</v>
      </c>
      <c r="B13187" t="s">
        <v>16080</v>
      </c>
      <c r="C13187" t="s">
        <v>286</v>
      </c>
      <c r="D13187">
        <v>45553.94</v>
      </c>
      <c r="E13187" s="156" t="s">
        <v>223</v>
      </c>
    </row>
    <row r="13188" spans="1:5" x14ac:dyDescent="0.2">
      <c r="A13188" s="157">
        <v>606781</v>
      </c>
      <c r="B13188" t="s">
        <v>16081</v>
      </c>
      <c r="C13188" t="s">
        <v>286</v>
      </c>
      <c r="D13188">
        <v>44936.54</v>
      </c>
      <c r="E13188" s="156" t="s">
        <v>223</v>
      </c>
    </row>
    <row r="13189" spans="1:5" x14ac:dyDescent="0.2">
      <c r="A13189" s="157">
        <v>607132</v>
      </c>
      <c r="B13189" t="s">
        <v>16082</v>
      </c>
      <c r="C13189" t="s">
        <v>286</v>
      </c>
      <c r="D13189">
        <v>49668.26</v>
      </c>
      <c r="E13189" s="156" t="s">
        <v>223</v>
      </c>
    </row>
    <row r="13190" spans="1:5" x14ac:dyDescent="0.2">
      <c r="A13190" s="157">
        <v>606780</v>
      </c>
      <c r="B13190" t="s">
        <v>16083</v>
      </c>
      <c r="C13190" t="s">
        <v>286</v>
      </c>
      <c r="D13190">
        <v>48943.25</v>
      </c>
      <c r="E13190" s="156" t="s">
        <v>223</v>
      </c>
    </row>
    <row r="13191" spans="1:5" x14ac:dyDescent="0.2">
      <c r="A13191" s="157">
        <v>607134</v>
      </c>
      <c r="B13191" t="s">
        <v>16084</v>
      </c>
      <c r="C13191" t="s">
        <v>286</v>
      </c>
      <c r="D13191">
        <v>49192.43</v>
      </c>
      <c r="E13191" s="156" t="s">
        <v>223</v>
      </c>
    </row>
    <row r="13192" spans="1:5" x14ac:dyDescent="0.2">
      <c r="A13192" s="157">
        <v>606782</v>
      </c>
      <c r="B13192" t="s">
        <v>16085</v>
      </c>
      <c r="C13192" t="s">
        <v>286</v>
      </c>
      <c r="D13192">
        <v>48484</v>
      </c>
      <c r="E13192" s="156" t="s">
        <v>223</v>
      </c>
    </row>
    <row r="13193" spans="1:5" x14ac:dyDescent="0.2">
      <c r="A13193" s="157">
        <v>607136</v>
      </c>
      <c r="B13193" t="s">
        <v>16086</v>
      </c>
      <c r="C13193" t="s">
        <v>286</v>
      </c>
      <c r="D13193">
        <v>48532.57</v>
      </c>
      <c r="E13193" s="156" t="s">
        <v>223</v>
      </c>
    </row>
    <row r="13194" spans="1:5" x14ac:dyDescent="0.2">
      <c r="A13194" s="157">
        <v>606784</v>
      </c>
      <c r="B13194" t="s">
        <v>16087</v>
      </c>
      <c r="C13194" t="s">
        <v>286</v>
      </c>
      <c r="D13194">
        <v>47846.76</v>
      </c>
      <c r="E13194" s="156" t="s">
        <v>223</v>
      </c>
    </row>
    <row r="13195" spans="1:5" x14ac:dyDescent="0.2">
      <c r="A13195" s="157">
        <v>607135</v>
      </c>
      <c r="B13195" t="s">
        <v>16088</v>
      </c>
      <c r="C13195" t="s">
        <v>286</v>
      </c>
      <c r="D13195">
        <v>54247.93</v>
      </c>
      <c r="E13195" s="156" t="s">
        <v>223</v>
      </c>
    </row>
    <row r="13196" spans="1:5" x14ac:dyDescent="0.2">
      <c r="A13196" s="157">
        <v>606783</v>
      </c>
      <c r="B13196" t="s">
        <v>16089</v>
      </c>
      <c r="C13196" t="s">
        <v>286</v>
      </c>
      <c r="D13196">
        <v>53452.9</v>
      </c>
      <c r="E13196" s="156" t="s">
        <v>223</v>
      </c>
    </row>
    <row r="13197" spans="1:5" x14ac:dyDescent="0.2">
      <c r="A13197" s="157">
        <v>607138</v>
      </c>
      <c r="B13197" t="s">
        <v>16090</v>
      </c>
      <c r="C13197" t="s">
        <v>286</v>
      </c>
      <c r="D13197">
        <v>49392.46</v>
      </c>
      <c r="E13197" s="156" t="s">
        <v>223</v>
      </c>
    </row>
    <row r="13198" spans="1:5" x14ac:dyDescent="0.2">
      <c r="A13198" s="157">
        <v>606786</v>
      </c>
      <c r="B13198" t="s">
        <v>16091</v>
      </c>
      <c r="C13198" t="s">
        <v>286</v>
      </c>
      <c r="D13198">
        <v>48661.88</v>
      </c>
      <c r="E13198" s="156" t="s">
        <v>223</v>
      </c>
    </row>
    <row r="13199" spans="1:5" x14ac:dyDescent="0.2">
      <c r="A13199" s="157">
        <v>606842</v>
      </c>
      <c r="B13199" t="s">
        <v>16092</v>
      </c>
      <c r="C13199" t="s">
        <v>286</v>
      </c>
      <c r="D13199">
        <v>61063.76</v>
      </c>
      <c r="E13199" s="156" t="s">
        <v>223</v>
      </c>
    </row>
    <row r="13200" spans="1:5" x14ac:dyDescent="0.2">
      <c r="A13200" s="157">
        <v>606832</v>
      </c>
      <c r="B13200" t="s">
        <v>16093</v>
      </c>
      <c r="C13200" t="s">
        <v>286</v>
      </c>
      <c r="D13200">
        <v>60618</v>
      </c>
      <c r="E13200" s="156" t="s">
        <v>223</v>
      </c>
    </row>
    <row r="13201" spans="1:5" x14ac:dyDescent="0.2">
      <c r="A13201" s="157">
        <v>606843</v>
      </c>
      <c r="B13201" t="s">
        <v>16094</v>
      </c>
      <c r="C13201" t="s">
        <v>286</v>
      </c>
      <c r="D13201">
        <v>63468.21</v>
      </c>
      <c r="E13201" s="156" t="s">
        <v>223</v>
      </c>
    </row>
    <row r="13202" spans="1:5" x14ac:dyDescent="0.2">
      <c r="A13202" s="157">
        <v>606833</v>
      </c>
      <c r="B13202" t="s">
        <v>16095</v>
      </c>
      <c r="C13202" t="s">
        <v>286</v>
      </c>
      <c r="D13202">
        <v>63001.1</v>
      </c>
      <c r="E13202" s="156" t="s">
        <v>223</v>
      </c>
    </row>
    <row r="13203" spans="1:5" x14ac:dyDescent="0.2">
      <c r="A13203" s="157">
        <v>606845</v>
      </c>
      <c r="B13203" t="s">
        <v>16096</v>
      </c>
      <c r="C13203" t="s">
        <v>286</v>
      </c>
      <c r="D13203">
        <v>65818.11</v>
      </c>
      <c r="E13203" s="156" t="s">
        <v>223</v>
      </c>
    </row>
    <row r="13204" spans="1:5" x14ac:dyDescent="0.2">
      <c r="A13204" s="157">
        <v>606835</v>
      </c>
      <c r="B13204" t="s">
        <v>16097</v>
      </c>
      <c r="C13204" t="s">
        <v>286</v>
      </c>
      <c r="D13204">
        <v>65351.47</v>
      </c>
      <c r="E13204" s="156" t="s">
        <v>223</v>
      </c>
    </row>
    <row r="13205" spans="1:5" x14ac:dyDescent="0.2">
      <c r="A13205" s="157">
        <v>606844</v>
      </c>
      <c r="B13205" t="s">
        <v>16098</v>
      </c>
      <c r="C13205" t="s">
        <v>286</v>
      </c>
      <c r="D13205">
        <v>64452.85</v>
      </c>
      <c r="E13205" s="156" t="s">
        <v>223</v>
      </c>
    </row>
    <row r="13206" spans="1:5" x14ac:dyDescent="0.2">
      <c r="A13206" s="157">
        <v>606834</v>
      </c>
      <c r="B13206" t="s">
        <v>16099</v>
      </c>
      <c r="C13206" t="s">
        <v>286</v>
      </c>
      <c r="D13206">
        <v>63972.77</v>
      </c>
      <c r="E13206" s="156" t="s">
        <v>223</v>
      </c>
    </row>
    <row r="13207" spans="1:5" x14ac:dyDescent="0.2">
      <c r="A13207" s="157">
        <v>606847</v>
      </c>
      <c r="B13207" t="s">
        <v>16100</v>
      </c>
      <c r="C13207" t="s">
        <v>286</v>
      </c>
      <c r="D13207">
        <v>68819.92</v>
      </c>
      <c r="E13207" s="156" t="s">
        <v>223</v>
      </c>
    </row>
    <row r="13208" spans="1:5" x14ac:dyDescent="0.2">
      <c r="A13208" s="157">
        <v>606837</v>
      </c>
      <c r="B13208" t="s">
        <v>16101</v>
      </c>
      <c r="C13208" t="s">
        <v>286</v>
      </c>
      <c r="D13208">
        <v>68297.02</v>
      </c>
      <c r="E13208" s="156" t="s">
        <v>223</v>
      </c>
    </row>
    <row r="13209" spans="1:5" x14ac:dyDescent="0.2">
      <c r="A13209" s="157">
        <v>606846</v>
      </c>
      <c r="B13209" t="s">
        <v>16102</v>
      </c>
      <c r="C13209" t="s">
        <v>286</v>
      </c>
      <c r="D13209">
        <v>70556.149999999994</v>
      </c>
      <c r="E13209" s="156" t="s">
        <v>223</v>
      </c>
    </row>
    <row r="13210" spans="1:5" x14ac:dyDescent="0.2">
      <c r="A13210" s="157">
        <v>606836</v>
      </c>
      <c r="B13210" t="s">
        <v>16103</v>
      </c>
      <c r="C13210" t="s">
        <v>286</v>
      </c>
      <c r="D13210">
        <v>70027.05</v>
      </c>
      <c r="E13210" s="156" t="s">
        <v>223</v>
      </c>
    </row>
    <row r="13211" spans="1:5" x14ac:dyDescent="0.2">
      <c r="A13211" s="157">
        <v>606848</v>
      </c>
      <c r="B13211" t="s">
        <v>16104</v>
      </c>
      <c r="C13211" t="s">
        <v>286</v>
      </c>
      <c r="D13211">
        <v>71434.89</v>
      </c>
      <c r="E13211" s="156" t="s">
        <v>223</v>
      </c>
    </row>
    <row r="13212" spans="1:5" x14ac:dyDescent="0.2">
      <c r="A13212" s="157">
        <v>606838</v>
      </c>
      <c r="B13212" t="s">
        <v>16105</v>
      </c>
      <c r="C13212" t="s">
        <v>286</v>
      </c>
      <c r="D13212">
        <v>70885.3</v>
      </c>
      <c r="E13212" s="156" t="s">
        <v>223</v>
      </c>
    </row>
    <row r="13213" spans="1:5" x14ac:dyDescent="0.2">
      <c r="A13213" s="157">
        <v>606849</v>
      </c>
      <c r="B13213" t="s">
        <v>16106</v>
      </c>
      <c r="C13213" t="s">
        <v>286</v>
      </c>
      <c r="D13213">
        <v>75241.83</v>
      </c>
      <c r="E13213" s="156" t="s">
        <v>223</v>
      </c>
    </row>
    <row r="13214" spans="1:5" x14ac:dyDescent="0.2">
      <c r="A13214" s="157">
        <v>606839</v>
      </c>
      <c r="B13214" t="s">
        <v>16107</v>
      </c>
      <c r="C13214" t="s">
        <v>286</v>
      </c>
      <c r="D13214">
        <v>74704.289999999994</v>
      </c>
      <c r="E13214" s="156" t="s">
        <v>223</v>
      </c>
    </row>
    <row r="13215" spans="1:5" x14ac:dyDescent="0.2">
      <c r="A13215" s="157">
        <v>606850</v>
      </c>
      <c r="B13215" t="s">
        <v>16108</v>
      </c>
      <c r="C13215" t="s">
        <v>286</v>
      </c>
      <c r="D13215">
        <v>75885.87</v>
      </c>
      <c r="E13215" s="156" t="s">
        <v>223</v>
      </c>
    </row>
    <row r="13216" spans="1:5" x14ac:dyDescent="0.2">
      <c r="A13216" s="157">
        <v>606840</v>
      </c>
      <c r="B13216" t="s">
        <v>16109</v>
      </c>
      <c r="C13216" t="s">
        <v>286</v>
      </c>
      <c r="D13216">
        <v>75299.960000000006</v>
      </c>
      <c r="E13216" s="156" t="s">
        <v>223</v>
      </c>
    </row>
    <row r="13217" spans="1:5" x14ac:dyDescent="0.2">
      <c r="A13217" s="157">
        <v>606851</v>
      </c>
      <c r="B13217" t="s">
        <v>16110</v>
      </c>
      <c r="C13217" t="s">
        <v>286</v>
      </c>
      <c r="D13217">
        <v>78111.83</v>
      </c>
      <c r="E13217" s="156" t="s">
        <v>223</v>
      </c>
    </row>
    <row r="13218" spans="1:5" x14ac:dyDescent="0.2">
      <c r="A13218" s="157">
        <v>606841</v>
      </c>
      <c r="B13218" t="s">
        <v>16111</v>
      </c>
      <c r="C13218" t="s">
        <v>286</v>
      </c>
      <c r="D13218">
        <v>77549.240000000005</v>
      </c>
      <c r="E13218" s="156" t="s">
        <v>223</v>
      </c>
    </row>
    <row r="13219" spans="1:5" x14ac:dyDescent="0.2">
      <c r="A13219" s="157">
        <v>605604</v>
      </c>
      <c r="B13219" t="s">
        <v>16112</v>
      </c>
      <c r="C13219" t="s">
        <v>16113</v>
      </c>
      <c r="D13219">
        <v>287.8</v>
      </c>
      <c r="E13219" s="156" t="s">
        <v>223</v>
      </c>
    </row>
    <row r="13220" spans="1:5" x14ac:dyDescent="0.2">
      <c r="A13220" s="157">
        <v>605695</v>
      </c>
      <c r="B13220" t="s">
        <v>16114</v>
      </c>
      <c r="C13220" t="s">
        <v>286</v>
      </c>
      <c r="D13220">
        <v>1459.88</v>
      </c>
      <c r="E13220" s="156" t="s">
        <v>223</v>
      </c>
    </row>
    <row r="13221" spans="1:5" x14ac:dyDescent="0.2">
      <c r="A13221" s="157">
        <v>605607</v>
      </c>
      <c r="B13221" t="s">
        <v>16115</v>
      </c>
      <c r="C13221" t="s">
        <v>286</v>
      </c>
      <c r="D13221">
        <v>1423.1</v>
      </c>
      <c r="E13221" s="156" t="s">
        <v>223</v>
      </c>
    </row>
    <row r="13222" spans="1:5" x14ac:dyDescent="0.2">
      <c r="A13222" s="157">
        <v>605696</v>
      </c>
      <c r="B13222" t="s">
        <v>16116</v>
      </c>
      <c r="C13222" t="s">
        <v>286</v>
      </c>
      <c r="D13222">
        <v>1678.39</v>
      </c>
      <c r="E13222" s="156" t="s">
        <v>223</v>
      </c>
    </row>
    <row r="13223" spans="1:5" x14ac:dyDescent="0.2">
      <c r="A13223" s="157">
        <v>605608</v>
      </c>
      <c r="B13223" t="s">
        <v>16117</v>
      </c>
      <c r="C13223" t="s">
        <v>286</v>
      </c>
      <c r="D13223">
        <v>1639.3</v>
      </c>
      <c r="E13223" s="156" t="s">
        <v>223</v>
      </c>
    </row>
    <row r="13224" spans="1:5" x14ac:dyDescent="0.2">
      <c r="A13224" s="157">
        <v>605697</v>
      </c>
      <c r="B13224" t="s">
        <v>16118</v>
      </c>
      <c r="C13224" t="s">
        <v>286</v>
      </c>
      <c r="D13224">
        <v>1896.93</v>
      </c>
      <c r="E13224" s="156" t="s">
        <v>223</v>
      </c>
    </row>
    <row r="13225" spans="1:5" x14ac:dyDescent="0.2">
      <c r="A13225" s="157">
        <v>605609</v>
      </c>
      <c r="B13225" t="s">
        <v>16119</v>
      </c>
      <c r="C13225" t="s">
        <v>286</v>
      </c>
      <c r="D13225">
        <v>1855.55</v>
      </c>
      <c r="E13225" s="156" t="s">
        <v>223</v>
      </c>
    </row>
    <row r="13226" spans="1:5" x14ac:dyDescent="0.2">
      <c r="A13226" s="157">
        <v>605698</v>
      </c>
      <c r="B13226" t="s">
        <v>16120</v>
      </c>
      <c r="C13226" t="s">
        <v>286</v>
      </c>
      <c r="D13226">
        <v>2073.16</v>
      </c>
      <c r="E13226" s="156" t="s">
        <v>223</v>
      </c>
    </row>
    <row r="13227" spans="1:5" x14ac:dyDescent="0.2">
      <c r="A13227" s="157">
        <v>605610</v>
      </c>
      <c r="B13227" t="s">
        <v>16121</v>
      </c>
      <c r="C13227" t="s">
        <v>286</v>
      </c>
      <c r="D13227">
        <v>2029.47</v>
      </c>
      <c r="E13227" s="156" t="s">
        <v>223</v>
      </c>
    </row>
    <row r="13228" spans="1:5" x14ac:dyDescent="0.2">
      <c r="A13228" s="157">
        <v>605699</v>
      </c>
      <c r="B13228" t="s">
        <v>16122</v>
      </c>
      <c r="C13228" t="s">
        <v>286</v>
      </c>
      <c r="D13228">
        <v>2291.61</v>
      </c>
      <c r="E13228" s="156" t="s">
        <v>223</v>
      </c>
    </row>
    <row r="13229" spans="1:5" x14ac:dyDescent="0.2">
      <c r="A13229" s="157">
        <v>605611</v>
      </c>
      <c r="B13229" t="s">
        <v>16123</v>
      </c>
      <c r="C13229" t="s">
        <v>286</v>
      </c>
      <c r="D13229">
        <v>2245.63</v>
      </c>
      <c r="E13229" s="156" t="s">
        <v>223</v>
      </c>
    </row>
    <row r="13230" spans="1:5" x14ac:dyDescent="0.2">
      <c r="A13230" s="157">
        <v>605700</v>
      </c>
      <c r="B13230" t="s">
        <v>16124</v>
      </c>
      <c r="C13230" t="s">
        <v>286</v>
      </c>
      <c r="D13230">
        <v>2594.87</v>
      </c>
      <c r="E13230" s="156" t="s">
        <v>223</v>
      </c>
    </row>
    <row r="13231" spans="1:5" x14ac:dyDescent="0.2">
      <c r="A13231" s="157">
        <v>605612</v>
      </c>
      <c r="B13231" t="s">
        <v>16125</v>
      </c>
      <c r="C13231" t="s">
        <v>286</v>
      </c>
      <c r="D13231">
        <v>2546.59</v>
      </c>
      <c r="E13231" s="156" t="s">
        <v>223</v>
      </c>
    </row>
    <row r="13232" spans="1:5" x14ac:dyDescent="0.2">
      <c r="A13232" s="157">
        <v>605701</v>
      </c>
      <c r="B13232" t="s">
        <v>16126</v>
      </c>
      <c r="C13232" t="s">
        <v>286</v>
      </c>
      <c r="D13232">
        <v>2771.05</v>
      </c>
      <c r="E13232" s="156" t="s">
        <v>223</v>
      </c>
    </row>
    <row r="13233" spans="1:5" x14ac:dyDescent="0.2">
      <c r="A13233" s="157">
        <v>605613</v>
      </c>
      <c r="B13233" t="s">
        <v>16127</v>
      </c>
      <c r="C13233" t="s">
        <v>286</v>
      </c>
      <c r="D13233">
        <v>2720.47</v>
      </c>
      <c r="E13233" s="156" t="s">
        <v>223</v>
      </c>
    </row>
    <row r="13234" spans="1:5" x14ac:dyDescent="0.2">
      <c r="A13234" s="157">
        <v>605702</v>
      </c>
      <c r="B13234" t="s">
        <v>16128</v>
      </c>
      <c r="C13234" t="s">
        <v>286</v>
      </c>
      <c r="D13234">
        <v>3037.16</v>
      </c>
      <c r="E13234" s="156" t="s">
        <v>223</v>
      </c>
    </row>
    <row r="13235" spans="1:5" x14ac:dyDescent="0.2">
      <c r="A13235" s="157">
        <v>605614</v>
      </c>
      <c r="B13235" t="s">
        <v>16129</v>
      </c>
      <c r="C13235" t="s">
        <v>286</v>
      </c>
      <c r="D13235">
        <v>2957.85</v>
      </c>
      <c r="E13235" s="156" t="s">
        <v>223</v>
      </c>
    </row>
    <row r="13236" spans="1:5" x14ac:dyDescent="0.2">
      <c r="A13236" s="157">
        <v>605703</v>
      </c>
      <c r="B13236" t="s">
        <v>16130</v>
      </c>
      <c r="C13236" t="s">
        <v>286</v>
      </c>
      <c r="D13236">
        <v>3218.3</v>
      </c>
      <c r="E13236" s="156" t="s">
        <v>223</v>
      </c>
    </row>
    <row r="13237" spans="1:5" x14ac:dyDescent="0.2">
      <c r="A13237" s="157">
        <v>605615</v>
      </c>
      <c r="B13237" t="s">
        <v>16131</v>
      </c>
      <c r="C13237" t="s">
        <v>286</v>
      </c>
      <c r="D13237">
        <v>3135.54</v>
      </c>
      <c r="E13237" s="156" t="s">
        <v>223</v>
      </c>
    </row>
    <row r="13238" spans="1:5" x14ac:dyDescent="0.2">
      <c r="A13238" s="157">
        <v>605704</v>
      </c>
      <c r="B13238" t="s">
        <v>16132</v>
      </c>
      <c r="C13238" t="s">
        <v>286</v>
      </c>
      <c r="D13238">
        <v>3442.52</v>
      </c>
      <c r="E13238" s="156" t="s">
        <v>223</v>
      </c>
    </row>
    <row r="13239" spans="1:5" x14ac:dyDescent="0.2">
      <c r="A13239" s="157">
        <v>605616</v>
      </c>
      <c r="B13239" t="s">
        <v>16133</v>
      </c>
      <c r="C13239" t="s">
        <v>286</v>
      </c>
      <c r="D13239">
        <v>3356.3</v>
      </c>
      <c r="E13239" s="156" t="s">
        <v>223</v>
      </c>
    </row>
    <row r="13240" spans="1:5" x14ac:dyDescent="0.2">
      <c r="A13240" s="157">
        <v>605705</v>
      </c>
      <c r="B13240" t="s">
        <v>16134</v>
      </c>
      <c r="C13240" t="s">
        <v>286</v>
      </c>
      <c r="D13240">
        <v>3670.84</v>
      </c>
      <c r="E13240" s="156" t="s">
        <v>223</v>
      </c>
    </row>
    <row r="13241" spans="1:5" x14ac:dyDescent="0.2">
      <c r="A13241" s="157">
        <v>605617</v>
      </c>
      <c r="B13241" t="s">
        <v>16135</v>
      </c>
      <c r="C13241" t="s">
        <v>286</v>
      </c>
      <c r="D13241">
        <v>3581.18</v>
      </c>
      <c r="E13241" s="156" t="s">
        <v>223</v>
      </c>
    </row>
    <row r="13242" spans="1:5" x14ac:dyDescent="0.2">
      <c r="A13242" s="157">
        <v>605706</v>
      </c>
      <c r="B13242" t="s">
        <v>16136</v>
      </c>
      <c r="C13242" t="s">
        <v>286</v>
      </c>
      <c r="D13242">
        <v>3858.36</v>
      </c>
      <c r="E13242" s="156" t="s">
        <v>223</v>
      </c>
    </row>
    <row r="13243" spans="1:5" x14ac:dyDescent="0.2">
      <c r="A13243" s="157">
        <v>605618</v>
      </c>
      <c r="B13243" t="s">
        <v>16137</v>
      </c>
      <c r="C13243" t="s">
        <v>286</v>
      </c>
      <c r="D13243">
        <v>3765.25</v>
      </c>
      <c r="E13243" s="156" t="s">
        <v>223</v>
      </c>
    </row>
    <row r="13244" spans="1:5" x14ac:dyDescent="0.2">
      <c r="A13244" s="157">
        <v>605707</v>
      </c>
      <c r="B13244" t="s">
        <v>16138</v>
      </c>
      <c r="C13244" t="s">
        <v>286</v>
      </c>
      <c r="D13244">
        <v>4305.34</v>
      </c>
      <c r="E13244" s="156" t="s">
        <v>223</v>
      </c>
    </row>
    <row r="13245" spans="1:5" x14ac:dyDescent="0.2">
      <c r="A13245" s="157">
        <v>605619</v>
      </c>
      <c r="B13245" t="s">
        <v>16139</v>
      </c>
      <c r="C13245" t="s">
        <v>286</v>
      </c>
      <c r="D13245">
        <v>4208.78</v>
      </c>
      <c r="E13245" s="156" t="s">
        <v>223</v>
      </c>
    </row>
    <row r="13246" spans="1:5" x14ac:dyDescent="0.2">
      <c r="A13246" s="157">
        <v>605708</v>
      </c>
      <c r="B13246" t="s">
        <v>16140</v>
      </c>
      <c r="C13246" t="s">
        <v>286</v>
      </c>
      <c r="D13246">
        <v>5033.07</v>
      </c>
      <c r="E13246" s="156" t="s">
        <v>223</v>
      </c>
    </row>
    <row r="13247" spans="1:5" x14ac:dyDescent="0.2">
      <c r="A13247" s="157">
        <v>605620</v>
      </c>
      <c r="B13247" t="s">
        <v>16141</v>
      </c>
      <c r="C13247" t="s">
        <v>286</v>
      </c>
      <c r="D13247">
        <v>4933.07</v>
      </c>
      <c r="E13247" s="156" t="s">
        <v>223</v>
      </c>
    </row>
    <row r="13248" spans="1:5" x14ac:dyDescent="0.2">
      <c r="A13248" s="157">
        <v>605709</v>
      </c>
      <c r="B13248" t="s">
        <v>16142</v>
      </c>
      <c r="C13248" t="s">
        <v>286</v>
      </c>
      <c r="D13248">
        <v>5267.26</v>
      </c>
      <c r="E13248" s="156" t="s">
        <v>223</v>
      </c>
    </row>
    <row r="13249" spans="1:5" x14ac:dyDescent="0.2">
      <c r="A13249" s="157">
        <v>605621</v>
      </c>
      <c r="B13249" t="s">
        <v>16143</v>
      </c>
      <c r="C13249" t="s">
        <v>286</v>
      </c>
      <c r="D13249">
        <v>5163.8</v>
      </c>
      <c r="E13249" s="156" t="s">
        <v>223</v>
      </c>
    </row>
    <row r="13250" spans="1:5" x14ac:dyDescent="0.2">
      <c r="A13250" s="157">
        <v>605710</v>
      </c>
      <c r="B13250" t="s">
        <v>16144</v>
      </c>
      <c r="C13250" t="s">
        <v>286</v>
      </c>
      <c r="D13250">
        <v>5660.38</v>
      </c>
      <c r="E13250" s="156" t="s">
        <v>223</v>
      </c>
    </row>
    <row r="13251" spans="1:5" x14ac:dyDescent="0.2">
      <c r="A13251" s="157">
        <v>605622</v>
      </c>
      <c r="B13251" t="s">
        <v>16145</v>
      </c>
      <c r="C13251" t="s">
        <v>286</v>
      </c>
      <c r="D13251">
        <v>5553.48</v>
      </c>
      <c r="E13251" s="156" t="s">
        <v>223</v>
      </c>
    </row>
    <row r="13252" spans="1:5" x14ac:dyDescent="0.2">
      <c r="A13252" s="157">
        <v>605711</v>
      </c>
      <c r="B13252" t="s">
        <v>16146</v>
      </c>
      <c r="C13252" t="s">
        <v>286</v>
      </c>
      <c r="D13252">
        <v>5858.82</v>
      </c>
      <c r="E13252" s="156" t="s">
        <v>223</v>
      </c>
    </row>
    <row r="13253" spans="1:5" x14ac:dyDescent="0.2">
      <c r="A13253" s="157">
        <v>605623</v>
      </c>
      <c r="B13253" t="s">
        <v>16147</v>
      </c>
      <c r="C13253" t="s">
        <v>286</v>
      </c>
      <c r="D13253">
        <v>5748.47</v>
      </c>
      <c r="E13253" s="156" t="s">
        <v>223</v>
      </c>
    </row>
    <row r="13254" spans="1:5" x14ac:dyDescent="0.2">
      <c r="A13254" s="157">
        <v>605712</v>
      </c>
      <c r="B13254" t="s">
        <v>16148</v>
      </c>
      <c r="C13254" t="s">
        <v>286</v>
      </c>
      <c r="D13254">
        <v>6179.7</v>
      </c>
      <c r="E13254" s="156" t="s">
        <v>223</v>
      </c>
    </row>
    <row r="13255" spans="1:5" x14ac:dyDescent="0.2">
      <c r="A13255" s="157">
        <v>605624</v>
      </c>
      <c r="B13255" t="s">
        <v>16149</v>
      </c>
      <c r="C13255" t="s">
        <v>286</v>
      </c>
      <c r="D13255">
        <v>6065.9</v>
      </c>
      <c r="E13255" s="156" t="s">
        <v>223</v>
      </c>
    </row>
    <row r="13256" spans="1:5" x14ac:dyDescent="0.2">
      <c r="A13256" s="157">
        <v>605713</v>
      </c>
      <c r="B13256" t="s">
        <v>16150</v>
      </c>
      <c r="C13256" t="s">
        <v>286</v>
      </c>
      <c r="D13256">
        <v>8161.88</v>
      </c>
      <c r="E13256" s="156" t="s">
        <v>223</v>
      </c>
    </row>
    <row r="13257" spans="1:5" x14ac:dyDescent="0.2">
      <c r="A13257" s="157">
        <v>605625</v>
      </c>
      <c r="B13257" t="s">
        <v>16151</v>
      </c>
      <c r="C13257" t="s">
        <v>286</v>
      </c>
      <c r="D13257">
        <v>8044.63</v>
      </c>
      <c r="E13257" s="156" t="s">
        <v>223</v>
      </c>
    </row>
    <row r="13258" spans="1:5" x14ac:dyDescent="0.2">
      <c r="A13258" s="157">
        <v>605714</v>
      </c>
      <c r="B13258" t="s">
        <v>16152</v>
      </c>
      <c r="C13258" t="s">
        <v>286</v>
      </c>
      <c r="D13258">
        <v>10356.530000000001</v>
      </c>
      <c r="E13258" s="156" t="s">
        <v>223</v>
      </c>
    </row>
    <row r="13259" spans="1:5" x14ac:dyDescent="0.2">
      <c r="A13259" s="157">
        <v>605626</v>
      </c>
      <c r="B13259" t="s">
        <v>16153</v>
      </c>
      <c r="C13259" t="s">
        <v>286</v>
      </c>
      <c r="D13259">
        <v>10235.84</v>
      </c>
      <c r="E13259" s="156" t="s">
        <v>223</v>
      </c>
    </row>
    <row r="13260" spans="1:5" x14ac:dyDescent="0.2">
      <c r="A13260" s="157">
        <v>605715</v>
      </c>
      <c r="B13260" t="s">
        <v>16154</v>
      </c>
      <c r="C13260" t="s">
        <v>286</v>
      </c>
      <c r="D13260">
        <v>11074.09</v>
      </c>
      <c r="E13260" s="156" t="s">
        <v>223</v>
      </c>
    </row>
    <row r="13261" spans="1:5" x14ac:dyDescent="0.2">
      <c r="A13261" s="157">
        <v>605627</v>
      </c>
      <c r="B13261" t="s">
        <v>16155</v>
      </c>
      <c r="C13261" t="s">
        <v>286</v>
      </c>
      <c r="D13261">
        <v>10949.94</v>
      </c>
      <c r="E13261" s="156" t="s">
        <v>223</v>
      </c>
    </row>
    <row r="13262" spans="1:5" x14ac:dyDescent="0.2">
      <c r="A13262" s="157">
        <v>605716</v>
      </c>
      <c r="B13262" t="s">
        <v>16156</v>
      </c>
      <c r="C13262" t="s">
        <v>286</v>
      </c>
      <c r="D13262">
        <v>11515.43</v>
      </c>
      <c r="E13262" s="156" t="s">
        <v>223</v>
      </c>
    </row>
    <row r="13263" spans="1:5" x14ac:dyDescent="0.2">
      <c r="A13263" s="157">
        <v>605628</v>
      </c>
      <c r="B13263" t="s">
        <v>16157</v>
      </c>
      <c r="C13263" t="s">
        <v>286</v>
      </c>
      <c r="D13263">
        <v>11387.84</v>
      </c>
      <c r="E13263" s="156" t="s">
        <v>223</v>
      </c>
    </row>
    <row r="13264" spans="1:5" x14ac:dyDescent="0.2">
      <c r="A13264" s="157">
        <v>605717</v>
      </c>
      <c r="B13264" t="s">
        <v>16158</v>
      </c>
      <c r="C13264" t="s">
        <v>286</v>
      </c>
      <c r="D13264">
        <v>12295.71</v>
      </c>
      <c r="E13264" s="156" t="s">
        <v>223</v>
      </c>
    </row>
    <row r="13265" spans="1:5" x14ac:dyDescent="0.2">
      <c r="A13265" s="157">
        <v>605629</v>
      </c>
      <c r="B13265" t="s">
        <v>16159</v>
      </c>
      <c r="C13265" t="s">
        <v>286</v>
      </c>
      <c r="D13265">
        <v>12164.66</v>
      </c>
      <c r="E13265" s="156" t="s">
        <v>223</v>
      </c>
    </row>
    <row r="13266" spans="1:5" x14ac:dyDescent="0.2">
      <c r="A13266" s="157">
        <v>605651</v>
      </c>
      <c r="B13266" t="s">
        <v>16160</v>
      </c>
      <c r="C13266" t="s">
        <v>286</v>
      </c>
      <c r="D13266">
        <v>1394.53</v>
      </c>
      <c r="E13266" s="156" t="s">
        <v>223</v>
      </c>
    </row>
    <row r="13267" spans="1:5" x14ac:dyDescent="0.2">
      <c r="A13267" s="157">
        <v>605460</v>
      </c>
      <c r="B13267" t="s">
        <v>16161</v>
      </c>
      <c r="C13267" t="s">
        <v>286</v>
      </c>
      <c r="D13267">
        <v>1357.74</v>
      </c>
      <c r="E13267" s="156" t="s">
        <v>223</v>
      </c>
    </row>
    <row r="13268" spans="1:5" x14ac:dyDescent="0.2">
      <c r="A13268" s="157">
        <v>605652</v>
      </c>
      <c r="B13268" t="s">
        <v>16162</v>
      </c>
      <c r="C13268" t="s">
        <v>286</v>
      </c>
      <c r="D13268">
        <v>1602.82</v>
      </c>
      <c r="E13268" s="156" t="s">
        <v>223</v>
      </c>
    </row>
    <row r="13269" spans="1:5" x14ac:dyDescent="0.2">
      <c r="A13269" s="157">
        <v>605461</v>
      </c>
      <c r="B13269" t="s">
        <v>16163</v>
      </c>
      <c r="C13269" t="s">
        <v>286</v>
      </c>
      <c r="D13269">
        <v>1563.74</v>
      </c>
      <c r="E13269" s="156" t="s">
        <v>223</v>
      </c>
    </row>
    <row r="13270" spans="1:5" x14ac:dyDescent="0.2">
      <c r="A13270" s="157">
        <v>605653</v>
      </c>
      <c r="B13270" t="s">
        <v>16164</v>
      </c>
      <c r="C13270" t="s">
        <v>286</v>
      </c>
      <c r="D13270">
        <v>1811.14</v>
      </c>
      <c r="E13270" s="156" t="s">
        <v>223</v>
      </c>
    </row>
    <row r="13271" spans="1:5" x14ac:dyDescent="0.2">
      <c r="A13271" s="157">
        <v>605462</v>
      </c>
      <c r="B13271" t="s">
        <v>16165</v>
      </c>
      <c r="C13271" t="s">
        <v>286</v>
      </c>
      <c r="D13271">
        <v>1769.76</v>
      </c>
      <c r="E13271" s="156" t="s">
        <v>223</v>
      </c>
    </row>
    <row r="13272" spans="1:5" x14ac:dyDescent="0.2">
      <c r="A13272" s="157">
        <v>605654</v>
      </c>
      <c r="B13272" t="s">
        <v>16166</v>
      </c>
      <c r="C13272" t="s">
        <v>286</v>
      </c>
      <c r="D13272">
        <v>1979.19</v>
      </c>
      <c r="E13272" s="156" t="s">
        <v>223</v>
      </c>
    </row>
    <row r="13273" spans="1:5" x14ac:dyDescent="0.2">
      <c r="A13273" s="157">
        <v>605463</v>
      </c>
      <c r="B13273" t="s">
        <v>16167</v>
      </c>
      <c r="C13273" t="s">
        <v>286</v>
      </c>
      <c r="D13273">
        <v>1935.51</v>
      </c>
      <c r="E13273" s="156" t="s">
        <v>223</v>
      </c>
    </row>
    <row r="13274" spans="1:5" x14ac:dyDescent="0.2">
      <c r="A13274" s="157">
        <v>605655</v>
      </c>
      <c r="B13274" t="s">
        <v>16168</v>
      </c>
      <c r="C13274" t="s">
        <v>286</v>
      </c>
      <c r="D13274">
        <v>2187.4499999999998</v>
      </c>
      <c r="E13274" s="156" t="s">
        <v>223</v>
      </c>
    </row>
    <row r="13275" spans="1:5" x14ac:dyDescent="0.2">
      <c r="A13275" s="157">
        <v>605464</v>
      </c>
      <c r="B13275" t="s">
        <v>16169</v>
      </c>
      <c r="C13275" t="s">
        <v>286</v>
      </c>
      <c r="D13275">
        <v>2141.4699999999998</v>
      </c>
      <c r="E13275" s="156" t="s">
        <v>223</v>
      </c>
    </row>
    <row r="13276" spans="1:5" x14ac:dyDescent="0.2">
      <c r="A13276" s="157">
        <v>605656</v>
      </c>
      <c r="B13276" t="s">
        <v>16170</v>
      </c>
      <c r="C13276" t="s">
        <v>286</v>
      </c>
      <c r="D13276">
        <v>2476.42</v>
      </c>
      <c r="E13276" s="156" t="s">
        <v>223</v>
      </c>
    </row>
    <row r="13277" spans="1:5" x14ac:dyDescent="0.2">
      <c r="A13277" s="157">
        <v>605465</v>
      </c>
      <c r="B13277" t="s">
        <v>16171</v>
      </c>
      <c r="C13277" t="s">
        <v>286</v>
      </c>
      <c r="D13277">
        <v>2428.14</v>
      </c>
      <c r="E13277" s="156" t="s">
        <v>223</v>
      </c>
    </row>
    <row r="13278" spans="1:5" x14ac:dyDescent="0.2">
      <c r="A13278" s="157">
        <v>605657</v>
      </c>
      <c r="B13278" t="s">
        <v>16172</v>
      </c>
      <c r="C13278" t="s">
        <v>286</v>
      </c>
      <c r="D13278">
        <v>2644.42</v>
      </c>
      <c r="E13278" s="156" t="s">
        <v>223</v>
      </c>
    </row>
    <row r="13279" spans="1:5" x14ac:dyDescent="0.2">
      <c r="A13279" s="157">
        <v>605466</v>
      </c>
      <c r="B13279" t="s">
        <v>16173</v>
      </c>
      <c r="C13279" t="s">
        <v>286</v>
      </c>
      <c r="D13279">
        <v>2593.84</v>
      </c>
      <c r="E13279" s="156" t="s">
        <v>223</v>
      </c>
    </row>
    <row r="13280" spans="1:5" x14ac:dyDescent="0.2">
      <c r="A13280" s="157">
        <v>605658</v>
      </c>
      <c r="B13280" t="s">
        <v>16174</v>
      </c>
      <c r="C13280" t="s">
        <v>286</v>
      </c>
      <c r="D13280">
        <v>2900.33</v>
      </c>
      <c r="E13280" s="156" t="s">
        <v>223</v>
      </c>
    </row>
    <row r="13281" spans="1:5" x14ac:dyDescent="0.2">
      <c r="A13281" s="157">
        <v>605467</v>
      </c>
      <c r="B13281" t="s">
        <v>16175</v>
      </c>
      <c r="C13281" t="s">
        <v>286</v>
      </c>
      <c r="D13281">
        <v>2821.01</v>
      </c>
      <c r="E13281" s="156" t="s">
        <v>223</v>
      </c>
    </row>
    <row r="13282" spans="1:5" x14ac:dyDescent="0.2">
      <c r="A13282" s="157">
        <v>605659</v>
      </c>
      <c r="B13282" t="s">
        <v>16176</v>
      </c>
      <c r="C13282" t="s">
        <v>286</v>
      </c>
      <c r="D13282">
        <v>3073.29</v>
      </c>
      <c r="E13282" s="156" t="s">
        <v>223</v>
      </c>
    </row>
    <row r="13283" spans="1:5" x14ac:dyDescent="0.2">
      <c r="A13283" s="157">
        <v>605468</v>
      </c>
      <c r="B13283" t="s">
        <v>16177</v>
      </c>
      <c r="C13283" t="s">
        <v>286</v>
      </c>
      <c r="D13283">
        <v>2990.52</v>
      </c>
      <c r="E13283" s="156" t="s">
        <v>223</v>
      </c>
    </row>
    <row r="13284" spans="1:5" x14ac:dyDescent="0.2">
      <c r="A13284" s="157">
        <v>605660</v>
      </c>
      <c r="B13284" t="s">
        <v>16178</v>
      </c>
      <c r="C13284" t="s">
        <v>286</v>
      </c>
      <c r="D13284">
        <v>3287.29</v>
      </c>
      <c r="E13284" s="156" t="s">
        <v>223</v>
      </c>
    </row>
    <row r="13285" spans="1:5" x14ac:dyDescent="0.2">
      <c r="A13285" s="157">
        <v>605469</v>
      </c>
      <c r="B13285" t="s">
        <v>16179</v>
      </c>
      <c r="C13285" t="s">
        <v>286</v>
      </c>
      <c r="D13285">
        <v>3201.08</v>
      </c>
      <c r="E13285" s="156" t="s">
        <v>223</v>
      </c>
    </row>
    <row r="13286" spans="1:5" x14ac:dyDescent="0.2">
      <c r="A13286" s="157">
        <v>605661</v>
      </c>
      <c r="B13286" t="s">
        <v>16180</v>
      </c>
      <c r="C13286" t="s">
        <v>286</v>
      </c>
      <c r="D13286">
        <v>3505.41</v>
      </c>
      <c r="E13286" s="156" t="s">
        <v>223</v>
      </c>
    </row>
    <row r="13287" spans="1:5" x14ac:dyDescent="0.2">
      <c r="A13287" s="157">
        <v>605470</v>
      </c>
      <c r="B13287" t="s">
        <v>16181</v>
      </c>
      <c r="C13287" t="s">
        <v>286</v>
      </c>
      <c r="D13287">
        <v>3415.75</v>
      </c>
      <c r="E13287" s="156" t="s">
        <v>223</v>
      </c>
    </row>
    <row r="13288" spans="1:5" x14ac:dyDescent="0.2">
      <c r="A13288" s="157">
        <v>605662</v>
      </c>
      <c r="B13288" t="s">
        <v>16182</v>
      </c>
      <c r="C13288" t="s">
        <v>286</v>
      </c>
      <c r="D13288">
        <v>3684.75</v>
      </c>
      <c r="E13288" s="156" t="s">
        <v>223</v>
      </c>
    </row>
    <row r="13289" spans="1:5" x14ac:dyDescent="0.2">
      <c r="A13289" s="157">
        <v>605471</v>
      </c>
      <c r="B13289" t="s">
        <v>16183</v>
      </c>
      <c r="C13289" t="s">
        <v>286</v>
      </c>
      <c r="D13289">
        <v>3591.64</v>
      </c>
      <c r="E13289" s="156" t="s">
        <v>223</v>
      </c>
    </row>
    <row r="13290" spans="1:5" x14ac:dyDescent="0.2">
      <c r="A13290" s="157">
        <v>605663</v>
      </c>
      <c r="B13290" t="s">
        <v>16184</v>
      </c>
      <c r="C13290" t="s">
        <v>286</v>
      </c>
      <c r="D13290">
        <v>4121.4399999999996</v>
      </c>
      <c r="E13290" s="156" t="s">
        <v>223</v>
      </c>
    </row>
    <row r="13291" spans="1:5" x14ac:dyDescent="0.2">
      <c r="A13291" s="157">
        <v>605472</v>
      </c>
      <c r="B13291" t="s">
        <v>16185</v>
      </c>
      <c r="C13291" t="s">
        <v>286</v>
      </c>
      <c r="D13291">
        <v>4024.88</v>
      </c>
      <c r="E13291" s="156" t="s">
        <v>223</v>
      </c>
    </row>
    <row r="13292" spans="1:5" x14ac:dyDescent="0.2">
      <c r="A13292" s="157">
        <v>605664</v>
      </c>
      <c r="B13292" t="s">
        <v>16186</v>
      </c>
      <c r="C13292" t="s">
        <v>286</v>
      </c>
      <c r="D13292">
        <v>4792.57</v>
      </c>
      <c r="E13292" s="156" t="s">
        <v>223</v>
      </c>
    </row>
    <row r="13293" spans="1:5" x14ac:dyDescent="0.2">
      <c r="A13293" s="157">
        <v>605473</v>
      </c>
      <c r="B13293" t="s">
        <v>16187</v>
      </c>
      <c r="C13293" t="s">
        <v>286</v>
      </c>
      <c r="D13293">
        <v>4692.57</v>
      </c>
      <c r="E13293" s="156" t="s">
        <v>223</v>
      </c>
    </row>
    <row r="13294" spans="1:5" x14ac:dyDescent="0.2">
      <c r="A13294" s="157">
        <v>605665</v>
      </c>
      <c r="B13294" t="s">
        <v>16188</v>
      </c>
      <c r="C13294" t="s">
        <v>286</v>
      </c>
      <c r="D13294">
        <v>5013.75</v>
      </c>
      <c r="E13294" s="156" t="s">
        <v>223</v>
      </c>
    </row>
    <row r="13295" spans="1:5" x14ac:dyDescent="0.2">
      <c r="A13295" s="157">
        <v>605474</v>
      </c>
      <c r="B13295" t="s">
        <v>16189</v>
      </c>
      <c r="C13295" t="s">
        <v>286</v>
      </c>
      <c r="D13295">
        <v>4910.3</v>
      </c>
      <c r="E13295" s="156" t="s">
        <v>223</v>
      </c>
    </row>
    <row r="13296" spans="1:5" x14ac:dyDescent="0.2">
      <c r="A13296" s="157">
        <v>605666</v>
      </c>
      <c r="B13296" t="s">
        <v>16190</v>
      </c>
      <c r="C13296" t="s">
        <v>286</v>
      </c>
      <c r="D13296">
        <v>5389.54</v>
      </c>
      <c r="E13296" s="156" t="s">
        <v>223</v>
      </c>
    </row>
    <row r="13297" spans="1:5" x14ac:dyDescent="0.2">
      <c r="A13297" s="157">
        <v>605475</v>
      </c>
      <c r="B13297" t="s">
        <v>16191</v>
      </c>
      <c r="C13297" t="s">
        <v>286</v>
      </c>
      <c r="D13297">
        <v>5282.64</v>
      </c>
      <c r="E13297" s="156" t="s">
        <v>223</v>
      </c>
    </row>
    <row r="13298" spans="1:5" x14ac:dyDescent="0.2">
      <c r="A13298" s="157">
        <v>605667</v>
      </c>
      <c r="B13298" t="s">
        <v>16192</v>
      </c>
      <c r="C13298" t="s">
        <v>286</v>
      </c>
      <c r="D13298">
        <v>5581.48</v>
      </c>
      <c r="E13298" s="156" t="s">
        <v>223</v>
      </c>
    </row>
    <row r="13299" spans="1:5" x14ac:dyDescent="0.2">
      <c r="A13299" s="157">
        <v>605476</v>
      </c>
      <c r="B13299" t="s">
        <v>16193</v>
      </c>
      <c r="C13299" t="s">
        <v>286</v>
      </c>
      <c r="D13299">
        <v>5471.13</v>
      </c>
      <c r="E13299" s="156" t="s">
        <v>223</v>
      </c>
    </row>
    <row r="13300" spans="1:5" x14ac:dyDescent="0.2">
      <c r="A13300" s="157">
        <v>605668</v>
      </c>
      <c r="B13300" t="s">
        <v>16194</v>
      </c>
      <c r="C13300" t="s">
        <v>286</v>
      </c>
      <c r="D13300">
        <v>5891.52</v>
      </c>
      <c r="E13300" s="156" t="s">
        <v>223</v>
      </c>
    </row>
    <row r="13301" spans="1:5" x14ac:dyDescent="0.2">
      <c r="A13301" s="157">
        <v>605477</v>
      </c>
      <c r="B13301" t="s">
        <v>16195</v>
      </c>
      <c r="C13301" t="s">
        <v>286</v>
      </c>
      <c r="D13301">
        <v>5777.72</v>
      </c>
      <c r="E13301" s="156" t="s">
        <v>223</v>
      </c>
    </row>
    <row r="13302" spans="1:5" x14ac:dyDescent="0.2">
      <c r="A13302" s="157">
        <v>605669</v>
      </c>
      <c r="B13302" t="s">
        <v>16196</v>
      </c>
      <c r="C13302" t="s">
        <v>286</v>
      </c>
      <c r="D13302">
        <v>7679.79</v>
      </c>
      <c r="E13302" s="156" t="s">
        <v>223</v>
      </c>
    </row>
    <row r="13303" spans="1:5" x14ac:dyDescent="0.2">
      <c r="A13303" s="157">
        <v>605478</v>
      </c>
      <c r="B13303" t="s">
        <v>16197</v>
      </c>
      <c r="C13303" t="s">
        <v>286</v>
      </c>
      <c r="D13303">
        <v>7562.55</v>
      </c>
      <c r="E13303" s="156" t="s">
        <v>223</v>
      </c>
    </row>
    <row r="13304" spans="1:5" x14ac:dyDescent="0.2">
      <c r="A13304" s="157">
        <v>605670</v>
      </c>
      <c r="B13304" t="s">
        <v>16198</v>
      </c>
      <c r="C13304" t="s">
        <v>286</v>
      </c>
      <c r="D13304">
        <v>9671.77</v>
      </c>
      <c r="E13304" s="156" t="s">
        <v>223</v>
      </c>
    </row>
    <row r="13305" spans="1:5" x14ac:dyDescent="0.2">
      <c r="A13305" s="157">
        <v>605479</v>
      </c>
      <c r="B13305" t="s">
        <v>16199</v>
      </c>
      <c r="C13305" t="s">
        <v>286</v>
      </c>
      <c r="D13305">
        <v>9551.08</v>
      </c>
      <c r="E13305" s="156" t="s">
        <v>223</v>
      </c>
    </row>
    <row r="13306" spans="1:5" x14ac:dyDescent="0.2">
      <c r="A13306" s="157">
        <v>605671</v>
      </c>
      <c r="B13306" t="s">
        <v>16200</v>
      </c>
      <c r="C13306" t="s">
        <v>286</v>
      </c>
      <c r="D13306">
        <v>10350.370000000001</v>
      </c>
      <c r="E13306" s="156" t="s">
        <v>223</v>
      </c>
    </row>
    <row r="13307" spans="1:5" x14ac:dyDescent="0.2">
      <c r="A13307" s="157">
        <v>605480</v>
      </c>
      <c r="B13307" t="s">
        <v>16201</v>
      </c>
      <c r="C13307" t="s">
        <v>286</v>
      </c>
      <c r="D13307">
        <v>10226.23</v>
      </c>
      <c r="E13307" s="156" t="s">
        <v>223</v>
      </c>
    </row>
    <row r="13308" spans="1:5" x14ac:dyDescent="0.2">
      <c r="A13308" s="157">
        <v>605672</v>
      </c>
      <c r="B13308" t="s">
        <v>16202</v>
      </c>
      <c r="C13308" t="s">
        <v>286</v>
      </c>
      <c r="D13308">
        <v>10777.79</v>
      </c>
      <c r="E13308" s="156" t="s">
        <v>223</v>
      </c>
    </row>
    <row r="13309" spans="1:5" x14ac:dyDescent="0.2">
      <c r="A13309" s="157">
        <v>605481</v>
      </c>
      <c r="B13309" t="s">
        <v>16203</v>
      </c>
      <c r="C13309" t="s">
        <v>286</v>
      </c>
      <c r="D13309">
        <v>10650.19</v>
      </c>
      <c r="E13309" s="156" t="s">
        <v>223</v>
      </c>
    </row>
    <row r="13310" spans="1:5" x14ac:dyDescent="0.2">
      <c r="A13310" s="157">
        <v>605673</v>
      </c>
      <c r="B13310" t="s">
        <v>16204</v>
      </c>
      <c r="C13310" t="s">
        <v>286</v>
      </c>
      <c r="D13310">
        <v>11521.88</v>
      </c>
      <c r="E13310" s="156" t="s">
        <v>223</v>
      </c>
    </row>
    <row r="13311" spans="1:5" x14ac:dyDescent="0.2">
      <c r="A13311" s="157">
        <v>605482</v>
      </c>
      <c r="B13311" t="s">
        <v>16205</v>
      </c>
      <c r="C13311" t="s">
        <v>286</v>
      </c>
      <c r="D13311">
        <v>11390.84</v>
      </c>
      <c r="E13311" s="156" t="s">
        <v>223</v>
      </c>
    </row>
    <row r="13312" spans="1:5" x14ac:dyDescent="0.2">
      <c r="A13312" s="157">
        <v>605718</v>
      </c>
      <c r="B13312" t="s">
        <v>16206</v>
      </c>
      <c r="C13312" t="s">
        <v>286</v>
      </c>
      <c r="D13312">
        <v>6843.92</v>
      </c>
      <c r="E13312" s="156" t="s">
        <v>223</v>
      </c>
    </row>
    <row r="13313" spans="1:5" x14ac:dyDescent="0.2">
      <c r="A13313" s="157">
        <v>605630</v>
      </c>
      <c r="B13313" t="s">
        <v>16207</v>
      </c>
      <c r="C13313" t="s">
        <v>286</v>
      </c>
      <c r="D13313">
        <v>6757.7</v>
      </c>
      <c r="E13313" s="156" t="s">
        <v>223</v>
      </c>
    </row>
    <row r="13314" spans="1:5" x14ac:dyDescent="0.2">
      <c r="A13314" s="157">
        <v>605719</v>
      </c>
      <c r="B13314" t="s">
        <v>16208</v>
      </c>
      <c r="C13314" t="s">
        <v>286</v>
      </c>
      <c r="D13314">
        <v>8500.6299999999992</v>
      </c>
      <c r="E13314" s="156" t="s">
        <v>223</v>
      </c>
    </row>
    <row r="13315" spans="1:5" x14ac:dyDescent="0.2">
      <c r="A13315" s="157">
        <v>605631</v>
      </c>
      <c r="B13315" t="s">
        <v>16209</v>
      </c>
      <c r="C13315" t="s">
        <v>286</v>
      </c>
      <c r="D13315">
        <v>8404.07</v>
      </c>
      <c r="E13315" s="156" t="s">
        <v>223</v>
      </c>
    </row>
    <row r="13316" spans="1:5" x14ac:dyDescent="0.2">
      <c r="A13316" s="157">
        <v>605720</v>
      </c>
      <c r="B13316" t="s">
        <v>16210</v>
      </c>
      <c r="C13316" t="s">
        <v>286</v>
      </c>
      <c r="D13316">
        <v>8770.9</v>
      </c>
      <c r="E13316" s="156" t="s">
        <v>223</v>
      </c>
    </row>
    <row r="13317" spans="1:5" x14ac:dyDescent="0.2">
      <c r="A13317" s="157">
        <v>605632</v>
      </c>
      <c r="B13317" t="s">
        <v>16211</v>
      </c>
      <c r="C13317" t="s">
        <v>286</v>
      </c>
      <c r="D13317">
        <v>8670.89</v>
      </c>
      <c r="E13317" s="156" t="s">
        <v>223</v>
      </c>
    </row>
    <row r="13318" spans="1:5" x14ac:dyDescent="0.2">
      <c r="A13318" s="157">
        <v>605721</v>
      </c>
      <c r="B13318" t="s">
        <v>16212</v>
      </c>
      <c r="C13318" t="s">
        <v>286</v>
      </c>
      <c r="D13318">
        <v>9932.69</v>
      </c>
      <c r="E13318" s="156" t="s">
        <v>223</v>
      </c>
    </row>
    <row r="13319" spans="1:5" x14ac:dyDescent="0.2">
      <c r="A13319" s="157">
        <v>605633</v>
      </c>
      <c r="B13319" t="s">
        <v>16213</v>
      </c>
      <c r="C13319" t="s">
        <v>286</v>
      </c>
      <c r="D13319">
        <v>9824.07</v>
      </c>
      <c r="E13319" s="156" t="s">
        <v>223</v>
      </c>
    </row>
    <row r="13320" spans="1:5" x14ac:dyDescent="0.2">
      <c r="A13320" s="157">
        <v>605722</v>
      </c>
      <c r="B13320" t="s">
        <v>16214</v>
      </c>
      <c r="C13320" t="s">
        <v>286</v>
      </c>
      <c r="D13320">
        <v>10529.21</v>
      </c>
      <c r="E13320" s="156" t="s">
        <v>223</v>
      </c>
    </row>
    <row r="13321" spans="1:5" x14ac:dyDescent="0.2">
      <c r="A13321" s="157">
        <v>605634</v>
      </c>
      <c r="B13321" t="s">
        <v>16215</v>
      </c>
      <c r="C13321" t="s">
        <v>286</v>
      </c>
      <c r="D13321">
        <v>10415.41</v>
      </c>
      <c r="E13321" s="156" t="s">
        <v>223</v>
      </c>
    </row>
    <row r="13322" spans="1:5" x14ac:dyDescent="0.2">
      <c r="A13322" s="157">
        <v>605723</v>
      </c>
      <c r="B13322" t="s">
        <v>16216</v>
      </c>
      <c r="C13322" t="s">
        <v>286</v>
      </c>
      <c r="D13322">
        <v>12318.65</v>
      </c>
      <c r="E13322" s="156" t="s">
        <v>223</v>
      </c>
    </row>
    <row r="13323" spans="1:5" x14ac:dyDescent="0.2">
      <c r="A13323" s="157">
        <v>605635</v>
      </c>
      <c r="B13323" t="s">
        <v>16217</v>
      </c>
      <c r="C13323" t="s">
        <v>286</v>
      </c>
      <c r="D13323">
        <v>12192.78</v>
      </c>
      <c r="E13323" s="156" t="s">
        <v>223</v>
      </c>
    </row>
    <row r="13324" spans="1:5" x14ac:dyDescent="0.2">
      <c r="A13324" s="157">
        <v>605724</v>
      </c>
      <c r="B13324" t="s">
        <v>16218</v>
      </c>
      <c r="C13324" t="s">
        <v>286</v>
      </c>
      <c r="D13324">
        <v>14076.22</v>
      </c>
      <c r="E13324" s="156" t="s">
        <v>223</v>
      </c>
    </row>
    <row r="13325" spans="1:5" x14ac:dyDescent="0.2">
      <c r="A13325" s="157">
        <v>605636</v>
      </c>
      <c r="B13325" t="s">
        <v>16219</v>
      </c>
      <c r="C13325" t="s">
        <v>286</v>
      </c>
      <c r="D13325">
        <v>13902.07</v>
      </c>
      <c r="E13325" s="156" t="s">
        <v>223</v>
      </c>
    </row>
    <row r="13326" spans="1:5" x14ac:dyDescent="0.2">
      <c r="A13326" s="157">
        <v>605725</v>
      </c>
      <c r="B13326" t="s">
        <v>16220</v>
      </c>
      <c r="C13326" t="s">
        <v>286</v>
      </c>
      <c r="D13326">
        <v>14940.33</v>
      </c>
      <c r="E13326" s="156" t="s">
        <v>223</v>
      </c>
    </row>
    <row r="13327" spans="1:5" x14ac:dyDescent="0.2">
      <c r="A13327" s="157">
        <v>605637</v>
      </c>
      <c r="B13327" t="s">
        <v>16221</v>
      </c>
      <c r="C13327" t="s">
        <v>286</v>
      </c>
      <c r="D13327">
        <v>14761.01</v>
      </c>
      <c r="E13327" s="156" t="s">
        <v>223</v>
      </c>
    </row>
    <row r="13328" spans="1:5" x14ac:dyDescent="0.2">
      <c r="A13328" s="157">
        <v>605726</v>
      </c>
      <c r="B13328" t="s">
        <v>16222</v>
      </c>
      <c r="C13328" t="s">
        <v>286</v>
      </c>
      <c r="D13328">
        <v>15811.72</v>
      </c>
      <c r="E13328" s="156" t="s">
        <v>223</v>
      </c>
    </row>
    <row r="13329" spans="1:5" x14ac:dyDescent="0.2">
      <c r="A13329" s="157">
        <v>605638</v>
      </c>
      <c r="B13329" t="s">
        <v>16223</v>
      </c>
      <c r="C13329" t="s">
        <v>286</v>
      </c>
      <c r="D13329">
        <v>15625.5</v>
      </c>
      <c r="E13329" s="156" t="s">
        <v>223</v>
      </c>
    </row>
    <row r="13330" spans="1:5" x14ac:dyDescent="0.2">
      <c r="A13330" s="157">
        <v>605727</v>
      </c>
      <c r="B13330" t="s">
        <v>16224</v>
      </c>
      <c r="C13330" t="s">
        <v>286</v>
      </c>
      <c r="D13330">
        <v>16943.41</v>
      </c>
      <c r="E13330" s="156" t="s">
        <v>223</v>
      </c>
    </row>
    <row r="13331" spans="1:5" x14ac:dyDescent="0.2">
      <c r="A13331" s="157">
        <v>605639</v>
      </c>
      <c r="B13331" t="s">
        <v>16225</v>
      </c>
      <c r="C13331" t="s">
        <v>286</v>
      </c>
      <c r="D13331">
        <v>16748.57</v>
      </c>
      <c r="E13331" s="156" t="s">
        <v>223</v>
      </c>
    </row>
    <row r="13332" spans="1:5" x14ac:dyDescent="0.2">
      <c r="A13332" s="157">
        <v>605728</v>
      </c>
      <c r="B13332" t="s">
        <v>16226</v>
      </c>
      <c r="C13332" t="s">
        <v>286</v>
      </c>
      <c r="D13332">
        <v>17581.64</v>
      </c>
      <c r="E13332" s="156" t="s">
        <v>223</v>
      </c>
    </row>
    <row r="13333" spans="1:5" x14ac:dyDescent="0.2">
      <c r="A13333" s="157">
        <v>605640</v>
      </c>
      <c r="B13333" t="s">
        <v>16227</v>
      </c>
      <c r="C13333" t="s">
        <v>286</v>
      </c>
      <c r="D13333">
        <v>17381.63</v>
      </c>
      <c r="E13333" s="156" t="s">
        <v>223</v>
      </c>
    </row>
    <row r="13334" spans="1:5" x14ac:dyDescent="0.2">
      <c r="A13334" s="157">
        <v>605729</v>
      </c>
      <c r="B13334" t="s">
        <v>16228</v>
      </c>
      <c r="C13334" t="s">
        <v>286</v>
      </c>
      <c r="D13334">
        <v>19298.78</v>
      </c>
      <c r="E13334" s="156" t="s">
        <v>223</v>
      </c>
    </row>
    <row r="13335" spans="1:5" x14ac:dyDescent="0.2">
      <c r="A13335" s="157">
        <v>605641</v>
      </c>
      <c r="B13335" t="s">
        <v>16229</v>
      </c>
      <c r="C13335" t="s">
        <v>286</v>
      </c>
      <c r="D13335">
        <v>19084.97</v>
      </c>
      <c r="E13335" s="156" t="s">
        <v>223</v>
      </c>
    </row>
    <row r="13336" spans="1:5" x14ac:dyDescent="0.2">
      <c r="A13336" s="157">
        <v>605730</v>
      </c>
      <c r="B13336" t="s">
        <v>16230</v>
      </c>
      <c r="C13336" t="s">
        <v>286</v>
      </c>
      <c r="D13336">
        <v>21087.32</v>
      </c>
      <c r="E13336" s="156" t="s">
        <v>223</v>
      </c>
    </row>
    <row r="13337" spans="1:5" x14ac:dyDescent="0.2">
      <c r="A13337" s="157">
        <v>605642</v>
      </c>
      <c r="B13337" t="s">
        <v>16231</v>
      </c>
      <c r="C13337" t="s">
        <v>286</v>
      </c>
      <c r="D13337">
        <v>20859.72</v>
      </c>
      <c r="E13337" s="156" t="s">
        <v>223</v>
      </c>
    </row>
    <row r="13338" spans="1:5" x14ac:dyDescent="0.2">
      <c r="A13338" s="157">
        <v>605731</v>
      </c>
      <c r="B13338" t="s">
        <v>16232</v>
      </c>
      <c r="C13338" t="s">
        <v>286</v>
      </c>
      <c r="D13338">
        <v>26869.52</v>
      </c>
      <c r="E13338" s="156" t="s">
        <v>223</v>
      </c>
    </row>
    <row r="13339" spans="1:5" x14ac:dyDescent="0.2">
      <c r="A13339" s="157">
        <v>605643</v>
      </c>
      <c r="B13339" t="s">
        <v>16233</v>
      </c>
      <c r="C13339" t="s">
        <v>286</v>
      </c>
      <c r="D13339">
        <v>26635.02</v>
      </c>
      <c r="E13339" s="156" t="s">
        <v>223</v>
      </c>
    </row>
    <row r="13340" spans="1:5" x14ac:dyDescent="0.2">
      <c r="A13340" s="157">
        <v>605732</v>
      </c>
      <c r="B13340" t="s">
        <v>16234</v>
      </c>
      <c r="C13340" t="s">
        <v>286</v>
      </c>
      <c r="D13340">
        <v>27818.78</v>
      </c>
      <c r="E13340" s="156" t="s">
        <v>223</v>
      </c>
    </row>
    <row r="13341" spans="1:5" x14ac:dyDescent="0.2">
      <c r="A13341" s="157">
        <v>605644</v>
      </c>
      <c r="B13341" t="s">
        <v>16235</v>
      </c>
      <c r="C13341" t="s">
        <v>286</v>
      </c>
      <c r="D13341">
        <v>27537.15</v>
      </c>
      <c r="E13341" s="156" t="s">
        <v>223</v>
      </c>
    </row>
    <row r="13342" spans="1:5" x14ac:dyDescent="0.2">
      <c r="A13342" s="157">
        <v>605733</v>
      </c>
      <c r="B13342" t="s">
        <v>16236</v>
      </c>
      <c r="C13342" t="s">
        <v>286</v>
      </c>
      <c r="D13342">
        <v>33494</v>
      </c>
      <c r="E13342" s="156" t="s">
        <v>223</v>
      </c>
    </row>
    <row r="13343" spans="1:5" x14ac:dyDescent="0.2">
      <c r="A13343" s="157">
        <v>605645</v>
      </c>
      <c r="B13343" t="s">
        <v>16237</v>
      </c>
      <c r="C13343" t="s">
        <v>286</v>
      </c>
      <c r="D13343">
        <v>33198.29</v>
      </c>
      <c r="E13343" s="156" t="s">
        <v>223</v>
      </c>
    </row>
    <row r="13344" spans="1:5" x14ac:dyDescent="0.2">
      <c r="A13344" s="157">
        <v>605734</v>
      </c>
      <c r="B13344" t="s">
        <v>16238</v>
      </c>
      <c r="C13344" t="s">
        <v>286</v>
      </c>
      <c r="D13344">
        <v>35996.89</v>
      </c>
      <c r="E13344" s="156" t="s">
        <v>223</v>
      </c>
    </row>
    <row r="13345" spans="1:5" x14ac:dyDescent="0.2">
      <c r="A13345" s="157">
        <v>605646</v>
      </c>
      <c r="B13345" t="s">
        <v>16239</v>
      </c>
      <c r="C13345" t="s">
        <v>286</v>
      </c>
      <c r="D13345">
        <v>35687.1</v>
      </c>
      <c r="E13345" s="156" t="s">
        <v>223</v>
      </c>
    </row>
    <row r="13346" spans="1:5" x14ac:dyDescent="0.2">
      <c r="A13346" s="157">
        <v>605735</v>
      </c>
      <c r="B13346" t="s">
        <v>16240</v>
      </c>
      <c r="C13346" t="s">
        <v>286</v>
      </c>
      <c r="D13346">
        <v>43887.17</v>
      </c>
      <c r="E13346" s="156" t="s">
        <v>223</v>
      </c>
    </row>
    <row r="13347" spans="1:5" x14ac:dyDescent="0.2">
      <c r="A13347" s="157">
        <v>605647</v>
      </c>
      <c r="B13347" t="s">
        <v>16241</v>
      </c>
      <c r="C13347" t="s">
        <v>286</v>
      </c>
      <c r="D13347">
        <v>43561.29</v>
      </c>
      <c r="E13347" s="156" t="s">
        <v>223</v>
      </c>
    </row>
    <row r="13348" spans="1:5" x14ac:dyDescent="0.2">
      <c r="A13348" s="157">
        <v>605736</v>
      </c>
      <c r="B13348" t="s">
        <v>16242</v>
      </c>
      <c r="C13348" t="s">
        <v>286</v>
      </c>
      <c r="D13348">
        <v>56022.16</v>
      </c>
      <c r="E13348" s="156" t="s">
        <v>223</v>
      </c>
    </row>
    <row r="13349" spans="1:5" x14ac:dyDescent="0.2">
      <c r="A13349" s="157">
        <v>605648</v>
      </c>
      <c r="B13349" t="s">
        <v>16243</v>
      </c>
      <c r="C13349" t="s">
        <v>286</v>
      </c>
      <c r="D13349">
        <v>55680.19</v>
      </c>
      <c r="E13349" s="156" t="s">
        <v>223</v>
      </c>
    </row>
    <row r="13350" spans="1:5" x14ac:dyDescent="0.2">
      <c r="A13350" s="157">
        <v>605737</v>
      </c>
      <c r="B13350" t="s">
        <v>16244</v>
      </c>
      <c r="C13350" t="s">
        <v>286</v>
      </c>
      <c r="D13350">
        <v>59036.83</v>
      </c>
      <c r="E13350" s="156" t="s">
        <v>223</v>
      </c>
    </row>
    <row r="13351" spans="1:5" x14ac:dyDescent="0.2">
      <c r="A13351" s="157">
        <v>605649</v>
      </c>
      <c r="B13351" t="s">
        <v>16245</v>
      </c>
      <c r="C13351" t="s">
        <v>286</v>
      </c>
      <c r="D13351">
        <v>58680.77</v>
      </c>
      <c r="E13351" s="156" t="s">
        <v>223</v>
      </c>
    </row>
    <row r="13352" spans="1:5" x14ac:dyDescent="0.2">
      <c r="A13352" s="157">
        <v>605738</v>
      </c>
      <c r="B13352" t="s">
        <v>16246</v>
      </c>
      <c r="C13352" t="s">
        <v>286</v>
      </c>
      <c r="D13352">
        <v>63260.45</v>
      </c>
      <c r="E13352" s="156" t="s">
        <v>223</v>
      </c>
    </row>
    <row r="13353" spans="1:5" x14ac:dyDescent="0.2">
      <c r="A13353" s="157">
        <v>605650</v>
      </c>
      <c r="B13353" t="s">
        <v>16247</v>
      </c>
      <c r="C13353" t="s">
        <v>286</v>
      </c>
      <c r="D13353">
        <v>62888.3</v>
      </c>
      <c r="E13353" s="156" t="s">
        <v>223</v>
      </c>
    </row>
    <row r="13354" spans="1:5" x14ac:dyDescent="0.2">
      <c r="A13354" s="157">
        <v>605674</v>
      </c>
      <c r="B13354" t="s">
        <v>16248</v>
      </c>
      <c r="C13354" t="s">
        <v>286</v>
      </c>
      <c r="D13354">
        <v>6629.99</v>
      </c>
      <c r="E13354" s="156" t="s">
        <v>223</v>
      </c>
    </row>
    <row r="13355" spans="1:5" x14ac:dyDescent="0.2">
      <c r="A13355" s="157">
        <v>605483</v>
      </c>
      <c r="B13355" t="s">
        <v>16249</v>
      </c>
      <c r="C13355" t="s">
        <v>286</v>
      </c>
      <c r="D13355">
        <v>6543.78</v>
      </c>
      <c r="E13355" s="156" t="s">
        <v>223</v>
      </c>
    </row>
    <row r="13356" spans="1:5" x14ac:dyDescent="0.2">
      <c r="A13356" s="157">
        <v>605675</v>
      </c>
      <c r="B13356" t="s">
        <v>16250</v>
      </c>
      <c r="C13356" t="s">
        <v>286</v>
      </c>
      <c r="D13356">
        <v>8241.9699999999993</v>
      </c>
      <c r="E13356" s="156" t="s">
        <v>223</v>
      </c>
    </row>
    <row r="13357" spans="1:5" x14ac:dyDescent="0.2">
      <c r="A13357" s="157">
        <v>605484</v>
      </c>
      <c r="B13357" t="s">
        <v>16251</v>
      </c>
      <c r="C13357" t="s">
        <v>286</v>
      </c>
      <c r="D13357">
        <v>8145.41</v>
      </c>
      <c r="E13357" s="156" t="s">
        <v>223</v>
      </c>
    </row>
    <row r="13358" spans="1:5" x14ac:dyDescent="0.2">
      <c r="A13358" s="157">
        <v>605676</v>
      </c>
      <c r="B13358" t="s">
        <v>16252</v>
      </c>
      <c r="C13358" t="s">
        <v>286</v>
      </c>
      <c r="D13358">
        <v>8503.85</v>
      </c>
      <c r="E13358" s="156" t="s">
        <v>223</v>
      </c>
    </row>
    <row r="13359" spans="1:5" x14ac:dyDescent="0.2">
      <c r="A13359" s="157">
        <v>605485</v>
      </c>
      <c r="B13359" t="s">
        <v>16253</v>
      </c>
      <c r="C13359" t="s">
        <v>286</v>
      </c>
      <c r="D13359">
        <v>8403.84</v>
      </c>
      <c r="E13359" s="156" t="s">
        <v>223</v>
      </c>
    </row>
    <row r="13360" spans="1:5" x14ac:dyDescent="0.2">
      <c r="A13360" s="157">
        <v>605677</v>
      </c>
      <c r="B13360" t="s">
        <v>16254</v>
      </c>
      <c r="C13360" t="s">
        <v>286</v>
      </c>
      <c r="D13360">
        <v>9629.2999999999993</v>
      </c>
      <c r="E13360" s="156" t="s">
        <v>223</v>
      </c>
    </row>
    <row r="13361" spans="1:5" x14ac:dyDescent="0.2">
      <c r="A13361" s="157">
        <v>605486</v>
      </c>
      <c r="B13361" t="s">
        <v>16255</v>
      </c>
      <c r="C13361" t="s">
        <v>286</v>
      </c>
      <c r="D13361">
        <v>9520.67</v>
      </c>
      <c r="E13361" s="156" t="s">
        <v>223</v>
      </c>
    </row>
    <row r="13362" spans="1:5" x14ac:dyDescent="0.2">
      <c r="A13362" s="157">
        <v>605678</v>
      </c>
      <c r="B13362" t="s">
        <v>16256</v>
      </c>
      <c r="C13362" t="s">
        <v>286</v>
      </c>
      <c r="D13362">
        <v>10209.030000000001</v>
      </c>
      <c r="E13362" s="156" t="s">
        <v>223</v>
      </c>
    </row>
    <row r="13363" spans="1:5" x14ac:dyDescent="0.2">
      <c r="A13363" s="157">
        <v>605487</v>
      </c>
      <c r="B13363" t="s">
        <v>16257</v>
      </c>
      <c r="C13363" t="s">
        <v>286</v>
      </c>
      <c r="D13363">
        <v>10095.23</v>
      </c>
      <c r="E13363" s="156" t="s">
        <v>223</v>
      </c>
    </row>
    <row r="13364" spans="1:5" x14ac:dyDescent="0.2">
      <c r="A13364" s="157">
        <v>605679</v>
      </c>
      <c r="B13364" t="s">
        <v>16258</v>
      </c>
      <c r="C13364" t="s">
        <v>286</v>
      </c>
      <c r="D13364">
        <v>11943.93</v>
      </c>
      <c r="E13364" s="156" t="s">
        <v>223</v>
      </c>
    </row>
    <row r="13365" spans="1:5" x14ac:dyDescent="0.2">
      <c r="A13365" s="157">
        <v>605488</v>
      </c>
      <c r="B13365" t="s">
        <v>16259</v>
      </c>
      <c r="C13365" t="s">
        <v>286</v>
      </c>
      <c r="D13365">
        <v>11818.06</v>
      </c>
      <c r="E13365" s="156" t="s">
        <v>223</v>
      </c>
    </row>
    <row r="13366" spans="1:5" x14ac:dyDescent="0.2">
      <c r="A13366" s="157">
        <v>605680</v>
      </c>
      <c r="B13366" t="s">
        <v>16260</v>
      </c>
      <c r="C13366" t="s">
        <v>286</v>
      </c>
      <c r="D13366">
        <v>13648.38</v>
      </c>
      <c r="E13366" s="156" t="s">
        <v>223</v>
      </c>
    </row>
    <row r="13367" spans="1:5" x14ac:dyDescent="0.2">
      <c r="A13367" s="157">
        <v>605489</v>
      </c>
      <c r="B13367" t="s">
        <v>16261</v>
      </c>
      <c r="C13367" t="s">
        <v>286</v>
      </c>
      <c r="D13367">
        <v>13474.23</v>
      </c>
      <c r="E13367" s="156" t="s">
        <v>223</v>
      </c>
    </row>
    <row r="13368" spans="1:5" x14ac:dyDescent="0.2">
      <c r="A13368" s="157">
        <v>605681</v>
      </c>
      <c r="B13368" t="s">
        <v>16262</v>
      </c>
      <c r="C13368" t="s">
        <v>286</v>
      </c>
      <c r="D13368">
        <v>14485.92</v>
      </c>
      <c r="E13368" s="156" t="s">
        <v>223</v>
      </c>
    </row>
    <row r="13369" spans="1:5" x14ac:dyDescent="0.2">
      <c r="A13369" s="157">
        <v>605490</v>
      </c>
      <c r="B13369" t="s">
        <v>16263</v>
      </c>
      <c r="C13369" t="s">
        <v>286</v>
      </c>
      <c r="D13369">
        <v>14306.6</v>
      </c>
      <c r="E13369" s="156" t="s">
        <v>223</v>
      </c>
    </row>
    <row r="13370" spans="1:5" x14ac:dyDescent="0.2">
      <c r="A13370" s="157">
        <v>605682</v>
      </c>
      <c r="B13370" t="s">
        <v>16264</v>
      </c>
      <c r="C13370" t="s">
        <v>286</v>
      </c>
      <c r="D13370">
        <v>15330.75</v>
      </c>
      <c r="E13370" s="156" t="s">
        <v>223</v>
      </c>
    </row>
    <row r="13371" spans="1:5" x14ac:dyDescent="0.2">
      <c r="A13371" s="157">
        <v>605491</v>
      </c>
      <c r="B13371" t="s">
        <v>16265</v>
      </c>
      <c r="C13371" t="s">
        <v>286</v>
      </c>
      <c r="D13371">
        <v>15144.53</v>
      </c>
      <c r="E13371" s="156" t="s">
        <v>223</v>
      </c>
    </row>
    <row r="13372" spans="1:5" x14ac:dyDescent="0.2">
      <c r="A13372" s="157">
        <v>605683</v>
      </c>
      <c r="B13372" t="s">
        <v>16266</v>
      </c>
      <c r="C13372" t="s">
        <v>286</v>
      </c>
      <c r="D13372">
        <v>16427.490000000002</v>
      </c>
      <c r="E13372" s="156" t="s">
        <v>223</v>
      </c>
    </row>
    <row r="13373" spans="1:5" x14ac:dyDescent="0.2">
      <c r="A13373" s="157">
        <v>605492</v>
      </c>
      <c r="B13373" t="s">
        <v>16267</v>
      </c>
      <c r="C13373" t="s">
        <v>286</v>
      </c>
      <c r="D13373">
        <v>16232.65</v>
      </c>
      <c r="E13373" s="156" t="s">
        <v>223</v>
      </c>
    </row>
    <row r="13374" spans="1:5" x14ac:dyDescent="0.2">
      <c r="A13374" s="157">
        <v>605684</v>
      </c>
      <c r="B13374" t="s">
        <v>16268</v>
      </c>
      <c r="C13374" t="s">
        <v>286</v>
      </c>
      <c r="D13374">
        <v>17047.53</v>
      </c>
      <c r="E13374" s="156" t="s">
        <v>223</v>
      </c>
    </row>
    <row r="13375" spans="1:5" x14ac:dyDescent="0.2">
      <c r="A13375" s="157">
        <v>605493</v>
      </c>
      <c r="B13375" t="s">
        <v>16269</v>
      </c>
      <c r="C13375" t="s">
        <v>286</v>
      </c>
      <c r="D13375">
        <v>16847.52</v>
      </c>
      <c r="E13375" s="156" t="s">
        <v>223</v>
      </c>
    </row>
    <row r="13376" spans="1:5" x14ac:dyDescent="0.2">
      <c r="A13376" s="157">
        <v>605685</v>
      </c>
      <c r="B13376" t="s">
        <v>16270</v>
      </c>
      <c r="C13376" t="s">
        <v>286</v>
      </c>
      <c r="D13376">
        <v>18710.150000000001</v>
      </c>
      <c r="E13376" s="156" t="s">
        <v>223</v>
      </c>
    </row>
    <row r="13377" spans="1:5" x14ac:dyDescent="0.2">
      <c r="A13377" s="157">
        <v>605494</v>
      </c>
      <c r="B13377" t="s">
        <v>16271</v>
      </c>
      <c r="C13377" t="s">
        <v>286</v>
      </c>
      <c r="D13377">
        <v>18496.34</v>
      </c>
      <c r="E13377" s="156" t="s">
        <v>223</v>
      </c>
    </row>
    <row r="13378" spans="1:5" x14ac:dyDescent="0.2">
      <c r="A13378" s="157">
        <v>605686</v>
      </c>
      <c r="B13378" t="s">
        <v>16272</v>
      </c>
      <c r="C13378" t="s">
        <v>286</v>
      </c>
      <c r="D13378">
        <v>20445.55</v>
      </c>
      <c r="E13378" s="156" t="s">
        <v>223</v>
      </c>
    </row>
    <row r="13379" spans="1:5" x14ac:dyDescent="0.2">
      <c r="A13379" s="157">
        <v>605495</v>
      </c>
      <c r="B13379" t="s">
        <v>16273</v>
      </c>
      <c r="C13379" t="s">
        <v>286</v>
      </c>
      <c r="D13379">
        <v>20217.95</v>
      </c>
      <c r="E13379" s="156" t="s">
        <v>223</v>
      </c>
    </row>
    <row r="13380" spans="1:5" x14ac:dyDescent="0.2">
      <c r="A13380" s="157">
        <v>605687</v>
      </c>
      <c r="B13380" t="s">
        <v>16274</v>
      </c>
      <c r="C13380" t="s">
        <v>286</v>
      </c>
      <c r="D13380">
        <v>23168.49</v>
      </c>
      <c r="E13380" s="156" t="s">
        <v>223</v>
      </c>
    </row>
    <row r="13381" spans="1:5" x14ac:dyDescent="0.2">
      <c r="A13381" s="157">
        <v>605496</v>
      </c>
      <c r="B13381" t="s">
        <v>16275</v>
      </c>
      <c r="C13381" t="s">
        <v>286</v>
      </c>
      <c r="D13381">
        <v>22933.99</v>
      </c>
      <c r="E13381" s="156" t="s">
        <v>223</v>
      </c>
    </row>
    <row r="13382" spans="1:5" x14ac:dyDescent="0.2">
      <c r="A13382" s="157">
        <v>605688</v>
      </c>
      <c r="B13382" t="s">
        <v>16276</v>
      </c>
      <c r="C13382" t="s">
        <v>286</v>
      </c>
      <c r="D13382">
        <v>24013.23</v>
      </c>
      <c r="E13382" s="156" t="s">
        <v>223</v>
      </c>
    </row>
    <row r="13383" spans="1:5" x14ac:dyDescent="0.2">
      <c r="A13383" s="157">
        <v>605497</v>
      </c>
      <c r="B13383" t="s">
        <v>16277</v>
      </c>
      <c r="C13383" t="s">
        <v>286</v>
      </c>
      <c r="D13383">
        <v>23731.61</v>
      </c>
      <c r="E13383" s="156" t="s">
        <v>223</v>
      </c>
    </row>
    <row r="13384" spans="1:5" x14ac:dyDescent="0.2">
      <c r="A13384" s="157">
        <v>605689</v>
      </c>
      <c r="B13384" t="s">
        <v>16278</v>
      </c>
      <c r="C13384" t="s">
        <v>286</v>
      </c>
      <c r="D13384">
        <v>29885.22</v>
      </c>
      <c r="E13384" s="156" t="s">
        <v>223</v>
      </c>
    </row>
    <row r="13385" spans="1:5" x14ac:dyDescent="0.2">
      <c r="A13385" s="157">
        <v>605498</v>
      </c>
      <c r="B13385" t="s">
        <v>16279</v>
      </c>
      <c r="C13385" t="s">
        <v>286</v>
      </c>
      <c r="D13385">
        <v>29589.51</v>
      </c>
      <c r="E13385" s="156" t="s">
        <v>223</v>
      </c>
    </row>
    <row r="13386" spans="1:5" x14ac:dyDescent="0.2">
      <c r="A13386" s="157">
        <v>605690</v>
      </c>
      <c r="B13386" t="s">
        <v>16280</v>
      </c>
      <c r="C13386" t="s">
        <v>286</v>
      </c>
      <c r="D13386">
        <v>32130.01</v>
      </c>
      <c r="E13386" s="156" t="s">
        <v>223</v>
      </c>
    </row>
    <row r="13387" spans="1:5" x14ac:dyDescent="0.2">
      <c r="A13387" s="157">
        <v>605499</v>
      </c>
      <c r="B13387" t="s">
        <v>16281</v>
      </c>
      <c r="C13387" t="s">
        <v>286</v>
      </c>
      <c r="D13387">
        <v>31820.22</v>
      </c>
      <c r="E13387" s="156" t="s">
        <v>223</v>
      </c>
    </row>
    <row r="13388" spans="1:5" x14ac:dyDescent="0.2">
      <c r="A13388" s="157">
        <v>605691</v>
      </c>
      <c r="B13388" t="s">
        <v>16282</v>
      </c>
      <c r="C13388" t="s">
        <v>286</v>
      </c>
      <c r="D13388">
        <v>39534.11</v>
      </c>
      <c r="E13388" s="156" t="s">
        <v>223</v>
      </c>
    </row>
    <row r="13389" spans="1:5" x14ac:dyDescent="0.2">
      <c r="A13389" s="157">
        <v>605500</v>
      </c>
      <c r="B13389" t="s">
        <v>16283</v>
      </c>
      <c r="C13389" t="s">
        <v>286</v>
      </c>
      <c r="D13389">
        <v>39208.230000000003</v>
      </c>
      <c r="E13389" s="156" t="s">
        <v>223</v>
      </c>
    </row>
    <row r="13390" spans="1:5" x14ac:dyDescent="0.2">
      <c r="A13390" s="157">
        <v>605692</v>
      </c>
      <c r="B13390" t="s">
        <v>16284</v>
      </c>
      <c r="C13390" t="s">
        <v>286</v>
      </c>
      <c r="D13390">
        <v>46862.59</v>
      </c>
      <c r="E13390" s="156" t="s">
        <v>223</v>
      </c>
    </row>
    <row r="13391" spans="1:5" x14ac:dyDescent="0.2">
      <c r="A13391" s="157">
        <v>605501</v>
      </c>
      <c r="B13391" t="s">
        <v>16285</v>
      </c>
      <c r="C13391" t="s">
        <v>286</v>
      </c>
      <c r="D13391">
        <v>46520.61</v>
      </c>
      <c r="E13391" s="156" t="s">
        <v>223</v>
      </c>
    </row>
    <row r="13392" spans="1:5" x14ac:dyDescent="0.2">
      <c r="A13392" s="157">
        <v>605693</v>
      </c>
      <c r="B13392" t="s">
        <v>16286</v>
      </c>
      <c r="C13392" t="s">
        <v>286</v>
      </c>
      <c r="D13392">
        <v>49738.74</v>
      </c>
      <c r="E13392" s="156" t="s">
        <v>223</v>
      </c>
    </row>
    <row r="13393" spans="1:5" x14ac:dyDescent="0.2">
      <c r="A13393" s="157">
        <v>605502</v>
      </c>
      <c r="B13393" t="s">
        <v>16287</v>
      </c>
      <c r="C13393" t="s">
        <v>286</v>
      </c>
      <c r="D13393">
        <v>49382.69</v>
      </c>
      <c r="E13393" s="156" t="s">
        <v>223</v>
      </c>
    </row>
    <row r="13394" spans="1:5" x14ac:dyDescent="0.2">
      <c r="A13394" s="157">
        <v>605694</v>
      </c>
      <c r="B13394" t="s">
        <v>16288</v>
      </c>
      <c r="C13394" t="s">
        <v>286</v>
      </c>
      <c r="D13394">
        <v>53027.53</v>
      </c>
      <c r="E13394" s="156" t="s">
        <v>223</v>
      </c>
    </row>
    <row r="13395" spans="1:5" x14ac:dyDescent="0.2">
      <c r="A13395" s="157">
        <v>605503</v>
      </c>
      <c r="B13395" t="s">
        <v>16289</v>
      </c>
      <c r="C13395" t="s">
        <v>286</v>
      </c>
      <c r="D13395">
        <v>52655.38</v>
      </c>
      <c r="E13395" s="156" t="s">
        <v>223</v>
      </c>
    </row>
    <row r="13396" spans="1:5" x14ac:dyDescent="0.2">
      <c r="A13396" s="157">
        <v>606433</v>
      </c>
      <c r="B13396" t="s">
        <v>16290</v>
      </c>
      <c r="C13396" t="s">
        <v>286</v>
      </c>
      <c r="D13396">
        <v>7995.45</v>
      </c>
      <c r="E13396" s="156" t="s">
        <v>223</v>
      </c>
    </row>
    <row r="13397" spans="1:5" x14ac:dyDescent="0.2">
      <c r="A13397" s="157">
        <v>606343</v>
      </c>
      <c r="B13397" t="s">
        <v>16291</v>
      </c>
      <c r="C13397" t="s">
        <v>286</v>
      </c>
      <c r="D13397">
        <v>7893.72</v>
      </c>
      <c r="E13397" s="156" t="s">
        <v>223</v>
      </c>
    </row>
    <row r="13398" spans="1:5" x14ac:dyDescent="0.2">
      <c r="A13398" s="157">
        <v>606434</v>
      </c>
      <c r="B13398" t="s">
        <v>16292</v>
      </c>
      <c r="C13398" t="s">
        <v>286</v>
      </c>
      <c r="D13398">
        <v>8840.91</v>
      </c>
      <c r="E13398" s="156" t="s">
        <v>223</v>
      </c>
    </row>
    <row r="13399" spans="1:5" x14ac:dyDescent="0.2">
      <c r="A13399" s="157">
        <v>606344</v>
      </c>
      <c r="B13399" t="s">
        <v>16293</v>
      </c>
      <c r="C13399" t="s">
        <v>286</v>
      </c>
      <c r="D13399">
        <v>8732.2800000000007</v>
      </c>
      <c r="E13399" s="156" t="s">
        <v>223</v>
      </c>
    </row>
    <row r="13400" spans="1:5" x14ac:dyDescent="0.2">
      <c r="A13400" s="157">
        <v>606435</v>
      </c>
      <c r="B13400" t="s">
        <v>16294</v>
      </c>
      <c r="C13400" t="s">
        <v>286</v>
      </c>
      <c r="D13400">
        <v>9691.9500000000007</v>
      </c>
      <c r="E13400" s="156" t="s">
        <v>223</v>
      </c>
    </row>
    <row r="13401" spans="1:5" x14ac:dyDescent="0.2">
      <c r="A13401" s="157">
        <v>606345</v>
      </c>
      <c r="B13401" t="s">
        <v>16295</v>
      </c>
      <c r="C13401" t="s">
        <v>286</v>
      </c>
      <c r="D13401">
        <v>9578.15</v>
      </c>
      <c r="E13401" s="156" t="s">
        <v>223</v>
      </c>
    </row>
    <row r="13402" spans="1:5" x14ac:dyDescent="0.2">
      <c r="A13402" s="157">
        <v>606436</v>
      </c>
      <c r="B13402" t="s">
        <v>16296</v>
      </c>
      <c r="C13402" t="s">
        <v>286</v>
      </c>
      <c r="D13402">
        <v>10308.02</v>
      </c>
      <c r="E13402" s="156" t="s">
        <v>223</v>
      </c>
    </row>
    <row r="13403" spans="1:5" x14ac:dyDescent="0.2">
      <c r="A13403" s="157">
        <v>606346</v>
      </c>
      <c r="B13403" t="s">
        <v>16297</v>
      </c>
      <c r="C13403" t="s">
        <v>286</v>
      </c>
      <c r="D13403">
        <v>10185.6</v>
      </c>
      <c r="E13403" s="156" t="s">
        <v>223</v>
      </c>
    </row>
    <row r="13404" spans="1:5" x14ac:dyDescent="0.2">
      <c r="A13404" s="157">
        <v>606437</v>
      </c>
      <c r="B13404" t="s">
        <v>16298</v>
      </c>
      <c r="C13404" t="s">
        <v>286</v>
      </c>
      <c r="D13404">
        <v>11152.73</v>
      </c>
      <c r="E13404" s="156" t="s">
        <v>223</v>
      </c>
    </row>
    <row r="13405" spans="1:5" x14ac:dyDescent="0.2">
      <c r="A13405" s="157">
        <v>606347</v>
      </c>
      <c r="B13405" t="s">
        <v>16299</v>
      </c>
      <c r="C13405" t="s">
        <v>286</v>
      </c>
      <c r="D13405">
        <v>11025.14</v>
      </c>
      <c r="E13405" s="156" t="s">
        <v>223</v>
      </c>
    </row>
    <row r="13406" spans="1:5" x14ac:dyDescent="0.2">
      <c r="A13406" s="157">
        <v>606438</v>
      </c>
      <c r="B13406" t="s">
        <v>16300</v>
      </c>
      <c r="C13406" t="s">
        <v>286</v>
      </c>
      <c r="D13406">
        <v>11449.11</v>
      </c>
      <c r="E13406" s="156" t="s">
        <v>223</v>
      </c>
    </row>
    <row r="13407" spans="1:5" x14ac:dyDescent="0.2">
      <c r="A13407" s="157">
        <v>606348</v>
      </c>
      <c r="B13407" t="s">
        <v>16301</v>
      </c>
      <c r="C13407" t="s">
        <v>286</v>
      </c>
      <c r="D13407">
        <v>11319.79</v>
      </c>
      <c r="E13407" s="156" t="s">
        <v>223</v>
      </c>
    </row>
    <row r="13408" spans="1:5" x14ac:dyDescent="0.2">
      <c r="A13408" s="157">
        <v>606439</v>
      </c>
      <c r="B13408" t="s">
        <v>16302</v>
      </c>
      <c r="C13408" t="s">
        <v>286</v>
      </c>
      <c r="D13408">
        <v>12083.46</v>
      </c>
      <c r="E13408" s="156" t="s">
        <v>223</v>
      </c>
    </row>
    <row r="13409" spans="1:5" x14ac:dyDescent="0.2">
      <c r="A13409" s="157">
        <v>606349</v>
      </c>
      <c r="B13409" t="s">
        <v>16303</v>
      </c>
      <c r="C13409" t="s">
        <v>286</v>
      </c>
      <c r="D13409">
        <v>11911.04</v>
      </c>
      <c r="E13409" s="156" t="s">
        <v>223</v>
      </c>
    </row>
    <row r="13410" spans="1:5" x14ac:dyDescent="0.2">
      <c r="A13410" s="157">
        <v>606440</v>
      </c>
      <c r="B13410" t="s">
        <v>16304</v>
      </c>
      <c r="C13410" t="s">
        <v>286</v>
      </c>
      <c r="D13410">
        <v>12629.94</v>
      </c>
      <c r="E13410" s="156" t="s">
        <v>223</v>
      </c>
    </row>
    <row r="13411" spans="1:5" x14ac:dyDescent="0.2">
      <c r="A13411" s="157">
        <v>606350</v>
      </c>
      <c r="B13411" t="s">
        <v>16305</v>
      </c>
      <c r="C13411" t="s">
        <v>286</v>
      </c>
      <c r="D13411">
        <v>12450.62</v>
      </c>
      <c r="E13411" s="156" t="s">
        <v>223</v>
      </c>
    </row>
    <row r="13412" spans="1:5" x14ac:dyDescent="0.2">
      <c r="A13412" s="157">
        <v>606441</v>
      </c>
      <c r="B13412" t="s">
        <v>16306</v>
      </c>
      <c r="C13412" t="s">
        <v>286</v>
      </c>
      <c r="D13412">
        <v>13231.97</v>
      </c>
      <c r="E13412" s="156" t="s">
        <v>223</v>
      </c>
    </row>
    <row r="13413" spans="1:5" x14ac:dyDescent="0.2">
      <c r="A13413" s="157">
        <v>606351</v>
      </c>
      <c r="B13413" t="s">
        <v>16307</v>
      </c>
      <c r="C13413" t="s">
        <v>286</v>
      </c>
      <c r="D13413">
        <v>13047.47</v>
      </c>
      <c r="E13413" s="156" t="s">
        <v>223</v>
      </c>
    </row>
    <row r="13414" spans="1:5" x14ac:dyDescent="0.2">
      <c r="A13414" s="157">
        <v>606442</v>
      </c>
      <c r="B13414" t="s">
        <v>16308</v>
      </c>
      <c r="C13414" t="s">
        <v>286</v>
      </c>
      <c r="D13414">
        <v>13806.68</v>
      </c>
      <c r="E13414" s="156" t="s">
        <v>223</v>
      </c>
    </row>
    <row r="13415" spans="1:5" x14ac:dyDescent="0.2">
      <c r="A13415" s="157">
        <v>606352</v>
      </c>
      <c r="B13415" t="s">
        <v>16309</v>
      </c>
      <c r="C13415" t="s">
        <v>286</v>
      </c>
      <c r="D13415">
        <v>13615.29</v>
      </c>
      <c r="E13415" s="156" t="s">
        <v>223</v>
      </c>
    </row>
    <row r="13416" spans="1:5" x14ac:dyDescent="0.2">
      <c r="A13416" s="157">
        <v>606443</v>
      </c>
      <c r="B13416" t="s">
        <v>16310</v>
      </c>
      <c r="C13416" t="s">
        <v>286</v>
      </c>
      <c r="D13416">
        <v>14633.6</v>
      </c>
      <c r="E13416" s="156" t="s">
        <v>223</v>
      </c>
    </row>
    <row r="13417" spans="1:5" x14ac:dyDescent="0.2">
      <c r="A13417" s="157">
        <v>606353</v>
      </c>
      <c r="B13417" t="s">
        <v>16311</v>
      </c>
      <c r="C13417" t="s">
        <v>286</v>
      </c>
      <c r="D13417">
        <v>14437.04</v>
      </c>
      <c r="E13417" s="156" t="s">
        <v>223</v>
      </c>
    </row>
    <row r="13418" spans="1:5" x14ac:dyDescent="0.2">
      <c r="A13418" s="157">
        <v>606444</v>
      </c>
      <c r="B13418" t="s">
        <v>16312</v>
      </c>
      <c r="C13418" t="s">
        <v>286</v>
      </c>
      <c r="D13418">
        <v>15274.19</v>
      </c>
      <c r="E13418" s="156" t="s">
        <v>223</v>
      </c>
    </row>
    <row r="13419" spans="1:5" x14ac:dyDescent="0.2">
      <c r="A13419" s="157">
        <v>606354</v>
      </c>
      <c r="B13419" t="s">
        <v>16313</v>
      </c>
      <c r="C13419" t="s">
        <v>286</v>
      </c>
      <c r="D13419">
        <v>15070.73</v>
      </c>
      <c r="E13419" s="156" t="s">
        <v>223</v>
      </c>
    </row>
    <row r="13420" spans="1:5" x14ac:dyDescent="0.2">
      <c r="A13420" s="157">
        <v>606445</v>
      </c>
      <c r="B13420" t="s">
        <v>16314</v>
      </c>
      <c r="C13420" t="s">
        <v>286</v>
      </c>
      <c r="D13420">
        <v>15869.96</v>
      </c>
      <c r="E13420" s="156" t="s">
        <v>223</v>
      </c>
    </row>
    <row r="13421" spans="1:5" x14ac:dyDescent="0.2">
      <c r="A13421" s="157">
        <v>606355</v>
      </c>
      <c r="B13421" t="s">
        <v>16315</v>
      </c>
      <c r="C13421" t="s">
        <v>286</v>
      </c>
      <c r="D13421">
        <v>15663.05</v>
      </c>
      <c r="E13421" s="156" t="s">
        <v>223</v>
      </c>
    </row>
    <row r="13422" spans="1:5" x14ac:dyDescent="0.2">
      <c r="A13422" s="157">
        <v>606446</v>
      </c>
      <c r="B13422" t="s">
        <v>16316</v>
      </c>
      <c r="C13422" t="s">
        <v>286</v>
      </c>
      <c r="D13422">
        <v>16446.650000000001</v>
      </c>
      <c r="E13422" s="156" t="s">
        <v>223</v>
      </c>
    </row>
    <row r="13423" spans="1:5" x14ac:dyDescent="0.2">
      <c r="A13423" s="157">
        <v>606356</v>
      </c>
      <c r="B13423" t="s">
        <v>16317</v>
      </c>
      <c r="C13423" t="s">
        <v>286</v>
      </c>
      <c r="D13423">
        <v>16234.56</v>
      </c>
      <c r="E13423" s="156" t="s">
        <v>223</v>
      </c>
    </row>
    <row r="13424" spans="1:5" x14ac:dyDescent="0.2">
      <c r="A13424" s="157">
        <v>606447</v>
      </c>
      <c r="B13424" t="s">
        <v>16318</v>
      </c>
      <c r="C13424" t="s">
        <v>286</v>
      </c>
      <c r="D13424">
        <v>17100.52</v>
      </c>
      <c r="E13424" s="156" t="s">
        <v>223</v>
      </c>
    </row>
    <row r="13425" spans="1:5" x14ac:dyDescent="0.2">
      <c r="A13425" s="157">
        <v>606357</v>
      </c>
      <c r="B13425" t="s">
        <v>16319</v>
      </c>
      <c r="C13425" t="s">
        <v>286</v>
      </c>
      <c r="D13425">
        <v>16843.04</v>
      </c>
      <c r="E13425" s="156" t="s">
        <v>223</v>
      </c>
    </row>
    <row r="13426" spans="1:5" x14ac:dyDescent="0.2">
      <c r="A13426" s="157">
        <v>606448</v>
      </c>
      <c r="B13426" t="s">
        <v>16320</v>
      </c>
      <c r="C13426" t="s">
        <v>286</v>
      </c>
      <c r="D13426">
        <v>17993.240000000002</v>
      </c>
      <c r="E13426" s="156" t="s">
        <v>223</v>
      </c>
    </row>
    <row r="13427" spans="1:5" x14ac:dyDescent="0.2">
      <c r="A13427" s="157">
        <v>606358</v>
      </c>
      <c r="B13427" t="s">
        <v>16321</v>
      </c>
      <c r="C13427" t="s">
        <v>286</v>
      </c>
      <c r="D13427">
        <v>17727.71</v>
      </c>
      <c r="E13427" s="156" t="s">
        <v>223</v>
      </c>
    </row>
    <row r="13428" spans="1:5" x14ac:dyDescent="0.2">
      <c r="A13428" s="157">
        <v>606449</v>
      </c>
      <c r="B13428" t="s">
        <v>16322</v>
      </c>
      <c r="C13428" t="s">
        <v>286</v>
      </c>
      <c r="D13428">
        <v>21982.62</v>
      </c>
      <c r="E13428" s="156" t="s">
        <v>223</v>
      </c>
    </row>
    <row r="13429" spans="1:5" x14ac:dyDescent="0.2">
      <c r="A13429" s="157">
        <v>606359</v>
      </c>
      <c r="B13429" t="s">
        <v>16323</v>
      </c>
      <c r="C13429" t="s">
        <v>286</v>
      </c>
      <c r="D13429">
        <v>21709.040000000001</v>
      </c>
      <c r="E13429" s="156" t="s">
        <v>223</v>
      </c>
    </row>
    <row r="13430" spans="1:5" x14ac:dyDescent="0.2">
      <c r="A13430" s="157">
        <v>606450</v>
      </c>
      <c r="B13430" t="s">
        <v>16324</v>
      </c>
      <c r="C13430" t="s">
        <v>286</v>
      </c>
      <c r="D13430">
        <v>22828.080000000002</v>
      </c>
      <c r="E13430" s="156" t="s">
        <v>223</v>
      </c>
    </row>
    <row r="13431" spans="1:5" x14ac:dyDescent="0.2">
      <c r="A13431" s="157">
        <v>606360</v>
      </c>
      <c r="B13431" t="s">
        <v>16325</v>
      </c>
      <c r="C13431" t="s">
        <v>286</v>
      </c>
      <c r="D13431">
        <v>22544.44</v>
      </c>
      <c r="E13431" s="156" t="s">
        <v>223</v>
      </c>
    </row>
    <row r="13432" spans="1:5" x14ac:dyDescent="0.2">
      <c r="A13432" s="157">
        <v>606451</v>
      </c>
      <c r="B13432" t="s">
        <v>16326</v>
      </c>
      <c r="C13432" t="s">
        <v>286</v>
      </c>
      <c r="D13432">
        <v>23564.33</v>
      </c>
      <c r="E13432" s="156" t="s">
        <v>223</v>
      </c>
    </row>
    <row r="13433" spans="1:5" x14ac:dyDescent="0.2">
      <c r="A13433" s="157">
        <v>606361</v>
      </c>
      <c r="B13433" t="s">
        <v>16327</v>
      </c>
      <c r="C13433" t="s">
        <v>286</v>
      </c>
      <c r="D13433">
        <v>23272.639999999999</v>
      </c>
      <c r="E13433" s="156" t="s">
        <v>223</v>
      </c>
    </row>
    <row r="13434" spans="1:5" x14ac:dyDescent="0.2">
      <c r="A13434" s="157">
        <v>606452</v>
      </c>
      <c r="B13434" t="s">
        <v>16328</v>
      </c>
      <c r="C13434" t="s">
        <v>286</v>
      </c>
      <c r="D13434">
        <v>26649.47</v>
      </c>
      <c r="E13434" s="156" t="s">
        <v>223</v>
      </c>
    </row>
    <row r="13435" spans="1:5" x14ac:dyDescent="0.2">
      <c r="A13435" s="157">
        <v>606362</v>
      </c>
      <c r="B13435" t="s">
        <v>16329</v>
      </c>
      <c r="C13435" t="s">
        <v>286</v>
      </c>
      <c r="D13435">
        <v>26349.74</v>
      </c>
      <c r="E13435" s="156" t="s">
        <v>223</v>
      </c>
    </row>
    <row r="13436" spans="1:5" x14ac:dyDescent="0.2">
      <c r="A13436" s="157">
        <v>606453</v>
      </c>
      <c r="B13436" t="s">
        <v>16330</v>
      </c>
      <c r="C13436" t="s">
        <v>286</v>
      </c>
      <c r="D13436">
        <v>27064.9</v>
      </c>
      <c r="E13436" s="156" t="s">
        <v>223</v>
      </c>
    </row>
    <row r="13437" spans="1:5" x14ac:dyDescent="0.2">
      <c r="A13437" s="157">
        <v>606363</v>
      </c>
      <c r="B13437" t="s">
        <v>16331</v>
      </c>
      <c r="C13437" t="s">
        <v>286</v>
      </c>
      <c r="D13437">
        <v>26759.13</v>
      </c>
      <c r="E13437" s="156" t="s">
        <v>223</v>
      </c>
    </row>
    <row r="13438" spans="1:5" x14ac:dyDescent="0.2">
      <c r="A13438" s="157">
        <v>606454</v>
      </c>
      <c r="B13438" t="s">
        <v>16332</v>
      </c>
      <c r="C13438" t="s">
        <v>286</v>
      </c>
      <c r="D13438">
        <v>32345.82</v>
      </c>
      <c r="E13438" s="156" t="s">
        <v>223</v>
      </c>
    </row>
    <row r="13439" spans="1:5" x14ac:dyDescent="0.2">
      <c r="A13439" s="157">
        <v>606364</v>
      </c>
      <c r="B13439" t="s">
        <v>16333</v>
      </c>
      <c r="C13439" t="s">
        <v>286</v>
      </c>
      <c r="D13439">
        <v>32032</v>
      </c>
      <c r="E13439" s="156" t="s">
        <v>223</v>
      </c>
    </row>
    <row r="13440" spans="1:5" x14ac:dyDescent="0.2">
      <c r="A13440" s="157">
        <v>606455</v>
      </c>
      <c r="B13440" t="s">
        <v>16334</v>
      </c>
      <c r="C13440" t="s">
        <v>286</v>
      </c>
      <c r="D13440">
        <v>32878.1</v>
      </c>
      <c r="E13440" s="156" t="s">
        <v>223</v>
      </c>
    </row>
    <row r="13441" spans="1:5" x14ac:dyDescent="0.2">
      <c r="A13441" s="157">
        <v>606365</v>
      </c>
      <c r="B13441" t="s">
        <v>16335</v>
      </c>
      <c r="C13441" t="s">
        <v>286</v>
      </c>
      <c r="D13441">
        <v>32560.26</v>
      </c>
      <c r="E13441" s="156" t="s">
        <v>223</v>
      </c>
    </row>
    <row r="13442" spans="1:5" x14ac:dyDescent="0.2">
      <c r="A13442" s="157">
        <v>606456</v>
      </c>
      <c r="B13442" t="s">
        <v>16336</v>
      </c>
      <c r="C13442" t="s">
        <v>286</v>
      </c>
      <c r="D13442">
        <v>34138.79</v>
      </c>
      <c r="E13442" s="156" t="s">
        <v>223</v>
      </c>
    </row>
    <row r="13443" spans="1:5" x14ac:dyDescent="0.2">
      <c r="A13443" s="157">
        <v>606366</v>
      </c>
      <c r="B13443" t="s">
        <v>16337</v>
      </c>
      <c r="C13443" t="s">
        <v>286</v>
      </c>
      <c r="D13443">
        <v>33812.910000000003</v>
      </c>
      <c r="E13443" s="156" t="s">
        <v>223</v>
      </c>
    </row>
    <row r="13444" spans="1:5" x14ac:dyDescent="0.2">
      <c r="A13444" s="157">
        <v>606457</v>
      </c>
      <c r="B13444" t="s">
        <v>16338</v>
      </c>
      <c r="C13444" t="s">
        <v>286</v>
      </c>
      <c r="D13444">
        <v>34706.050000000003</v>
      </c>
      <c r="E13444" s="156" t="s">
        <v>223</v>
      </c>
    </row>
    <row r="13445" spans="1:5" x14ac:dyDescent="0.2">
      <c r="A13445" s="157">
        <v>606367</v>
      </c>
      <c r="B13445" t="s">
        <v>16339</v>
      </c>
      <c r="C13445" t="s">
        <v>286</v>
      </c>
      <c r="D13445">
        <v>34374.129999999997</v>
      </c>
      <c r="E13445" s="156" t="s">
        <v>223</v>
      </c>
    </row>
    <row r="13446" spans="1:5" x14ac:dyDescent="0.2">
      <c r="A13446" s="157">
        <v>606458</v>
      </c>
      <c r="B13446" t="s">
        <v>16340</v>
      </c>
      <c r="C13446" t="s">
        <v>286</v>
      </c>
      <c r="D13446">
        <v>46675.72</v>
      </c>
      <c r="E13446" s="156" t="s">
        <v>223</v>
      </c>
    </row>
    <row r="13447" spans="1:5" x14ac:dyDescent="0.2">
      <c r="A13447" s="157">
        <v>606368</v>
      </c>
      <c r="B13447" t="s">
        <v>16341</v>
      </c>
      <c r="C13447" t="s">
        <v>286</v>
      </c>
      <c r="D13447">
        <v>46337.760000000002</v>
      </c>
      <c r="E13447" s="156" t="s">
        <v>223</v>
      </c>
    </row>
    <row r="13448" spans="1:5" x14ac:dyDescent="0.2">
      <c r="A13448" s="157">
        <v>606459</v>
      </c>
      <c r="B13448" t="s">
        <v>16342</v>
      </c>
      <c r="C13448" t="s">
        <v>286</v>
      </c>
      <c r="D13448">
        <v>48624.65</v>
      </c>
      <c r="E13448" s="156" t="s">
        <v>223</v>
      </c>
    </row>
    <row r="13449" spans="1:5" x14ac:dyDescent="0.2">
      <c r="A13449" s="157">
        <v>606369</v>
      </c>
      <c r="B13449" t="s">
        <v>16343</v>
      </c>
      <c r="C13449" t="s">
        <v>286</v>
      </c>
      <c r="D13449">
        <v>48278.65</v>
      </c>
      <c r="E13449" s="156" t="s">
        <v>223</v>
      </c>
    </row>
    <row r="13450" spans="1:5" x14ac:dyDescent="0.2">
      <c r="A13450" s="157">
        <v>606479</v>
      </c>
      <c r="B13450" t="s">
        <v>16344</v>
      </c>
      <c r="C13450" t="s">
        <v>286</v>
      </c>
      <c r="D13450">
        <v>11271.66</v>
      </c>
      <c r="E13450" s="156" t="s">
        <v>223</v>
      </c>
    </row>
    <row r="13451" spans="1:5" x14ac:dyDescent="0.2">
      <c r="A13451" s="157">
        <v>606460</v>
      </c>
      <c r="B13451" t="s">
        <v>16345</v>
      </c>
      <c r="C13451" t="s">
        <v>286</v>
      </c>
      <c r="D13451">
        <v>11142.92</v>
      </c>
      <c r="E13451" s="156" t="s">
        <v>223</v>
      </c>
    </row>
    <row r="13452" spans="1:5" x14ac:dyDescent="0.2">
      <c r="A13452" s="157">
        <v>606480</v>
      </c>
      <c r="B13452" t="s">
        <v>16346</v>
      </c>
      <c r="C13452" t="s">
        <v>286</v>
      </c>
      <c r="D13452">
        <v>14672.16</v>
      </c>
      <c r="E13452" s="156" t="s">
        <v>223</v>
      </c>
    </row>
    <row r="13453" spans="1:5" x14ac:dyDescent="0.2">
      <c r="A13453" s="157">
        <v>606461</v>
      </c>
      <c r="B13453" t="s">
        <v>16347</v>
      </c>
      <c r="C13453" t="s">
        <v>286</v>
      </c>
      <c r="D13453">
        <v>14515.25</v>
      </c>
      <c r="E13453" s="156" t="s">
        <v>223</v>
      </c>
    </row>
    <row r="13454" spans="1:5" x14ac:dyDescent="0.2">
      <c r="A13454" s="157">
        <v>606481</v>
      </c>
      <c r="B13454" t="s">
        <v>16348</v>
      </c>
      <c r="C13454" t="s">
        <v>286</v>
      </c>
      <c r="D13454">
        <v>17091.45</v>
      </c>
      <c r="E13454" s="156" t="s">
        <v>223</v>
      </c>
    </row>
    <row r="13455" spans="1:5" x14ac:dyDescent="0.2">
      <c r="A13455" s="157">
        <v>606462</v>
      </c>
      <c r="B13455" t="s">
        <v>16349</v>
      </c>
      <c r="C13455" t="s">
        <v>286</v>
      </c>
      <c r="D13455">
        <v>16862.12</v>
      </c>
      <c r="E13455" s="156" t="s">
        <v>223</v>
      </c>
    </row>
    <row r="13456" spans="1:5" x14ac:dyDescent="0.2">
      <c r="A13456" s="157">
        <v>606482</v>
      </c>
      <c r="B13456" t="s">
        <v>16350</v>
      </c>
      <c r="C13456" t="s">
        <v>286</v>
      </c>
      <c r="D13456">
        <v>17981.189999999999</v>
      </c>
      <c r="E13456" s="156" t="s">
        <v>223</v>
      </c>
    </row>
    <row r="13457" spans="1:5" x14ac:dyDescent="0.2">
      <c r="A13457" s="157">
        <v>606463</v>
      </c>
      <c r="B13457" t="s">
        <v>16351</v>
      </c>
      <c r="C13457" t="s">
        <v>286</v>
      </c>
      <c r="D13457">
        <v>17743.82</v>
      </c>
      <c r="E13457" s="156" t="s">
        <v>223</v>
      </c>
    </row>
    <row r="13458" spans="1:5" x14ac:dyDescent="0.2">
      <c r="A13458" s="157">
        <v>606483</v>
      </c>
      <c r="B13458" t="s">
        <v>16352</v>
      </c>
      <c r="C13458" t="s">
        <v>286</v>
      </c>
      <c r="D13458">
        <v>18409.009999999998</v>
      </c>
      <c r="E13458" s="156" t="s">
        <v>223</v>
      </c>
    </row>
    <row r="13459" spans="1:5" x14ac:dyDescent="0.2">
      <c r="A13459" s="157">
        <v>606464</v>
      </c>
      <c r="B13459" t="s">
        <v>16353</v>
      </c>
      <c r="C13459" t="s">
        <v>286</v>
      </c>
      <c r="D13459">
        <v>18167.62</v>
      </c>
      <c r="E13459" s="156" t="s">
        <v>223</v>
      </c>
    </row>
    <row r="13460" spans="1:5" x14ac:dyDescent="0.2">
      <c r="A13460" s="157">
        <v>606484</v>
      </c>
      <c r="B13460" t="s">
        <v>16354</v>
      </c>
      <c r="C13460" t="s">
        <v>286</v>
      </c>
      <c r="D13460">
        <v>19049.72</v>
      </c>
      <c r="E13460" s="156" t="s">
        <v>223</v>
      </c>
    </row>
    <row r="13461" spans="1:5" x14ac:dyDescent="0.2">
      <c r="A13461" s="157">
        <v>606465</v>
      </c>
      <c r="B13461" t="s">
        <v>16355</v>
      </c>
      <c r="C13461" t="s">
        <v>286</v>
      </c>
      <c r="D13461">
        <v>18800.28</v>
      </c>
      <c r="E13461" s="156" t="s">
        <v>223</v>
      </c>
    </row>
    <row r="13462" spans="1:5" x14ac:dyDescent="0.2">
      <c r="A13462" s="157">
        <v>606485</v>
      </c>
      <c r="B13462" t="s">
        <v>16356</v>
      </c>
      <c r="C13462" t="s">
        <v>286</v>
      </c>
      <c r="D13462">
        <v>19660.53</v>
      </c>
      <c r="E13462" s="156" t="s">
        <v>223</v>
      </c>
    </row>
    <row r="13463" spans="1:5" x14ac:dyDescent="0.2">
      <c r="A13463" s="157">
        <v>606466</v>
      </c>
      <c r="B13463" t="s">
        <v>16357</v>
      </c>
      <c r="C13463" t="s">
        <v>286</v>
      </c>
      <c r="D13463">
        <v>19409.080000000002</v>
      </c>
      <c r="E13463" s="156" t="s">
        <v>223</v>
      </c>
    </row>
    <row r="13464" spans="1:5" x14ac:dyDescent="0.2">
      <c r="A13464" s="157">
        <v>606486</v>
      </c>
      <c r="B13464" t="s">
        <v>16358</v>
      </c>
      <c r="C13464" t="s">
        <v>286</v>
      </c>
      <c r="D13464">
        <v>20515.93</v>
      </c>
      <c r="E13464" s="156" t="s">
        <v>223</v>
      </c>
    </row>
    <row r="13465" spans="1:5" x14ac:dyDescent="0.2">
      <c r="A13465" s="157">
        <v>606467</v>
      </c>
      <c r="B13465" t="s">
        <v>16359</v>
      </c>
      <c r="C13465" t="s">
        <v>286</v>
      </c>
      <c r="D13465">
        <v>20258.439999999999</v>
      </c>
      <c r="E13465" s="156" t="s">
        <v>223</v>
      </c>
    </row>
    <row r="13466" spans="1:5" x14ac:dyDescent="0.2">
      <c r="A13466" s="157">
        <v>606487</v>
      </c>
      <c r="B13466" t="s">
        <v>16360</v>
      </c>
      <c r="C13466" t="s">
        <v>286</v>
      </c>
      <c r="D13466">
        <v>21113.67</v>
      </c>
      <c r="E13466" s="156" t="s">
        <v>223</v>
      </c>
    </row>
    <row r="13467" spans="1:5" x14ac:dyDescent="0.2">
      <c r="A13467" s="157">
        <v>606468</v>
      </c>
      <c r="B13467" t="s">
        <v>16361</v>
      </c>
      <c r="C13467" t="s">
        <v>286</v>
      </c>
      <c r="D13467">
        <v>20852.16</v>
      </c>
      <c r="E13467" s="156" t="s">
        <v>223</v>
      </c>
    </row>
    <row r="13468" spans="1:5" x14ac:dyDescent="0.2">
      <c r="A13468" s="157">
        <v>606488</v>
      </c>
      <c r="B13468" t="s">
        <v>16362</v>
      </c>
      <c r="C13468" t="s">
        <v>286</v>
      </c>
      <c r="D13468">
        <v>25884.97</v>
      </c>
      <c r="E13468" s="156" t="s">
        <v>223</v>
      </c>
    </row>
    <row r="13469" spans="1:5" x14ac:dyDescent="0.2">
      <c r="A13469" s="157">
        <v>606469</v>
      </c>
      <c r="B13469" t="s">
        <v>16363</v>
      </c>
      <c r="C13469" t="s">
        <v>286</v>
      </c>
      <c r="D13469">
        <v>25615.41</v>
      </c>
      <c r="E13469" s="156" t="s">
        <v>223</v>
      </c>
    </row>
    <row r="13470" spans="1:5" x14ac:dyDescent="0.2">
      <c r="A13470" s="157">
        <v>606489</v>
      </c>
      <c r="B13470" t="s">
        <v>16364</v>
      </c>
      <c r="C13470" t="s">
        <v>286</v>
      </c>
      <c r="D13470">
        <v>27327.25</v>
      </c>
      <c r="E13470" s="156" t="s">
        <v>223</v>
      </c>
    </row>
    <row r="13471" spans="1:5" x14ac:dyDescent="0.2">
      <c r="A13471" s="157">
        <v>606470</v>
      </c>
      <c r="B13471" t="s">
        <v>16365</v>
      </c>
      <c r="C13471" t="s">
        <v>286</v>
      </c>
      <c r="D13471">
        <v>27053.67</v>
      </c>
      <c r="E13471" s="156" t="s">
        <v>223</v>
      </c>
    </row>
    <row r="13472" spans="1:5" x14ac:dyDescent="0.2">
      <c r="A13472" s="157">
        <v>606490</v>
      </c>
      <c r="B13472" t="s">
        <v>16366</v>
      </c>
      <c r="C13472" t="s">
        <v>286</v>
      </c>
      <c r="D13472">
        <v>28140.47</v>
      </c>
      <c r="E13472" s="156" t="s">
        <v>223</v>
      </c>
    </row>
    <row r="13473" spans="1:5" x14ac:dyDescent="0.2">
      <c r="A13473" s="157">
        <v>606471</v>
      </c>
      <c r="B13473" t="s">
        <v>16367</v>
      </c>
      <c r="C13473" t="s">
        <v>286</v>
      </c>
      <c r="D13473">
        <v>27858.84</v>
      </c>
      <c r="E13473" s="156" t="s">
        <v>223</v>
      </c>
    </row>
    <row r="13474" spans="1:5" x14ac:dyDescent="0.2">
      <c r="A13474" s="157">
        <v>606491</v>
      </c>
      <c r="B13474" t="s">
        <v>16368</v>
      </c>
      <c r="C13474" t="s">
        <v>286</v>
      </c>
      <c r="D13474">
        <v>28934.84</v>
      </c>
      <c r="E13474" s="156" t="s">
        <v>223</v>
      </c>
    </row>
    <row r="13475" spans="1:5" x14ac:dyDescent="0.2">
      <c r="A13475" s="157">
        <v>606472</v>
      </c>
      <c r="B13475" t="s">
        <v>16369</v>
      </c>
      <c r="C13475" t="s">
        <v>286</v>
      </c>
      <c r="D13475">
        <v>28647.18</v>
      </c>
      <c r="E13475" s="156" t="s">
        <v>223</v>
      </c>
    </row>
    <row r="13476" spans="1:5" x14ac:dyDescent="0.2">
      <c r="A13476" s="157">
        <v>606492</v>
      </c>
      <c r="B13476" t="s">
        <v>16370</v>
      </c>
      <c r="C13476" t="s">
        <v>286</v>
      </c>
      <c r="D13476">
        <v>29572.59</v>
      </c>
      <c r="E13476" s="156" t="s">
        <v>223</v>
      </c>
    </row>
    <row r="13477" spans="1:5" x14ac:dyDescent="0.2">
      <c r="A13477" s="157">
        <v>606473</v>
      </c>
      <c r="B13477" t="s">
        <v>16371</v>
      </c>
      <c r="C13477" t="s">
        <v>286</v>
      </c>
      <c r="D13477">
        <v>29280.91</v>
      </c>
      <c r="E13477" s="156" t="s">
        <v>223</v>
      </c>
    </row>
    <row r="13478" spans="1:5" x14ac:dyDescent="0.2">
      <c r="A13478" s="157">
        <v>606493</v>
      </c>
      <c r="B13478" t="s">
        <v>16372</v>
      </c>
      <c r="C13478" t="s">
        <v>286</v>
      </c>
      <c r="D13478">
        <v>31202.07</v>
      </c>
      <c r="E13478" s="156" t="s">
        <v>223</v>
      </c>
    </row>
    <row r="13479" spans="1:5" x14ac:dyDescent="0.2">
      <c r="A13479" s="157">
        <v>606474</v>
      </c>
      <c r="B13479" t="s">
        <v>16373</v>
      </c>
      <c r="C13479" t="s">
        <v>286</v>
      </c>
      <c r="D13479">
        <v>30908.37</v>
      </c>
      <c r="E13479" s="156" t="s">
        <v>223</v>
      </c>
    </row>
    <row r="13480" spans="1:5" x14ac:dyDescent="0.2">
      <c r="A13480" s="157">
        <v>606494</v>
      </c>
      <c r="B13480" t="s">
        <v>16374</v>
      </c>
      <c r="C13480" t="s">
        <v>286</v>
      </c>
      <c r="D13480">
        <v>35857.550000000003</v>
      </c>
      <c r="E13480" s="156" t="s">
        <v>223</v>
      </c>
    </row>
    <row r="13481" spans="1:5" x14ac:dyDescent="0.2">
      <c r="A13481" s="157">
        <v>606475</v>
      </c>
      <c r="B13481" t="s">
        <v>16375</v>
      </c>
      <c r="C13481" t="s">
        <v>286</v>
      </c>
      <c r="D13481">
        <v>35549.78</v>
      </c>
      <c r="E13481" s="156" t="s">
        <v>223</v>
      </c>
    </row>
    <row r="13482" spans="1:5" x14ac:dyDescent="0.2">
      <c r="A13482" s="157">
        <v>606495</v>
      </c>
      <c r="B13482" t="s">
        <v>16376</v>
      </c>
      <c r="C13482" t="s">
        <v>286</v>
      </c>
      <c r="D13482">
        <v>42234.95</v>
      </c>
      <c r="E13482" s="156" t="s">
        <v>223</v>
      </c>
    </row>
    <row r="13483" spans="1:5" x14ac:dyDescent="0.2">
      <c r="A13483" s="157">
        <v>606476</v>
      </c>
      <c r="B13483" t="s">
        <v>16377</v>
      </c>
      <c r="C13483" t="s">
        <v>286</v>
      </c>
      <c r="D13483">
        <v>41919.129999999997</v>
      </c>
      <c r="E13483" s="156" t="s">
        <v>223</v>
      </c>
    </row>
    <row r="13484" spans="1:5" x14ac:dyDescent="0.2">
      <c r="A13484" s="157">
        <v>606496</v>
      </c>
      <c r="B13484" t="s">
        <v>16378</v>
      </c>
      <c r="C13484" t="s">
        <v>286</v>
      </c>
      <c r="D13484">
        <v>43249.17</v>
      </c>
      <c r="E13484" s="156" t="s">
        <v>223</v>
      </c>
    </row>
    <row r="13485" spans="1:5" x14ac:dyDescent="0.2">
      <c r="A13485" s="157">
        <v>606477</v>
      </c>
      <c r="B13485" t="s">
        <v>16379</v>
      </c>
      <c r="C13485" t="s">
        <v>286</v>
      </c>
      <c r="D13485">
        <v>42927.31</v>
      </c>
      <c r="E13485" s="156" t="s">
        <v>223</v>
      </c>
    </row>
    <row r="13486" spans="1:5" x14ac:dyDescent="0.2">
      <c r="A13486" s="157">
        <v>606497</v>
      </c>
      <c r="B13486" t="s">
        <v>16380</v>
      </c>
      <c r="C13486" t="s">
        <v>286</v>
      </c>
      <c r="D13486">
        <v>44461.440000000002</v>
      </c>
      <c r="E13486" s="156" t="s">
        <v>223</v>
      </c>
    </row>
    <row r="13487" spans="1:5" x14ac:dyDescent="0.2">
      <c r="A13487" s="157">
        <v>606478</v>
      </c>
      <c r="B13487" t="s">
        <v>16381</v>
      </c>
      <c r="C13487" t="s">
        <v>286</v>
      </c>
      <c r="D13487">
        <v>44129.52</v>
      </c>
      <c r="E13487" s="156" t="s">
        <v>223</v>
      </c>
    </row>
    <row r="13488" spans="1:5" x14ac:dyDescent="0.2">
      <c r="A13488" s="157">
        <v>605835</v>
      </c>
      <c r="B13488" t="s">
        <v>16382</v>
      </c>
      <c r="C13488" t="s">
        <v>286</v>
      </c>
      <c r="D13488">
        <v>5656.84</v>
      </c>
      <c r="E13488" s="156" t="s">
        <v>223</v>
      </c>
    </row>
    <row r="13489" spans="1:5" x14ac:dyDescent="0.2">
      <c r="A13489" s="157">
        <v>605571</v>
      </c>
      <c r="B13489" t="s">
        <v>16383</v>
      </c>
      <c r="C13489" t="s">
        <v>286</v>
      </c>
      <c r="D13489">
        <v>5111.8500000000004</v>
      </c>
      <c r="E13489" s="156" t="s">
        <v>223</v>
      </c>
    </row>
    <row r="13490" spans="1:5" x14ac:dyDescent="0.2">
      <c r="A13490" s="157">
        <v>605850</v>
      </c>
      <c r="B13490" t="s">
        <v>16384</v>
      </c>
      <c r="C13490" t="s">
        <v>286</v>
      </c>
      <c r="D13490">
        <v>6181.1</v>
      </c>
      <c r="E13490" s="156" t="s">
        <v>223</v>
      </c>
    </row>
    <row r="13491" spans="1:5" x14ac:dyDescent="0.2">
      <c r="A13491" s="157">
        <v>605582</v>
      </c>
      <c r="B13491" t="s">
        <v>16385</v>
      </c>
      <c r="C13491" t="s">
        <v>286</v>
      </c>
      <c r="D13491">
        <v>5636.11</v>
      </c>
      <c r="E13491" s="156" t="s">
        <v>223</v>
      </c>
    </row>
    <row r="13492" spans="1:5" x14ac:dyDescent="0.2">
      <c r="A13492" s="157">
        <v>605889</v>
      </c>
      <c r="B13492" t="s">
        <v>16386</v>
      </c>
      <c r="C13492" t="s">
        <v>286</v>
      </c>
      <c r="D13492">
        <v>7013.01</v>
      </c>
      <c r="E13492" s="156" t="s">
        <v>223</v>
      </c>
    </row>
    <row r="13493" spans="1:5" x14ac:dyDescent="0.2">
      <c r="A13493" s="157">
        <v>605593</v>
      </c>
      <c r="B13493" t="s">
        <v>16387</v>
      </c>
      <c r="C13493" t="s">
        <v>286</v>
      </c>
      <c r="D13493">
        <v>6468.01</v>
      </c>
      <c r="E13493" s="156" t="s">
        <v>223</v>
      </c>
    </row>
    <row r="13494" spans="1:5" x14ac:dyDescent="0.2">
      <c r="A13494" s="157">
        <v>605739</v>
      </c>
      <c r="B13494" t="s">
        <v>16388</v>
      </c>
      <c r="C13494" t="s">
        <v>286</v>
      </c>
      <c r="D13494">
        <v>5449.8</v>
      </c>
      <c r="E13494" s="156" t="s">
        <v>223</v>
      </c>
    </row>
    <row r="13495" spans="1:5" x14ac:dyDescent="0.2">
      <c r="A13495" s="157">
        <v>605504</v>
      </c>
      <c r="B13495" t="s">
        <v>16389</v>
      </c>
      <c r="C13495" t="s">
        <v>286</v>
      </c>
      <c r="D13495">
        <v>4964.47</v>
      </c>
      <c r="E13495" s="156" t="s">
        <v>223</v>
      </c>
    </row>
    <row r="13496" spans="1:5" x14ac:dyDescent="0.2">
      <c r="A13496" s="157">
        <v>605781</v>
      </c>
      <c r="B13496" t="s">
        <v>16390</v>
      </c>
      <c r="C13496" t="s">
        <v>286</v>
      </c>
      <c r="D13496">
        <v>5974.06</v>
      </c>
      <c r="E13496" s="156" t="s">
        <v>223</v>
      </c>
    </row>
    <row r="13497" spans="1:5" x14ac:dyDescent="0.2">
      <c r="A13497" s="157">
        <v>605524</v>
      </c>
      <c r="B13497" t="s">
        <v>16391</v>
      </c>
      <c r="C13497" t="s">
        <v>286</v>
      </c>
      <c r="D13497">
        <v>5488.72</v>
      </c>
      <c r="E13497" s="156" t="s">
        <v>223</v>
      </c>
    </row>
    <row r="13498" spans="1:5" x14ac:dyDescent="0.2">
      <c r="A13498" s="157">
        <v>605815</v>
      </c>
      <c r="B13498" t="s">
        <v>16392</v>
      </c>
      <c r="C13498" t="s">
        <v>286</v>
      </c>
      <c r="D13498">
        <v>6805.97</v>
      </c>
      <c r="E13498" s="156" t="s">
        <v>223</v>
      </c>
    </row>
    <row r="13499" spans="1:5" x14ac:dyDescent="0.2">
      <c r="A13499" s="157">
        <v>605544</v>
      </c>
      <c r="B13499" t="s">
        <v>16393</v>
      </c>
      <c r="C13499" t="s">
        <v>286</v>
      </c>
      <c r="D13499">
        <v>6320.63</v>
      </c>
      <c r="E13499" s="156" t="s">
        <v>223</v>
      </c>
    </row>
    <row r="13500" spans="1:5" x14ac:dyDescent="0.2">
      <c r="A13500" s="157">
        <v>605836</v>
      </c>
      <c r="B13500" t="s">
        <v>16394</v>
      </c>
      <c r="C13500" t="s">
        <v>286</v>
      </c>
      <c r="D13500">
        <v>6414.19</v>
      </c>
      <c r="E13500" s="156" t="s">
        <v>223</v>
      </c>
    </row>
    <row r="13501" spans="1:5" x14ac:dyDescent="0.2">
      <c r="A13501" s="157">
        <v>605572</v>
      </c>
      <c r="B13501" t="s">
        <v>16395</v>
      </c>
      <c r="C13501" t="s">
        <v>286</v>
      </c>
      <c r="D13501">
        <v>5826.92</v>
      </c>
      <c r="E13501" s="156" t="s">
        <v>223</v>
      </c>
    </row>
    <row r="13502" spans="1:5" x14ac:dyDescent="0.2">
      <c r="A13502" s="157">
        <v>605851</v>
      </c>
      <c r="B13502" t="s">
        <v>16396</v>
      </c>
      <c r="C13502" t="s">
        <v>286</v>
      </c>
      <c r="D13502">
        <v>7098.93</v>
      </c>
      <c r="E13502" s="156" t="s">
        <v>223</v>
      </c>
    </row>
    <row r="13503" spans="1:5" x14ac:dyDescent="0.2">
      <c r="A13503" s="157">
        <v>605583</v>
      </c>
      <c r="B13503" t="s">
        <v>16397</v>
      </c>
      <c r="C13503" t="s">
        <v>286</v>
      </c>
      <c r="D13503">
        <v>6511.67</v>
      </c>
      <c r="E13503" s="156" t="s">
        <v>223</v>
      </c>
    </row>
    <row r="13504" spans="1:5" x14ac:dyDescent="0.2">
      <c r="A13504" s="157">
        <v>605890</v>
      </c>
      <c r="B13504" t="s">
        <v>16398</v>
      </c>
      <c r="C13504" t="s">
        <v>286</v>
      </c>
      <c r="D13504">
        <v>8185.51</v>
      </c>
      <c r="E13504" s="156" t="s">
        <v>223</v>
      </c>
    </row>
    <row r="13505" spans="1:5" x14ac:dyDescent="0.2">
      <c r="A13505" s="157">
        <v>605594</v>
      </c>
      <c r="B13505" t="s">
        <v>16399</v>
      </c>
      <c r="C13505" t="s">
        <v>286</v>
      </c>
      <c r="D13505">
        <v>7598.24</v>
      </c>
      <c r="E13505" s="156" t="s">
        <v>223</v>
      </c>
    </row>
    <row r="13506" spans="1:5" x14ac:dyDescent="0.2">
      <c r="A13506" s="157">
        <v>605740</v>
      </c>
      <c r="B13506" t="s">
        <v>16400</v>
      </c>
      <c r="C13506" t="s">
        <v>286</v>
      </c>
      <c r="D13506">
        <v>6180.83</v>
      </c>
      <c r="E13506" s="156" t="s">
        <v>223</v>
      </c>
    </row>
    <row r="13507" spans="1:5" x14ac:dyDescent="0.2">
      <c r="A13507" s="157">
        <v>605505</v>
      </c>
      <c r="B13507" t="s">
        <v>16401</v>
      </c>
      <c r="C13507" t="s">
        <v>286</v>
      </c>
      <c r="D13507">
        <v>5659.58</v>
      </c>
      <c r="E13507" s="156" t="s">
        <v>223</v>
      </c>
    </row>
    <row r="13508" spans="1:5" x14ac:dyDescent="0.2">
      <c r="A13508" s="157">
        <v>605782</v>
      </c>
      <c r="B13508" t="s">
        <v>16402</v>
      </c>
      <c r="C13508" t="s">
        <v>286</v>
      </c>
      <c r="D13508">
        <v>6865.58</v>
      </c>
      <c r="E13508" s="156" t="s">
        <v>223</v>
      </c>
    </row>
    <row r="13509" spans="1:5" x14ac:dyDescent="0.2">
      <c r="A13509" s="157">
        <v>605525</v>
      </c>
      <c r="B13509" t="s">
        <v>16403</v>
      </c>
      <c r="C13509" t="s">
        <v>286</v>
      </c>
      <c r="D13509">
        <v>6344.32</v>
      </c>
      <c r="E13509" s="156" t="s">
        <v>223</v>
      </c>
    </row>
    <row r="13510" spans="1:5" x14ac:dyDescent="0.2">
      <c r="A13510" s="157">
        <v>605816</v>
      </c>
      <c r="B13510" t="s">
        <v>16404</v>
      </c>
      <c r="C13510" t="s">
        <v>286</v>
      </c>
      <c r="D13510">
        <v>7952.15</v>
      </c>
      <c r="E13510" s="156" t="s">
        <v>223</v>
      </c>
    </row>
    <row r="13511" spans="1:5" x14ac:dyDescent="0.2">
      <c r="A13511" s="157">
        <v>605545</v>
      </c>
      <c r="B13511" t="s">
        <v>16405</v>
      </c>
      <c r="C13511" t="s">
        <v>286</v>
      </c>
      <c r="D13511">
        <v>7430.9</v>
      </c>
      <c r="E13511" s="156" t="s">
        <v>223</v>
      </c>
    </row>
    <row r="13512" spans="1:5" x14ac:dyDescent="0.2">
      <c r="A13512" s="157">
        <v>605837</v>
      </c>
      <c r="B13512" t="s">
        <v>16406</v>
      </c>
      <c r="C13512" t="s">
        <v>286</v>
      </c>
      <c r="D13512">
        <v>7691.8</v>
      </c>
      <c r="E13512" s="156" t="s">
        <v>223</v>
      </c>
    </row>
    <row r="13513" spans="1:5" x14ac:dyDescent="0.2">
      <c r="A13513" s="157">
        <v>605573</v>
      </c>
      <c r="B13513" t="s">
        <v>16407</v>
      </c>
      <c r="C13513" t="s">
        <v>286</v>
      </c>
      <c r="D13513">
        <v>7074.15</v>
      </c>
      <c r="E13513" s="156" t="s">
        <v>223</v>
      </c>
    </row>
    <row r="13514" spans="1:5" x14ac:dyDescent="0.2">
      <c r="A13514" s="157">
        <v>605852</v>
      </c>
      <c r="B13514" t="s">
        <v>16408</v>
      </c>
      <c r="C13514" t="s">
        <v>286</v>
      </c>
      <c r="D13514">
        <v>8558.43</v>
      </c>
      <c r="E13514" s="156" t="s">
        <v>223</v>
      </c>
    </row>
    <row r="13515" spans="1:5" x14ac:dyDescent="0.2">
      <c r="A13515" s="157">
        <v>605584</v>
      </c>
      <c r="B13515" t="s">
        <v>16409</v>
      </c>
      <c r="C13515" t="s">
        <v>286</v>
      </c>
      <c r="D13515">
        <v>7940.78</v>
      </c>
      <c r="E13515" s="156" t="s">
        <v>223</v>
      </c>
    </row>
    <row r="13516" spans="1:5" x14ac:dyDescent="0.2">
      <c r="A13516" s="157">
        <v>605891</v>
      </c>
      <c r="B13516" t="s">
        <v>16410</v>
      </c>
      <c r="C13516" t="s">
        <v>286</v>
      </c>
      <c r="D13516">
        <v>9933.6200000000008</v>
      </c>
      <c r="E13516" s="156" t="s">
        <v>223</v>
      </c>
    </row>
    <row r="13517" spans="1:5" x14ac:dyDescent="0.2">
      <c r="A13517" s="157">
        <v>605595</v>
      </c>
      <c r="B13517" t="s">
        <v>16411</v>
      </c>
      <c r="C13517" t="s">
        <v>286</v>
      </c>
      <c r="D13517">
        <v>9315.9699999999993</v>
      </c>
      <c r="E13517" s="156" t="s">
        <v>223</v>
      </c>
    </row>
    <row r="13518" spans="1:5" x14ac:dyDescent="0.2">
      <c r="A13518" s="157">
        <v>605741</v>
      </c>
      <c r="B13518" t="s">
        <v>16412</v>
      </c>
      <c r="C13518" t="s">
        <v>286</v>
      </c>
      <c r="D13518">
        <v>7419.83</v>
      </c>
      <c r="E13518" s="156" t="s">
        <v>223</v>
      </c>
    </row>
    <row r="13519" spans="1:5" x14ac:dyDescent="0.2">
      <c r="A13519" s="157">
        <v>605506</v>
      </c>
      <c r="B13519" t="s">
        <v>16413</v>
      </c>
      <c r="C13519" t="s">
        <v>286</v>
      </c>
      <c r="D13519">
        <v>6876.09</v>
      </c>
      <c r="E13519" s="156" t="s">
        <v>223</v>
      </c>
    </row>
    <row r="13520" spans="1:5" x14ac:dyDescent="0.2">
      <c r="A13520" s="157">
        <v>605783</v>
      </c>
      <c r="B13520" t="s">
        <v>16414</v>
      </c>
      <c r="C13520" t="s">
        <v>286</v>
      </c>
      <c r="D13520">
        <v>8286.4599999999991</v>
      </c>
      <c r="E13520" s="156" t="s">
        <v>223</v>
      </c>
    </row>
    <row r="13521" spans="1:5" x14ac:dyDescent="0.2">
      <c r="A13521" s="157">
        <v>605526</v>
      </c>
      <c r="B13521" t="s">
        <v>16415</v>
      </c>
      <c r="C13521" t="s">
        <v>286</v>
      </c>
      <c r="D13521">
        <v>7742.72</v>
      </c>
      <c r="E13521" s="156" t="s">
        <v>223</v>
      </c>
    </row>
    <row r="13522" spans="1:5" x14ac:dyDescent="0.2">
      <c r="A13522" s="157">
        <v>605817</v>
      </c>
      <c r="B13522" t="s">
        <v>16416</v>
      </c>
      <c r="C13522" t="s">
        <v>286</v>
      </c>
      <c r="D13522">
        <v>9661.66</v>
      </c>
      <c r="E13522" s="156" t="s">
        <v>223</v>
      </c>
    </row>
    <row r="13523" spans="1:5" x14ac:dyDescent="0.2">
      <c r="A13523" s="157">
        <v>605546</v>
      </c>
      <c r="B13523" t="s">
        <v>16417</v>
      </c>
      <c r="C13523" t="s">
        <v>286</v>
      </c>
      <c r="D13523">
        <v>9117.92</v>
      </c>
      <c r="E13523" s="156" t="s">
        <v>223</v>
      </c>
    </row>
    <row r="13524" spans="1:5" x14ac:dyDescent="0.2">
      <c r="A13524" s="157">
        <v>605838</v>
      </c>
      <c r="B13524" t="s">
        <v>16418</v>
      </c>
      <c r="C13524" t="s">
        <v>286</v>
      </c>
      <c r="D13524">
        <v>8740.43</v>
      </c>
      <c r="E13524" s="156" t="s">
        <v>223</v>
      </c>
    </row>
    <row r="13525" spans="1:5" x14ac:dyDescent="0.2">
      <c r="A13525" s="157">
        <v>605574</v>
      </c>
      <c r="B13525" t="s">
        <v>16419</v>
      </c>
      <c r="C13525" t="s">
        <v>286</v>
      </c>
      <c r="D13525">
        <v>8028.21</v>
      </c>
      <c r="E13525" s="156" t="s">
        <v>223</v>
      </c>
    </row>
    <row r="13526" spans="1:5" x14ac:dyDescent="0.2">
      <c r="A13526" s="157">
        <v>605853</v>
      </c>
      <c r="B13526" t="s">
        <v>16420</v>
      </c>
      <c r="C13526" t="s">
        <v>286</v>
      </c>
      <c r="D13526">
        <v>9810.34</v>
      </c>
      <c r="E13526" s="156" t="s">
        <v>223</v>
      </c>
    </row>
    <row r="13527" spans="1:5" x14ac:dyDescent="0.2">
      <c r="A13527" s="157">
        <v>605585</v>
      </c>
      <c r="B13527" t="s">
        <v>16421</v>
      </c>
      <c r="C13527" t="s">
        <v>286</v>
      </c>
      <c r="D13527">
        <v>9098.1299999999992</v>
      </c>
      <c r="E13527" s="156" t="s">
        <v>223</v>
      </c>
    </row>
    <row r="13528" spans="1:5" x14ac:dyDescent="0.2">
      <c r="A13528" s="157">
        <v>605892</v>
      </c>
      <c r="B13528" t="s">
        <v>16422</v>
      </c>
      <c r="C13528" t="s">
        <v>286</v>
      </c>
      <c r="D13528">
        <v>11508.12</v>
      </c>
      <c r="E13528" s="156" t="s">
        <v>223</v>
      </c>
    </row>
    <row r="13529" spans="1:5" x14ac:dyDescent="0.2">
      <c r="A13529" s="157">
        <v>605596</v>
      </c>
      <c r="B13529" t="s">
        <v>16423</v>
      </c>
      <c r="C13529" t="s">
        <v>286</v>
      </c>
      <c r="D13529">
        <v>10795.9</v>
      </c>
      <c r="E13529" s="156" t="s">
        <v>223</v>
      </c>
    </row>
    <row r="13530" spans="1:5" x14ac:dyDescent="0.2">
      <c r="A13530" s="157">
        <v>605742</v>
      </c>
      <c r="B13530" t="s">
        <v>16424</v>
      </c>
      <c r="C13530" t="s">
        <v>286</v>
      </c>
      <c r="D13530">
        <v>8429.8700000000008</v>
      </c>
      <c r="E13530" s="156" t="s">
        <v>223</v>
      </c>
    </row>
    <row r="13531" spans="1:5" x14ac:dyDescent="0.2">
      <c r="A13531" s="157">
        <v>605507</v>
      </c>
      <c r="B13531" t="s">
        <v>16425</v>
      </c>
      <c r="C13531" t="s">
        <v>286</v>
      </c>
      <c r="D13531">
        <v>7802.53</v>
      </c>
      <c r="E13531" s="156" t="s">
        <v>223</v>
      </c>
    </row>
    <row r="13532" spans="1:5" x14ac:dyDescent="0.2">
      <c r="A13532" s="157">
        <v>605784</v>
      </c>
      <c r="B13532" t="s">
        <v>16426</v>
      </c>
      <c r="C13532" t="s">
        <v>286</v>
      </c>
      <c r="D13532">
        <v>9499.7800000000007</v>
      </c>
      <c r="E13532" s="156" t="s">
        <v>223</v>
      </c>
    </row>
    <row r="13533" spans="1:5" x14ac:dyDescent="0.2">
      <c r="A13533" s="157">
        <v>605527</v>
      </c>
      <c r="B13533" t="s">
        <v>16427</v>
      </c>
      <c r="C13533" t="s">
        <v>286</v>
      </c>
      <c r="D13533">
        <v>8872.44</v>
      </c>
      <c r="E13533" s="156" t="s">
        <v>223</v>
      </c>
    </row>
    <row r="13534" spans="1:5" x14ac:dyDescent="0.2">
      <c r="A13534" s="157">
        <v>605818</v>
      </c>
      <c r="B13534" t="s">
        <v>16428</v>
      </c>
      <c r="C13534" t="s">
        <v>286</v>
      </c>
      <c r="D13534">
        <v>11197.56</v>
      </c>
      <c r="E13534" s="156" t="s">
        <v>223</v>
      </c>
    </row>
    <row r="13535" spans="1:5" x14ac:dyDescent="0.2">
      <c r="A13535" s="157">
        <v>605547</v>
      </c>
      <c r="B13535" t="s">
        <v>16429</v>
      </c>
      <c r="C13535" t="s">
        <v>286</v>
      </c>
      <c r="D13535">
        <v>10570.21</v>
      </c>
      <c r="E13535" s="156" t="s">
        <v>223</v>
      </c>
    </row>
    <row r="13536" spans="1:5" x14ac:dyDescent="0.2">
      <c r="A13536" s="157">
        <v>605839</v>
      </c>
      <c r="B13536" t="s">
        <v>16430</v>
      </c>
      <c r="C13536" t="s">
        <v>286</v>
      </c>
      <c r="D13536">
        <v>9904.8700000000008</v>
      </c>
      <c r="E13536" s="156" t="s">
        <v>223</v>
      </c>
    </row>
    <row r="13537" spans="1:5" x14ac:dyDescent="0.2">
      <c r="A13537" s="157">
        <v>605575</v>
      </c>
      <c r="B13537" t="s">
        <v>16431</v>
      </c>
      <c r="C13537" t="s">
        <v>286</v>
      </c>
      <c r="D13537">
        <v>9121.94</v>
      </c>
      <c r="E13537" s="156" t="s">
        <v>223</v>
      </c>
    </row>
    <row r="13538" spans="1:5" x14ac:dyDescent="0.2">
      <c r="A13538" s="157">
        <v>605854</v>
      </c>
      <c r="B13538" t="s">
        <v>16432</v>
      </c>
      <c r="C13538" t="s">
        <v>286</v>
      </c>
      <c r="D13538">
        <v>11199.47</v>
      </c>
      <c r="E13538" s="156" t="s">
        <v>223</v>
      </c>
    </row>
    <row r="13539" spans="1:5" x14ac:dyDescent="0.2">
      <c r="A13539" s="157">
        <v>605586</v>
      </c>
      <c r="B13539" t="s">
        <v>16433</v>
      </c>
      <c r="C13539" t="s">
        <v>286</v>
      </c>
      <c r="D13539">
        <v>10416.540000000001</v>
      </c>
      <c r="E13539" s="156" t="s">
        <v>223</v>
      </c>
    </row>
    <row r="13540" spans="1:5" x14ac:dyDescent="0.2">
      <c r="A13540" s="157">
        <v>605893</v>
      </c>
      <c r="B13540" t="s">
        <v>16434</v>
      </c>
      <c r="C13540" t="s">
        <v>286</v>
      </c>
      <c r="D13540">
        <v>13253.78</v>
      </c>
      <c r="E13540" s="156" t="s">
        <v>223</v>
      </c>
    </row>
    <row r="13541" spans="1:5" x14ac:dyDescent="0.2">
      <c r="A13541" s="157">
        <v>605597</v>
      </c>
      <c r="B13541" t="s">
        <v>16435</v>
      </c>
      <c r="C13541" t="s">
        <v>286</v>
      </c>
      <c r="D13541">
        <v>12470.85</v>
      </c>
      <c r="E13541" s="156" t="s">
        <v>223</v>
      </c>
    </row>
    <row r="13542" spans="1:5" x14ac:dyDescent="0.2">
      <c r="A13542" s="157">
        <v>605743</v>
      </c>
      <c r="B13542" t="s">
        <v>16436</v>
      </c>
      <c r="C13542" t="s">
        <v>286</v>
      </c>
      <c r="D13542">
        <v>9562.73</v>
      </c>
      <c r="E13542" s="156" t="s">
        <v>223</v>
      </c>
    </row>
    <row r="13543" spans="1:5" x14ac:dyDescent="0.2">
      <c r="A13543" s="157">
        <v>605508</v>
      </c>
      <c r="B13543" t="s">
        <v>16437</v>
      </c>
      <c r="C13543" t="s">
        <v>286</v>
      </c>
      <c r="D13543">
        <v>8873.23</v>
      </c>
      <c r="E13543" s="156" t="s">
        <v>223</v>
      </c>
    </row>
    <row r="13544" spans="1:5" x14ac:dyDescent="0.2">
      <c r="A13544" s="157">
        <v>605785</v>
      </c>
      <c r="B13544" t="s">
        <v>16438</v>
      </c>
      <c r="C13544" t="s">
        <v>286</v>
      </c>
      <c r="D13544">
        <v>10857.33</v>
      </c>
      <c r="E13544" s="156" t="s">
        <v>223</v>
      </c>
    </row>
    <row r="13545" spans="1:5" x14ac:dyDescent="0.2">
      <c r="A13545" s="157">
        <v>605528</v>
      </c>
      <c r="B13545" t="s">
        <v>16439</v>
      </c>
      <c r="C13545" t="s">
        <v>286</v>
      </c>
      <c r="D13545">
        <v>10167.83</v>
      </c>
      <c r="E13545" s="156" t="s">
        <v>223</v>
      </c>
    </row>
    <row r="13546" spans="1:5" x14ac:dyDescent="0.2">
      <c r="A13546" s="157">
        <v>605819</v>
      </c>
      <c r="B13546" t="s">
        <v>16440</v>
      </c>
      <c r="C13546" t="s">
        <v>286</v>
      </c>
      <c r="D13546">
        <v>12911.63</v>
      </c>
      <c r="E13546" s="156" t="s">
        <v>223</v>
      </c>
    </row>
    <row r="13547" spans="1:5" x14ac:dyDescent="0.2">
      <c r="A13547" s="157">
        <v>605548</v>
      </c>
      <c r="B13547" t="s">
        <v>16441</v>
      </c>
      <c r="C13547" t="s">
        <v>286</v>
      </c>
      <c r="D13547">
        <v>12222.14</v>
      </c>
      <c r="E13547" s="156" t="s">
        <v>223</v>
      </c>
    </row>
    <row r="13548" spans="1:5" x14ac:dyDescent="0.2">
      <c r="A13548" s="157">
        <v>605840</v>
      </c>
      <c r="B13548" t="s">
        <v>16442</v>
      </c>
      <c r="C13548" t="s">
        <v>286</v>
      </c>
      <c r="D13548">
        <v>12608.96</v>
      </c>
      <c r="E13548" s="156" t="s">
        <v>223</v>
      </c>
    </row>
    <row r="13549" spans="1:5" x14ac:dyDescent="0.2">
      <c r="A13549" s="157">
        <v>605576</v>
      </c>
      <c r="B13549" t="s">
        <v>16443</v>
      </c>
      <c r="C13549" t="s">
        <v>286</v>
      </c>
      <c r="D13549">
        <v>10359.540000000001</v>
      </c>
      <c r="E13549" s="156" t="s">
        <v>223</v>
      </c>
    </row>
    <row r="13550" spans="1:5" x14ac:dyDescent="0.2">
      <c r="A13550" s="157">
        <v>605855</v>
      </c>
      <c r="B13550" t="s">
        <v>16444</v>
      </c>
      <c r="C13550" t="s">
        <v>286</v>
      </c>
      <c r="D13550">
        <v>14149.64</v>
      </c>
      <c r="E13550" s="156" t="s">
        <v>223</v>
      </c>
    </row>
    <row r="13551" spans="1:5" x14ac:dyDescent="0.2">
      <c r="A13551" s="157">
        <v>605587</v>
      </c>
      <c r="B13551" t="s">
        <v>16445</v>
      </c>
      <c r="C13551" t="s">
        <v>286</v>
      </c>
      <c r="D13551">
        <v>11900.21</v>
      </c>
      <c r="E13551" s="156" t="s">
        <v>223</v>
      </c>
    </row>
    <row r="13552" spans="1:5" x14ac:dyDescent="0.2">
      <c r="A13552" s="157">
        <v>605898</v>
      </c>
      <c r="B13552" t="s">
        <v>16446</v>
      </c>
      <c r="C13552" t="s">
        <v>286</v>
      </c>
      <c r="D13552">
        <v>16594.43</v>
      </c>
      <c r="E13552" s="156" t="s">
        <v>223</v>
      </c>
    </row>
    <row r="13553" spans="1:5" x14ac:dyDescent="0.2">
      <c r="A13553" s="157">
        <v>605598</v>
      </c>
      <c r="B13553" t="s">
        <v>16447</v>
      </c>
      <c r="C13553" t="s">
        <v>286</v>
      </c>
      <c r="D13553">
        <v>14345.01</v>
      </c>
      <c r="E13553" s="156" t="s">
        <v>223</v>
      </c>
    </row>
    <row r="13554" spans="1:5" x14ac:dyDescent="0.2">
      <c r="A13554" s="157">
        <v>605744</v>
      </c>
      <c r="B13554" t="s">
        <v>16448</v>
      </c>
      <c r="C13554" t="s">
        <v>286</v>
      </c>
      <c r="D13554">
        <v>12059.97</v>
      </c>
      <c r="E13554" s="156" t="s">
        <v>223</v>
      </c>
    </row>
    <row r="13555" spans="1:5" x14ac:dyDescent="0.2">
      <c r="A13555" s="157">
        <v>605509</v>
      </c>
      <c r="B13555" t="s">
        <v>16449</v>
      </c>
      <c r="C13555" t="s">
        <v>286</v>
      </c>
      <c r="D13555">
        <v>10084.719999999999</v>
      </c>
      <c r="E13555" s="156" t="s">
        <v>223</v>
      </c>
    </row>
    <row r="13556" spans="1:5" x14ac:dyDescent="0.2">
      <c r="A13556" s="157">
        <v>605787</v>
      </c>
      <c r="B13556" t="s">
        <v>16450</v>
      </c>
      <c r="C13556" t="s">
        <v>286</v>
      </c>
      <c r="D13556">
        <v>13600.65</v>
      </c>
      <c r="E13556" s="156" t="s">
        <v>223</v>
      </c>
    </row>
    <row r="13557" spans="1:5" x14ac:dyDescent="0.2">
      <c r="A13557" s="157">
        <v>605529</v>
      </c>
      <c r="B13557" t="s">
        <v>16451</v>
      </c>
      <c r="C13557" t="s">
        <v>286</v>
      </c>
      <c r="D13557">
        <v>11625.4</v>
      </c>
      <c r="E13557" s="156" t="s">
        <v>223</v>
      </c>
    </row>
    <row r="13558" spans="1:5" x14ac:dyDescent="0.2">
      <c r="A13558" s="157">
        <v>605820</v>
      </c>
      <c r="B13558" t="s">
        <v>16452</v>
      </c>
      <c r="C13558" t="s">
        <v>286</v>
      </c>
      <c r="D13558">
        <v>16045.44</v>
      </c>
      <c r="E13558" s="156" t="s">
        <v>223</v>
      </c>
    </row>
    <row r="13559" spans="1:5" x14ac:dyDescent="0.2">
      <c r="A13559" s="157">
        <v>605549</v>
      </c>
      <c r="B13559" t="s">
        <v>16453</v>
      </c>
      <c r="C13559" t="s">
        <v>286</v>
      </c>
      <c r="D13559">
        <v>14070.19</v>
      </c>
      <c r="E13559" s="156" t="s">
        <v>223</v>
      </c>
    </row>
    <row r="13560" spans="1:5" x14ac:dyDescent="0.2">
      <c r="A13560" s="157">
        <v>605841</v>
      </c>
      <c r="B13560" t="s">
        <v>16454</v>
      </c>
      <c r="C13560" t="s">
        <v>286</v>
      </c>
      <c r="D13560">
        <v>13850.07</v>
      </c>
      <c r="E13560" s="156" t="s">
        <v>223</v>
      </c>
    </row>
    <row r="13561" spans="1:5" x14ac:dyDescent="0.2">
      <c r="A13561" s="157">
        <v>605577</v>
      </c>
      <c r="B13561" t="s">
        <v>16455</v>
      </c>
      <c r="C13561" t="s">
        <v>286</v>
      </c>
      <c r="D13561">
        <v>11389.84</v>
      </c>
      <c r="E13561" s="156" t="s">
        <v>223</v>
      </c>
    </row>
    <row r="13562" spans="1:5" x14ac:dyDescent="0.2">
      <c r="A13562" s="157">
        <v>605856</v>
      </c>
      <c r="B13562" t="s">
        <v>16456</v>
      </c>
      <c r="C13562" t="s">
        <v>286</v>
      </c>
      <c r="D13562">
        <v>15658.23</v>
      </c>
      <c r="E13562" s="156" t="s">
        <v>223</v>
      </c>
    </row>
    <row r="13563" spans="1:5" x14ac:dyDescent="0.2">
      <c r="A13563" s="157">
        <v>605588</v>
      </c>
      <c r="B13563" t="s">
        <v>16457</v>
      </c>
      <c r="C13563" t="s">
        <v>286</v>
      </c>
      <c r="D13563">
        <v>13198</v>
      </c>
      <c r="E13563" s="156" t="s">
        <v>223</v>
      </c>
    </row>
    <row r="13564" spans="1:5" x14ac:dyDescent="0.2">
      <c r="A13564" s="157">
        <v>605899</v>
      </c>
      <c r="B13564" t="s">
        <v>16458</v>
      </c>
      <c r="C13564" t="s">
        <v>286</v>
      </c>
      <c r="D13564">
        <v>18527.46</v>
      </c>
      <c r="E13564" s="156" t="s">
        <v>223</v>
      </c>
    </row>
    <row r="13565" spans="1:5" x14ac:dyDescent="0.2">
      <c r="A13565" s="157">
        <v>605599</v>
      </c>
      <c r="B13565" t="s">
        <v>16459</v>
      </c>
      <c r="C13565" t="s">
        <v>286</v>
      </c>
      <c r="D13565">
        <v>16067.23</v>
      </c>
      <c r="E13565" s="156" t="s">
        <v>223</v>
      </c>
    </row>
    <row r="13566" spans="1:5" x14ac:dyDescent="0.2">
      <c r="A13566" s="157">
        <v>605745</v>
      </c>
      <c r="B13566" t="s">
        <v>16460</v>
      </c>
      <c r="C13566" t="s">
        <v>286</v>
      </c>
      <c r="D13566">
        <v>13255.84</v>
      </c>
      <c r="E13566" s="156" t="s">
        <v>223</v>
      </c>
    </row>
    <row r="13567" spans="1:5" x14ac:dyDescent="0.2">
      <c r="A13567" s="157">
        <v>605510</v>
      </c>
      <c r="B13567" t="s">
        <v>16461</v>
      </c>
      <c r="C13567" t="s">
        <v>286</v>
      </c>
      <c r="D13567">
        <v>11093.53</v>
      </c>
      <c r="E13567" s="156" t="s">
        <v>223</v>
      </c>
    </row>
    <row r="13568" spans="1:5" x14ac:dyDescent="0.2">
      <c r="A13568" s="157">
        <v>605788</v>
      </c>
      <c r="B13568" t="s">
        <v>16462</v>
      </c>
      <c r="C13568" t="s">
        <v>286</v>
      </c>
      <c r="D13568">
        <v>15064</v>
      </c>
      <c r="E13568" s="156" t="s">
        <v>223</v>
      </c>
    </row>
    <row r="13569" spans="1:5" x14ac:dyDescent="0.2">
      <c r="A13569" s="157">
        <v>605530</v>
      </c>
      <c r="B13569" t="s">
        <v>16463</v>
      </c>
      <c r="C13569" t="s">
        <v>286</v>
      </c>
      <c r="D13569">
        <v>12901.69</v>
      </c>
      <c r="E13569" s="156" t="s">
        <v>223</v>
      </c>
    </row>
    <row r="13570" spans="1:5" x14ac:dyDescent="0.2">
      <c r="A13570" s="157">
        <v>605821</v>
      </c>
      <c r="B13570" t="s">
        <v>16464</v>
      </c>
      <c r="C13570" t="s">
        <v>286</v>
      </c>
      <c r="D13570">
        <v>17933.240000000002</v>
      </c>
      <c r="E13570" s="156" t="s">
        <v>223</v>
      </c>
    </row>
    <row r="13571" spans="1:5" x14ac:dyDescent="0.2">
      <c r="A13571" s="157">
        <v>605550</v>
      </c>
      <c r="B13571" t="s">
        <v>16465</v>
      </c>
      <c r="C13571" t="s">
        <v>286</v>
      </c>
      <c r="D13571">
        <v>15770.93</v>
      </c>
      <c r="E13571" s="156" t="s">
        <v>223</v>
      </c>
    </row>
    <row r="13572" spans="1:5" x14ac:dyDescent="0.2">
      <c r="A13572" s="157">
        <v>605842</v>
      </c>
      <c r="B13572" t="s">
        <v>16466</v>
      </c>
      <c r="C13572" t="s">
        <v>286</v>
      </c>
      <c r="D13572">
        <v>15358.72</v>
      </c>
      <c r="E13572" s="156" t="s">
        <v>223</v>
      </c>
    </row>
    <row r="13573" spans="1:5" x14ac:dyDescent="0.2">
      <c r="A13573" s="157">
        <v>605578</v>
      </c>
      <c r="B13573" t="s">
        <v>16467</v>
      </c>
      <c r="C13573" t="s">
        <v>286</v>
      </c>
      <c r="D13573">
        <v>12664.69</v>
      </c>
      <c r="E13573" s="156" t="s">
        <v>223</v>
      </c>
    </row>
    <row r="13574" spans="1:5" x14ac:dyDescent="0.2">
      <c r="A13574" s="157">
        <v>605857</v>
      </c>
      <c r="B13574" t="s">
        <v>16468</v>
      </c>
      <c r="C13574" t="s">
        <v>286</v>
      </c>
      <c r="D13574">
        <v>17455.759999999998</v>
      </c>
      <c r="E13574" s="156" t="s">
        <v>223</v>
      </c>
    </row>
    <row r="13575" spans="1:5" x14ac:dyDescent="0.2">
      <c r="A13575" s="157">
        <v>605589</v>
      </c>
      <c r="B13575" t="s">
        <v>16469</v>
      </c>
      <c r="C13575" t="s">
        <v>286</v>
      </c>
      <c r="D13575">
        <v>14761.72</v>
      </c>
      <c r="E13575" s="156" t="s">
        <v>223</v>
      </c>
    </row>
    <row r="13576" spans="1:5" x14ac:dyDescent="0.2">
      <c r="A13576" s="157">
        <v>605900</v>
      </c>
      <c r="B13576" t="s">
        <v>16470</v>
      </c>
      <c r="C13576" t="s">
        <v>286</v>
      </c>
      <c r="D13576">
        <v>20783.400000000001</v>
      </c>
      <c r="E13576" s="156" t="s">
        <v>223</v>
      </c>
    </row>
    <row r="13577" spans="1:5" x14ac:dyDescent="0.2">
      <c r="A13577" s="157">
        <v>605600</v>
      </c>
      <c r="B13577" t="s">
        <v>16471</v>
      </c>
      <c r="C13577" t="s">
        <v>286</v>
      </c>
      <c r="D13577">
        <v>18089.36</v>
      </c>
      <c r="E13577" s="156" t="s">
        <v>223</v>
      </c>
    </row>
    <row r="13578" spans="1:5" x14ac:dyDescent="0.2">
      <c r="A13578" s="157">
        <v>605746</v>
      </c>
      <c r="B13578" t="s">
        <v>16472</v>
      </c>
      <c r="C13578" t="s">
        <v>286</v>
      </c>
      <c r="D13578">
        <v>14711.04</v>
      </c>
      <c r="E13578" s="156" t="s">
        <v>223</v>
      </c>
    </row>
    <row r="13579" spans="1:5" x14ac:dyDescent="0.2">
      <c r="A13579" s="157">
        <v>605511</v>
      </c>
      <c r="B13579" t="s">
        <v>16473</v>
      </c>
      <c r="C13579" t="s">
        <v>286</v>
      </c>
      <c r="D13579">
        <v>12342.29</v>
      </c>
      <c r="E13579" s="156" t="s">
        <v>223</v>
      </c>
    </row>
    <row r="13580" spans="1:5" x14ac:dyDescent="0.2">
      <c r="A13580" s="157">
        <v>605789</v>
      </c>
      <c r="B13580" t="s">
        <v>16474</v>
      </c>
      <c r="C13580" t="s">
        <v>286</v>
      </c>
      <c r="D13580">
        <v>16808.07</v>
      </c>
      <c r="E13580" s="156" t="s">
        <v>223</v>
      </c>
    </row>
    <row r="13581" spans="1:5" x14ac:dyDescent="0.2">
      <c r="A13581" s="157">
        <v>605531</v>
      </c>
      <c r="B13581" t="s">
        <v>16475</v>
      </c>
      <c r="C13581" t="s">
        <v>286</v>
      </c>
      <c r="D13581">
        <v>14439.32</v>
      </c>
      <c r="E13581" s="156" t="s">
        <v>223</v>
      </c>
    </row>
    <row r="13582" spans="1:5" x14ac:dyDescent="0.2">
      <c r="A13582" s="157">
        <v>605822</v>
      </c>
      <c r="B13582" t="s">
        <v>16476</v>
      </c>
      <c r="C13582" t="s">
        <v>286</v>
      </c>
      <c r="D13582">
        <v>20135.71</v>
      </c>
      <c r="E13582" s="156" t="s">
        <v>223</v>
      </c>
    </row>
    <row r="13583" spans="1:5" x14ac:dyDescent="0.2">
      <c r="A13583" s="157">
        <v>605551</v>
      </c>
      <c r="B13583" t="s">
        <v>16477</v>
      </c>
      <c r="C13583" t="s">
        <v>286</v>
      </c>
      <c r="D13583">
        <v>17766.96</v>
      </c>
      <c r="E13583" s="156" t="s">
        <v>223</v>
      </c>
    </row>
    <row r="13584" spans="1:5" x14ac:dyDescent="0.2">
      <c r="A13584" s="157">
        <v>605843</v>
      </c>
      <c r="B13584" t="s">
        <v>16478</v>
      </c>
      <c r="C13584" t="s">
        <v>286</v>
      </c>
      <c r="D13584">
        <v>16555.189999999999</v>
      </c>
      <c r="E13584" s="156" t="s">
        <v>223</v>
      </c>
    </row>
    <row r="13585" spans="1:5" x14ac:dyDescent="0.2">
      <c r="A13585" s="157">
        <v>605579</v>
      </c>
      <c r="B13585" t="s">
        <v>16479</v>
      </c>
      <c r="C13585" t="s">
        <v>286</v>
      </c>
      <c r="D13585">
        <v>13684.22</v>
      </c>
      <c r="E13585" s="156" t="s">
        <v>223</v>
      </c>
    </row>
    <row r="13586" spans="1:5" x14ac:dyDescent="0.2">
      <c r="A13586" s="157">
        <v>605858</v>
      </c>
      <c r="B13586" t="s">
        <v>16480</v>
      </c>
      <c r="C13586" t="s">
        <v>286</v>
      </c>
      <c r="D13586">
        <v>18962.5</v>
      </c>
      <c r="E13586" s="156" t="s">
        <v>223</v>
      </c>
    </row>
    <row r="13587" spans="1:5" x14ac:dyDescent="0.2">
      <c r="A13587" s="157">
        <v>605590</v>
      </c>
      <c r="B13587" t="s">
        <v>16481</v>
      </c>
      <c r="C13587" t="s">
        <v>286</v>
      </c>
      <c r="D13587">
        <v>16091.53</v>
      </c>
      <c r="E13587" s="156" t="s">
        <v>223</v>
      </c>
    </row>
    <row r="13588" spans="1:5" x14ac:dyDescent="0.2">
      <c r="A13588" s="157">
        <v>605901</v>
      </c>
      <c r="B13588" t="s">
        <v>16482</v>
      </c>
      <c r="C13588" t="s">
        <v>286</v>
      </c>
      <c r="D13588">
        <v>22782.49</v>
      </c>
      <c r="E13588" s="156" t="s">
        <v>223</v>
      </c>
    </row>
    <row r="13589" spans="1:5" x14ac:dyDescent="0.2">
      <c r="A13589" s="157">
        <v>605601</v>
      </c>
      <c r="B13589" t="s">
        <v>16483</v>
      </c>
      <c r="C13589" t="s">
        <v>286</v>
      </c>
      <c r="D13589">
        <v>19911.52</v>
      </c>
      <c r="E13589" s="156" t="s">
        <v>223</v>
      </c>
    </row>
    <row r="13590" spans="1:5" x14ac:dyDescent="0.2">
      <c r="A13590" s="157">
        <v>605747</v>
      </c>
      <c r="B13590" t="s">
        <v>16484</v>
      </c>
      <c r="C13590" t="s">
        <v>286</v>
      </c>
      <c r="D13590">
        <v>15862.27</v>
      </c>
      <c r="E13590" s="156" t="s">
        <v>223</v>
      </c>
    </row>
    <row r="13591" spans="1:5" x14ac:dyDescent="0.2">
      <c r="A13591" s="157">
        <v>605512</v>
      </c>
      <c r="B13591" t="s">
        <v>16485</v>
      </c>
      <c r="C13591" t="s">
        <v>286</v>
      </c>
      <c r="D13591">
        <v>13338.79</v>
      </c>
      <c r="E13591" s="156" t="s">
        <v>223</v>
      </c>
    </row>
    <row r="13592" spans="1:5" x14ac:dyDescent="0.2">
      <c r="A13592" s="157">
        <v>605790</v>
      </c>
      <c r="B13592" t="s">
        <v>16486</v>
      </c>
      <c r="C13592" t="s">
        <v>286</v>
      </c>
      <c r="D13592">
        <v>18269.580000000002</v>
      </c>
      <c r="E13592" s="156" t="s">
        <v>223</v>
      </c>
    </row>
    <row r="13593" spans="1:5" x14ac:dyDescent="0.2">
      <c r="A13593" s="157">
        <v>605532</v>
      </c>
      <c r="B13593" t="s">
        <v>16487</v>
      </c>
      <c r="C13593" t="s">
        <v>286</v>
      </c>
      <c r="D13593">
        <v>15746.1</v>
      </c>
      <c r="E13593" s="156" t="s">
        <v>223</v>
      </c>
    </row>
    <row r="13594" spans="1:5" x14ac:dyDescent="0.2">
      <c r="A13594" s="157">
        <v>605823</v>
      </c>
      <c r="B13594" t="s">
        <v>16488</v>
      </c>
      <c r="C13594" t="s">
        <v>286</v>
      </c>
      <c r="D13594">
        <v>22089.57</v>
      </c>
      <c r="E13594" s="156" t="s">
        <v>223</v>
      </c>
    </row>
    <row r="13595" spans="1:5" x14ac:dyDescent="0.2">
      <c r="A13595" s="157">
        <v>605552</v>
      </c>
      <c r="B13595" t="s">
        <v>16489</v>
      </c>
      <c r="C13595" t="s">
        <v>286</v>
      </c>
      <c r="D13595">
        <v>19566.09</v>
      </c>
      <c r="E13595" s="156" t="s">
        <v>223</v>
      </c>
    </row>
    <row r="13596" spans="1:5" x14ac:dyDescent="0.2">
      <c r="A13596" s="157">
        <v>605844</v>
      </c>
      <c r="B13596" t="s">
        <v>16490</v>
      </c>
      <c r="C13596" t="s">
        <v>286</v>
      </c>
      <c r="D13596">
        <v>18132.28</v>
      </c>
      <c r="E13596" s="156" t="s">
        <v>223</v>
      </c>
    </row>
    <row r="13597" spans="1:5" x14ac:dyDescent="0.2">
      <c r="A13597" s="157">
        <v>605580</v>
      </c>
      <c r="B13597" t="s">
        <v>16491</v>
      </c>
      <c r="C13597" t="s">
        <v>286</v>
      </c>
      <c r="D13597">
        <v>15061.55</v>
      </c>
      <c r="E13597" s="156" t="s">
        <v>223</v>
      </c>
    </row>
    <row r="13598" spans="1:5" x14ac:dyDescent="0.2">
      <c r="A13598" s="157">
        <v>605887</v>
      </c>
      <c r="B13598" t="s">
        <v>16492</v>
      </c>
      <c r="C13598" t="s">
        <v>286</v>
      </c>
      <c r="D13598">
        <v>20871.27</v>
      </c>
      <c r="E13598" s="156" t="s">
        <v>223</v>
      </c>
    </row>
    <row r="13599" spans="1:5" x14ac:dyDescent="0.2">
      <c r="A13599" s="157">
        <v>605591</v>
      </c>
      <c r="B13599" t="s">
        <v>16493</v>
      </c>
      <c r="C13599" t="s">
        <v>286</v>
      </c>
      <c r="D13599">
        <v>17800.53</v>
      </c>
      <c r="E13599" s="156" t="s">
        <v>223</v>
      </c>
    </row>
    <row r="13600" spans="1:5" x14ac:dyDescent="0.2">
      <c r="A13600" s="157">
        <v>605902</v>
      </c>
      <c r="B13600" t="s">
        <v>16494</v>
      </c>
      <c r="C13600" t="s">
        <v>286</v>
      </c>
      <c r="D13600">
        <v>25217.57</v>
      </c>
      <c r="E13600" s="156" t="s">
        <v>223</v>
      </c>
    </row>
    <row r="13601" spans="1:5" x14ac:dyDescent="0.2">
      <c r="A13601" s="157">
        <v>605602</v>
      </c>
      <c r="B13601" t="s">
        <v>16495</v>
      </c>
      <c r="C13601" t="s">
        <v>286</v>
      </c>
      <c r="D13601">
        <v>22146.84</v>
      </c>
      <c r="E13601" s="156" t="s">
        <v>223</v>
      </c>
    </row>
    <row r="13602" spans="1:5" x14ac:dyDescent="0.2">
      <c r="A13602" s="157">
        <v>605748</v>
      </c>
      <c r="B13602" t="s">
        <v>16496</v>
      </c>
      <c r="C13602" t="s">
        <v>286</v>
      </c>
      <c r="D13602">
        <v>17385.900000000001</v>
      </c>
      <c r="E13602" s="156" t="s">
        <v>223</v>
      </c>
    </row>
    <row r="13603" spans="1:5" x14ac:dyDescent="0.2">
      <c r="A13603" s="157">
        <v>605513</v>
      </c>
      <c r="B13603" t="s">
        <v>16497</v>
      </c>
      <c r="C13603" t="s">
        <v>286</v>
      </c>
      <c r="D13603">
        <v>14688.48</v>
      </c>
      <c r="E13603" s="156" t="s">
        <v>223</v>
      </c>
    </row>
    <row r="13604" spans="1:5" x14ac:dyDescent="0.2">
      <c r="A13604" s="157">
        <v>605804</v>
      </c>
      <c r="B13604" t="s">
        <v>16498</v>
      </c>
      <c r="C13604" t="s">
        <v>286</v>
      </c>
      <c r="D13604">
        <v>20124.89</v>
      </c>
      <c r="E13604" s="156" t="s">
        <v>223</v>
      </c>
    </row>
    <row r="13605" spans="1:5" x14ac:dyDescent="0.2">
      <c r="A13605" s="157">
        <v>605533</v>
      </c>
      <c r="B13605" t="s">
        <v>16499</v>
      </c>
      <c r="C13605" t="s">
        <v>286</v>
      </c>
      <c r="D13605">
        <v>17427.47</v>
      </c>
      <c r="E13605" s="156" t="s">
        <v>223</v>
      </c>
    </row>
    <row r="13606" spans="1:5" x14ac:dyDescent="0.2">
      <c r="A13606" s="157">
        <v>605824</v>
      </c>
      <c r="B13606" t="s">
        <v>16500</v>
      </c>
      <c r="C13606" t="s">
        <v>286</v>
      </c>
      <c r="D13606">
        <v>24471.19</v>
      </c>
      <c r="E13606" s="156" t="s">
        <v>223</v>
      </c>
    </row>
    <row r="13607" spans="1:5" x14ac:dyDescent="0.2">
      <c r="A13607" s="157">
        <v>605553</v>
      </c>
      <c r="B13607" t="s">
        <v>16501</v>
      </c>
      <c r="C13607" t="s">
        <v>286</v>
      </c>
      <c r="D13607">
        <v>21773.77</v>
      </c>
      <c r="E13607" s="156" t="s">
        <v>223</v>
      </c>
    </row>
    <row r="13608" spans="1:5" x14ac:dyDescent="0.2">
      <c r="A13608" s="157">
        <v>605845</v>
      </c>
      <c r="B13608" t="s">
        <v>16502</v>
      </c>
      <c r="C13608" t="s">
        <v>286</v>
      </c>
      <c r="D13608">
        <v>19802.95</v>
      </c>
      <c r="E13608" s="156" t="s">
        <v>223</v>
      </c>
    </row>
    <row r="13609" spans="1:5" x14ac:dyDescent="0.2">
      <c r="A13609" s="157">
        <v>605581</v>
      </c>
      <c r="B13609" t="s">
        <v>16503</v>
      </c>
      <c r="C13609" t="s">
        <v>286</v>
      </c>
      <c r="D13609">
        <v>17816.54</v>
      </c>
      <c r="E13609" s="156" t="s">
        <v>223</v>
      </c>
    </row>
    <row r="13610" spans="1:5" x14ac:dyDescent="0.2">
      <c r="A13610" s="157">
        <v>605888</v>
      </c>
      <c r="B13610" t="s">
        <v>16504</v>
      </c>
      <c r="C13610" t="s">
        <v>286</v>
      </c>
      <c r="D13610">
        <v>22895</v>
      </c>
      <c r="E13610" s="156" t="s">
        <v>223</v>
      </c>
    </row>
    <row r="13611" spans="1:5" x14ac:dyDescent="0.2">
      <c r="A13611" s="157">
        <v>605592</v>
      </c>
      <c r="B13611" t="s">
        <v>16505</v>
      </c>
      <c r="C13611" t="s">
        <v>286</v>
      </c>
      <c r="D13611">
        <v>20908.59</v>
      </c>
      <c r="E13611" s="156" t="s">
        <v>223</v>
      </c>
    </row>
    <row r="13612" spans="1:5" x14ac:dyDescent="0.2">
      <c r="A13612" s="157">
        <v>605903</v>
      </c>
      <c r="B13612" t="s">
        <v>16506</v>
      </c>
      <c r="C13612" t="s">
        <v>286</v>
      </c>
      <c r="D13612">
        <v>27801.57</v>
      </c>
      <c r="E13612" s="156" t="s">
        <v>223</v>
      </c>
    </row>
    <row r="13613" spans="1:5" x14ac:dyDescent="0.2">
      <c r="A13613" s="157">
        <v>605603</v>
      </c>
      <c r="B13613" t="s">
        <v>16507</v>
      </c>
      <c r="C13613" t="s">
        <v>286</v>
      </c>
      <c r="D13613">
        <v>25815.16</v>
      </c>
      <c r="E13613" s="156" t="s">
        <v>223</v>
      </c>
    </row>
    <row r="13614" spans="1:5" x14ac:dyDescent="0.2">
      <c r="A13614" s="157">
        <v>605771</v>
      </c>
      <c r="B13614" t="s">
        <v>16508</v>
      </c>
      <c r="C13614" t="s">
        <v>286</v>
      </c>
      <c r="D13614">
        <v>19011.330000000002</v>
      </c>
      <c r="E13614" s="156" t="s">
        <v>223</v>
      </c>
    </row>
    <row r="13615" spans="1:5" x14ac:dyDescent="0.2">
      <c r="A13615" s="157">
        <v>605514</v>
      </c>
      <c r="B13615" t="s">
        <v>16509</v>
      </c>
      <c r="C13615" t="s">
        <v>286</v>
      </c>
      <c r="D13615">
        <v>17270.87</v>
      </c>
      <c r="E13615" s="156" t="s">
        <v>223</v>
      </c>
    </row>
    <row r="13616" spans="1:5" x14ac:dyDescent="0.2">
      <c r="A13616" s="157">
        <v>605805</v>
      </c>
      <c r="B13616" t="s">
        <v>16510</v>
      </c>
      <c r="C13616" t="s">
        <v>286</v>
      </c>
      <c r="D13616">
        <v>22103.38</v>
      </c>
      <c r="E13616" s="156" t="s">
        <v>223</v>
      </c>
    </row>
    <row r="13617" spans="1:5" x14ac:dyDescent="0.2">
      <c r="A13617" s="157">
        <v>605534</v>
      </c>
      <c r="B13617" t="s">
        <v>16511</v>
      </c>
      <c r="C13617" t="s">
        <v>286</v>
      </c>
      <c r="D13617">
        <v>20362.919999999998</v>
      </c>
      <c r="E13617" s="156" t="s">
        <v>223</v>
      </c>
    </row>
    <row r="13618" spans="1:5" x14ac:dyDescent="0.2">
      <c r="A13618" s="157">
        <v>605825</v>
      </c>
      <c r="B13618" t="s">
        <v>16512</v>
      </c>
      <c r="C13618" t="s">
        <v>286</v>
      </c>
      <c r="D13618">
        <v>27009.95</v>
      </c>
      <c r="E13618" s="156" t="s">
        <v>223</v>
      </c>
    </row>
    <row r="13619" spans="1:5" x14ac:dyDescent="0.2">
      <c r="A13619" s="157">
        <v>605554</v>
      </c>
      <c r="B13619" t="s">
        <v>16513</v>
      </c>
      <c r="C13619" t="s">
        <v>286</v>
      </c>
      <c r="D13619">
        <v>25269.49</v>
      </c>
      <c r="E13619" s="156" t="s">
        <v>223</v>
      </c>
    </row>
    <row r="13620" spans="1:5" x14ac:dyDescent="0.2">
      <c r="A13620" s="157">
        <v>605772</v>
      </c>
      <c r="B13620" t="s">
        <v>16514</v>
      </c>
      <c r="C13620" t="s">
        <v>286</v>
      </c>
      <c r="D13620">
        <v>21932.67</v>
      </c>
      <c r="E13620" s="156" t="s">
        <v>223</v>
      </c>
    </row>
    <row r="13621" spans="1:5" x14ac:dyDescent="0.2">
      <c r="A13621" s="157">
        <v>605515</v>
      </c>
      <c r="B13621" t="s">
        <v>16515</v>
      </c>
      <c r="C13621" t="s">
        <v>286</v>
      </c>
      <c r="D13621">
        <v>18860.61</v>
      </c>
      <c r="E13621" s="156" t="s">
        <v>223</v>
      </c>
    </row>
    <row r="13622" spans="1:5" x14ac:dyDescent="0.2">
      <c r="A13622" s="157">
        <v>605806</v>
      </c>
      <c r="B13622" t="s">
        <v>16516</v>
      </c>
      <c r="C13622" t="s">
        <v>286</v>
      </c>
      <c r="D13622">
        <v>25399.19</v>
      </c>
      <c r="E13622" s="156" t="s">
        <v>223</v>
      </c>
    </row>
    <row r="13623" spans="1:5" x14ac:dyDescent="0.2">
      <c r="A13623" s="157">
        <v>605535</v>
      </c>
      <c r="B13623" t="s">
        <v>16517</v>
      </c>
      <c r="C13623" t="s">
        <v>286</v>
      </c>
      <c r="D13623">
        <v>22327.14</v>
      </c>
      <c r="E13623" s="156" t="s">
        <v>223</v>
      </c>
    </row>
    <row r="13624" spans="1:5" x14ac:dyDescent="0.2">
      <c r="A13624" s="157">
        <v>605826</v>
      </c>
      <c r="B13624" t="s">
        <v>16518</v>
      </c>
      <c r="C13624" t="s">
        <v>286</v>
      </c>
      <c r="D13624">
        <v>30899.98</v>
      </c>
      <c r="E13624" s="156" t="s">
        <v>223</v>
      </c>
    </row>
    <row r="13625" spans="1:5" x14ac:dyDescent="0.2">
      <c r="A13625" s="157">
        <v>605555</v>
      </c>
      <c r="B13625" t="s">
        <v>16519</v>
      </c>
      <c r="C13625" t="s">
        <v>286</v>
      </c>
      <c r="D13625">
        <v>27827.93</v>
      </c>
      <c r="E13625" s="156" t="s">
        <v>223</v>
      </c>
    </row>
    <row r="13626" spans="1:5" x14ac:dyDescent="0.2">
      <c r="A13626" s="157">
        <v>605773</v>
      </c>
      <c r="B13626" t="s">
        <v>16520</v>
      </c>
      <c r="C13626" t="s">
        <v>286</v>
      </c>
      <c r="D13626">
        <v>23318.35</v>
      </c>
      <c r="E13626" s="156" t="s">
        <v>223</v>
      </c>
    </row>
    <row r="13627" spans="1:5" x14ac:dyDescent="0.2">
      <c r="A13627" s="157">
        <v>605516</v>
      </c>
      <c r="B13627" t="s">
        <v>16521</v>
      </c>
      <c r="C13627" t="s">
        <v>286</v>
      </c>
      <c r="D13627">
        <v>20040.849999999999</v>
      </c>
      <c r="E13627" s="156" t="s">
        <v>223</v>
      </c>
    </row>
    <row r="13628" spans="1:5" x14ac:dyDescent="0.2">
      <c r="A13628" s="157">
        <v>605807</v>
      </c>
      <c r="B13628" t="s">
        <v>16522</v>
      </c>
      <c r="C13628" t="s">
        <v>286</v>
      </c>
      <c r="D13628">
        <v>27180.75</v>
      </c>
      <c r="E13628" s="156" t="s">
        <v>223</v>
      </c>
    </row>
    <row r="13629" spans="1:5" x14ac:dyDescent="0.2">
      <c r="A13629" s="157">
        <v>605536</v>
      </c>
      <c r="B13629" t="s">
        <v>16523</v>
      </c>
      <c r="C13629" t="s">
        <v>286</v>
      </c>
      <c r="D13629">
        <v>23903.25</v>
      </c>
      <c r="E13629" s="156" t="s">
        <v>223</v>
      </c>
    </row>
    <row r="13630" spans="1:5" x14ac:dyDescent="0.2">
      <c r="A13630" s="157">
        <v>605827</v>
      </c>
      <c r="B13630" t="s">
        <v>16524</v>
      </c>
      <c r="C13630" t="s">
        <v>286</v>
      </c>
      <c r="D13630">
        <v>33309.71</v>
      </c>
      <c r="E13630" s="156" t="s">
        <v>223</v>
      </c>
    </row>
    <row r="13631" spans="1:5" x14ac:dyDescent="0.2">
      <c r="A13631" s="157">
        <v>605556</v>
      </c>
      <c r="B13631" t="s">
        <v>16525</v>
      </c>
      <c r="C13631" t="s">
        <v>286</v>
      </c>
      <c r="D13631">
        <v>30032.21</v>
      </c>
      <c r="E13631" s="156" t="s">
        <v>223</v>
      </c>
    </row>
    <row r="13632" spans="1:5" x14ac:dyDescent="0.2">
      <c r="A13632" s="157">
        <v>605774</v>
      </c>
      <c r="B13632" t="s">
        <v>16526</v>
      </c>
      <c r="C13632" t="s">
        <v>286</v>
      </c>
      <c r="D13632">
        <v>25174.12</v>
      </c>
      <c r="E13632" s="156" t="s">
        <v>223</v>
      </c>
    </row>
    <row r="13633" spans="1:5" x14ac:dyDescent="0.2">
      <c r="A13633" s="157">
        <v>605517</v>
      </c>
      <c r="B13633" t="s">
        <v>16527</v>
      </c>
      <c r="C13633" t="s">
        <v>286</v>
      </c>
      <c r="D13633">
        <v>21643.57</v>
      </c>
      <c r="E13633" s="156" t="s">
        <v>223</v>
      </c>
    </row>
    <row r="13634" spans="1:5" x14ac:dyDescent="0.2">
      <c r="A13634" s="157">
        <v>605808</v>
      </c>
      <c r="B13634" t="s">
        <v>16528</v>
      </c>
      <c r="C13634" t="s">
        <v>286</v>
      </c>
      <c r="D13634">
        <v>29453.79</v>
      </c>
      <c r="E13634" s="156" t="s">
        <v>223</v>
      </c>
    </row>
    <row r="13635" spans="1:5" x14ac:dyDescent="0.2">
      <c r="A13635" s="157">
        <v>605537</v>
      </c>
      <c r="B13635" t="s">
        <v>16529</v>
      </c>
      <c r="C13635" t="s">
        <v>286</v>
      </c>
      <c r="D13635">
        <v>25923.24</v>
      </c>
      <c r="E13635" s="156" t="s">
        <v>223</v>
      </c>
    </row>
    <row r="13636" spans="1:5" x14ac:dyDescent="0.2">
      <c r="A13636" s="157">
        <v>605828</v>
      </c>
      <c r="B13636" t="s">
        <v>16530</v>
      </c>
      <c r="C13636" t="s">
        <v>286</v>
      </c>
      <c r="D13636">
        <v>36244.879999999997</v>
      </c>
      <c r="E13636" s="156" t="s">
        <v>223</v>
      </c>
    </row>
    <row r="13637" spans="1:5" x14ac:dyDescent="0.2">
      <c r="A13637" s="157">
        <v>605557</v>
      </c>
      <c r="B13637" t="s">
        <v>16531</v>
      </c>
      <c r="C13637" t="s">
        <v>286</v>
      </c>
      <c r="D13637">
        <v>32714.33</v>
      </c>
      <c r="E13637" s="156" t="s">
        <v>223</v>
      </c>
    </row>
    <row r="13638" spans="1:5" x14ac:dyDescent="0.2">
      <c r="A13638" s="157">
        <v>605775</v>
      </c>
      <c r="B13638" t="s">
        <v>16532</v>
      </c>
      <c r="C13638" t="s">
        <v>286</v>
      </c>
      <c r="D13638">
        <v>26554.49</v>
      </c>
      <c r="E13638" s="156" t="s">
        <v>223</v>
      </c>
    </row>
    <row r="13639" spans="1:5" x14ac:dyDescent="0.2">
      <c r="A13639" s="157">
        <v>605518</v>
      </c>
      <c r="B13639" t="s">
        <v>16533</v>
      </c>
      <c r="C13639" t="s">
        <v>286</v>
      </c>
      <c r="D13639">
        <v>22885.14</v>
      </c>
      <c r="E13639" s="156" t="s">
        <v>223</v>
      </c>
    </row>
    <row r="13640" spans="1:5" x14ac:dyDescent="0.2">
      <c r="A13640" s="157">
        <v>605809</v>
      </c>
      <c r="B13640" t="s">
        <v>16534</v>
      </c>
      <c r="C13640" t="s">
        <v>286</v>
      </c>
      <c r="D13640">
        <v>31272.82</v>
      </c>
      <c r="E13640" s="156" t="s">
        <v>223</v>
      </c>
    </row>
    <row r="13641" spans="1:5" x14ac:dyDescent="0.2">
      <c r="A13641" s="157">
        <v>605538</v>
      </c>
      <c r="B13641" t="s">
        <v>16535</v>
      </c>
      <c r="C13641" t="s">
        <v>286</v>
      </c>
      <c r="D13641">
        <v>27603.46</v>
      </c>
      <c r="E13641" s="156" t="s">
        <v>223</v>
      </c>
    </row>
    <row r="13642" spans="1:5" x14ac:dyDescent="0.2">
      <c r="A13642" s="157">
        <v>605829</v>
      </c>
      <c r="B13642" t="s">
        <v>16536</v>
      </c>
      <c r="C13642" t="s">
        <v>286</v>
      </c>
      <c r="D13642">
        <v>38760</v>
      </c>
      <c r="E13642" s="156" t="s">
        <v>223</v>
      </c>
    </row>
    <row r="13643" spans="1:5" x14ac:dyDescent="0.2">
      <c r="A13643" s="157">
        <v>605558</v>
      </c>
      <c r="B13643" t="s">
        <v>16537</v>
      </c>
      <c r="C13643" t="s">
        <v>286</v>
      </c>
      <c r="D13643">
        <v>35090.65</v>
      </c>
      <c r="E13643" s="156" t="s">
        <v>223</v>
      </c>
    </row>
    <row r="13644" spans="1:5" x14ac:dyDescent="0.2">
      <c r="A13644" s="157">
        <v>605776</v>
      </c>
      <c r="B13644" t="s">
        <v>16538</v>
      </c>
      <c r="C13644" t="s">
        <v>286</v>
      </c>
      <c r="D13644">
        <v>28399.72</v>
      </c>
      <c r="E13644" s="156" t="s">
        <v>223</v>
      </c>
    </row>
    <row r="13645" spans="1:5" x14ac:dyDescent="0.2">
      <c r="A13645" s="157">
        <v>605519</v>
      </c>
      <c r="B13645" t="s">
        <v>16539</v>
      </c>
      <c r="C13645" t="s">
        <v>286</v>
      </c>
      <c r="D13645">
        <v>26892.27</v>
      </c>
      <c r="E13645" s="156" t="s">
        <v>223</v>
      </c>
    </row>
    <row r="13646" spans="1:5" x14ac:dyDescent="0.2">
      <c r="A13646" s="157">
        <v>605810</v>
      </c>
      <c r="B13646" t="s">
        <v>16540</v>
      </c>
      <c r="C13646" t="s">
        <v>286</v>
      </c>
      <c r="D13646">
        <v>33578.11</v>
      </c>
      <c r="E13646" s="156" t="s">
        <v>223</v>
      </c>
    </row>
    <row r="13647" spans="1:5" x14ac:dyDescent="0.2">
      <c r="A13647" s="157">
        <v>605539</v>
      </c>
      <c r="B13647" t="s">
        <v>16541</v>
      </c>
      <c r="C13647" t="s">
        <v>286</v>
      </c>
      <c r="D13647">
        <v>32070.66</v>
      </c>
      <c r="E13647" s="156" t="s">
        <v>223</v>
      </c>
    </row>
    <row r="13648" spans="1:5" x14ac:dyDescent="0.2">
      <c r="A13648" s="157">
        <v>605830</v>
      </c>
      <c r="B13648" t="s">
        <v>16542</v>
      </c>
      <c r="C13648" t="s">
        <v>286</v>
      </c>
      <c r="D13648">
        <v>41795.339999999997</v>
      </c>
      <c r="E13648" s="156" t="s">
        <v>223</v>
      </c>
    </row>
    <row r="13649" spans="1:5" x14ac:dyDescent="0.2">
      <c r="A13649" s="157">
        <v>605559</v>
      </c>
      <c r="B13649" t="s">
        <v>16543</v>
      </c>
      <c r="C13649" t="s">
        <v>286</v>
      </c>
      <c r="D13649">
        <v>40287.89</v>
      </c>
      <c r="E13649" s="156" t="s">
        <v>223</v>
      </c>
    </row>
    <row r="13650" spans="1:5" x14ac:dyDescent="0.2">
      <c r="A13650" s="157">
        <v>605777</v>
      </c>
      <c r="B13650" t="s">
        <v>16544</v>
      </c>
      <c r="C13650" t="s">
        <v>286</v>
      </c>
      <c r="D13650">
        <v>30485.4</v>
      </c>
      <c r="E13650" s="156" t="s">
        <v>223</v>
      </c>
    </row>
    <row r="13651" spans="1:5" x14ac:dyDescent="0.2">
      <c r="A13651" s="157">
        <v>605520</v>
      </c>
      <c r="B13651" t="s">
        <v>16545</v>
      </c>
      <c r="C13651" t="s">
        <v>286</v>
      </c>
      <c r="D13651">
        <v>28868.19</v>
      </c>
      <c r="E13651" s="156" t="s">
        <v>223</v>
      </c>
    </row>
    <row r="13652" spans="1:5" x14ac:dyDescent="0.2">
      <c r="A13652" s="157">
        <v>605811</v>
      </c>
      <c r="B13652" t="s">
        <v>16546</v>
      </c>
      <c r="C13652" t="s">
        <v>286</v>
      </c>
      <c r="D13652">
        <v>36145.26</v>
      </c>
      <c r="E13652" s="156" t="s">
        <v>223</v>
      </c>
    </row>
    <row r="13653" spans="1:5" x14ac:dyDescent="0.2">
      <c r="A13653" s="157">
        <v>605540</v>
      </c>
      <c r="B13653" t="s">
        <v>16547</v>
      </c>
      <c r="C13653" t="s">
        <v>286</v>
      </c>
      <c r="D13653">
        <v>34528.04</v>
      </c>
      <c r="E13653" s="156" t="s">
        <v>223</v>
      </c>
    </row>
    <row r="13654" spans="1:5" x14ac:dyDescent="0.2">
      <c r="A13654" s="157">
        <v>605831</v>
      </c>
      <c r="B13654" t="s">
        <v>16548</v>
      </c>
      <c r="C13654" t="s">
        <v>286</v>
      </c>
      <c r="D13654">
        <v>45126.49</v>
      </c>
      <c r="E13654" s="156" t="s">
        <v>223</v>
      </c>
    </row>
    <row r="13655" spans="1:5" x14ac:dyDescent="0.2">
      <c r="A13655" s="157">
        <v>605560</v>
      </c>
      <c r="B13655" t="s">
        <v>16549</v>
      </c>
      <c r="C13655" t="s">
        <v>286</v>
      </c>
      <c r="D13655">
        <v>43509.27</v>
      </c>
      <c r="E13655" s="156" t="s">
        <v>223</v>
      </c>
    </row>
    <row r="13656" spans="1:5" x14ac:dyDescent="0.2">
      <c r="A13656" s="157">
        <v>605778</v>
      </c>
      <c r="B13656" t="s">
        <v>16550</v>
      </c>
      <c r="C13656" t="s">
        <v>286</v>
      </c>
      <c r="D13656">
        <v>32434.29</v>
      </c>
      <c r="E13656" s="156" t="s">
        <v>223</v>
      </c>
    </row>
    <row r="13657" spans="1:5" x14ac:dyDescent="0.2">
      <c r="A13657" s="157">
        <v>605521</v>
      </c>
      <c r="B13657" t="s">
        <v>16551</v>
      </c>
      <c r="C13657" t="s">
        <v>286</v>
      </c>
      <c r="D13657">
        <v>30795.61</v>
      </c>
      <c r="E13657" s="156" t="s">
        <v>223</v>
      </c>
    </row>
    <row r="13658" spans="1:5" x14ac:dyDescent="0.2">
      <c r="A13658" s="157">
        <v>605812</v>
      </c>
      <c r="B13658" t="s">
        <v>16552</v>
      </c>
      <c r="C13658" t="s">
        <v>286</v>
      </c>
      <c r="D13658">
        <v>38597</v>
      </c>
      <c r="E13658" s="156" t="s">
        <v>223</v>
      </c>
    </row>
    <row r="13659" spans="1:5" x14ac:dyDescent="0.2">
      <c r="A13659" s="157">
        <v>605541</v>
      </c>
      <c r="B13659" t="s">
        <v>16553</v>
      </c>
      <c r="C13659" t="s">
        <v>286</v>
      </c>
      <c r="D13659">
        <v>36958.32</v>
      </c>
      <c r="E13659" s="156" t="s">
        <v>223</v>
      </c>
    </row>
    <row r="13660" spans="1:5" x14ac:dyDescent="0.2">
      <c r="A13660" s="157">
        <v>605832</v>
      </c>
      <c r="B13660" t="s">
        <v>16554</v>
      </c>
      <c r="C13660" t="s">
        <v>286</v>
      </c>
      <c r="D13660">
        <v>48376.18</v>
      </c>
      <c r="E13660" s="156" t="s">
        <v>223</v>
      </c>
    </row>
    <row r="13661" spans="1:5" x14ac:dyDescent="0.2">
      <c r="A13661" s="157">
        <v>605561</v>
      </c>
      <c r="B13661" t="s">
        <v>16555</v>
      </c>
      <c r="C13661" t="s">
        <v>286</v>
      </c>
      <c r="D13661">
        <v>46737.5</v>
      </c>
      <c r="E13661" s="156" t="s">
        <v>223</v>
      </c>
    </row>
    <row r="13662" spans="1:5" x14ac:dyDescent="0.2">
      <c r="A13662" s="157">
        <v>605779</v>
      </c>
      <c r="B13662" t="s">
        <v>16556</v>
      </c>
      <c r="C13662" t="s">
        <v>286</v>
      </c>
      <c r="D13662">
        <v>35731.370000000003</v>
      </c>
      <c r="E13662" s="156" t="s">
        <v>223</v>
      </c>
    </row>
    <row r="13663" spans="1:5" x14ac:dyDescent="0.2">
      <c r="A13663" s="157">
        <v>605522</v>
      </c>
      <c r="B13663" t="s">
        <v>16557</v>
      </c>
      <c r="C13663" t="s">
        <v>286</v>
      </c>
      <c r="D13663">
        <v>34034.79</v>
      </c>
      <c r="E13663" s="156" t="s">
        <v>223</v>
      </c>
    </row>
    <row r="13664" spans="1:5" x14ac:dyDescent="0.2">
      <c r="A13664" s="157">
        <v>605813</v>
      </c>
      <c r="B13664" t="s">
        <v>16558</v>
      </c>
      <c r="C13664" t="s">
        <v>286</v>
      </c>
      <c r="D13664">
        <v>42418.34</v>
      </c>
      <c r="E13664" s="156" t="s">
        <v>223</v>
      </c>
    </row>
    <row r="13665" spans="1:5" x14ac:dyDescent="0.2">
      <c r="A13665" s="157">
        <v>605542</v>
      </c>
      <c r="B13665" t="s">
        <v>16559</v>
      </c>
      <c r="C13665" t="s">
        <v>286</v>
      </c>
      <c r="D13665">
        <v>40721.769999999997</v>
      </c>
      <c r="E13665" s="156" t="s">
        <v>223</v>
      </c>
    </row>
    <row r="13666" spans="1:5" x14ac:dyDescent="0.2">
      <c r="A13666" s="157">
        <v>605833</v>
      </c>
      <c r="B13666" t="s">
        <v>16560</v>
      </c>
      <c r="C13666" t="s">
        <v>286</v>
      </c>
      <c r="D13666">
        <v>53029.42</v>
      </c>
      <c r="E13666" s="156" t="s">
        <v>223</v>
      </c>
    </row>
    <row r="13667" spans="1:5" x14ac:dyDescent="0.2">
      <c r="A13667" s="157">
        <v>605562</v>
      </c>
      <c r="B13667" t="s">
        <v>16561</v>
      </c>
      <c r="C13667" t="s">
        <v>286</v>
      </c>
      <c r="D13667">
        <v>51332.85</v>
      </c>
      <c r="E13667" s="156" t="s">
        <v>223</v>
      </c>
    </row>
    <row r="13668" spans="1:5" x14ac:dyDescent="0.2">
      <c r="A13668" s="157">
        <v>605780</v>
      </c>
      <c r="B13668" t="s">
        <v>16562</v>
      </c>
      <c r="C13668" t="s">
        <v>286</v>
      </c>
      <c r="D13668">
        <v>37926.080000000002</v>
      </c>
      <c r="E13668" s="156" t="s">
        <v>223</v>
      </c>
    </row>
    <row r="13669" spans="1:5" x14ac:dyDescent="0.2">
      <c r="A13669" s="157">
        <v>605523</v>
      </c>
      <c r="B13669" t="s">
        <v>16563</v>
      </c>
      <c r="C13669" t="s">
        <v>286</v>
      </c>
      <c r="D13669">
        <v>36138.97</v>
      </c>
      <c r="E13669" s="156" t="s">
        <v>223</v>
      </c>
    </row>
    <row r="13670" spans="1:5" x14ac:dyDescent="0.2">
      <c r="A13670" s="157">
        <v>605814</v>
      </c>
      <c r="B13670" t="s">
        <v>16564</v>
      </c>
      <c r="C13670" t="s">
        <v>286</v>
      </c>
      <c r="D13670">
        <v>45158.71</v>
      </c>
      <c r="E13670" s="156" t="s">
        <v>223</v>
      </c>
    </row>
    <row r="13671" spans="1:5" x14ac:dyDescent="0.2">
      <c r="A13671" s="157">
        <v>605543</v>
      </c>
      <c r="B13671" t="s">
        <v>16565</v>
      </c>
      <c r="C13671" t="s">
        <v>286</v>
      </c>
      <c r="D13671">
        <v>43371.6</v>
      </c>
      <c r="E13671" s="156" t="s">
        <v>223</v>
      </c>
    </row>
    <row r="13672" spans="1:5" x14ac:dyDescent="0.2">
      <c r="A13672" s="157">
        <v>605834</v>
      </c>
      <c r="B13672" t="s">
        <v>16566</v>
      </c>
      <c r="C13672" t="s">
        <v>286</v>
      </c>
      <c r="D13672">
        <v>56635.66</v>
      </c>
      <c r="E13672" s="156" t="s">
        <v>223</v>
      </c>
    </row>
    <row r="13673" spans="1:5" x14ac:dyDescent="0.2">
      <c r="A13673" s="157">
        <v>605563</v>
      </c>
      <c r="B13673" t="s">
        <v>16567</v>
      </c>
      <c r="C13673" t="s">
        <v>286</v>
      </c>
      <c r="D13673">
        <v>54848.56</v>
      </c>
      <c r="E13673" s="156" t="s">
        <v>223</v>
      </c>
    </row>
    <row r="13674" spans="1:5" x14ac:dyDescent="0.2">
      <c r="A13674" s="157">
        <v>605606</v>
      </c>
      <c r="B13674" t="s">
        <v>16568</v>
      </c>
      <c r="C13674" t="s">
        <v>16113</v>
      </c>
      <c r="D13674">
        <v>15.79</v>
      </c>
      <c r="E13674" s="156" t="s">
        <v>223</v>
      </c>
    </row>
    <row r="13675" spans="1:5" x14ac:dyDescent="0.2">
      <c r="A13675" s="157">
        <v>705314</v>
      </c>
      <c r="B13675" t="s">
        <v>16569</v>
      </c>
      <c r="C13675" t="s">
        <v>268</v>
      </c>
      <c r="D13675">
        <v>13671.18</v>
      </c>
      <c r="E13675" s="156" t="s">
        <v>223</v>
      </c>
    </row>
    <row r="13676" spans="1:5" x14ac:dyDescent="0.2">
      <c r="A13676" s="157">
        <v>705312</v>
      </c>
      <c r="B13676" t="s">
        <v>16570</v>
      </c>
      <c r="C13676" t="s">
        <v>268</v>
      </c>
      <c r="D13676">
        <v>12202.65</v>
      </c>
      <c r="E13676" s="156" t="s">
        <v>223</v>
      </c>
    </row>
    <row r="13677" spans="1:5" x14ac:dyDescent="0.2">
      <c r="A13677" s="157">
        <v>705316</v>
      </c>
      <c r="B13677" t="s">
        <v>16571</v>
      </c>
      <c r="C13677" t="s">
        <v>268</v>
      </c>
      <c r="D13677">
        <v>14989.05</v>
      </c>
      <c r="E13677" s="156" t="s">
        <v>223</v>
      </c>
    </row>
    <row r="13678" spans="1:5" x14ac:dyDescent="0.2">
      <c r="A13678" s="157">
        <v>705315</v>
      </c>
      <c r="B13678" t="s">
        <v>16572</v>
      </c>
      <c r="C13678" t="s">
        <v>268</v>
      </c>
      <c r="D13678">
        <v>13406.76</v>
      </c>
      <c r="E13678" s="156" t="s">
        <v>223</v>
      </c>
    </row>
    <row r="13679" spans="1:5" x14ac:dyDescent="0.2">
      <c r="A13679" s="157">
        <v>705318</v>
      </c>
      <c r="B13679" t="s">
        <v>16573</v>
      </c>
      <c r="C13679" t="s">
        <v>268</v>
      </c>
      <c r="D13679">
        <v>15996.49</v>
      </c>
      <c r="E13679" s="156" t="s">
        <v>223</v>
      </c>
    </row>
    <row r="13680" spans="1:5" x14ac:dyDescent="0.2">
      <c r="A13680" s="157">
        <v>705317</v>
      </c>
      <c r="B13680" t="s">
        <v>16574</v>
      </c>
      <c r="C13680" t="s">
        <v>268</v>
      </c>
      <c r="D13680">
        <v>14213.13</v>
      </c>
      <c r="E13680" s="156" t="s">
        <v>223</v>
      </c>
    </row>
    <row r="13681" spans="1:5" x14ac:dyDescent="0.2">
      <c r="A13681" s="157">
        <v>705320</v>
      </c>
      <c r="B13681" t="s">
        <v>16575</v>
      </c>
      <c r="C13681" t="s">
        <v>268</v>
      </c>
      <c r="D13681">
        <v>20073.45</v>
      </c>
      <c r="E13681" s="156" t="s">
        <v>223</v>
      </c>
    </row>
    <row r="13682" spans="1:5" x14ac:dyDescent="0.2">
      <c r="A13682" s="157">
        <v>705319</v>
      </c>
      <c r="B13682" t="s">
        <v>16576</v>
      </c>
      <c r="C13682" t="s">
        <v>268</v>
      </c>
      <c r="D13682">
        <v>17890.95</v>
      </c>
      <c r="E13682" s="156" t="s">
        <v>223</v>
      </c>
    </row>
    <row r="13683" spans="1:5" x14ac:dyDescent="0.2">
      <c r="A13683" s="157">
        <v>705322</v>
      </c>
      <c r="B13683" t="s">
        <v>16577</v>
      </c>
      <c r="C13683" t="s">
        <v>268</v>
      </c>
      <c r="D13683">
        <v>21189.3</v>
      </c>
      <c r="E13683" s="156" t="s">
        <v>223</v>
      </c>
    </row>
    <row r="13684" spans="1:5" x14ac:dyDescent="0.2">
      <c r="A13684" s="157">
        <v>705321</v>
      </c>
      <c r="B13684" t="s">
        <v>16578</v>
      </c>
      <c r="C13684" t="s">
        <v>268</v>
      </c>
      <c r="D13684">
        <v>18721.349999999999</v>
      </c>
      <c r="E13684" s="156" t="s">
        <v>223</v>
      </c>
    </row>
    <row r="13685" spans="1:5" x14ac:dyDescent="0.2">
      <c r="A13685" s="157">
        <v>705324</v>
      </c>
      <c r="B13685" t="s">
        <v>16579</v>
      </c>
      <c r="C13685" t="s">
        <v>268</v>
      </c>
      <c r="D13685">
        <v>23254.77</v>
      </c>
      <c r="E13685" s="156" t="s">
        <v>223</v>
      </c>
    </row>
    <row r="13686" spans="1:5" x14ac:dyDescent="0.2">
      <c r="A13686" s="157">
        <v>705323</v>
      </c>
      <c r="B13686" t="s">
        <v>16580</v>
      </c>
      <c r="C13686" t="s">
        <v>268</v>
      </c>
      <c r="D13686">
        <v>20612.77</v>
      </c>
      <c r="E13686" s="156" t="s">
        <v>223</v>
      </c>
    </row>
    <row r="13687" spans="1:5" x14ac:dyDescent="0.2">
      <c r="A13687" s="157">
        <v>705326</v>
      </c>
      <c r="B13687" t="s">
        <v>16581</v>
      </c>
      <c r="C13687" t="s">
        <v>268</v>
      </c>
      <c r="D13687">
        <v>24974.03</v>
      </c>
      <c r="E13687" s="156" t="s">
        <v>223</v>
      </c>
    </row>
    <row r="13688" spans="1:5" x14ac:dyDescent="0.2">
      <c r="A13688" s="157">
        <v>705325</v>
      </c>
      <c r="B13688" t="s">
        <v>16582</v>
      </c>
      <c r="C13688" t="s">
        <v>268</v>
      </c>
      <c r="D13688">
        <v>22082.05</v>
      </c>
      <c r="E13688" s="156" t="s">
        <v>223</v>
      </c>
    </row>
    <row r="13689" spans="1:5" x14ac:dyDescent="0.2">
      <c r="A13689" s="157">
        <v>705328</v>
      </c>
      <c r="B13689" t="s">
        <v>16583</v>
      </c>
      <c r="C13689" t="s">
        <v>268</v>
      </c>
      <c r="D13689">
        <v>31718.33</v>
      </c>
      <c r="E13689" s="156" t="s">
        <v>223</v>
      </c>
    </row>
    <row r="13690" spans="1:5" x14ac:dyDescent="0.2">
      <c r="A13690" s="157">
        <v>705327</v>
      </c>
      <c r="B13690" t="s">
        <v>16584</v>
      </c>
      <c r="C13690" t="s">
        <v>268</v>
      </c>
      <c r="D13690">
        <v>28130.49</v>
      </c>
      <c r="E13690" s="156" t="s">
        <v>223</v>
      </c>
    </row>
    <row r="13691" spans="1:5" x14ac:dyDescent="0.2">
      <c r="A13691" s="157">
        <v>705330</v>
      </c>
      <c r="B13691" t="s">
        <v>16585</v>
      </c>
      <c r="C13691" t="s">
        <v>268</v>
      </c>
      <c r="D13691">
        <v>29646.19</v>
      </c>
      <c r="E13691" s="156" t="s">
        <v>223</v>
      </c>
    </row>
    <row r="13692" spans="1:5" x14ac:dyDescent="0.2">
      <c r="A13692" s="157">
        <v>705329</v>
      </c>
      <c r="B13692" t="s">
        <v>16586</v>
      </c>
      <c r="C13692" t="s">
        <v>268</v>
      </c>
      <c r="D13692">
        <v>26055.119999999999</v>
      </c>
      <c r="E13692" s="156" t="s">
        <v>223</v>
      </c>
    </row>
    <row r="13693" spans="1:5" x14ac:dyDescent="0.2">
      <c r="A13693" s="157">
        <v>705332</v>
      </c>
      <c r="B13693" t="s">
        <v>16587</v>
      </c>
      <c r="C13693" t="s">
        <v>268</v>
      </c>
      <c r="D13693">
        <v>32053.75</v>
      </c>
      <c r="E13693" s="156" t="s">
        <v>223</v>
      </c>
    </row>
    <row r="13694" spans="1:5" x14ac:dyDescent="0.2">
      <c r="A13694" s="157">
        <v>705331</v>
      </c>
      <c r="B13694" t="s">
        <v>16588</v>
      </c>
      <c r="C13694" t="s">
        <v>268</v>
      </c>
      <c r="D13694">
        <v>28395.54</v>
      </c>
      <c r="E13694" s="156" t="s">
        <v>223</v>
      </c>
    </row>
    <row r="13695" spans="1:5" x14ac:dyDescent="0.2">
      <c r="A13695" s="157">
        <v>705334</v>
      </c>
      <c r="B13695" t="s">
        <v>16589</v>
      </c>
      <c r="C13695" t="s">
        <v>268</v>
      </c>
      <c r="D13695">
        <v>34099.300000000003</v>
      </c>
      <c r="E13695" s="156" t="s">
        <v>223</v>
      </c>
    </row>
    <row r="13696" spans="1:5" x14ac:dyDescent="0.2">
      <c r="A13696" s="157">
        <v>705333</v>
      </c>
      <c r="B13696" t="s">
        <v>16590</v>
      </c>
      <c r="C13696" t="s">
        <v>268</v>
      </c>
      <c r="D13696">
        <v>30475</v>
      </c>
      <c r="E13696" s="156" t="s">
        <v>223</v>
      </c>
    </row>
    <row r="13697" spans="1:5" x14ac:dyDescent="0.2">
      <c r="A13697" s="157">
        <v>705336</v>
      </c>
      <c r="B13697" t="s">
        <v>16591</v>
      </c>
      <c r="C13697" t="s">
        <v>268</v>
      </c>
      <c r="D13697">
        <v>45916.55</v>
      </c>
      <c r="E13697" s="156" t="s">
        <v>223</v>
      </c>
    </row>
    <row r="13698" spans="1:5" x14ac:dyDescent="0.2">
      <c r="A13698" s="157">
        <v>705335</v>
      </c>
      <c r="B13698" t="s">
        <v>16592</v>
      </c>
      <c r="C13698" t="s">
        <v>268</v>
      </c>
      <c r="D13698">
        <v>40864.39</v>
      </c>
      <c r="E13698" s="156" t="s">
        <v>223</v>
      </c>
    </row>
    <row r="13699" spans="1:5" x14ac:dyDescent="0.2">
      <c r="A13699" s="157">
        <v>705338</v>
      </c>
      <c r="B13699" t="s">
        <v>16593</v>
      </c>
      <c r="C13699" t="s">
        <v>268</v>
      </c>
      <c r="D13699">
        <v>42879.3</v>
      </c>
      <c r="E13699" s="156" t="s">
        <v>223</v>
      </c>
    </row>
    <row r="13700" spans="1:5" x14ac:dyDescent="0.2">
      <c r="A13700" s="157">
        <v>705337</v>
      </c>
      <c r="B13700" t="s">
        <v>16594</v>
      </c>
      <c r="C13700" t="s">
        <v>268</v>
      </c>
      <c r="D13700">
        <v>37646.39</v>
      </c>
      <c r="E13700" s="156" t="s">
        <v>223</v>
      </c>
    </row>
    <row r="13701" spans="1:5" x14ac:dyDescent="0.2">
      <c r="A13701" s="157">
        <v>705340</v>
      </c>
      <c r="B13701" t="s">
        <v>16595</v>
      </c>
      <c r="C13701" t="s">
        <v>268</v>
      </c>
      <c r="D13701">
        <v>46211.839999999997</v>
      </c>
      <c r="E13701" s="156" t="s">
        <v>223</v>
      </c>
    </row>
    <row r="13702" spans="1:5" x14ac:dyDescent="0.2">
      <c r="A13702" s="157">
        <v>705339</v>
      </c>
      <c r="B13702" t="s">
        <v>16596</v>
      </c>
      <c r="C13702" t="s">
        <v>268</v>
      </c>
      <c r="D13702">
        <v>40929.879999999997</v>
      </c>
      <c r="E13702" s="156" t="s">
        <v>223</v>
      </c>
    </row>
    <row r="13703" spans="1:5" x14ac:dyDescent="0.2">
      <c r="A13703" s="157">
        <v>705342</v>
      </c>
      <c r="B13703" t="s">
        <v>16597</v>
      </c>
      <c r="C13703" t="s">
        <v>268</v>
      </c>
      <c r="D13703">
        <v>52450.29</v>
      </c>
      <c r="E13703" s="156" t="s">
        <v>223</v>
      </c>
    </row>
    <row r="13704" spans="1:5" x14ac:dyDescent="0.2">
      <c r="A13704" s="157">
        <v>705341</v>
      </c>
      <c r="B13704" t="s">
        <v>16598</v>
      </c>
      <c r="C13704" t="s">
        <v>268</v>
      </c>
      <c r="D13704">
        <v>46575.44</v>
      </c>
      <c r="E13704" s="156" t="s">
        <v>223</v>
      </c>
    </row>
    <row r="13705" spans="1:5" x14ac:dyDescent="0.2">
      <c r="A13705" s="157">
        <v>705344</v>
      </c>
      <c r="B13705" t="s">
        <v>16599</v>
      </c>
      <c r="C13705" t="s">
        <v>268</v>
      </c>
      <c r="D13705">
        <v>66482.23</v>
      </c>
      <c r="E13705" s="156" t="s">
        <v>223</v>
      </c>
    </row>
    <row r="13706" spans="1:5" x14ac:dyDescent="0.2">
      <c r="A13706" s="157">
        <v>705343</v>
      </c>
      <c r="B13706" t="s">
        <v>16600</v>
      </c>
      <c r="C13706" t="s">
        <v>268</v>
      </c>
      <c r="D13706">
        <v>59285.89</v>
      </c>
      <c r="E13706" s="156" t="s">
        <v>223</v>
      </c>
    </row>
    <row r="13707" spans="1:5" x14ac:dyDescent="0.2">
      <c r="A13707" s="157">
        <v>705225</v>
      </c>
      <c r="B13707" t="s">
        <v>16601</v>
      </c>
      <c r="C13707" t="s">
        <v>268</v>
      </c>
      <c r="D13707">
        <v>11707.07</v>
      </c>
      <c r="E13707" s="156" t="s">
        <v>223</v>
      </c>
    </row>
    <row r="13708" spans="1:5" x14ac:dyDescent="0.2">
      <c r="A13708" s="157">
        <v>705224</v>
      </c>
      <c r="B13708" t="s">
        <v>16602</v>
      </c>
      <c r="C13708" t="s">
        <v>268</v>
      </c>
      <c r="D13708">
        <v>10351.879999999999</v>
      </c>
      <c r="E13708" s="156" t="s">
        <v>223</v>
      </c>
    </row>
    <row r="13709" spans="1:5" x14ac:dyDescent="0.2">
      <c r="A13709" s="157">
        <v>705227</v>
      </c>
      <c r="B13709" t="s">
        <v>16603</v>
      </c>
      <c r="C13709" t="s">
        <v>268</v>
      </c>
      <c r="D13709">
        <v>12098.83</v>
      </c>
      <c r="E13709" s="156" t="s">
        <v>223</v>
      </c>
    </row>
    <row r="13710" spans="1:5" x14ac:dyDescent="0.2">
      <c r="A13710" s="157">
        <v>705226</v>
      </c>
      <c r="B13710" t="s">
        <v>16604</v>
      </c>
      <c r="C13710" t="s">
        <v>268</v>
      </c>
      <c r="D13710">
        <v>10860.04</v>
      </c>
      <c r="E13710" s="156" t="s">
        <v>223</v>
      </c>
    </row>
    <row r="13711" spans="1:5" x14ac:dyDescent="0.2">
      <c r="A13711" s="157">
        <v>705229</v>
      </c>
      <c r="B13711" t="s">
        <v>16605</v>
      </c>
      <c r="C13711" t="s">
        <v>268</v>
      </c>
      <c r="D13711">
        <v>13039.84</v>
      </c>
      <c r="E13711" s="156" t="s">
        <v>223</v>
      </c>
    </row>
    <row r="13712" spans="1:5" x14ac:dyDescent="0.2">
      <c r="A13712" s="157">
        <v>705228</v>
      </c>
      <c r="B13712" t="s">
        <v>16606</v>
      </c>
      <c r="C13712" t="s">
        <v>268</v>
      </c>
      <c r="D13712">
        <v>11609.68</v>
      </c>
      <c r="E13712" s="156" t="s">
        <v>223</v>
      </c>
    </row>
    <row r="13713" spans="1:5" x14ac:dyDescent="0.2">
      <c r="A13713" s="157">
        <v>705231</v>
      </c>
      <c r="B13713" t="s">
        <v>16607</v>
      </c>
      <c r="C13713" t="s">
        <v>268</v>
      </c>
      <c r="D13713">
        <v>16248.51</v>
      </c>
      <c r="E13713" s="156" t="s">
        <v>223</v>
      </c>
    </row>
    <row r="13714" spans="1:5" x14ac:dyDescent="0.2">
      <c r="A13714" s="157">
        <v>705230</v>
      </c>
      <c r="B13714" t="s">
        <v>16608</v>
      </c>
      <c r="C13714" t="s">
        <v>268</v>
      </c>
      <c r="D13714">
        <v>14574.39</v>
      </c>
      <c r="E13714" s="156" t="s">
        <v>223</v>
      </c>
    </row>
    <row r="13715" spans="1:5" x14ac:dyDescent="0.2">
      <c r="A13715" s="157">
        <v>705233</v>
      </c>
      <c r="B13715" t="s">
        <v>16609</v>
      </c>
      <c r="C13715" t="s">
        <v>268</v>
      </c>
      <c r="D13715">
        <v>18256.16</v>
      </c>
      <c r="E13715" s="156" t="s">
        <v>223</v>
      </c>
    </row>
    <row r="13716" spans="1:5" x14ac:dyDescent="0.2">
      <c r="A13716" s="157">
        <v>705232</v>
      </c>
      <c r="B13716" t="s">
        <v>16610</v>
      </c>
      <c r="C13716" t="s">
        <v>268</v>
      </c>
      <c r="D13716">
        <v>16100.58</v>
      </c>
      <c r="E13716" s="156" t="s">
        <v>223</v>
      </c>
    </row>
    <row r="13717" spans="1:5" x14ac:dyDescent="0.2">
      <c r="A13717" s="157">
        <v>705235</v>
      </c>
      <c r="B13717" t="s">
        <v>16611</v>
      </c>
      <c r="C13717" t="s">
        <v>268</v>
      </c>
      <c r="D13717">
        <v>18744.52</v>
      </c>
      <c r="E13717" s="156" t="s">
        <v>223</v>
      </c>
    </row>
    <row r="13718" spans="1:5" x14ac:dyDescent="0.2">
      <c r="A13718" s="157">
        <v>705234</v>
      </c>
      <c r="B13718" t="s">
        <v>16612</v>
      </c>
      <c r="C13718" t="s">
        <v>268</v>
      </c>
      <c r="D13718">
        <v>16738.61</v>
      </c>
      <c r="E13718" s="156" t="s">
        <v>223</v>
      </c>
    </row>
    <row r="13719" spans="1:5" x14ac:dyDescent="0.2">
      <c r="A13719" s="157">
        <v>705237</v>
      </c>
      <c r="B13719" t="s">
        <v>16613</v>
      </c>
      <c r="C13719" t="s">
        <v>268</v>
      </c>
      <c r="D13719">
        <v>20290.04</v>
      </c>
      <c r="E13719" s="156" t="s">
        <v>223</v>
      </c>
    </row>
    <row r="13720" spans="1:5" x14ac:dyDescent="0.2">
      <c r="A13720" s="157">
        <v>705236</v>
      </c>
      <c r="B13720" t="s">
        <v>16614</v>
      </c>
      <c r="C13720" t="s">
        <v>268</v>
      </c>
      <c r="D13720">
        <v>18038.71</v>
      </c>
      <c r="E13720" s="156" t="s">
        <v>223</v>
      </c>
    </row>
    <row r="13721" spans="1:5" x14ac:dyDescent="0.2">
      <c r="A13721" s="157">
        <v>705239</v>
      </c>
      <c r="B13721" t="s">
        <v>16615</v>
      </c>
      <c r="C13721" t="s">
        <v>268</v>
      </c>
      <c r="D13721">
        <v>25922.34</v>
      </c>
      <c r="E13721" s="156" t="s">
        <v>223</v>
      </c>
    </row>
    <row r="13722" spans="1:5" x14ac:dyDescent="0.2">
      <c r="A13722" s="157">
        <v>705238</v>
      </c>
      <c r="B13722" t="s">
        <v>16616</v>
      </c>
      <c r="C13722" t="s">
        <v>268</v>
      </c>
      <c r="D13722">
        <v>23107.63</v>
      </c>
      <c r="E13722" s="156" t="s">
        <v>223</v>
      </c>
    </row>
    <row r="13723" spans="1:5" x14ac:dyDescent="0.2">
      <c r="A13723" s="157">
        <v>705241</v>
      </c>
      <c r="B13723" t="s">
        <v>16617</v>
      </c>
      <c r="C13723" t="s">
        <v>268</v>
      </c>
      <c r="D13723">
        <v>24685.02</v>
      </c>
      <c r="E13723" s="156" t="s">
        <v>223</v>
      </c>
    </row>
    <row r="13724" spans="1:5" x14ac:dyDescent="0.2">
      <c r="A13724" s="157">
        <v>705240</v>
      </c>
      <c r="B13724" t="s">
        <v>16618</v>
      </c>
      <c r="C13724" t="s">
        <v>268</v>
      </c>
      <c r="D13724">
        <v>21724.7</v>
      </c>
      <c r="E13724" s="156" t="s">
        <v>223</v>
      </c>
    </row>
    <row r="13725" spans="1:5" x14ac:dyDescent="0.2">
      <c r="A13725" s="157">
        <v>705243</v>
      </c>
      <c r="B13725" t="s">
        <v>16619</v>
      </c>
      <c r="C13725" t="s">
        <v>268</v>
      </c>
      <c r="D13725">
        <v>26157.33</v>
      </c>
      <c r="E13725" s="156" t="s">
        <v>223</v>
      </c>
    </row>
    <row r="13726" spans="1:5" x14ac:dyDescent="0.2">
      <c r="A13726" s="157">
        <v>705242</v>
      </c>
      <c r="B13726" t="s">
        <v>16620</v>
      </c>
      <c r="C13726" t="s">
        <v>268</v>
      </c>
      <c r="D13726">
        <v>23196.6</v>
      </c>
      <c r="E13726" s="156" t="s">
        <v>223</v>
      </c>
    </row>
    <row r="13727" spans="1:5" x14ac:dyDescent="0.2">
      <c r="A13727" s="157">
        <v>705245</v>
      </c>
      <c r="B13727" t="s">
        <v>16621</v>
      </c>
      <c r="C13727" t="s">
        <v>268</v>
      </c>
      <c r="D13727">
        <v>28999.279999999999</v>
      </c>
      <c r="E13727" s="156" t="s">
        <v>223</v>
      </c>
    </row>
    <row r="13728" spans="1:5" x14ac:dyDescent="0.2">
      <c r="A13728" s="157">
        <v>705244</v>
      </c>
      <c r="B13728" t="s">
        <v>16622</v>
      </c>
      <c r="C13728" t="s">
        <v>268</v>
      </c>
      <c r="D13728">
        <v>25840.82</v>
      </c>
      <c r="E13728" s="156" t="s">
        <v>223</v>
      </c>
    </row>
    <row r="13729" spans="1:5" x14ac:dyDescent="0.2">
      <c r="A13729" s="157">
        <v>705247</v>
      </c>
      <c r="B13729" t="s">
        <v>16623</v>
      </c>
      <c r="C13729" t="s">
        <v>268</v>
      </c>
      <c r="D13729">
        <v>36746.89</v>
      </c>
      <c r="E13729" s="156" t="s">
        <v>223</v>
      </c>
    </row>
    <row r="13730" spans="1:5" x14ac:dyDescent="0.2">
      <c r="A13730" s="157">
        <v>705246</v>
      </c>
      <c r="B13730" t="s">
        <v>16624</v>
      </c>
      <c r="C13730" t="s">
        <v>268</v>
      </c>
      <c r="D13730">
        <v>32877.39</v>
      </c>
      <c r="E13730" s="156" t="s">
        <v>223</v>
      </c>
    </row>
    <row r="13731" spans="1:5" x14ac:dyDescent="0.2">
      <c r="A13731" s="157">
        <v>705249</v>
      </c>
      <c r="B13731" t="s">
        <v>16625</v>
      </c>
      <c r="C13731" t="s">
        <v>268</v>
      </c>
      <c r="D13731">
        <v>35097.5</v>
      </c>
      <c r="E13731" s="156" t="s">
        <v>223</v>
      </c>
    </row>
    <row r="13732" spans="1:5" x14ac:dyDescent="0.2">
      <c r="A13732" s="157">
        <v>705248</v>
      </c>
      <c r="B13732" t="s">
        <v>16626</v>
      </c>
      <c r="C13732" t="s">
        <v>268</v>
      </c>
      <c r="D13732">
        <v>30803.39</v>
      </c>
      <c r="E13732" s="156" t="s">
        <v>223</v>
      </c>
    </row>
    <row r="13733" spans="1:5" x14ac:dyDescent="0.2">
      <c r="A13733" s="157">
        <v>705251</v>
      </c>
      <c r="B13733" t="s">
        <v>16627</v>
      </c>
      <c r="C13733" t="s">
        <v>268</v>
      </c>
      <c r="D13733">
        <v>37137.949999999997</v>
      </c>
      <c r="E13733" s="156" t="s">
        <v>223</v>
      </c>
    </row>
    <row r="13734" spans="1:5" x14ac:dyDescent="0.2">
      <c r="A13734" s="157">
        <v>705250</v>
      </c>
      <c r="B13734" t="s">
        <v>16628</v>
      </c>
      <c r="C13734" t="s">
        <v>268</v>
      </c>
      <c r="D13734">
        <v>32842.46</v>
      </c>
      <c r="E13734" s="156" t="s">
        <v>223</v>
      </c>
    </row>
    <row r="13735" spans="1:5" x14ac:dyDescent="0.2">
      <c r="A13735" s="157">
        <v>705253</v>
      </c>
      <c r="B13735" t="s">
        <v>16629</v>
      </c>
      <c r="C13735" t="s">
        <v>268</v>
      </c>
      <c r="D13735">
        <v>40626.080000000002</v>
      </c>
      <c r="E13735" s="156" t="s">
        <v>223</v>
      </c>
    </row>
    <row r="13736" spans="1:5" x14ac:dyDescent="0.2">
      <c r="A13736" s="157">
        <v>705252</v>
      </c>
      <c r="B13736" t="s">
        <v>16630</v>
      </c>
      <c r="C13736" t="s">
        <v>268</v>
      </c>
      <c r="D13736">
        <v>35954.36</v>
      </c>
      <c r="E13736" s="156" t="s">
        <v>223</v>
      </c>
    </row>
    <row r="13737" spans="1:5" x14ac:dyDescent="0.2">
      <c r="A13737" s="157">
        <v>705255</v>
      </c>
      <c r="B13737" t="s">
        <v>16631</v>
      </c>
      <c r="C13737" t="s">
        <v>268</v>
      </c>
      <c r="D13737">
        <v>51401.17</v>
      </c>
      <c r="E13737" s="156" t="s">
        <v>223</v>
      </c>
    </row>
    <row r="13738" spans="1:5" x14ac:dyDescent="0.2">
      <c r="A13738" s="157">
        <v>705254</v>
      </c>
      <c r="B13738" t="s">
        <v>16632</v>
      </c>
      <c r="C13738" t="s">
        <v>268</v>
      </c>
      <c r="D13738">
        <v>45752.77</v>
      </c>
      <c r="E13738" s="156" t="s">
        <v>223</v>
      </c>
    </row>
    <row r="13739" spans="1:5" x14ac:dyDescent="0.2">
      <c r="A13739" s="157">
        <v>705403</v>
      </c>
      <c r="B13739" t="s">
        <v>16633</v>
      </c>
      <c r="C13739" t="s">
        <v>268</v>
      </c>
      <c r="D13739">
        <v>17119.63</v>
      </c>
      <c r="E13739" s="156" t="s">
        <v>223</v>
      </c>
    </row>
    <row r="13740" spans="1:5" x14ac:dyDescent="0.2">
      <c r="A13740" s="157">
        <v>705402</v>
      </c>
      <c r="B13740" t="s">
        <v>16634</v>
      </c>
      <c r="C13740" t="s">
        <v>268</v>
      </c>
      <c r="D13740">
        <v>15152.7</v>
      </c>
      <c r="E13740" s="156" t="s">
        <v>223</v>
      </c>
    </row>
    <row r="13741" spans="1:5" x14ac:dyDescent="0.2">
      <c r="A13741" s="157">
        <v>705405</v>
      </c>
      <c r="B13741" t="s">
        <v>16635</v>
      </c>
      <c r="C13741" t="s">
        <v>268</v>
      </c>
      <c r="D13741">
        <v>18504.22</v>
      </c>
      <c r="E13741" s="156" t="s">
        <v>223</v>
      </c>
    </row>
    <row r="13742" spans="1:5" x14ac:dyDescent="0.2">
      <c r="A13742" s="157">
        <v>705404</v>
      </c>
      <c r="B13742" t="s">
        <v>16636</v>
      </c>
      <c r="C13742" t="s">
        <v>268</v>
      </c>
      <c r="D13742">
        <v>16516.13</v>
      </c>
      <c r="E13742" s="156" t="s">
        <v>223</v>
      </c>
    </row>
    <row r="13743" spans="1:5" x14ac:dyDescent="0.2">
      <c r="A13743" s="157">
        <v>705407</v>
      </c>
      <c r="B13743" t="s">
        <v>16637</v>
      </c>
      <c r="C13743" t="s">
        <v>268</v>
      </c>
      <c r="D13743">
        <v>19379.419999999998</v>
      </c>
      <c r="E13743" s="156" t="s">
        <v>223</v>
      </c>
    </row>
    <row r="13744" spans="1:5" x14ac:dyDescent="0.2">
      <c r="A13744" s="157">
        <v>705406</v>
      </c>
      <c r="B13744" t="s">
        <v>16638</v>
      </c>
      <c r="C13744" t="s">
        <v>268</v>
      </c>
      <c r="D13744">
        <v>17164.97</v>
      </c>
      <c r="E13744" s="156" t="s">
        <v>223</v>
      </c>
    </row>
    <row r="13745" spans="1:5" x14ac:dyDescent="0.2">
      <c r="A13745" s="157">
        <v>705409</v>
      </c>
      <c r="B13745" t="s">
        <v>16639</v>
      </c>
      <c r="C13745" t="s">
        <v>268</v>
      </c>
      <c r="D13745">
        <v>24416.080000000002</v>
      </c>
      <c r="E13745" s="156" t="s">
        <v>223</v>
      </c>
    </row>
    <row r="13746" spans="1:5" x14ac:dyDescent="0.2">
      <c r="A13746" s="157">
        <v>705408</v>
      </c>
      <c r="B13746" t="s">
        <v>16640</v>
      </c>
      <c r="C13746" t="s">
        <v>268</v>
      </c>
      <c r="D13746">
        <v>21688.15</v>
      </c>
      <c r="E13746" s="156" t="s">
        <v>223</v>
      </c>
    </row>
    <row r="13747" spans="1:5" x14ac:dyDescent="0.2">
      <c r="A13747" s="157">
        <v>705411</v>
      </c>
      <c r="B13747" t="s">
        <v>16641</v>
      </c>
      <c r="C13747" t="s">
        <v>268</v>
      </c>
      <c r="D13747">
        <v>26002.84</v>
      </c>
      <c r="E13747" s="156" t="s">
        <v>223</v>
      </c>
    </row>
    <row r="13748" spans="1:5" x14ac:dyDescent="0.2">
      <c r="A13748" s="157">
        <v>705410</v>
      </c>
      <c r="B13748" t="s">
        <v>16642</v>
      </c>
      <c r="C13748" t="s">
        <v>268</v>
      </c>
      <c r="D13748">
        <v>22832.01</v>
      </c>
      <c r="E13748" s="156" t="s">
        <v>223</v>
      </c>
    </row>
    <row r="13749" spans="1:5" x14ac:dyDescent="0.2">
      <c r="A13749" s="157">
        <v>705413</v>
      </c>
      <c r="B13749" t="s">
        <v>16643</v>
      </c>
      <c r="C13749" t="s">
        <v>268</v>
      </c>
      <c r="D13749">
        <v>27967.35</v>
      </c>
      <c r="E13749" s="156" t="s">
        <v>223</v>
      </c>
    </row>
    <row r="13750" spans="1:5" x14ac:dyDescent="0.2">
      <c r="A13750" s="157">
        <v>705412</v>
      </c>
      <c r="B13750" t="s">
        <v>16644</v>
      </c>
      <c r="C13750" t="s">
        <v>268</v>
      </c>
      <c r="D13750">
        <v>24794.92</v>
      </c>
      <c r="E13750" s="156" t="s">
        <v>223</v>
      </c>
    </row>
    <row r="13751" spans="1:5" x14ac:dyDescent="0.2">
      <c r="A13751" s="157">
        <v>705415</v>
      </c>
      <c r="B13751" t="s">
        <v>16645</v>
      </c>
      <c r="C13751" t="s">
        <v>268</v>
      </c>
      <c r="D13751">
        <v>30802.959999999999</v>
      </c>
      <c r="E13751" s="156" t="s">
        <v>223</v>
      </c>
    </row>
    <row r="13752" spans="1:5" x14ac:dyDescent="0.2">
      <c r="A13752" s="157">
        <v>705414</v>
      </c>
      <c r="B13752" t="s">
        <v>16646</v>
      </c>
      <c r="C13752" t="s">
        <v>268</v>
      </c>
      <c r="D13752">
        <v>27228.240000000002</v>
      </c>
      <c r="E13752" s="156" t="s">
        <v>223</v>
      </c>
    </row>
    <row r="13753" spans="1:5" x14ac:dyDescent="0.2">
      <c r="A13753" s="157">
        <v>705417</v>
      </c>
      <c r="B13753" t="s">
        <v>16647</v>
      </c>
      <c r="C13753" t="s">
        <v>268</v>
      </c>
      <c r="D13753">
        <v>39029.14</v>
      </c>
      <c r="E13753" s="156" t="s">
        <v>223</v>
      </c>
    </row>
    <row r="13754" spans="1:5" x14ac:dyDescent="0.2">
      <c r="A13754" s="157">
        <v>705416</v>
      </c>
      <c r="B13754" t="s">
        <v>16648</v>
      </c>
      <c r="C13754" t="s">
        <v>268</v>
      </c>
      <c r="D13754">
        <v>34629.339999999997</v>
      </c>
      <c r="E13754" s="156" t="s">
        <v>223</v>
      </c>
    </row>
    <row r="13755" spans="1:5" x14ac:dyDescent="0.2">
      <c r="A13755" s="157">
        <v>705419</v>
      </c>
      <c r="B13755" t="s">
        <v>16649</v>
      </c>
      <c r="C13755" t="s">
        <v>268</v>
      </c>
      <c r="D13755">
        <v>36836.29</v>
      </c>
      <c r="E13755" s="156" t="s">
        <v>223</v>
      </c>
    </row>
    <row r="13756" spans="1:5" x14ac:dyDescent="0.2">
      <c r="A13756" s="157">
        <v>705418</v>
      </c>
      <c r="B13756" t="s">
        <v>16650</v>
      </c>
      <c r="C13756" t="s">
        <v>268</v>
      </c>
      <c r="D13756">
        <v>32405.439999999999</v>
      </c>
      <c r="E13756" s="156" t="s">
        <v>223</v>
      </c>
    </row>
    <row r="13757" spans="1:5" x14ac:dyDescent="0.2">
      <c r="A13757" s="157">
        <v>705421</v>
      </c>
      <c r="B13757" t="s">
        <v>16651</v>
      </c>
      <c r="C13757" t="s">
        <v>268</v>
      </c>
      <c r="D13757">
        <v>39623.67</v>
      </c>
      <c r="E13757" s="156" t="s">
        <v>223</v>
      </c>
    </row>
    <row r="13758" spans="1:5" x14ac:dyDescent="0.2">
      <c r="A13758" s="157">
        <v>705420</v>
      </c>
      <c r="B13758" t="s">
        <v>16652</v>
      </c>
      <c r="C13758" t="s">
        <v>268</v>
      </c>
      <c r="D13758">
        <v>35174.300000000003</v>
      </c>
      <c r="E13758" s="156" t="s">
        <v>223</v>
      </c>
    </row>
    <row r="13759" spans="1:5" x14ac:dyDescent="0.2">
      <c r="A13759" s="157">
        <v>705423</v>
      </c>
      <c r="B13759" t="s">
        <v>16653</v>
      </c>
      <c r="C13759" t="s">
        <v>268</v>
      </c>
      <c r="D13759">
        <v>45104.89</v>
      </c>
      <c r="E13759" s="156" t="s">
        <v>223</v>
      </c>
    </row>
    <row r="13760" spans="1:5" x14ac:dyDescent="0.2">
      <c r="A13760" s="157">
        <v>705422</v>
      </c>
      <c r="B13760" t="s">
        <v>16654</v>
      </c>
      <c r="C13760" t="s">
        <v>268</v>
      </c>
      <c r="D13760">
        <v>40126.480000000003</v>
      </c>
      <c r="E13760" s="156" t="s">
        <v>223</v>
      </c>
    </row>
    <row r="13761" spans="1:5" x14ac:dyDescent="0.2">
      <c r="A13761" s="157">
        <v>705425</v>
      </c>
      <c r="B13761" t="s">
        <v>16655</v>
      </c>
      <c r="C13761" t="s">
        <v>268</v>
      </c>
      <c r="D13761">
        <v>57120.28</v>
      </c>
      <c r="E13761" s="156" t="s">
        <v>223</v>
      </c>
    </row>
    <row r="13762" spans="1:5" x14ac:dyDescent="0.2">
      <c r="A13762" s="157">
        <v>705424</v>
      </c>
      <c r="B13762" t="s">
        <v>16656</v>
      </c>
      <c r="C13762" t="s">
        <v>268</v>
      </c>
      <c r="D13762">
        <v>51011.53</v>
      </c>
      <c r="E13762" s="156" t="s">
        <v>223</v>
      </c>
    </row>
    <row r="13763" spans="1:5" x14ac:dyDescent="0.2">
      <c r="A13763" s="157">
        <v>705427</v>
      </c>
      <c r="B13763" t="s">
        <v>16657</v>
      </c>
      <c r="C13763" t="s">
        <v>268</v>
      </c>
      <c r="D13763">
        <v>52096.5</v>
      </c>
      <c r="E13763" s="156" t="s">
        <v>223</v>
      </c>
    </row>
    <row r="13764" spans="1:5" x14ac:dyDescent="0.2">
      <c r="A13764" s="157">
        <v>705426</v>
      </c>
      <c r="B13764" t="s">
        <v>16658</v>
      </c>
      <c r="C13764" t="s">
        <v>268</v>
      </c>
      <c r="D13764">
        <v>45687.64</v>
      </c>
      <c r="E13764" s="156" t="s">
        <v>223</v>
      </c>
    </row>
    <row r="13765" spans="1:5" x14ac:dyDescent="0.2">
      <c r="A13765" s="157">
        <v>705429</v>
      </c>
      <c r="B13765" t="s">
        <v>16659</v>
      </c>
      <c r="C13765" t="s">
        <v>268</v>
      </c>
      <c r="D13765">
        <v>53887.37</v>
      </c>
      <c r="E13765" s="156" t="s">
        <v>223</v>
      </c>
    </row>
    <row r="13766" spans="1:5" x14ac:dyDescent="0.2">
      <c r="A13766" s="157">
        <v>705428</v>
      </c>
      <c r="B13766" t="s">
        <v>16660</v>
      </c>
      <c r="C13766" t="s">
        <v>268</v>
      </c>
      <c r="D13766">
        <v>47585.599999999999</v>
      </c>
      <c r="E13766" s="156" t="s">
        <v>223</v>
      </c>
    </row>
    <row r="13767" spans="1:5" x14ac:dyDescent="0.2">
      <c r="A13767" s="157">
        <v>705431</v>
      </c>
      <c r="B13767" t="s">
        <v>16661</v>
      </c>
      <c r="C13767" t="s">
        <v>268</v>
      </c>
      <c r="D13767">
        <v>64884.91</v>
      </c>
      <c r="E13767" s="156" t="s">
        <v>223</v>
      </c>
    </row>
    <row r="13768" spans="1:5" x14ac:dyDescent="0.2">
      <c r="A13768" s="157">
        <v>705430</v>
      </c>
      <c r="B13768" t="s">
        <v>16662</v>
      </c>
      <c r="C13768" t="s">
        <v>268</v>
      </c>
      <c r="D13768">
        <v>57852.3</v>
      </c>
      <c r="E13768" s="156" t="s">
        <v>223</v>
      </c>
    </row>
    <row r="13769" spans="1:5" x14ac:dyDescent="0.2">
      <c r="A13769" s="157">
        <v>705433</v>
      </c>
      <c r="B13769" t="s">
        <v>16663</v>
      </c>
      <c r="C13769" t="s">
        <v>268</v>
      </c>
      <c r="D13769">
        <v>82294.13</v>
      </c>
      <c r="E13769" s="156" t="s">
        <v>223</v>
      </c>
    </row>
    <row r="13770" spans="1:5" x14ac:dyDescent="0.2">
      <c r="A13770" s="157">
        <v>705432</v>
      </c>
      <c r="B13770" t="s">
        <v>16664</v>
      </c>
      <c r="C13770" t="s">
        <v>268</v>
      </c>
      <c r="D13770">
        <v>73583.62</v>
      </c>
      <c r="E13770" s="156" t="s">
        <v>223</v>
      </c>
    </row>
    <row r="13771" spans="1:5" x14ac:dyDescent="0.2">
      <c r="A13771" s="157">
        <v>705257</v>
      </c>
      <c r="B13771" t="s">
        <v>16665</v>
      </c>
      <c r="C13771" t="s">
        <v>286</v>
      </c>
      <c r="D13771">
        <v>3967.56</v>
      </c>
      <c r="E13771" s="156" t="s">
        <v>223</v>
      </c>
    </row>
    <row r="13772" spans="1:5" x14ac:dyDescent="0.2">
      <c r="A13772" s="157">
        <v>705256</v>
      </c>
      <c r="B13772" t="s">
        <v>16666</v>
      </c>
      <c r="C13772" t="s">
        <v>286</v>
      </c>
      <c r="D13772">
        <v>3568.6</v>
      </c>
      <c r="E13772" s="156" t="s">
        <v>223</v>
      </c>
    </row>
    <row r="13773" spans="1:5" x14ac:dyDescent="0.2">
      <c r="A13773" s="157">
        <v>705259</v>
      </c>
      <c r="B13773" t="s">
        <v>16667</v>
      </c>
      <c r="C13773" t="s">
        <v>286</v>
      </c>
      <c r="D13773">
        <v>3446.44</v>
      </c>
      <c r="E13773" s="156" t="s">
        <v>223</v>
      </c>
    </row>
    <row r="13774" spans="1:5" x14ac:dyDescent="0.2">
      <c r="A13774" s="157">
        <v>705258</v>
      </c>
      <c r="B13774" t="s">
        <v>16668</v>
      </c>
      <c r="C13774" t="s">
        <v>286</v>
      </c>
      <c r="D13774">
        <v>3047.48</v>
      </c>
      <c r="E13774" s="156" t="s">
        <v>223</v>
      </c>
    </row>
    <row r="13775" spans="1:5" x14ac:dyDescent="0.2">
      <c r="A13775" s="157">
        <v>705267</v>
      </c>
      <c r="B13775" t="s">
        <v>16669</v>
      </c>
      <c r="C13775" t="s">
        <v>286</v>
      </c>
      <c r="D13775">
        <v>5011.28</v>
      </c>
      <c r="E13775" s="156" t="s">
        <v>223</v>
      </c>
    </row>
    <row r="13776" spans="1:5" x14ac:dyDescent="0.2">
      <c r="A13776" s="157">
        <v>705266</v>
      </c>
      <c r="B13776" t="s">
        <v>16670</v>
      </c>
      <c r="C13776" t="s">
        <v>286</v>
      </c>
      <c r="D13776">
        <v>4483.1000000000004</v>
      </c>
      <c r="E13776" s="156" t="s">
        <v>223</v>
      </c>
    </row>
    <row r="13777" spans="1:5" x14ac:dyDescent="0.2">
      <c r="A13777" s="157">
        <v>705269</v>
      </c>
      <c r="B13777" t="s">
        <v>16671</v>
      </c>
      <c r="C13777" t="s">
        <v>286</v>
      </c>
      <c r="D13777">
        <v>5265.97</v>
      </c>
      <c r="E13777" s="156" t="s">
        <v>223</v>
      </c>
    </row>
    <row r="13778" spans="1:5" x14ac:dyDescent="0.2">
      <c r="A13778" s="157">
        <v>705268</v>
      </c>
      <c r="B13778" t="s">
        <v>16672</v>
      </c>
      <c r="C13778" t="s">
        <v>286</v>
      </c>
      <c r="D13778">
        <v>4737.8</v>
      </c>
      <c r="E13778" s="156" t="s">
        <v>223</v>
      </c>
    </row>
    <row r="13779" spans="1:5" x14ac:dyDescent="0.2">
      <c r="A13779" s="157">
        <v>705261</v>
      </c>
      <c r="B13779" t="s">
        <v>16673</v>
      </c>
      <c r="C13779" t="s">
        <v>286</v>
      </c>
      <c r="D13779">
        <v>3688.79</v>
      </c>
      <c r="E13779" s="156" t="s">
        <v>223</v>
      </c>
    </row>
    <row r="13780" spans="1:5" x14ac:dyDescent="0.2">
      <c r="A13780" s="157">
        <v>705260</v>
      </c>
      <c r="B13780" t="s">
        <v>16674</v>
      </c>
      <c r="C13780" t="s">
        <v>286</v>
      </c>
      <c r="D13780">
        <v>3289.83</v>
      </c>
      <c r="E13780" s="156" t="s">
        <v>223</v>
      </c>
    </row>
    <row r="13781" spans="1:5" x14ac:dyDescent="0.2">
      <c r="A13781" s="157">
        <v>705263</v>
      </c>
      <c r="B13781" t="s">
        <v>16675</v>
      </c>
      <c r="C13781" t="s">
        <v>286</v>
      </c>
      <c r="D13781">
        <v>4167.79</v>
      </c>
      <c r="E13781" s="156" t="s">
        <v>223</v>
      </c>
    </row>
    <row r="13782" spans="1:5" x14ac:dyDescent="0.2">
      <c r="A13782" s="157">
        <v>705262</v>
      </c>
      <c r="B13782" t="s">
        <v>16676</v>
      </c>
      <c r="C13782" t="s">
        <v>286</v>
      </c>
      <c r="D13782">
        <v>3768.83</v>
      </c>
      <c r="E13782" s="156" t="s">
        <v>223</v>
      </c>
    </row>
    <row r="13783" spans="1:5" x14ac:dyDescent="0.2">
      <c r="A13783" s="157">
        <v>705265</v>
      </c>
      <c r="B13783" t="s">
        <v>16677</v>
      </c>
      <c r="C13783" t="s">
        <v>286</v>
      </c>
      <c r="D13783">
        <v>4579.4799999999996</v>
      </c>
      <c r="E13783" s="156" t="s">
        <v>223</v>
      </c>
    </row>
    <row r="13784" spans="1:5" x14ac:dyDescent="0.2">
      <c r="A13784" s="157">
        <v>705264</v>
      </c>
      <c r="B13784" t="s">
        <v>16678</v>
      </c>
      <c r="C13784" t="s">
        <v>286</v>
      </c>
      <c r="D13784">
        <v>4180.5200000000004</v>
      </c>
      <c r="E13784" s="156" t="s">
        <v>223</v>
      </c>
    </row>
    <row r="13785" spans="1:5" x14ac:dyDescent="0.2">
      <c r="A13785" s="157">
        <v>705271</v>
      </c>
      <c r="B13785" t="s">
        <v>16679</v>
      </c>
      <c r="C13785" t="s">
        <v>286</v>
      </c>
      <c r="D13785">
        <v>5691.12</v>
      </c>
      <c r="E13785" s="156" t="s">
        <v>223</v>
      </c>
    </row>
    <row r="13786" spans="1:5" x14ac:dyDescent="0.2">
      <c r="A13786" s="157">
        <v>705270</v>
      </c>
      <c r="B13786" t="s">
        <v>16680</v>
      </c>
      <c r="C13786" t="s">
        <v>286</v>
      </c>
      <c r="D13786">
        <v>5175.32</v>
      </c>
      <c r="E13786" s="156" t="s">
        <v>223</v>
      </c>
    </row>
    <row r="13787" spans="1:5" x14ac:dyDescent="0.2">
      <c r="A13787" s="157">
        <v>705273</v>
      </c>
      <c r="B13787" t="s">
        <v>16681</v>
      </c>
      <c r="C13787" t="s">
        <v>286</v>
      </c>
      <c r="D13787">
        <v>5053.17</v>
      </c>
      <c r="E13787" s="156" t="s">
        <v>223</v>
      </c>
    </row>
    <row r="13788" spans="1:5" x14ac:dyDescent="0.2">
      <c r="A13788" s="157">
        <v>705272</v>
      </c>
      <c r="B13788" t="s">
        <v>16682</v>
      </c>
      <c r="C13788" t="s">
        <v>286</v>
      </c>
      <c r="D13788">
        <v>4537.37</v>
      </c>
      <c r="E13788" s="156" t="s">
        <v>223</v>
      </c>
    </row>
    <row r="13789" spans="1:5" x14ac:dyDescent="0.2">
      <c r="A13789" s="157">
        <v>705281</v>
      </c>
      <c r="B13789" t="s">
        <v>16683</v>
      </c>
      <c r="C13789" t="s">
        <v>286</v>
      </c>
      <c r="D13789">
        <v>7872.88</v>
      </c>
      <c r="E13789" s="156" t="s">
        <v>223</v>
      </c>
    </row>
    <row r="13790" spans="1:5" x14ac:dyDescent="0.2">
      <c r="A13790" s="157">
        <v>705280</v>
      </c>
      <c r="B13790" t="s">
        <v>16684</v>
      </c>
      <c r="C13790" t="s">
        <v>286</v>
      </c>
      <c r="D13790">
        <v>7041.05</v>
      </c>
      <c r="E13790" s="156" t="s">
        <v>223</v>
      </c>
    </row>
    <row r="13791" spans="1:5" x14ac:dyDescent="0.2">
      <c r="A13791" s="157">
        <v>705283</v>
      </c>
      <c r="B13791" t="s">
        <v>16685</v>
      </c>
      <c r="C13791" t="s">
        <v>286</v>
      </c>
      <c r="D13791">
        <v>8072.5</v>
      </c>
      <c r="E13791" s="156" t="s">
        <v>223</v>
      </c>
    </row>
    <row r="13792" spans="1:5" x14ac:dyDescent="0.2">
      <c r="A13792" s="157">
        <v>705282</v>
      </c>
      <c r="B13792" t="s">
        <v>16686</v>
      </c>
      <c r="C13792" t="s">
        <v>286</v>
      </c>
      <c r="D13792">
        <v>7240.67</v>
      </c>
      <c r="E13792" s="156" t="s">
        <v>223</v>
      </c>
    </row>
    <row r="13793" spans="1:5" x14ac:dyDescent="0.2">
      <c r="A13793" s="157">
        <v>705275</v>
      </c>
      <c r="B13793" t="s">
        <v>16687</v>
      </c>
      <c r="C13793" t="s">
        <v>286</v>
      </c>
      <c r="D13793">
        <v>5680.44</v>
      </c>
      <c r="E13793" s="156" t="s">
        <v>223</v>
      </c>
    </row>
    <row r="13794" spans="1:5" x14ac:dyDescent="0.2">
      <c r="A13794" s="157">
        <v>705274</v>
      </c>
      <c r="B13794" t="s">
        <v>16688</v>
      </c>
      <c r="C13794" t="s">
        <v>286</v>
      </c>
      <c r="D13794">
        <v>5164.63</v>
      </c>
      <c r="E13794" s="156" t="s">
        <v>223</v>
      </c>
    </row>
    <row r="13795" spans="1:5" x14ac:dyDescent="0.2">
      <c r="A13795" s="157">
        <v>705277</v>
      </c>
      <c r="B13795" t="s">
        <v>16689</v>
      </c>
      <c r="C13795" t="s">
        <v>286</v>
      </c>
      <c r="D13795">
        <v>6412.22</v>
      </c>
      <c r="E13795" s="156" t="s">
        <v>223</v>
      </c>
    </row>
    <row r="13796" spans="1:5" x14ac:dyDescent="0.2">
      <c r="A13796" s="157">
        <v>705276</v>
      </c>
      <c r="B13796" t="s">
        <v>16690</v>
      </c>
      <c r="C13796" t="s">
        <v>286</v>
      </c>
      <c r="D13796">
        <v>5737.5</v>
      </c>
      <c r="E13796" s="156" t="s">
        <v>223</v>
      </c>
    </row>
    <row r="13797" spans="1:5" x14ac:dyDescent="0.2">
      <c r="A13797" s="157">
        <v>705279</v>
      </c>
      <c r="B13797" t="s">
        <v>16691</v>
      </c>
      <c r="C13797" t="s">
        <v>286</v>
      </c>
      <c r="D13797">
        <v>7290.33</v>
      </c>
      <c r="E13797" s="156" t="s">
        <v>223</v>
      </c>
    </row>
    <row r="13798" spans="1:5" x14ac:dyDescent="0.2">
      <c r="A13798" s="157">
        <v>705278</v>
      </c>
      <c r="B13798" t="s">
        <v>16692</v>
      </c>
      <c r="C13798" t="s">
        <v>286</v>
      </c>
      <c r="D13798">
        <v>6615.61</v>
      </c>
      <c r="E13798" s="156" t="s">
        <v>223</v>
      </c>
    </row>
    <row r="13799" spans="1:5" x14ac:dyDescent="0.2">
      <c r="A13799" s="157">
        <v>705285</v>
      </c>
      <c r="B13799" t="s">
        <v>16693</v>
      </c>
      <c r="C13799" t="s">
        <v>286</v>
      </c>
      <c r="D13799">
        <v>7313.12</v>
      </c>
      <c r="E13799" s="156" t="s">
        <v>223</v>
      </c>
    </row>
    <row r="13800" spans="1:5" x14ac:dyDescent="0.2">
      <c r="A13800" s="157">
        <v>705284</v>
      </c>
      <c r="B13800" t="s">
        <v>16694</v>
      </c>
      <c r="C13800" t="s">
        <v>286</v>
      </c>
      <c r="D13800">
        <v>6664.75</v>
      </c>
      <c r="E13800" s="156" t="s">
        <v>223</v>
      </c>
    </row>
    <row r="13801" spans="1:5" x14ac:dyDescent="0.2">
      <c r="A13801" s="157">
        <v>705287</v>
      </c>
      <c r="B13801" t="s">
        <v>16695</v>
      </c>
      <c r="C13801" t="s">
        <v>286</v>
      </c>
      <c r="D13801">
        <v>6682.44</v>
      </c>
      <c r="E13801" s="156" t="s">
        <v>223</v>
      </c>
    </row>
    <row r="13802" spans="1:5" x14ac:dyDescent="0.2">
      <c r="A13802" s="157">
        <v>705286</v>
      </c>
      <c r="B13802" t="s">
        <v>16696</v>
      </c>
      <c r="C13802" t="s">
        <v>286</v>
      </c>
      <c r="D13802">
        <v>6034.07</v>
      </c>
      <c r="E13802" s="156" t="s">
        <v>223</v>
      </c>
    </row>
    <row r="13803" spans="1:5" x14ac:dyDescent="0.2">
      <c r="A13803" s="157">
        <v>705295</v>
      </c>
      <c r="B13803" t="s">
        <v>16697</v>
      </c>
      <c r="C13803" t="s">
        <v>286</v>
      </c>
      <c r="D13803">
        <v>10302.35</v>
      </c>
      <c r="E13803" s="156" t="s">
        <v>223</v>
      </c>
    </row>
    <row r="13804" spans="1:5" x14ac:dyDescent="0.2">
      <c r="A13804" s="157">
        <v>705294</v>
      </c>
      <c r="B13804" t="s">
        <v>16698</v>
      </c>
      <c r="C13804" t="s">
        <v>286</v>
      </c>
      <c r="D13804">
        <v>9301.27</v>
      </c>
      <c r="E13804" s="156" t="s">
        <v>223</v>
      </c>
    </row>
    <row r="13805" spans="1:5" x14ac:dyDescent="0.2">
      <c r="A13805" s="157">
        <v>705297</v>
      </c>
      <c r="B13805" t="s">
        <v>16699</v>
      </c>
      <c r="C13805" t="s">
        <v>286</v>
      </c>
      <c r="D13805">
        <v>11128.37</v>
      </c>
      <c r="E13805" s="156" t="s">
        <v>223</v>
      </c>
    </row>
    <row r="13806" spans="1:5" x14ac:dyDescent="0.2">
      <c r="A13806" s="157">
        <v>705296</v>
      </c>
      <c r="B13806" t="s">
        <v>16700</v>
      </c>
      <c r="C13806" t="s">
        <v>286</v>
      </c>
      <c r="D13806">
        <v>10127.290000000001</v>
      </c>
      <c r="E13806" s="156" t="s">
        <v>223</v>
      </c>
    </row>
    <row r="13807" spans="1:5" x14ac:dyDescent="0.2">
      <c r="A13807" s="157">
        <v>705289</v>
      </c>
      <c r="B13807" t="s">
        <v>16701</v>
      </c>
      <c r="C13807" t="s">
        <v>286</v>
      </c>
      <c r="D13807">
        <v>7572.32</v>
      </c>
      <c r="E13807" s="156" t="s">
        <v>223</v>
      </c>
    </row>
    <row r="13808" spans="1:5" x14ac:dyDescent="0.2">
      <c r="A13808" s="157">
        <v>705288</v>
      </c>
      <c r="B13808" t="s">
        <v>16702</v>
      </c>
      <c r="C13808" t="s">
        <v>286</v>
      </c>
      <c r="D13808">
        <v>6751.06</v>
      </c>
      <c r="E13808" s="156" t="s">
        <v>223</v>
      </c>
    </row>
    <row r="13809" spans="1:5" x14ac:dyDescent="0.2">
      <c r="A13809" s="157">
        <v>705291</v>
      </c>
      <c r="B13809" t="s">
        <v>16703</v>
      </c>
      <c r="C13809" t="s">
        <v>286</v>
      </c>
      <c r="D13809">
        <v>8629.31</v>
      </c>
      <c r="E13809" s="156" t="s">
        <v>223</v>
      </c>
    </row>
    <row r="13810" spans="1:5" x14ac:dyDescent="0.2">
      <c r="A13810" s="157">
        <v>705290</v>
      </c>
      <c r="B13810" t="s">
        <v>16704</v>
      </c>
      <c r="C13810" t="s">
        <v>286</v>
      </c>
      <c r="D13810">
        <v>7808.05</v>
      </c>
      <c r="E13810" s="156" t="s">
        <v>223</v>
      </c>
    </row>
    <row r="13811" spans="1:5" x14ac:dyDescent="0.2">
      <c r="A13811" s="157">
        <v>705293</v>
      </c>
      <c r="B13811" t="s">
        <v>16705</v>
      </c>
      <c r="C13811" t="s">
        <v>286</v>
      </c>
      <c r="D13811">
        <v>9330.93</v>
      </c>
      <c r="E13811" s="156" t="s">
        <v>223</v>
      </c>
    </row>
    <row r="13812" spans="1:5" x14ac:dyDescent="0.2">
      <c r="A13812" s="157">
        <v>705292</v>
      </c>
      <c r="B13812" t="s">
        <v>16706</v>
      </c>
      <c r="C13812" t="s">
        <v>286</v>
      </c>
      <c r="D13812">
        <v>8329.85</v>
      </c>
      <c r="E13812" s="156" t="s">
        <v>223</v>
      </c>
    </row>
    <row r="13813" spans="1:5" x14ac:dyDescent="0.2">
      <c r="A13813" s="157">
        <v>705299</v>
      </c>
      <c r="B13813" t="s">
        <v>16707</v>
      </c>
      <c r="C13813" t="s">
        <v>286</v>
      </c>
      <c r="D13813">
        <v>9410.83</v>
      </c>
      <c r="E13813" s="156" t="s">
        <v>223</v>
      </c>
    </row>
    <row r="13814" spans="1:5" x14ac:dyDescent="0.2">
      <c r="A13814" s="157">
        <v>705298</v>
      </c>
      <c r="B13814" t="s">
        <v>16708</v>
      </c>
      <c r="C13814" t="s">
        <v>286</v>
      </c>
      <c r="D13814">
        <v>8443.0300000000007</v>
      </c>
      <c r="E13814" s="156" t="s">
        <v>223</v>
      </c>
    </row>
    <row r="13815" spans="1:5" x14ac:dyDescent="0.2">
      <c r="A13815" s="157">
        <v>705301</v>
      </c>
      <c r="B13815" t="s">
        <v>16709</v>
      </c>
      <c r="C13815" t="s">
        <v>286</v>
      </c>
      <c r="D13815">
        <v>8810.0300000000007</v>
      </c>
      <c r="E13815" s="156" t="s">
        <v>223</v>
      </c>
    </row>
    <row r="13816" spans="1:5" x14ac:dyDescent="0.2">
      <c r="A13816" s="157">
        <v>705300</v>
      </c>
      <c r="B13816" t="s">
        <v>16710</v>
      </c>
      <c r="C13816" t="s">
        <v>286</v>
      </c>
      <c r="D13816">
        <v>7842.23</v>
      </c>
      <c r="E13816" s="156" t="s">
        <v>223</v>
      </c>
    </row>
    <row r="13817" spans="1:5" x14ac:dyDescent="0.2">
      <c r="A13817" s="157">
        <v>705309</v>
      </c>
      <c r="B13817" t="s">
        <v>16711</v>
      </c>
      <c r="C13817" t="s">
        <v>286</v>
      </c>
      <c r="D13817">
        <v>14317.04</v>
      </c>
      <c r="E13817" s="156" t="s">
        <v>223</v>
      </c>
    </row>
    <row r="13818" spans="1:5" x14ac:dyDescent="0.2">
      <c r="A13818" s="157">
        <v>705308</v>
      </c>
      <c r="B13818" t="s">
        <v>16712</v>
      </c>
      <c r="C13818" t="s">
        <v>286</v>
      </c>
      <c r="D13818">
        <v>12869</v>
      </c>
      <c r="E13818" s="156" t="s">
        <v>223</v>
      </c>
    </row>
    <row r="13819" spans="1:5" x14ac:dyDescent="0.2">
      <c r="A13819" s="157">
        <v>705311</v>
      </c>
      <c r="B13819" t="s">
        <v>16713</v>
      </c>
      <c r="C13819" t="s">
        <v>286</v>
      </c>
      <c r="D13819">
        <v>14222.65</v>
      </c>
      <c r="E13819" s="156" t="s">
        <v>223</v>
      </c>
    </row>
    <row r="13820" spans="1:5" x14ac:dyDescent="0.2">
      <c r="A13820" s="157">
        <v>705310</v>
      </c>
      <c r="B13820" t="s">
        <v>16714</v>
      </c>
      <c r="C13820" t="s">
        <v>286</v>
      </c>
      <c r="D13820">
        <v>12774.6</v>
      </c>
      <c r="E13820" s="156" t="s">
        <v>223</v>
      </c>
    </row>
    <row r="13821" spans="1:5" x14ac:dyDescent="0.2">
      <c r="A13821" s="157">
        <v>705303</v>
      </c>
      <c r="B13821" t="s">
        <v>16715</v>
      </c>
      <c r="C13821" t="s">
        <v>286</v>
      </c>
      <c r="D13821">
        <v>9503.9599999999991</v>
      </c>
      <c r="E13821" s="156" t="s">
        <v>223</v>
      </c>
    </row>
    <row r="13822" spans="1:5" x14ac:dyDescent="0.2">
      <c r="A13822" s="157">
        <v>705302</v>
      </c>
      <c r="B13822" t="s">
        <v>16716</v>
      </c>
      <c r="C13822" t="s">
        <v>286</v>
      </c>
      <c r="D13822">
        <v>8324.89</v>
      </c>
      <c r="E13822" s="156" t="s">
        <v>223</v>
      </c>
    </row>
    <row r="13823" spans="1:5" x14ac:dyDescent="0.2">
      <c r="A13823" s="157">
        <v>705305</v>
      </c>
      <c r="B13823" t="s">
        <v>16717</v>
      </c>
      <c r="C13823" t="s">
        <v>286</v>
      </c>
      <c r="D13823">
        <v>11587.38</v>
      </c>
      <c r="E13823" s="156" t="s">
        <v>223</v>
      </c>
    </row>
    <row r="13824" spans="1:5" x14ac:dyDescent="0.2">
      <c r="A13824" s="157">
        <v>705304</v>
      </c>
      <c r="B13824" t="s">
        <v>16718</v>
      </c>
      <c r="C13824" t="s">
        <v>286</v>
      </c>
      <c r="D13824">
        <v>10408.31</v>
      </c>
      <c r="E13824" s="156" t="s">
        <v>223</v>
      </c>
    </row>
    <row r="13825" spans="1:5" x14ac:dyDescent="0.2">
      <c r="A13825" s="157">
        <v>705307</v>
      </c>
      <c r="B13825" t="s">
        <v>16719</v>
      </c>
      <c r="C13825" t="s">
        <v>286</v>
      </c>
      <c r="D13825">
        <v>12816.32</v>
      </c>
      <c r="E13825" s="156" t="s">
        <v>223</v>
      </c>
    </row>
    <row r="13826" spans="1:5" x14ac:dyDescent="0.2">
      <c r="A13826" s="157">
        <v>705306</v>
      </c>
      <c r="B13826" t="s">
        <v>16720</v>
      </c>
      <c r="C13826" t="s">
        <v>286</v>
      </c>
      <c r="D13826">
        <v>11368.28</v>
      </c>
      <c r="E13826" s="156" t="s">
        <v>223</v>
      </c>
    </row>
    <row r="13827" spans="1:5" x14ac:dyDescent="0.2">
      <c r="A13827" s="157">
        <v>705169</v>
      </c>
      <c r="B13827" t="s">
        <v>16721</v>
      </c>
      <c r="C13827" t="s">
        <v>286</v>
      </c>
      <c r="D13827">
        <v>2376.4499999999998</v>
      </c>
      <c r="E13827" s="156" t="s">
        <v>223</v>
      </c>
    </row>
    <row r="13828" spans="1:5" x14ac:dyDescent="0.2">
      <c r="A13828" s="157">
        <v>705168</v>
      </c>
      <c r="B13828" t="s">
        <v>16722</v>
      </c>
      <c r="C13828" t="s">
        <v>286</v>
      </c>
      <c r="D13828">
        <v>2152.7600000000002</v>
      </c>
      <c r="E13828" s="156" t="s">
        <v>223</v>
      </c>
    </row>
    <row r="13829" spans="1:5" x14ac:dyDescent="0.2">
      <c r="A13829" s="157">
        <v>705171</v>
      </c>
      <c r="B13829" t="s">
        <v>16723</v>
      </c>
      <c r="C13829" t="s">
        <v>286</v>
      </c>
      <c r="D13829">
        <v>2099.5500000000002</v>
      </c>
      <c r="E13829" s="156" t="s">
        <v>223</v>
      </c>
    </row>
    <row r="13830" spans="1:5" x14ac:dyDescent="0.2">
      <c r="A13830" s="157">
        <v>705170</v>
      </c>
      <c r="B13830" t="s">
        <v>16724</v>
      </c>
      <c r="C13830" t="s">
        <v>286</v>
      </c>
      <c r="D13830">
        <v>1875.87</v>
      </c>
      <c r="E13830" s="156" t="s">
        <v>223</v>
      </c>
    </row>
    <row r="13831" spans="1:5" x14ac:dyDescent="0.2">
      <c r="A13831" s="157">
        <v>705179</v>
      </c>
      <c r="B13831" t="s">
        <v>16725</v>
      </c>
      <c r="C13831" t="s">
        <v>286</v>
      </c>
      <c r="D13831">
        <v>3001.34</v>
      </c>
      <c r="E13831" s="156" t="s">
        <v>223</v>
      </c>
    </row>
    <row r="13832" spans="1:5" x14ac:dyDescent="0.2">
      <c r="A13832" s="157">
        <v>705178</v>
      </c>
      <c r="B13832" t="s">
        <v>16726</v>
      </c>
      <c r="C13832" t="s">
        <v>286</v>
      </c>
      <c r="D13832">
        <v>2706.09</v>
      </c>
      <c r="E13832" s="156" t="s">
        <v>223</v>
      </c>
    </row>
    <row r="13833" spans="1:5" x14ac:dyDescent="0.2">
      <c r="A13833" s="157">
        <v>705181</v>
      </c>
      <c r="B13833" t="s">
        <v>16727</v>
      </c>
      <c r="C13833" t="s">
        <v>286</v>
      </c>
      <c r="D13833">
        <v>3137.25</v>
      </c>
      <c r="E13833" s="156" t="s">
        <v>223</v>
      </c>
    </row>
    <row r="13834" spans="1:5" x14ac:dyDescent="0.2">
      <c r="A13834" s="157">
        <v>705180</v>
      </c>
      <c r="B13834" t="s">
        <v>16728</v>
      </c>
      <c r="C13834" t="s">
        <v>286</v>
      </c>
      <c r="D13834">
        <v>2842</v>
      </c>
      <c r="E13834" s="156" t="s">
        <v>223</v>
      </c>
    </row>
    <row r="13835" spans="1:5" x14ac:dyDescent="0.2">
      <c r="A13835" s="157">
        <v>705173</v>
      </c>
      <c r="B13835" t="s">
        <v>16729</v>
      </c>
      <c r="C13835" t="s">
        <v>286</v>
      </c>
      <c r="D13835">
        <v>2292.66</v>
      </c>
      <c r="E13835" s="156" t="s">
        <v>223</v>
      </c>
    </row>
    <row r="13836" spans="1:5" x14ac:dyDescent="0.2">
      <c r="A13836" s="157">
        <v>705172</v>
      </c>
      <c r="B13836" t="s">
        <v>16730</v>
      </c>
      <c r="C13836" t="s">
        <v>286</v>
      </c>
      <c r="D13836">
        <v>2068.98</v>
      </c>
      <c r="E13836" s="156" t="s">
        <v>223</v>
      </c>
    </row>
    <row r="13837" spans="1:5" x14ac:dyDescent="0.2">
      <c r="A13837" s="157">
        <v>705175</v>
      </c>
      <c r="B13837" t="s">
        <v>16731</v>
      </c>
      <c r="C13837" t="s">
        <v>286</v>
      </c>
      <c r="D13837">
        <v>2558.6799999999998</v>
      </c>
      <c r="E13837" s="156" t="s">
        <v>223</v>
      </c>
    </row>
    <row r="13838" spans="1:5" x14ac:dyDescent="0.2">
      <c r="A13838" s="157">
        <v>705174</v>
      </c>
      <c r="B13838" t="s">
        <v>16732</v>
      </c>
      <c r="C13838" t="s">
        <v>286</v>
      </c>
      <c r="D13838">
        <v>2335</v>
      </c>
      <c r="E13838" s="156" t="s">
        <v>223</v>
      </c>
    </row>
    <row r="13839" spans="1:5" x14ac:dyDescent="0.2">
      <c r="A13839" s="157">
        <v>705177</v>
      </c>
      <c r="B13839" t="s">
        <v>16733</v>
      </c>
      <c r="C13839" t="s">
        <v>286</v>
      </c>
      <c r="D13839">
        <v>2888.65</v>
      </c>
      <c r="E13839" s="156" t="s">
        <v>223</v>
      </c>
    </row>
    <row r="13840" spans="1:5" x14ac:dyDescent="0.2">
      <c r="A13840" s="157">
        <v>705176</v>
      </c>
      <c r="B13840" t="s">
        <v>16734</v>
      </c>
      <c r="C13840" t="s">
        <v>286</v>
      </c>
      <c r="D13840">
        <v>2593.41</v>
      </c>
      <c r="E13840" s="156" t="s">
        <v>223</v>
      </c>
    </row>
    <row r="13841" spans="1:5" x14ac:dyDescent="0.2">
      <c r="A13841" s="157">
        <v>705183</v>
      </c>
      <c r="B13841" t="s">
        <v>16735</v>
      </c>
      <c r="C13841" t="s">
        <v>286</v>
      </c>
      <c r="D13841">
        <v>3315.83</v>
      </c>
      <c r="E13841" s="156" t="s">
        <v>223</v>
      </c>
    </row>
    <row r="13842" spans="1:5" x14ac:dyDescent="0.2">
      <c r="A13842" s="157">
        <v>705182</v>
      </c>
      <c r="B13842" t="s">
        <v>16736</v>
      </c>
      <c r="C13842" t="s">
        <v>286</v>
      </c>
      <c r="D13842">
        <v>3028.35</v>
      </c>
      <c r="E13842" s="156" t="s">
        <v>223</v>
      </c>
    </row>
    <row r="13843" spans="1:5" x14ac:dyDescent="0.2">
      <c r="A13843" s="157">
        <v>705185</v>
      </c>
      <c r="B13843" t="s">
        <v>16737</v>
      </c>
      <c r="C13843" t="s">
        <v>286</v>
      </c>
      <c r="D13843">
        <v>2994.88</v>
      </c>
      <c r="E13843" s="156" t="s">
        <v>223</v>
      </c>
    </row>
    <row r="13844" spans="1:5" x14ac:dyDescent="0.2">
      <c r="A13844" s="157">
        <v>705184</v>
      </c>
      <c r="B13844" t="s">
        <v>16738</v>
      </c>
      <c r="C13844" t="s">
        <v>286</v>
      </c>
      <c r="D13844">
        <v>2707.41</v>
      </c>
      <c r="E13844" s="156" t="s">
        <v>223</v>
      </c>
    </row>
    <row r="13845" spans="1:5" x14ac:dyDescent="0.2">
      <c r="A13845" s="157">
        <v>705193</v>
      </c>
      <c r="B13845" t="s">
        <v>16739</v>
      </c>
      <c r="C13845" t="s">
        <v>286</v>
      </c>
      <c r="D13845">
        <v>4579.8900000000003</v>
      </c>
      <c r="E13845" s="156" t="s">
        <v>223</v>
      </c>
    </row>
    <row r="13846" spans="1:5" x14ac:dyDescent="0.2">
      <c r="A13846" s="157">
        <v>705192</v>
      </c>
      <c r="B13846" t="s">
        <v>16740</v>
      </c>
      <c r="C13846" t="s">
        <v>286</v>
      </c>
      <c r="D13846">
        <v>4116.08</v>
      </c>
      <c r="E13846" s="156" t="s">
        <v>223</v>
      </c>
    </row>
    <row r="13847" spans="1:5" x14ac:dyDescent="0.2">
      <c r="A13847" s="157">
        <v>705195</v>
      </c>
      <c r="B13847" t="s">
        <v>16741</v>
      </c>
      <c r="C13847" t="s">
        <v>286</v>
      </c>
      <c r="D13847">
        <v>4905.67</v>
      </c>
      <c r="E13847" s="156" t="s">
        <v>223</v>
      </c>
    </row>
    <row r="13848" spans="1:5" x14ac:dyDescent="0.2">
      <c r="A13848" s="157">
        <v>705194</v>
      </c>
      <c r="B13848" t="s">
        <v>16742</v>
      </c>
      <c r="C13848" t="s">
        <v>286</v>
      </c>
      <c r="D13848">
        <v>4441.87</v>
      </c>
      <c r="E13848" s="156" t="s">
        <v>223</v>
      </c>
    </row>
    <row r="13849" spans="1:5" x14ac:dyDescent="0.2">
      <c r="A13849" s="157">
        <v>705187</v>
      </c>
      <c r="B13849" t="s">
        <v>16743</v>
      </c>
      <c r="C13849" t="s">
        <v>286</v>
      </c>
      <c r="D13849">
        <v>3410.8</v>
      </c>
      <c r="E13849" s="156" t="s">
        <v>223</v>
      </c>
    </row>
    <row r="13850" spans="1:5" x14ac:dyDescent="0.2">
      <c r="A13850" s="157">
        <v>705186</v>
      </c>
      <c r="B13850" t="s">
        <v>16744</v>
      </c>
      <c r="C13850" t="s">
        <v>286</v>
      </c>
      <c r="D13850">
        <v>3034.29</v>
      </c>
      <c r="E13850" s="156" t="s">
        <v>223</v>
      </c>
    </row>
    <row r="13851" spans="1:5" x14ac:dyDescent="0.2">
      <c r="A13851" s="157">
        <v>705189</v>
      </c>
      <c r="B13851" t="s">
        <v>16745</v>
      </c>
      <c r="C13851" t="s">
        <v>286</v>
      </c>
      <c r="D13851">
        <v>3834.09</v>
      </c>
      <c r="E13851" s="156" t="s">
        <v>223</v>
      </c>
    </row>
    <row r="13852" spans="1:5" x14ac:dyDescent="0.2">
      <c r="A13852" s="157">
        <v>705188</v>
      </c>
      <c r="B13852" t="s">
        <v>16746</v>
      </c>
      <c r="C13852" t="s">
        <v>286</v>
      </c>
      <c r="D13852">
        <v>3457.57</v>
      </c>
      <c r="E13852" s="156" t="s">
        <v>223</v>
      </c>
    </row>
    <row r="13853" spans="1:5" x14ac:dyDescent="0.2">
      <c r="A13853" s="157">
        <v>705191</v>
      </c>
      <c r="B13853" t="s">
        <v>16747</v>
      </c>
      <c r="C13853" t="s">
        <v>286</v>
      </c>
      <c r="D13853">
        <v>4210.53</v>
      </c>
      <c r="E13853" s="156" t="s">
        <v>223</v>
      </c>
    </row>
    <row r="13854" spans="1:5" x14ac:dyDescent="0.2">
      <c r="A13854" s="157">
        <v>705190</v>
      </c>
      <c r="B13854" t="s">
        <v>16748</v>
      </c>
      <c r="C13854" t="s">
        <v>286</v>
      </c>
      <c r="D13854">
        <v>3746.73</v>
      </c>
      <c r="E13854" s="156" t="s">
        <v>223</v>
      </c>
    </row>
    <row r="13855" spans="1:5" x14ac:dyDescent="0.2">
      <c r="A13855" s="157">
        <v>705197</v>
      </c>
      <c r="B13855" t="s">
        <v>16749</v>
      </c>
      <c r="C13855" t="s">
        <v>286</v>
      </c>
      <c r="D13855">
        <v>4529.12</v>
      </c>
      <c r="E13855" s="156" t="s">
        <v>223</v>
      </c>
    </row>
    <row r="13856" spans="1:5" x14ac:dyDescent="0.2">
      <c r="A13856" s="157">
        <v>705196</v>
      </c>
      <c r="B13856" t="s">
        <v>16750</v>
      </c>
      <c r="C13856" t="s">
        <v>286</v>
      </c>
      <c r="D13856">
        <v>4069.86</v>
      </c>
      <c r="E13856" s="156" t="s">
        <v>223</v>
      </c>
    </row>
    <row r="13857" spans="1:5" x14ac:dyDescent="0.2">
      <c r="A13857" s="157">
        <v>705199</v>
      </c>
      <c r="B13857" t="s">
        <v>16751</v>
      </c>
      <c r="C13857" t="s">
        <v>286</v>
      </c>
      <c r="D13857">
        <v>4286.33</v>
      </c>
      <c r="E13857" s="156" t="s">
        <v>223</v>
      </c>
    </row>
    <row r="13858" spans="1:5" x14ac:dyDescent="0.2">
      <c r="A13858" s="157">
        <v>705198</v>
      </c>
      <c r="B13858" t="s">
        <v>16752</v>
      </c>
      <c r="C13858" t="s">
        <v>286</v>
      </c>
      <c r="D13858">
        <v>3827.07</v>
      </c>
      <c r="E13858" s="156" t="s">
        <v>223</v>
      </c>
    </row>
    <row r="13859" spans="1:5" x14ac:dyDescent="0.2">
      <c r="A13859" s="157">
        <v>705207</v>
      </c>
      <c r="B13859" t="s">
        <v>16753</v>
      </c>
      <c r="C13859" t="s">
        <v>286</v>
      </c>
      <c r="D13859">
        <v>6486.28</v>
      </c>
      <c r="E13859" s="156" t="s">
        <v>223</v>
      </c>
    </row>
    <row r="13860" spans="1:5" x14ac:dyDescent="0.2">
      <c r="A13860" s="157">
        <v>705206</v>
      </c>
      <c r="B13860" t="s">
        <v>16754</v>
      </c>
      <c r="C13860" t="s">
        <v>286</v>
      </c>
      <c r="D13860">
        <v>5801.78</v>
      </c>
      <c r="E13860" s="156" t="s">
        <v>223</v>
      </c>
    </row>
    <row r="13861" spans="1:5" x14ac:dyDescent="0.2">
      <c r="A13861" s="157">
        <v>705209</v>
      </c>
      <c r="B13861" t="s">
        <v>16755</v>
      </c>
      <c r="C13861" t="s">
        <v>286</v>
      </c>
      <c r="D13861">
        <v>7370.81</v>
      </c>
      <c r="E13861" s="156" t="s">
        <v>223</v>
      </c>
    </row>
    <row r="13862" spans="1:5" x14ac:dyDescent="0.2">
      <c r="A13862" s="157">
        <v>705208</v>
      </c>
      <c r="B13862" t="s">
        <v>16756</v>
      </c>
      <c r="C13862" t="s">
        <v>286</v>
      </c>
      <c r="D13862">
        <v>6572.81</v>
      </c>
      <c r="E13862" s="156" t="s">
        <v>223</v>
      </c>
    </row>
    <row r="13863" spans="1:5" x14ac:dyDescent="0.2">
      <c r="A13863" s="157">
        <v>705201</v>
      </c>
      <c r="B13863" t="s">
        <v>16757</v>
      </c>
      <c r="C13863" t="s">
        <v>286</v>
      </c>
      <c r="D13863">
        <v>4924.46</v>
      </c>
      <c r="E13863" s="156" t="s">
        <v>223</v>
      </c>
    </row>
    <row r="13864" spans="1:5" x14ac:dyDescent="0.2">
      <c r="A13864" s="157">
        <v>705200</v>
      </c>
      <c r="B13864" t="s">
        <v>16758</v>
      </c>
      <c r="C13864" t="s">
        <v>286</v>
      </c>
      <c r="D13864">
        <v>4465.2</v>
      </c>
      <c r="E13864" s="156" t="s">
        <v>223</v>
      </c>
    </row>
    <row r="13865" spans="1:5" x14ac:dyDescent="0.2">
      <c r="A13865" s="157">
        <v>705203</v>
      </c>
      <c r="B13865" t="s">
        <v>16759</v>
      </c>
      <c r="C13865" t="s">
        <v>286</v>
      </c>
      <c r="D13865">
        <v>5423.7</v>
      </c>
      <c r="E13865" s="156" t="s">
        <v>223</v>
      </c>
    </row>
    <row r="13866" spans="1:5" x14ac:dyDescent="0.2">
      <c r="A13866" s="157">
        <v>705202</v>
      </c>
      <c r="B13866" t="s">
        <v>16760</v>
      </c>
      <c r="C13866" t="s">
        <v>286</v>
      </c>
      <c r="D13866">
        <v>4859.68</v>
      </c>
      <c r="E13866" s="156" t="s">
        <v>223</v>
      </c>
    </row>
    <row r="13867" spans="1:5" x14ac:dyDescent="0.2">
      <c r="A13867" s="157">
        <v>705205</v>
      </c>
      <c r="B13867" t="s">
        <v>16761</v>
      </c>
      <c r="C13867" t="s">
        <v>286</v>
      </c>
      <c r="D13867">
        <v>5935.11</v>
      </c>
      <c r="E13867" s="156" t="s">
        <v>223</v>
      </c>
    </row>
    <row r="13868" spans="1:5" x14ac:dyDescent="0.2">
      <c r="A13868" s="157">
        <v>705204</v>
      </c>
      <c r="B13868" t="s">
        <v>16762</v>
      </c>
      <c r="C13868" t="s">
        <v>286</v>
      </c>
      <c r="D13868">
        <v>5371.1</v>
      </c>
      <c r="E13868" s="156" t="s">
        <v>223</v>
      </c>
    </row>
    <row r="13869" spans="1:5" x14ac:dyDescent="0.2">
      <c r="A13869" s="157">
        <v>705211</v>
      </c>
      <c r="B13869" t="s">
        <v>16763</v>
      </c>
      <c r="C13869" t="s">
        <v>286</v>
      </c>
      <c r="D13869">
        <v>5789.09</v>
      </c>
      <c r="E13869" s="156" t="s">
        <v>223</v>
      </c>
    </row>
    <row r="13870" spans="1:5" x14ac:dyDescent="0.2">
      <c r="A13870" s="157">
        <v>705210</v>
      </c>
      <c r="B13870" t="s">
        <v>16764</v>
      </c>
      <c r="C13870" t="s">
        <v>286</v>
      </c>
      <c r="D13870">
        <v>5126.33</v>
      </c>
      <c r="E13870" s="156" t="s">
        <v>223</v>
      </c>
    </row>
    <row r="13871" spans="1:5" x14ac:dyDescent="0.2">
      <c r="A13871" s="157">
        <v>705213</v>
      </c>
      <c r="B13871" t="s">
        <v>16765</v>
      </c>
      <c r="C13871" t="s">
        <v>286</v>
      </c>
      <c r="D13871">
        <v>5716.05</v>
      </c>
      <c r="E13871" s="156" t="s">
        <v>223</v>
      </c>
    </row>
    <row r="13872" spans="1:5" x14ac:dyDescent="0.2">
      <c r="A13872" s="157">
        <v>705212</v>
      </c>
      <c r="B13872" t="s">
        <v>16766</v>
      </c>
      <c r="C13872" t="s">
        <v>286</v>
      </c>
      <c r="D13872">
        <v>5053.29</v>
      </c>
      <c r="E13872" s="156" t="s">
        <v>223</v>
      </c>
    </row>
    <row r="13873" spans="1:5" x14ac:dyDescent="0.2">
      <c r="A13873" s="157">
        <v>705221</v>
      </c>
      <c r="B13873" t="s">
        <v>16767</v>
      </c>
      <c r="C13873" t="s">
        <v>286</v>
      </c>
      <c r="D13873">
        <v>8929.7999999999993</v>
      </c>
      <c r="E13873" s="156" t="s">
        <v>223</v>
      </c>
    </row>
    <row r="13874" spans="1:5" x14ac:dyDescent="0.2">
      <c r="A13874" s="157">
        <v>705220</v>
      </c>
      <c r="B13874" t="s">
        <v>16768</v>
      </c>
      <c r="C13874" t="s">
        <v>286</v>
      </c>
      <c r="D13874">
        <v>7998.13</v>
      </c>
      <c r="E13874" s="156" t="s">
        <v>223</v>
      </c>
    </row>
    <row r="13875" spans="1:5" x14ac:dyDescent="0.2">
      <c r="A13875" s="157">
        <v>705223</v>
      </c>
      <c r="B13875" t="s">
        <v>16769</v>
      </c>
      <c r="C13875" t="s">
        <v>286</v>
      </c>
      <c r="D13875">
        <v>9657.56</v>
      </c>
      <c r="E13875" s="156" t="s">
        <v>223</v>
      </c>
    </row>
    <row r="13876" spans="1:5" x14ac:dyDescent="0.2">
      <c r="A13876" s="157">
        <v>705222</v>
      </c>
      <c r="B13876" t="s">
        <v>16770</v>
      </c>
      <c r="C13876" t="s">
        <v>286</v>
      </c>
      <c r="D13876">
        <v>8584.44</v>
      </c>
      <c r="E13876" s="156" t="s">
        <v>223</v>
      </c>
    </row>
    <row r="13877" spans="1:5" x14ac:dyDescent="0.2">
      <c r="A13877" s="157">
        <v>705215</v>
      </c>
      <c r="B13877" t="s">
        <v>16771</v>
      </c>
      <c r="C13877" t="s">
        <v>286</v>
      </c>
      <c r="D13877">
        <v>6788.91</v>
      </c>
      <c r="E13877" s="156" t="s">
        <v>223</v>
      </c>
    </row>
    <row r="13878" spans="1:5" x14ac:dyDescent="0.2">
      <c r="A13878" s="157">
        <v>705214</v>
      </c>
      <c r="B13878" t="s">
        <v>16772</v>
      </c>
      <c r="C13878" t="s">
        <v>286</v>
      </c>
      <c r="D13878">
        <v>5986.45</v>
      </c>
      <c r="E13878" s="156" t="s">
        <v>223</v>
      </c>
    </row>
    <row r="13879" spans="1:5" x14ac:dyDescent="0.2">
      <c r="A13879" s="157">
        <v>705217</v>
      </c>
      <c r="B13879" t="s">
        <v>16773</v>
      </c>
      <c r="C13879" t="s">
        <v>286</v>
      </c>
      <c r="D13879">
        <v>7543.94</v>
      </c>
      <c r="E13879" s="156" t="s">
        <v>223</v>
      </c>
    </row>
    <row r="13880" spans="1:5" x14ac:dyDescent="0.2">
      <c r="A13880" s="157">
        <v>705216</v>
      </c>
      <c r="B13880" t="s">
        <v>16774</v>
      </c>
      <c r="C13880" t="s">
        <v>286</v>
      </c>
      <c r="D13880">
        <v>6741.48</v>
      </c>
      <c r="E13880" s="156" t="s">
        <v>223</v>
      </c>
    </row>
    <row r="13881" spans="1:5" x14ac:dyDescent="0.2">
      <c r="A13881" s="157">
        <v>705219</v>
      </c>
      <c r="B13881" t="s">
        <v>16775</v>
      </c>
      <c r="C13881" t="s">
        <v>286</v>
      </c>
      <c r="D13881">
        <v>8227.33</v>
      </c>
      <c r="E13881" s="156" t="s">
        <v>223</v>
      </c>
    </row>
    <row r="13882" spans="1:5" x14ac:dyDescent="0.2">
      <c r="A13882" s="157">
        <v>705218</v>
      </c>
      <c r="B13882" t="s">
        <v>16776</v>
      </c>
      <c r="C13882" t="s">
        <v>286</v>
      </c>
      <c r="D13882">
        <v>7295.65</v>
      </c>
      <c r="E13882" s="156" t="s">
        <v>223</v>
      </c>
    </row>
    <row r="13883" spans="1:5" x14ac:dyDescent="0.2">
      <c r="A13883" s="157">
        <v>705346</v>
      </c>
      <c r="B13883" t="s">
        <v>16777</v>
      </c>
      <c r="C13883" t="s">
        <v>286</v>
      </c>
      <c r="D13883">
        <v>5454.94</v>
      </c>
      <c r="E13883" s="156" t="s">
        <v>223</v>
      </c>
    </row>
    <row r="13884" spans="1:5" x14ac:dyDescent="0.2">
      <c r="A13884" s="157">
        <v>705345</v>
      </c>
      <c r="B13884" t="s">
        <v>16778</v>
      </c>
      <c r="C13884" t="s">
        <v>286</v>
      </c>
      <c r="D13884">
        <v>4880.91</v>
      </c>
      <c r="E13884" s="156" t="s">
        <v>223</v>
      </c>
    </row>
    <row r="13885" spans="1:5" x14ac:dyDescent="0.2">
      <c r="A13885" s="157">
        <v>705348</v>
      </c>
      <c r="B13885" t="s">
        <v>16779</v>
      </c>
      <c r="C13885" t="s">
        <v>286</v>
      </c>
      <c r="D13885">
        <v>4893.67</v>
      </c>
      <c r="E13885" s="156" t="s">
        <v>223</v>
      </c>
    </row>
    <row r="13886" spans="1:5" x14ac:dyDescent="0.2">
      <c r="A13886" s="157">
        <v>705347</v>
      </c>
      <c r="B13886" t="s">
        <v>16780</v>
      </c>
      <c r="C13886" t="s">
        <v>286</v>
      </c>
      <c r="D13886">
        <v>4319.6499999999996</v>
      </c>
      <c r="E13886" s="156" t="s">
        <v>223</v>
      </c>
    </row>
    <row r="13887" spans="1:5" x14ac:dyDescent="0.2">
      <c r="A13887" s="157">
        <v>705356</v>
      </c>
      <c r="B13887" t="s">
        <v>16781</v>
      </c>
      <c r="C13887" t="s">
        <v>286</v>
      </c>
      <c r="D13887">
        <v>7301.86</v>
      </c>
      <c r="E13887" s="156" t="s">
        <v>223</v>
      </c>
    </row>
    <row r="13888" spans="1:5" x14ac:dyDescent="0.2">
      <c r="A13888" s="157">
        <v>705355</v>
      </c>
      <c r="B13888" t="s">
        <v>16782</v>
      </c>
      <c r="C13888" t="s">
        <v>286</v>
      </c>
      <c r="D13888">
        <v>6537.53</v>
      </c>
      <c r="E13888" s="156" t="s">
        <v>223</v>
      </c>
    </row>
    <row r="13889" spans="1:5" x14ac:dyDescent="0.2">
      <c r="A13889" s="157">
        <v>705358</v>
      </c>
      <c r="B13889" t="s">
        <v>16783</v>
      </c>
      <c r="C13889" t="s">
        <v>286</v>
      </c>
      <c r="D13889">
        <v>7415.65</v>
      </c>
      <c r="E13889" s="156" t="s">
        <v>223</v>
      </c>
    </row>
    <row r="13890" spans="1:5" x14ac:dyDescent="0.2">
      <c r="A13890" s="157">
        <v>705357</v>
      </c>
      <c r="B13890" t="s">
        <v>16784</v>
      </c>
      <c r="C13890" t="s">
        <v>286</v>
      </c>
      <c r="D13890">
        <v>6651.32</v>
      </c>
      <c r="E13890" s="156" t="s">
        <v>223</v>
      </c>
    </row>
    <row r="13891" spans="1:5" x14ac:dyDescent="0.2">
      <c r="A13891" s="157">
        <v>705350</v>
      </c>
      <c r="B13891" t="s">
        <v>16785</v>
      </c>
      <c r="C13891" t="s">
        <v>286</v>
      </c>
      <c r="D13891">
        <v>5352.41</v>
      </c>
      <c r="E13891" s="156" t="s">
        <v>223</v>
      </c>
    </row>
    <row r="13892" spans="1:5" x14ac:dyDescent="0.2">
      <c r="A13892" s="157">
        <v>705349</v>
      </c>
      <c r="B13892" t="s">
        <v>16786</v>
      </c>
      <c r="C13892" t="s">
        <v>286</v>
      </c>
      <c r="D13892">
        <v>4778.3900000000003</v>
      </c>
      <c r="E13892" s="156" t="s">
        <v>223</v>
      </c>
    </row>
    <row r="13893" spans="1:5" x14ac:dyDescent="0.2">
      <c r="A13893" s="157">
        <v>705352</v>
      </c>
      <c r="B13893" t="s">
        <v>16787</v>
      </c>
      <c r="C13893" t="s">
        <v>286</v>
      </c>
      <c r="D13893">
        <v>5744.22</v>
      </c>
      <c r="E13893" s="156" t="s">
        <v>223</v>
      </c>
    </row>
    <row r="13894" spans="1:5" x14ac:dyDescent="0.2">
      <c r="A13894" s="157">
        <v>705351</v>
      </c>
      <c r="B13894" t="s">
        <v>16788</v>
      </c>
      <c r="C13894" t="s">
        <v>286</v>
      </c>
      <c r="D13894">
        <v>5170.1899999999996</v>
      </c>
      <c r="E13894" s="156" t="s">
        <v>223</v>
      </c>
    </row>
    <row r="13895" spans="1:5" x14ac:dyDescent="0.2">
      <c r="A13895" s="157">
        <v>705354</v>
      </c>
      <c r="B13895" t="s">
        <v>16789</v>
      </c>
      <c r="C13895" t="s">
        <v>286</v>
      </c>
      <c r="D13895">
        <v>6336.5</v>
      </c>
      <c r="E13895" s="156" t="s">
        <v>223</v>
      </c>
    </row>
    <row r="13896" spans="1:5" x14ac:dyDescent="0.2">
      <c r="A13896" s="157">
        <v>705353</v>
      </c>
      <c r="B13896" t="s">
        <v>16790</v>
      </c>
      <c r="C13896" t="s">
        <v>286</v>
      </c>
      <c r="D13896">
        <v>5762.47</v>
      </c>
      <c r="E13896" s="156" t="s">
        <v>223</v>
      </c>
    </row>
    <row r="13897" spans="1:5" x14ac:dyDescent="0.2">
      <c r="A13897" s="157">
        <v>705360</v>
      </c>
      <c r="B13897" t="s">
        <v>16791</v>
      </c>
      <c r="C13897" t="s">
        <v>286</v>
      </c>
      <c r="D13897">
        <v>7831.43</v>
      </c>
      <c r="E13897" s="156" t="s">
        <v>223</v>
      </c>
    </row>
    <row r="13898" spans="1:5" x14ac:dyDescent="0.2">
      <c r="A13898" s="157">
        <v>705359</v>
      </c>
      <c r="B13898" t="s">
        <v>16792</v>
      </c>
      <c r="C13898" t="s">
        <v>286</v>
      </c>
      <c r="D13898">
        <v>7090.74</v>
      </c>
      <c r="E13898" s="156" t="s">
        <v>223</v>
      </c>
    </row>
    <row r="13899" spans="1:5" x14ac:dyDescent="0.2">
      <c r="A13899" s="157">
        <v>705362</v>
      </c>
      <c r="B13899" t="s">
        <v>16793</v>
      </c>
      <c r="C13899" t="s">
        <v>286</v>
      </c>
      <c r="D13899">
        <v>7107.17</v>
      </c>
      <c r="E13899" s="156" t="s">
        <v>223</v>
      </c>
    </row>
    <row r="13900" spans="1:5" x14ac:dyDescent="0.2">
      <c r="A13900" s="157">
        <v>705361</v>
      </c>
      <c r="B13900" t="s">
        <v>16794</v>
      </c>
      <c r="C13900" t="s">
        <v>286</v>
      </c>
      <c r="D13900">
        <v>6366.48</v>
      </c>
      <c r="E13900" s="156" t="s">
        <v>223</v>
      </c>
    </row>
    <row r="13901" spans="1:5" x14ac:dyDescent="0.2">
      <c r="A13901" s="157">
        <v>705370</v>
      </c>
      <c r="B13901" t="s">
        <v>16795</v>
      </c>
      <c r="C13901" t="s">
        <v>286</v>
      </c>
      <c r="D13901">
        <v>10717.9</v>
      </c>
      <c r="E13901" s="156" t="s">
        <v>223</v>
      </c>
    </row>
    <row r="13902" spans="1:5" x14ac:dyDescent="0.2">
      <c r="A13902" s="157">
        <v>705369</v>
      </c>
      <c r="B13902" t="s">
        <v>16796</v>
      </c>
      <c r="C13902" t="s">
        <v>286</v>
      </c>
      <c r="D13902">
        <v>9533.7199999999993</v>
      </c>
      <c r="E13902" s="156" t="s">
        <v>223</v>
      </c>
    </row>
    <row r="13903" spans="1:5" x14ac:dyDescent="0.2">
      <c r="A13903" s="157">
        <v>705372</v>
      </c>
      <c r="B13903" t="s">
        <v>16797</v>
      </c>
      <c r="C13903" t="s">
        <v>286</v>
      </c>
      <c r="D13903">
        <v>11427.15</v>
      </c>
      <c r="E13903" s="156" t="s">
        <v>223</v>
      </c>
    </row>
    <row r="13904" spans="1:5" x14ac:dyDescent="0.2">
      <c r="A13904" s="157">
        <v>705371</v>
      </c>
      <c r="B13904" t="s">
        <v>16798</v>
      </c>
      <c r="C13904" t="s">
        <v>286</v>
      </c>
      <c r="D13904">
        <v>10242.959999999999</v>
      </c>
      <c r="E13904" s="156" t="s">
        <v>223</v>
      </c>
    </row>
    <row r="13905" spans="1:5" x14ac:dyDescent="0.2">
      <c r="A13905" s="157">
        <v>705364</v>
      </c>
      <c r="B13905" t="s">
        <v>16799</v>
      </c>
      <c r="C13905" t="s">
        <v>286</v>
      </c>
      <c r="D13905">
        <v>8075.91</v>
      </c>
      <c r="E13905" s="156" t="s">
        <v>223</v>
      </c>
    </row>
    <row r="13906" spans="1:5" x14ac:dyDescent="0.2">
      <c r="A13906" s="157">
        <v>705363</v>
      </c>
      <c r="B13906" t="s">
        <v>16800</v>
      </c>
      <c r="C13906" t="s">
        <v>286</v>
      </c>
      <c r="D13906">
        <v>7335.22</v>
      </c>
      <c r="E13906" s="156" t="s">
        <v>223</v>
      </c>
    </row>
    <row r="13907" spans="1:5" x14ac:dyDescent="0.2">
      <c r="A13907" s="157">
        <v>705366</v>
      </c>
      <c r="B13907" t="s">
        <v>16801</v>
      </c>
      <c r="C13907" t="s">
        <v>286</v>
      </c>
      <c r="D13907">
        <v>8849.24</v>
      </c>
      <c r="E13907" s="156" t="s">
        <v>223</v>
      </c>
    </row>
    <row r="13908" spans="1:5" x14ac:dyDescent="0.2">
      <c r="A13908" s="157">
        <v>705365</v>
      </c>
      <c r="B13908" t="s">
        <v>16802</v>
      </c>
      <c r="C13908" t="s">
        <v>286</v>
      </c>
      <c r="D13908">
        <v>7874.57</v>
      </c>
      <c r="E13908" s="156" t="s">
        <v>223</v>
      </c>
    </row>
    <row r="13909" spans="1:5" x14ac:dyDescent="0.2">
      <c r="A13909" s="157">
        <v>705368</v>
      </c>
      <c r="B13909" t="s">
        <v>16803</v>
      </c>
      <c r="C13909" t="s">
        <v>286</v>
      </c>
      <c r="D13909">
        <v>9944.91</v>
      </c>
      <c r="E13909" s="156" t="s">
        <v>223</v>
      </c>
    </row>
    <row r="13910" spans="1:5" x14ac:dyDescent="0.2">
      <c r="A13910" s="157">
        <v>705367</v>
      </c>
      <c r="B13910" t="s">
        <v>16804</v>
      </c>
      <c r="C13910" t="s">
        <v>286</v>
      </c>
      <c r="D13910">
        <v>8970.24</v>
      </c>
      <c r="E13910" s="156" t="s">
        <v>223</v>
      </c>
    </row>
    <row r="13911" spans="1:5" x14ac:dyDescent="0.2">
      <c r="A13911" s="157">
        <v>705374</v>
      </c>
      <c r="B13911" t="s">
        <v>16805</v>
      </c>
      <c r="C13911" t="s">
        <v>286</v>
      </c>
      <c r="D13911">
        <v>10337.82</v>
      </c>
      <c r="E13911" s="156" t="s">
        <v>223</v>
      </c>
    </row>
    <row r="13912" spans="1:5" x14ac:dyDescent="0.2">
      <c r="A13912" s="157">
        <v>705373</v>
      </c>
      <c r="B13912" t="s">
        <v>16806</v>
      </c>
      <c r="C13912" t="s">
        <v>286</v>
      </c>
      <c r="D13912">
        <v>9397.5400000000009</v>
      </c>
      <c r="E13912" s="156" t="s">
        <v>223</v>
      </c>
    </row>
    <row r="13913" spans="1:5" x14ac:dyDescent="0.2">
      <c r="A13913" s="157">
        <v>705376</v>
      </c>
      <c r="B13913" t="s">
        <v>16807</v>
      </c>
      <c r="C13913" t="s">
        <v>286</v>
      </c>
      <c r="D13913">
        <v>9237.73</v>
      </c>
      <c r="E13913" s="156" t="s">
        <v>223</v>
      </c>
    </row>
    <row r="13914" spans="1:5" x14ac:dyDescent="0.2">
      <c r="A13914" s="157">
        <v>705375</v>
      </c>
      <c r="B13914" t="s">
        <v>16808</v>
      </c>
      <c r="C13914" t="s">
        <v>286</v>
      </c>
      <c r="D13914">
        <v>8297.4500000000007</v>
      </c>
      <c r="E13914" s="156" t="s">
        <v>223</v>
      </c>
    </row>
    <row r="13915" spans="1:5" x14ac:dyDescent="0.2">
      <c r="A13915" s="157">
        <v>705384</v>
      </c>
      <c r="B13915" t="s">
        <v>16809</v>
      </c>
      <c r="C13915" t="s">
        <v>286</v>
      </c>
      <c r="D13915">
        <v>14176.03</v>
      </c>
      <c r="E13915" s="156" t="s">
        <v>223</v>
      </c>
    </row>
    <row r="13916" spans="1:5" x14ac:dyDescent="0.2">
      <c r="A13916" s="157">
        <v>705383</v>
      </c>
      <c r="B13916" t="s">
        <v>16810</v>
      </c>
      <c r="C13916" t="s">
        <v>286</v>
      </c>
      <c r="D13916">
        <v>12736.35</v>
      </c>
      <c r="E13916" s="156" t="s">
        <v>223</v>
      </c>
    </row>
    <row r="13917" spans="1:5" x14ac:dyDescent="0.2">
      <c r="A13917" s="157">
        <v>705386</v>
      </c>
      <c r="B13917" t="s">
        <v>16811</v>
      </c>
      <c r="C13917" t="s">
        <v>286</v>
      </c>
      <c r="D13917">
        <v>15302.14</v>
      </c>
      <c r="E13917" s="156" t="s">
        <v>223</v>
      </c>
    </row>
    <row r="13918" spans="1:5" x14ac:dyDescent="0.2">
      <c r="A13918" s="157">
        <v>705385</v>
      </c>
      <c r="B13918" t="s">
        <v>16812</v>
      </c>
      <c r="C13918" t="s">
        <v>286</v>
      </c>
      <c r="D13918">
        <v>13862.46</v>
      </c>
      <c r="E13918" s="156" t="s">
        <v>223</v>
      </c>
    </row>
    <row r="13919" spans="1:5" x14ac:dyDescent="0.2">
      <c r="A13919" s="157">
        <v>705378</v>
      </c>
      <c r="B13919" t="s">
        <v>16813</v>
      </c>
      <c r="C13919" t="s">
        <v>286</v>
      </c>
      <c r="D13919">
        <v>10538.64</v>
      </c>
      <c r="E13919" s="156" t="s">
        <v>223</v>
      </c>
    </row>
    <row r="13920" spans="1:5" x14ac:dyDescent="0.2">
      <c r="A13920" s="157">
        <v>705377</v>
      </c>
      <c r="B13920" t="s">
        <v>16814</v>
      </c>
      <c r="C13920" t="s">
        <v>286</v>
      </c>
      <c r="D13920">
        <v>9352.16</v>
      </c>
      <c r="E13920" s="156" t="s">
        <v>223</v>
      </c>
    </row>
    <row r="13921" spans="1:5" x14ac:dyDescent="0.2">
      <c r="A13921" s="157">
        <v>705380</v>
      </c>
      <c r="B13921" t="s">
        <v>16815</v>
      </c>
      <c r="C13921" t="s">
        <v>286</v>
      </c>
      <c r="D13921">
        <v>11991.21</v>
      </c>
      <c r="E13921" s="156" t="s">
        <v>223</v>
      </c>
    </row>
    <row r="13922" spans="1:5" x14ac:dyDescent="0.2">
      <c r="A13922" s="157">
        <v>705379</v>
      </c>
      <c r="B13922" t="s">
        <v>16816</v>
      </c>
      <c r="C13922" t="s">
        <v>286</v>
      </c>
      <c r="D13922">
        <v>10804.72</v>
      </c>
      <c r="E13922" s="156" t="s">
        <v>223</v>
      </c>
    </row>
    <row r="13923" spans="1:5" x14ac:dyDescent="0.2">
      <c r="A13923" s="157">
        <v>705382</v>
      </c>
      <c r="B13923" t="s">
        <v>16817</v>
      </c>
      <c r="C13923" t="s">
        <v>286</v>
      </c>
      <c r="D13923">
        <v>13240.62</v>
      </c>
      <c r="E13923" s="156" t="s">
        <v>223</v>
      </c>
    </row>
    <row r="13924" spans="1:5" x14ac:dyDescent="0.2">
      <c r="A13924" s="157">
        <v>705381</v>
      </c>
      <c r="B13924" t="s">
        <v>16818</v>
      </c>
      <c r="C13924" t="s">
        <v>286</v>
      </c>
      <c r="D13924">
        <v>11800.94</v>
      </c>
      <c r="E13924" s="156" t="s">
        <v>223</v>
      </c>
    </row>
    <row r="13925" spans="1:5" x14ac:dyDescent="0.2">
      <c r="A13925" s="157">
        <v>705388</v>
      </c>
      <c r="B13925" t="s">
        <v>16819</v>
      </c>
      <c r="C13925" t="s">
        <v>286</v>
      </c>
      <c r="D13925">
        <v>12986.63</v>
      </c>
      <c r="E13925" s="156" t="s">
        <v>223</v>
      </c>
    </row>
    <row r="13926" spans="1:5" x14ac:dyDescent="0.2">
      <c r="A13926" s="157">
        <v>705387</v>
      </c>
      <c r="B13926" t="s">
        <v>16820</v>
      </c>
      <c r="C13926" t="s">
        <v>286</v>
      </c>
      <c r="D13926">
        <v>11589.81</v>
      </c>
      <c r="E13926" s="156" t="s">
        <v>223</v>
      </c>
    </row>
    <row r="13927" spans="1:5" x14ac:dyDescent="0.2">
      <c r="A13927" s="157">
        <v>705390</v>
      </c>
      <c r="B13927" t="s">
        <v>16821</v>
      </c>
      <c r="C13927" t="s">
        <v>286</v>
      </c>
      <c r="D13927">
        <v>12208.4</v>
      </c>
      <c r="E13927" s="156" t="s">
        <v>223</v>
      </c>
    </row>
    <row r="13928" spans="1:5" x14ac:dyDescent="0.2">
      <c r="A13928" s="157">
        <v>705389</v>
      </c>
      <c r="B13928" t="s">
        <v>16822</v>
      </c>
      <c r="C13928" t="s">
        <v>286</v>
      </c>
      <c r="D13928">
        <v>10811.58</v>
      </c>
      <c r="E13928" s="156" t="s">
        <v>223</v>
      </c>
    </row>
    <row r="13929" spans="1:5" x14ac:dyDescent="0.2">
      <c r="A13929" s="157">
        <v>705399</v>
      </c>
      <c r="B13929" t="s">
        <v>16823</v>
      </c>
      <c r="C13929" t="s">
        <v>286</v>
      </c>
      <c r="D13929">
        <v>19031.759999999998</v>
      </c>
      <c r="E13929" s="156" t="s">
        <v>223</v>
      </c>
    </row>
    <row r="13930" spans="1:5" x14ac:dyDescent="0.2">
      <c r="A13930" s="157">
        <v>705398</v>
      </c>
      <c r="B13930" t="s">
        <v>16824</v>
      </c>
      <c r="C13930" t="s">
        <v>286</v>
      </c>
      <c r="D13930">
        <v>16936.38</v>
      </c>
      <c r="E13930" s="156" t="s">
        <v>223</v>
      </c>
    </row>
    <row r="13931" spans="1:5" x14ac:dyDescent="0.2">
      <c r="A13931" s="157">
        <v>705401</v>
      </c>
      <c r="B13931" t="s">
        <v>16825</v>
      </c>
      <c r="C13931" t="s">
        <v>286</v>
      </c>
      <c r="D13931">
        <v>20556.82</v>
      </c>
      <c r="E13931" s="156" t="s">
        <v>223</v>
      </c>
    </row>
    <row r="13932" spans="1:5" x14ac:dyDescent="0.2">
      <c r="A13932" s="157">
        <v>705400</v>
      </c>
      <c r="B13932" t="s">
        <v>16826</v>
      </c>
      <c r="C13932" t="s">
        <v>286</v>
      </c>
      <c r="D13932">
        <v>18461.439999999999</v>
      </c>
      <c r="E13932" s="156" t="s">
        <v>223</v>
      </c>
    </row>
    <row r="13933" spans="1:5" x14ac:dyDescent="0.2">
      <c r="A13933" s="157">
        <v>705392</v>
      </c>
      <c r="B13933" t="s">
        <v>16827</v>
      </c>
      <c r="C13933" t="s">
        <v>286</v>
      </c>
      <c r="D13933">
        <v>13977.54</v>
      </c>
      <c r="E13933" s="156" t="s">
        <v>223</v>
      </c>
    </row>
    <row r="13934" spans="1:5" x14ac:dyDescent="0.2">
      <c r="A13934" s="157">
        <v>705391</v>
      </c>
      <c r="B13934" t="s">
        <v>16828</v>
      </c>
      <c r="C13934" t="s">
        <v>286</v>
      </c>
      <c r="D13934">
        <v>12283.84</v>
      </c>
      <c r="E13934" s="156" t="s">
        <v>223</v>
      </c>
    </row>
    <row r="13935" spans="1:5" x14ac:dyDescent="0.2">
      <c r="A13935" s="157">
        <v>705395</v>
      </c>
      <c r="B13935" t="s">
        <v>16829</v>
      </c>
      <c r="C13935" t="s">
        <v>286</v>
      </c>
      <c r="D13935">
        <v>16000.68</v>
      </c>
      <c r="E13935" s="156" t="s">
        <v>223</v>
      </c>
    </row>
    <row r="13936" spans="1:5" x14ac:dyDescent="0.2">
      <c r="A13936" s="157">
        <v>705394</v>
      </c>
      <c r="B13936" t="s">
        <v>16830</v>
      </c>
      <c r="C13936" t="s">
        <v>286</v>
      </c>
      <c r="D13936">
        <v>14306.98</v>
      </c>
      <c r="E13936" s="156" t="s">
        <v>223</v>
      </c>
    </row>
    <row r="13937" spans="1:5" x14ac:dyDescent="0.2">
      <c r="A13937" s="157">
        <v>705397</v>
      </c>
      <c r="B13937" t="s">
        <v>16831</v>
      </c>
      <c r="C13937" t="s">
        <v>286</v>
      </c>
      <c r="D13937">
        <v>17575.82</v>
      </c>
      <c r="E13937" s="156" t="s">
        <v>223</v>
      </c>
    </row>
    <row r="13938" spans="1:5" x14ac:dyDescent="0.2">
      <c r="A13938" s="157">
        <v>705396</v>
      </c>
      <c r="B13938" t="s">
        <v>16832</v>
      </c>
      <c r="C13938" t="s">
        <v>286</v>
      </c>
      <c r="D13938">
        <v>15480.44</v>
      </c>
      <c r="E13938" s="156" t="s">
        <v>223</v>
      </c>
    </row>
    <row r="13939" spans="1:5" x14ac:dyDescent="0.2">
      <c r="A13939" s="157">
        <v>804213</v>
      </c>
      <c r="B13939" t="s">
        <v>16833</v>
      </c>
      <c r="C13939" t="s">
        <v>268</v>
      </c>
      <c r="D13939">
        <v>1549.9</v>
      </c>
      <c r="E13939" s="156" t="s">
        <v>223</v>
      </c>
    </row>
    <row r="13940" spans="1:5" x14ac:dyDescent="0.2">
      <c r="A13940" s="157">
        <v>804212</v>
      </c>
      <c r="B13940" t="s">
        <v>16834</v>
      </c>
      <c r="C13940" t="s">
        <v>268</v>
      </c>
      <c r="D13940">
        <v>1208.01</v>
      </c>
      <c r="E13940" s="156" t="s">
        <v>223</v>
      </c>
    </row>
    <row r="13941" spans="1:5" x14ac:dyDescent="0.2">
      <c r="A13941" s="157">
        <v>804217</v>
      </c>
      <c r="B13941" t="s">
        <v>16835</v>
      </c>
      <c r="C13941" t="s">
        <v>268</v>
      </c>
      <c r="D13941">
        <v>1558.63</v>
      </c>
      <c r="E13941" s="156" t="s">
        <v>223</v>
      </c>
    </row>
    <row r="13942" spans="1:5" x14ac:dyDescent="0.2">
      <c r="A13942" s="157">
        <v>804216</v>
      </c>
      <c r="B13942" t="s">
        <v>16836</v>
      </c>
      <c r="C13942" t="s">
        <v>268</v>
      </c>
      <c r="D13942">
        <v>1216.04</v>
      </c>
      <c r="E13942" s="156" t="s">
        <v>223</v>
      </c>
    </row>
    <row r="13943" spans="1:5" x14ac:dyDescent="0.2">
      <c r="A13943" s="157">
        <v>804219</v>
      </c>
      <c r="B13943" t="s">
        <v>16837</v>
      </c>
      <c r="C13943" t="s">
        <v>268</v>
      </c>
      <c r="D13943">
        <v>1569.64</v>
      </c>
      <c r="E13943" s="156" t="s">
        <v>223</v>
      </c>
    </row>
    <row r="13944" spans="1:5" x14ac:dyDescent="0.2">
      <c r="A13944" s="157">
        <v>804218</v>
      </c>
      <c r="B13944" t="s">
        <v>16838</v>
      </c>
      <c r="C13944" t="s">
        <v>268</v>
      </c>
      <c r="D13944">
        <v>1226.3499999999999</v>
      </c>
      <c r="E13944" s="156" t="s">
        <v>223</v>
      </c>
    </row>
    <row r="13945" spans="1:5" x14ac:dyDescent="0.2">
      <c r="A13945" s="157">
        <v>804221</v>
      </c>
      <c r="B13945" t="s">
        <v>16839</v>
      </c>
      <c r="C13945" t="s">
        <v>268</v>
      </c>
      <c r="D13945">
        <v>1587.39</v>
      </c>
      <c r="E13945" s="156" t="s">
        <v>223</v>
      </c>
    </row>
    <row r="13946" spans="1:5" x14ac:dyDescent="0.2">
      <c r="A13946" s="157">
        <v>804220</v>
      </c>
      <c r="B13946" t="s">
        <v>16840</v>
      </c>
      <c r="C13946" t="s">
        <v>268</v>
      </c>
      <c r="D13946">
        <v>1242.8800000000001</v>
      </c>
      <c r="E13946" s="156" t="s">
        <v>223</v>
      </c>
    </row>
    <row r="13947" spans="1:5" x14ac:dyDescent="0.2">
      <c r="A13947" s="157">
        <v>804223</v>
      </c>
      <c r="B13947" t="s">
        <v>16841</v>
      </c>
      <c r="C13947" t="s">
        <v>268</v>
      </c>
      <c r="D13947">
        <v>1610.64</v>
      </c>
      <c r="E13947" s="156" t="s">
        <v>223</v>
      </c>
    </row>
    <row r="13948" spans="1:5" x14ac:dyDescent="0.2">
      <c r="A13948" s="157">
        <v>804222</v>
      </c>
      <c r="B13948" t="s">
        <v>16842</v>
      </c>
      <c r="C13948" t="s">
        <v>268</v>
      </c>
      <c r="D13948">
        <v>1264.56</v>
      </c>
      <c r="E13948" s="156" t="s">
        <v>223</v>
      </c>
    </row>
    <row r="13949" spans="1:5" x14ac:dyDescent="0.2">
      <c r="A13949" s="157">
        <v>804225</v>
      </c>
      <c r="B13949" t="s">
        <v>16843</v>
      </c>
      <c r="C13949" t="s">
        <v>268</v>
      </c>
      <c r="D13949">
        <v>1641.21</v>
      </c>
      <c r="E13949" s="156" t="s">
        <v>223</v>
      </c>
    </row>
    <row r="13950" spans="1:5" x14ac:dyDescent="0.2">
      <c r="A13950" s="157">
        <v>804224</v>
      </c>
      <c r="B13950" t="s">
        <v>16844</v>
      </c>
      <c r="C13950" t="s">
        <v>268</v>
      </c>
      <c r="D13950">
        <v>1293.3800000000001</v>
      </c>
      <c r="E13950" s="156" t="s">
        <v>223</v>
      </c>
    </row>
    <row r="13951" spans="1:5" x14ac:dyDescent="0.2">
      <c r="A13951" s="157">
        <v>804227</v>
      </c>
      <c r="B13951" t="s">
        <v>16845</v>
      </c>
      <c r="C13951" t="s">
        <v>268</v>
      </c>
      <c r="D13951">
        <v>1682.6</v>
      </c>
      <c r="E13951" s="156" t="s">
        <v>223</v>
      </c>
    </row>
    <row r="13952" spans="1:5" x14ac:dyDescent="0.2">
      <c r="A13952" s="157">
        <v>804226</v>
      </c>
      <c r="B13952" t="s">
        <v>16846</v>
      </c>
      <c r="C13952" t="s">
        <v>268</v>
      </c>
      <c r="D13952">
        <v>1332.68</v>
      </c>
      <c r="E13952" s="156" t="s">
        <v>223</v>
      </c>
    </row>
    <row r="13953" spans="1:5" x14ac:dyDescent="0.2">
      <c r="A13953" s="157">
        <v>804229</v>
      </c>
      <c r="B13953" t="s">
        <v>16847</v>
      </c>
      <c r="C13953" t="s">
        <v>268</v>
      </c>
      <c r="D13953">
        <v>1736.64</v>
      </c>
      <c r="E13953" s="156" t="s">
        <v>223</v>
      </c>
    </row>
    <row r="13954" spans="1:5" x14ac:dyDescent="0.2">
      <c r="A13954" s="157">
        <v>804228</v>
      </c>
      <c r="B13954" t="s">
        <v>16848</v>
      </c>
      <c r="C13954" t="s">
        <v>268</v>
      </c>
      <c r="D13954">
        <v>1384.44</v>
      </c>
      <c r="E13954" s="156" t="s">
        <v>223</v>
      </c>
    </row>
    <row r="13955" spans="1:5" x14ac:dyDescent="0.2">
      <c r="A13955" s="157">
        <v>804231</v>
      </c>
      <c r="B13955" t="s">
        <v>16849</v>
      </c>
      <c r="C13955" t="s">
        <v>268</v>
      </c>
      <c r="D13955">
        <v>1810.62</v>
      </c>
      <c r="E13955" s="156" t="s">
        <v>223</v>
      </c>
    </row>
    <row r="13956" spans="1:5" x14ac:dyDescent="0.2">
      <c r="A13956" s="157">
        <v>804230</v>
      </c>
      <c r="B13956" t="s">
        <v>16850</v>
      </c>
      <c r="C13956" t="s">
        <v>268</v>
      </c>
      <c r="D13956">
        <v>1455.81</v>
      </c>
      <c r="E13956" s="156" t="s">
        <v>223</v>
      </c>
    </row>
    <row r="13957" spans="1:5" x14ac:dyDescent="0.2">
      <c r="A13957" s="157">
        <v>804215</v>
      </c>
      <c r="B13957" t="s">
        <v>16851</v>
      </c>
      <c r="C13957" t="s">
        <v>268</v>
      </c>
      <c r="D13957">
        <v>1551.89</v>
      </c>
      <c r="E13957" s="156" t="s">
        <v>223</v>
      </c>
    </row>
    <row r="13958" spans="1:5" x14ac:dyDescent="0.2">
      <c r="A13958" s="157">
        <v>804214</v>
      </c>
      <c r="B13958" t="s">
        <v>16852</v>
      </c>
      <c r="C13958" t="s">
        <v>268</v>
      </c>
      <c r="D13958">
        <v>1209.83</v>
      </c>
      <c r="E13958" s="156" t="s">
        <v>223</v>
      </c>
    </row>
    <row r="13959" spans="1:5" x14ac:dyDescent="0.2">
      <c r="A13959" s="157">
        <v>804417</v>
      </c>
      <c r="B13959" t="s">
        <v>16853</v>
      </c>
      <c r="C13959" t="s">
        <v>268</v>
      </c>
      <c r="D13959">
        <v>4009.99</v>
      </c>
      <c r="E13959" s="156" t="s">
        <v>223</v>
      </c>
    </row>
    <row r="13960" spans="1:5" x14ac:dyDescent="0.2">
      <c r="A13960" s="157">
        <v>804233</v>
      </c>
      <c r="B13960" t="s">
        <v>16854</v>
      </c>
      <c r="C13960" t="s">
        <v>268</v>
      </c>
      <c r="D13960">
        <v>2306.92</v>
      </c>
      <c r="E13960" s="156" t="s">
        <v>223</v>
      </c>
    </row>
    <row r="13961" spans="1:5" x14ac:dyDescent="0.2">
      <c r="A13961" s="157">
        <v>804416</v>
      </c>
      <c r="B13961" t="s">
        <v>16855</v>
      </c>
      <c r="C13961" t="s">
        <v>268</v>
      </c>
      <c r="D13961">
        <v>3117.98</v>
      </c>
      <c r="E13961" s="156" t="s">
        <v>223</v>
      </c>
    </row>
    <row r="13962" spans="1:5" x14ac:dyDescent="0.2">
      <c r="A13962" s="157">
        <v>804232</v>
      </c>
      <c r="B13962" t="s">
        <v>16856</v>
      </c>
      <c r="C13962" t="s">
        <v>268</v>
      </c>
      <c r="D13962">
        <v>1776.36</v>
      </c>
      <c r="E13962" s="156" t="s">
        <v>223</v>
      </c>
    </row>
    <row r="13963" spans="1:5" x14ac:dyDescent="0.2">
      <c r="A13963" s="157">
        <v>804237</v>
      </c>
      <c r="B13963" t="s">
        <v>16857</v>
      </c>
      <c r="C13963" t="s">
        <v>268</v>
      </c>
      <c r="D13963">
        <v>2320.11</v>
      </c>
      <c r="E13963" s="156" t="s">
        <v>223</v>
      </c>
    </row>
    <row r="13964" spans="1:5" x14ac:dyDescent="0.2">
      <c r="A13964" s="157">
        <v>804236</v>
      </c>
      <c r="B13964" t="s">
        <v>16858</v>
      </c>
      <c r="C13964" t="s">
        <v>268</v>
      </c>
      <c r="D13964">
        <v>1788.32</v>
      </c>
      <c r="E13964" s="156" t="s">
        <v>223</v>
      </c>
    </row>
    <row r="13965" spans="1:5" x14ac:dyDescent="0.2">
      <c r="A13965" s="157">
        <v>804419</v>
      </c>
      <c r="B13965" t="s">
        <v>16859</v>
      </c>
      <c r="C13965" t="s">
        <v>268</v>
      </c>
      <c r="D13965">
        <v>4194.9799999999996</v>
      </c>
      <c r="E13965" s="156" t="s">
        <v>223</v>
      </c>
    </row>
    <row r="13966" spans="1:5" x14ac:dyDescent="0.2">
      <c r="A13966" s="157">
        <v>804239</v>
      </c>
      <c r="B13966" t="s">
        <v>16860</v>
      </c>
      <c r="C13966" t="s">
        <v>268</v>
      </c>
      <c r="D13966">
        <v>2337.2800000000002</v>
      </c>
      <c r="E13966" s="156" t="s">
        <v>223</v>
      </c>
    </row>
    <row r="13967" spans="1:5" x14ac:dyDescent="0.2">
      <c r="A13967" s="157">
        <v>804418</v>
      </c>
      <c r="B13967" t="s">
        <v>16861</v>
      </c>
      <c r="C13967" t="s">
        <v>268</v>
      </c>
      <c r="D13967">
        <v>3260.33</v>
      </c>
      <c r="E13967" s="156" t="s">
        <v>223</v>
      </c>
    </row>
    <row r="13968" spans="1:5" x14ac:dyDescent="0.2">
      <c r="A13968" s="157">
        <v>804238</v>
      </c>
      <c r="B13968" t="s">
        <v>16862</v>
      </c>
      <c r="C13968" t="s">
        <v>268</v>
      </c>
      <c r="D13968">
        <v>1803.92</v>
      </c>
      <c r="E13968" s="156" t="s">
        <v>223</v>
      </c>
    </row>
    <row r="13969" spans="1:5" x14ac:dyDescent="0.2">
      <c r="A13969" s="157">
        <v>804241</v>
      </c>
      <c r="B13969" t="s">
        <v>16863</v>
      </c>
      <c r="C13969" t="s">
        <v>268</v>
      </c>
      <c r="D13969">
        <v>2361.94</v>
      </c>
      <c r="E13969" s="156" t="s">
        <v>223</v>
      </c>
    </row>
    <row r="13970" spans="1:5" x14ac:dyDescent="0.2">
      <c r="A13970" s="157">
        <v>804240</v>
      </c>
      <c r="B13970" t="s">
        <v>16864</v>
      </c>
      <c r="C13970" t="s">
        <v>268</v>
      </c>
      <c r="D13970">
        <v>1826.49</v>
      </c>
      <c r="E13970" s="156" t="s">
        <v>223</v>
      </c>
    </row>
    <row r="13971" spans="1:5" x14ac:dyDescent="0.2">
      <c r="A13971" s="157">
        <v>804243</v>
      </c>
      <c r="B13971" t="s">
        <v>16865</v>
      </c>
      <c r="C13971" t="s">
        <v>268</v>
      </c>
      <c r="D13971">
        <v>2395.63</v>
      </c>
      <c r="E13971" s="156" t="s">
        <v>223</v>
      </c>
    </row>
    <row r="13972" spans="1:5" x14ac:dyDescent="0.2">
      <c r="A13972" s="157">
        <v>804242</v>
      </c>
      <c r="B13972" t="s">
        <v>16866</v>
      </c>
      <c r="C13972" t="s">
        <v>268</v>
      </c>
      <c r="D13972">
        <v>1857.55</v>
      </c>
      <c r="E13972" s="156" t="s">
        <v>223</v>
      </c>
    </row>
    <row r="13973" spans="1:5" x14ac:dyDescent="0.2">
      <c r="A13973" s="157">
        <v>804421</v>
      </c>
      <c r="B13973" t="s">
        <v>16867</v>
      </c>
      <c r="C13973" t="s">
        <v>268</v>
      </c>
      <c r="D13973">
        <v>4681.57</v>
      </c>
      <c r="E13973" s="156" t="s">
        <v>223</v>
      </c>
    </row>
    <row r="13974" spans="1:5" x14ac:dyDescent="0.2">
      <c r="A13974" s="157">
        <v>804245</v>
      </c>
      <c r="B13974" t="s">
        <v>16868</v>
      </c>
      <c r="C13974" t="s">
        <v>268</v>
      </c>
      <c r="D13974">
        <v>2441.09</v>
      </c>
      <c r="E13974" s="156" t="s">
        <v>223</v>
      </c>
    </row>
    <row r="13975" spans="1:5" x14ac:dyDescent="0.2">
      <c r="A13975" s="157">
        <v>804420</v>
      </c>
      <c r="B13975" t="s">
        <v>16869</v>
      </c>
      <c r="C13975" t="s">
        <v>268</v>
      </c>
      <c r="D13975">
        <v>3635.64</v>
      </c>
      <c r="E13975" s="156" t="s">
        <v>223</v>
      </c>
    </row>
    <row r="13976" spans="1:5" x14ac:dyDescent="0.2">
      <c r="A13976" s="157">
        <v>804244</v>
      </c>
      <c r="B13976" t="s">
        <v>16870</v>
      </c>
      <c r="C13976" t="s">
        <v>268</v>
      </c>
      <c r="D13976">
        <v>1899.69</v>
      </c>
      <c r="E13976" s="156" t="s">
        <v>223</v>
      </c>
    </row>
    <row r="13977" spans="1:5" x14ac:dyDescent="0.2">
      <c r="A13977" s="157">
        <v>804247</v>
      </c>
      <c r="B13977" t="s">
        <v>16871</v>
      </c>
      <c r="C13977" t="s">
        <v>268</v>
      </c>
      <c r="D13977">
        <v>2500.41</v>
      </c>
      <c r="E13977" s="156" t="s">
        <v>223</v>
      </c>
    </row>
    <row r="13978" spans="1:5" x14ac:dyDescent="0.2">
      <c r="A13978" s="157">
        <v>804246</v>
      </c>
      <c r="B13978" t="s">
        <v>16872</v>
      </c>
      <c r="C13978" t="s">
        <v>268</v>
      </c>
      <c r="D13978">
        <v>1955.35</v>
      </c>
      <c r="E13978" s="156" t="s">
        <v>223</v>
      </c>
    </row>
    <row r="13979" spans="1:5" x14ac:dyDescent="0.2">
      <c r="A13979" s="157">
        <v>804249</v>
      </c>
      <c r="B13979" t="s">
        <v>16873</v>
      </c>
      <c r="C13979" t="s">
        <v>268</v>
      </c>
      <c r="D13979">
        <v>2579.87</v>
      </c>
      <c r="E13979" s="156" t="s">
        <v>223</v>
      </c>
    </row>
    <row r="13980" spans="1:5" x14ac:dyDescent="0.2">
      <c r="A13980" s="157">
        <v>804248</v>
      </c>
      <c r="B13980" t="s">
        <v>16874</v>
      </c>
      <c r="C13980" t="s">
        <v>268</v>
      </c>
      <c r="D13980">
        <v>2030.44</v>
      </c>
      <c r="E13980" s="156" t="s">
        <v>223</v>
      </c>
    </row>
    <row r="13981" spans="1:5" x14ac:dyDescent="0.2">
      <c r="A13981" s="157">
        <v>804423</v>
      </c>
      <c r="B13981" t="s">
        <v>16875</v>
      </c>
      <c r="C13981" t="s">
        <v>268</v>
      </c>
      <c r="D13981">
        <v>5798.15</v>
      </c>
      <c r="E13981" s="156" t="s">
        <v>223</v>
      </c>
    </row>
    <row r="13982" spans="1:5" x14ac:dyDescent="0.2">
      <c r="A13982" s="157">
        <v>804251</v>
      </c>
      <c r="B13982" t="s">
        <v>16876</v>
      </c>
      <c r="C13982" t="s">
        <v>268</v>
      </c>
      <c r="D13982">
        <v>2685.66</v>
      </c>
      <c r="E13982" s="156" t="s">
        <v>223</v>
      </c>
    </row>
    <row r="13983" spans="1:5" x14ac:dyDescent="0.2">
      <c r="A13983" s="157">
        <v>804422</v>
      </c>
      <c r="B13983" t="s">
        <v>16877</v>
      </c>
      <c r="C13983" t="s">
        <v>268</v>
      </c>
      <c r="D13983">
        <v>4493.1400000000003</v>
      </c>
      <c r="E13983" s="156" t="s">
        <v>223</v>
      </c>
    </row>
    <row r="13984" spans="1:5" x14ac:dyDescent="0.2">
      <c r="A13984" s="157">
        <v>804250</v>
      </c>
      <c r="B13984" t="s">
        <v>16878</v>
      </c>
      <c r="C13984" t="s">
        <v>268</v>
      </c>
      <c r="D13984">
        <v>2131.69</v>
      </c>
      <c r="E13984" s="156" t="s">
        <v>223</v>
      </c>
    </row>
    <row r="13985" spans="1:5" x14ac:dyDescent="0.2">
      <c r="A13985" s="157">
        <v>804235</v>
      </c>
      <c r="B13985" t="s">
        <v>16879</v>
      </c>
      <c r="C13985" t="s">
        <v>268</v>
      </c>
      <c r="D13985">
        <v>2310.15</v>
      </c>
      <c r="E13985" s="156" t="s">
        <v>223</v>
      </c>
    </row>
    <row r="13986" spans="1:5" x14ac:dyDescent="0.2">
      <c r="A13986" s="157">
        <v>804234</v>
      </c>
      <c r="B13986" t="s">
        <v>16880</v>
      </c>
      <c r="C13986" t="s">
        <v>268</v>
      </c>
      <c r="D13986">
        <v>1779.23</v>
      </c>
      <c r="E13986" s="156" t="s">
        <v>223</v>
      </c>
    </row>
    <row r="13987" spans="1:5" x14ac:dyDescent="0.2">
      <c r="A13987" s="157">
        <v>804425</v>
      </c>
      <c r="B13987" t="s">
        <v>16881</v>
      </c>
      <c r="C13987" t="s">
        <v>268</v>
      </c>
      <c r="D13987">
        <v>5829.14</v>
      </c>
      <c r="E13987" s="156" t="s">
        <v>223</v>
      </c>
    </row>
    <row r="13988" spans="1:5" x14ac:dyDescent="0.2">
      <c r="A13988" s="157">
        <v>804253</v>
      </c>
      <c r="B13988" t="s">
        <v>16882</v>
      </c>
      <c r="C13988" t="s">
        <v>268</v>
      </c>
      <c r="D13988">
        <v>3212.54</v>
      </c>
      <c r="E13988" s="156" t="s">
        <v>223</v>
      </c>
    </row>
    <row r="13989" spans="1:5" x14ac:dyDescent="0.2">
      <c r="A13989" s="157">
        <v>804424</v>
      </c>
      <c r="B13989" t="s">
        <v>16883</v>
      </c>
      <c r="C13989" t="s">
        <v>268</v>
      </c>
      <c r="D13989">
        <v>4450.93</v>
      </c>
      <c r="E13989" s="156" t="s">
        <v>223</v>
      </c>
    </row>
    <row r="13990" spans="1:5" x14ac:dyDescent="0.2">
      <c r="A13990" s="157">
        <v>804252</v>
      </c>
      <c r="B13990" t="s">
        <v>16884</v>
      </c>
      <c r="C13990" t="s">
        <v>268</v>
      </c>
      <c r="D13990">
        <v>2442.46</v>
      </c>
      <c r="E13990" s="156" t="s">
        <v>223</v>
      </c>
    </row>
    <row r="13991" spans="1:5" x14ac:dyDescent="0.2">
      <c r="A13991" s="157">
        <v>804257</v>
      </c>
      <c r="B13991" t="s">
        <v>16885</v>
      </c>
      <c r="C13991" t="s">
        <v>268</v>
      </c>
      <c r="D13991">
        <v>3232.06</v>
      </c>
      <c r="E13991" s="156" t="s">
        <v>223</v>
      </c>
    </row>
    <row r="13992" spans="1:5" x14ac:dyDescent="0.2">
      <c r="A13992" s="157">
        <v>804256</v>
      </c>
      <c r="B13992" t="s">
        <v>16886</v>
      </c>
      <c r="C13992" t="s">
        <v>268</v>
      </c>
      <c r="D13992">
        <v>2459.54</v>
      </c>
      <c r="E13992" s="156" t="s">
        <v>223</v>
      </c>
    </row>
    <row r="13993" spans="1:5" x14ac:dyDescent="0.2">
      <c r="A13993" s="157">
        <v>804427</v>
      </c>
      <c r="B13993" t="s">
        <v>16887</v>
      </c>
      <c r="C13993" t="s">
        <v>268</v>
      </c>
      <c r="D13993">
        <v>6112</v>
      </c>
      <c r="E13993" s="156" t="s">
        <v>223</v>
      </c>
    </row>
    <row r="13994" spans="1:5" x14ac:dyDescent="0.2">
      <c r="A13994" s="157">
        <v>804259</v>
      </c>
      <c r="B13994" t="s">
        <v>16888</v>
      </c>
      <c r="C13994" t="s">
        <v>268</v>
      </c>
      <c r="D13994">
        <v>3256.81</v>
      </c>
      <c r="E13994" s="156" t="s">
        <v>223</v>
      </c>
    </row>
    <row r="13995" spans="1:5" x14ac:dyDescent="0.2">
      <c r="A13995" s="157">
        <v>804426</v>
      </c>
      <c r="B13995" t="s">
        <v>16889</v>
      </c>
      <c r="C13995" t="s">
        <v>268</v>
      </c>
      <c r="D13995">
        <v>4663.91</v>
      </c>
      <c r="E13995" s="156" t="s">
        <v>223</v>
      </c>
    </row>
    <row r="13996" spans="1:5" x14ac:dyDescent="0.2">
      <c r="A13996" s="157">
        <v>804258</v>
      </c>
      <c r="B13996" t="s">
        <v>16890</v>
      </c>
      <c r="C13996" t="s">
        <v>268</v>
      </c>
      <c r="D13996">
        <v>2481.31</v>
      </c>
      <c r="E13996" s="156" t="s">
        <v>223</v>
      </c>
    </row>
    <row r="13997" spans="1:5" x14ac:dyDescent="0.2">
      <c r="A13997" s="157">
        <v>804261</v>
      </c>
      <c r="B13997" t="s">
        <v>16891</v>
      </c>
      <c r="C13997" t="s">
        <v>268</v>
      </c>
      <c r="D13997">
        <v>3293.21</v>
      </c>
      <c r="E13997" s="156" t="s">
        <v>223</v>
      </c>
    </row>
    <row r="13998" spans="1:5" x14ac:dyDescent="0.2">
      <c r="A13998" s="157">
        <v>804260</v>
      </c>
      <c r="B13998" t="s">
        <v>16892</v>
      </c>
      <c r="C13998" t="s">
        <v>268</v>
      </c>
      <c r="D13998">
        <v>2513.5300000000002</v>
      </c>
      <c r="E13998" s="156" t="s">
        <v>223</v>
      </c>
    </row>
    <row r="13999" spans="1:5" x14ac:dyDescent="0.2">
      <c r="A13999" s="157">
        <v>804263</v>
      </c>
      <c r="B13999" t="s">
        <v>16893</v>
      </c>
      <c r="C13999" t="s">
        <v>268</v>
      </c>
      <c r="D13999">
        <v>3342.81</v>
      </c>
      <c r="E13999" s="156" t="s">
        <v>223</v>
      </c>
    </row>
    <row r="14000" spans="1:5" x14ac:dyDescent="0.2">
      <c r="A14000" s="157">
        <v>804262</v>
      </c>
      <c r="B14000" t="s">
        <v>16894</v>
      </c>
      <c r="C14000" t="s">
        <v>268</v>
      </c>
      <c r="D14000">
        <v>2557.6999999999998</v>
      </c>
      <c r="E14000" s="156" t="s">
        <v>223</v>
      </c>
    </row>
    <row r="14001" spans="1:5" x14ac:dyDescent="0.2">
      <c r="A14001" s="157">
        <v>804429</v>
      </c>
      <c r="B14001" t="s">
        <v>16895</v>
      </c>
      <c r="C14001" t="s">
        <v>268</v>
      </c>
      <c r="D14001">
        <v>6823.34</v>
      </c>
      <c r="E14001" s="156" t="s">
        <v>223</v>
      </c>
    </row>
    <row r="14002" spans="1:5" x14ac:dyDescent="0.2">
      <c r="A14002" s="157">
        <v>804265</v>
      </c>
      <c r="B14002" t="s">
        <v>16896</v>
      </c>
      <c r="C14002" t="s">
        <v>268</v>
      </c>
      <c r="D14002">
        <v>3408.91</v>
      </c>
      <c r="E14002" s="156" t="s">
        <v>223</v>
      </c>
    </row>
    <row r="14003" spans="1:5" x14ac:dyDescent="0.2">
      <c r="A14003" s="157">
        <v>804428</v>
      </c>
      <c r="B14003" t="s">
        <v>16897</v>
      </c>
      <c r="C14003" t="s">
        <v>268</v>
      </c>
      <c r="D14003">
        <v>5201.25</v>
      </c>
      <c r="E14003" s="156" t="s">
        <v>223</v>
      </c>
    </row>
    <row r="14004" spans="1:5" x14ac:dyDescent="0.2">
      <c r="A14004" s="157">
        <v>804264</v>
      </c>
      <c r="B14004" t="s">
        <v>16898</v>
      </c>
      <c r="C14004" t="s">
        <v>268</v>
      </c>
      <c r="D14004">
        <v>2617.35</v>
      </c>
      <c r="E14004" s="156" t="s">
        <v>223</v>
      </c>
    </row>
    <row r="14005" spans="1:5" x14ac:dyDescent="0.2">
      <c r="A14005" s="157">
        <v>804267</v>
      </c>
      <c r="B14005" t="s">
        <v>16899</v>
      </c>
      <c r="C14005" t="s">
        <v>268</v>
      </c>
      <c r="D14005">
        <v>3493.35</v>
      </c>
      <c r="E14005" s="156" t="s">
        <v>223</v>
      </c>
    </row>
    <row r="14006" spans="1:5" x14ac:dyDescent="0.2">
      <c r="A14006" s="157">
        <v>804266</v>
      </c>
      <c r="B14006" t="s">
        <v>16900</v>
      </c>
      <c r="C14006" t="s">
        <v>268</v>
      </c>
      <c r="D14006">
        <v>2694.44</v>
      </c>
      <c r="E14006" s="156" t="s">
        <v>223</v>
      </c>
    </row>
    <row r="14007" spans="1:5" x14ac:dyDescent="0.2">
      <c r="A14007" s="157">
        <v>804269</v>
      </c>
      <c r="B14007" t="s">
        <v>16901</v>
      </c>
      <c r="C14007" t="s">
        <v>268</v>
      </c>
      <c r="D14007">
        <v>3605.41</v>
      </c>
      <c r="E14007" s="156" t="s">
        <v>223</v>
      </c>
    </row>
    <row r="14008" spans="1:5" x14ac:dyDescent="0.2">
      <c r="A14008" s="157">
        <v>804268</v>
      </c>
      <c r="B14008" t="s">
        <v>16902</v>
      </c>
      <c r="C14008" t="s">
        <v>268</v>
      </c>
      <c r="D14008">
        <v>2797.95</v>
      </c>
      <c r="E14008" s="156" t="s">
        <v>223</v>
      </c>
    </row>
    <row r="14009" spans="1:5" x14ac:dyDescent="0.2">
      <c r="A14009" s="157">
        <v>804431</v>
      </c>
      <c r="B14009" t="s">
        <v>16903</v>
      </c>
      <c r="C14009" t="s">
        <v>268</v>
      </c>
      <c r="D14009">
        <v>8463.9500000000007</v>
      </c>
      <c r="E14009" s="156" t="s">
        <v>223</v>
      </c>
    </row>
    <row r="14010" spans="1:5" x14ac:dyDescent="0.2">
      <c r="A14010" s="157">
        <v>804271</v>
      </c>
      <c r="B14010" t="s">
        <v>16904</v>
      </c>
      <c r="C14010" t="s">
        <v>268</v>
      </c>
      <c r="D14010">
        <v>3754.82</v>
      </c>
      <c r="E14010" s="156" t="s">
        <v>223</v>
      </c>
    </row>
    <row r="14011" spans="1:5" x14ac:dyDescent="0.2">
      <c r="A14011" s="157">
        <v>804430</v>
      </c>
      <c r="B14011" t="s">
        <v>16905</v>
      </c>
      <c r="C14011" t="s">
        <v>268</v>
      </c>
      <c r="D14011">
        <v>6436.2</v>
      </c>
      <c r="E14011" s="156" t="s">
        <v>223</v>
      </c>
    </row>
    <row r="14012" spans="1:5" x14ac:dyDescent="0.2">
      <c r="A14012" s="157">
        <v>804270</v>
      </c>
      <c r="B14012" t="s">
        <v>16906</v>
      </c>
      <c r="C14012" t="s">
        <v>268</v>
      </c>
      <c r="D14012">
        <v>2937.92</v>
      </c>
      <c r="E14012" s="156" t="s">
        <v>223</v>
      </c>
    </row>
    <row r="14013" spans="1:5" x14ac:dyDescent="0.2">
      <c r="A14013" s="157">
        <v>804255</v>
      </c>
      <c r="B14013" t="s">
        <v>16907</v>
      </c>
      <c r="C14013" t="s">
        <v>268</v>
      </c>
      <c r="D14013">
        <v>3217.46</v>
      </c>
      <c r="E14013" s="156" t="s">
        <v>223</v>
      </c>
    </row>
    <row r="14014" spans="1:5" x14ac:dyDescent="0.2">
      <c r="A14014" s="157">
        <v>804254</v>
      </c>
      <c r="B14014" t="s">
        <v>16908</v>
      </c>
      <c r="C14014" t="s">
        <v>268</v>
      </c>
      <c r="D14014">
        <v>2446.69</v>
      </c>
      <c r="E14014" s="156" t="s">
        <v>223</v>
      </c>
    </row>
    <row r="14015" spans="1:5" x14ac:dyDescent="0.2">
      <c r="A14015" s="157">
        <v>804433</v>
      </c>
      <c r="B14015" t="s">
        <v>16909</v>
      </c>
      <c r="C14015" t="s">
        <v>268</v>
      </c>
      <c r="D14015">
        <v>10340.68</v>
      </c>
      <c r="E14015" s="156" t="s">
        <v>223</v>
      </c>
    </row>
    <row r="14016" spans="1:5" x14ac:dyDescent="0.2">
      <c r="A14016" s="157">
        <v>804273</v>
      </c>
      <c r="B14016" t="s">
        <v>16910</v>
      </c>
      <c r="C14016" t="s">
        <v>268</v>
      </c>
      <c r="D14016">
        <v>5523.86</v>
      </c>
      <c r="E14016" s="156" t="s">
        <v>223</v>
      </c>
    </row>
    <row r="14017" spans="1:5" x14ac:dyDescent="0.2">
      <c r="A14017" s="157">
        <v>804432</v>
      </c>
      <c r="B14017" t="s">
        <v>16911</v>
      </c>
      <c r="C14017" t="s">
        <v>268</v>
      </c>
      <c r="D14017">
        <v>7696.07</v>
      </c>
      <c r="E14017" s="156" t="s">
        <v>223</v>
      </c>
    </row>
    <row r="14018" spans="1:5" x14ac:dyDescent="0.2">
      <c r="A14018" s="157">
        <v>804272</v>
      </c>
      <c r="B14018" t="s">
        <v>16912</v>
      </c>
      <c r="C14018" t="s">
        <v>268</v>
      </c>
      <c r="D14018">
        <v>4146.3500000000004</v>
      </c>
      <c r="E14018" s="156" t="s">
        <v>223</v>
      </c>
    </row>
    <row r="14019" spans="1:5" x14ac:dyDescent="0.2">
      <c r="A14019" s="157">
        <v>804277</v>
      </c>
      <c r="B14019" t="s">
        <v>16913</v>
      </c>
      <c r="C14019" t="s">
        <v>268</v>
      </c>
      <c r="D14019">
        <v>5553.42</v>
      </c>
      <c r="E14019" s="156" t="s">
        <v>223</v>
      </c>
    </row>
    <row r="14020" spans="1:5" x14ac:dyDescent="0.2">
      <c r="A14020" s="157">
        <v>804276</v>
      </c>
      <c r="B14020" t="s">
        <v>16914</v>
      </c>
      <c r="C14020" t="s">
        <v>268</v>
      </c>
      <c r="D14020">
        <v>4171.72</v>
      </c>
      <c r="E14020" s="156" t="s">
        <v>223</v>
      </c>
    </row>
    <row r="14021" spans="1:5" x14ac:dyDescent="0.2">
      <c r="A14021" s="157">
        <v>804435</v>
      </c>
      <c r="B14021" t="s">
        <v>16915</v>
      </c>
      <c r="C14021" t="s">
        <v>268</v>
      </c>
      <c r="D14021">
        <v>10853.84</v>
      </c>
      <c r="E14021" s="156" t="s">
        <v>223</v>
      </c>
    </row>
    <row r="14022" spans="1:5" x14ac:dyDescent="0.2">
      <c r="A14022" s="157">
        <v>804279</v>
      </c>
      <c r="B14022" t="s">
        <v>16916</v>
      </c>
      <c r="C14022" t="s">
        <v>268</v>
      </c>
      <c r="D14022">
        <v>5590.38</v>
      </c>
      <c r="E14022" s="156" t="s">
        <v>223</v>
      </c>
    </row>
    <row r="14023" spans="1:5" x14ac:dyDescent="0.2">
      <c r="A14023" s="157">
        <v>804434</v>
      </c>
      <c r="B14023" t="s">
        <v>16917</v>
      </c>
      <c r="C14023" t="s">
        <v>268</v>
      </c>
      <c r="D14023">
        <v>8074.01</v>
      </c>
      <c r="E14023" s="156" t="s">
        <v>223</v>
      </c>
    </row>
    <row r="14024" spans="1:5" x14ac:dyDescent="0.2">
      <c r="A14024" s="157">
        <v>804278</v>
      </c>
      <c r="B14024" t="s">
        <v>16918</v>
      </c>
      <c r="C14024" t="s">
        <v>268</v>
      </c>
      <c r="D14024">
        <v>4203.43</v>
      </c>
      <c r="E14024" s="156" t="s">
        <v>223</v>
      </c>
    </row>
    <row r="14025" spans="1:5" x14ac:dyDescent="0.2">
      <c r="A14025" s="157">
        <v>804281</v>
      </c>
      <c r="B14025" t="s">
        <v>16919</v>
      </c>
      <c r="C14025" t="s">
        <v>268</v>
      </c>
      <c r="D14025">
        <v>5644.68</v>
      </c>
      <c r="E14025" s="156" t="s">
        <v>223</v>
      </c>
    </row>
    <row r="14026" spans="1:5" x14ac:dyDescent="0.2">
      <c r="A14026" s="157">
        <v>804280</v>
      </c>
      <c r="B14026" t="s">
        <v>16920</v>
      </c>
      <c r="C14026" t="s">
        <v>268</v>
      </c>
      <c r="D14026">
        <v>4250.58</v>
      </c>
      <c r="E14026" s="156" t="s">
        <v>223</v>
      </c>
    </row>
    <row r="14027" spans="1:5" x14ac:dyDescent="0.2">
      <c r="A14027" s="157">
        <v>804283</v>
      </c>
      <c r="B14027" t="s">
        <v>16921</v>
      </c>
      <c r="C14027" t="s">
        <v>268</v>
      </c>
      <c r="D14027">
        <v>5718.62</v>
      </c>
      <c r="E14027" s="156" t="s">
        <v>223</v>
      </c>
    </row>
    <row r="14028" spans="1:5" x14ac:dyDescent="0.2">
      <c r="A14028" s="157">
        <v>804282</v>
      </c>
      <c r="B14028" t="s">
        <v>16922</v>
      </c>
      <c r="C14028" t="s">
        <v>268</v>
      </c>
      <c r="D14028">
        <v>4315.43</v>
      </c>
      <c r="E14028" s="156" t="s">
        <v>223</v>
      </c>
    </row>
    <row r="14029" spans="1:5" x14ac:dyDescent="0.2">
      <c r="A14029" s="157">
        <v>804437</v>
      </c>
      <c r="B14029" t="s">
        <v>16923</v>
      </c>
      <c r="C14029" t="s">
        <v>268</v>
      </c>
      <c r="D14029">
        <v>12157.63</v>
      </c>
      <c r="E14029" s="156" t="s">
        <v>223</v>
      </c>
    </row>
    <row r="14030" spans="1:5" x14ac:dyDescent="0.2">
      <c r="A14030" s="157">
        <v>804285</v>
      </c>
      <c r="B14030" t="s">
        <v>16924</v>
      </c>
      <c r="C14030" t="s">
        <v>268</v>
      </c>
      <c r="D14030">
        <v>5815.71</v>
      </c>
      <c r="E14030" s="156" t="s">
        <v>223</v>
      </c>
    </row>
    <row r="14031" spans="1:5" x14ac:dyDescent="0.2">
      <c r="A14031" s="157">
        <v>804436</v>
      </c>
      <c r="B14031" t="s">
        <v>16925</v>
      </c>
      <c r="C14031" t="s">
        <v>268</v>
      </c>
      <c r="D14031">
        <v>9034.69</v>
      </c>
      <c r="E14031" s="156" t="s">
        <v>223</v>
      </c>
    </row>
    <row r="14032" spans="1:5" x14ac:dyDescent="0.2">
      <c r="A14032" s="157">
        <v>804284</v>
      </c>
      <c r="B14032" t="s">
        <v>16926</v>
      </c>
      <c r="C14032" t="s">
        <v>268</v>
      </c>
      <c r="D14032">
        <v>4401.34</v>
      </c>
      <c r="E14032" s="156" t="s">
        <v>223</v>
      </c>
    </row>
    <row r="14033" spans="1:5" x14ac:dyDescent="0.2">
      <c r="A14033" s="157">
        <v>804287</v>
      </c>
      <c r="B14033" t="s">
        <v>16927</v>
      </c>
      <c r="C14033" t="s">
        <v>268</v>
      </c>
      <c r="D14033">
        <v>5941.37</v>
      </c>
      <c r="E14033" s="156" t="s">
        <v>223</v>
      </c>
    </row>
    <row r="14034" spans="1:5" x14ac:dyDescent="0.2">
      <c r="A14034" s="157">
        <v>804286</v>
      </c>
      <c r="B14034" t="s">
        <v>16928</v>
      </c>
      <c r="C14034" t="s">
        <v>268</v>
      </c>
      <c r="D14034">
        <v>4514.25</v>
      </c>
      <c r="E14034" s="156" t="s">
        <v>223</v>
      </c>
    </row>
    <row r="14035" spans="1:5" x14ac:dyDescent="0.2">
      <c r="A14035" s="157">
        <v>804289</v>
      </c>
      <c r="B14035" t="s">
        <v>16929</v>
      </c>
      <c r="C14035" t="s">
        <v>268</v>
      </c>
      <c r="D14035">
        <v>6105.67</v>
      </c>
      <c r="E14035" s="156" t="s">
        <v>223</v>
      </c>
    </row>
    <row r="14036" spans="1:5" x14ac:dyDescent="0.2">
      <c r="A14036" s="157">
        <v>804288</v>
      </c>
      <c r="B14036" t="s">
        <v>16930</v>
      </c>
      <c r="C14036" t="s">
        <v>268</v>
      </c>
      <c r="D14036">
        <v>4663.88</v>
      </c>
      <c r="E14036" s="156" t="s">
        <v>223</v>
      </c>
    </row>
    <row r="14037" spans="1:5" x14ac:dyDescent="0.2">
      <c r="A14037" s="157">
        <v>804439</v>
      </c>
      <c r="B14037" t="s">
        <v>16931</v>
      </c>
      <c r="C14037" t="s">
        <v>268</v>
      </c>
      <c r="D14037">
        <v>15146.27</v>
      </c>
      <c r="E14037" s="156" t="s">
        <v>223</v>
      </c>
    </row>
    <row r="14038" spans="1:5" x14ac:dyDescent="0.2">
      <c r="A14038" s="157">
        <v>804291</v>
      </c>
      <c r="B14038" t="s">
        <v>16932</v>
      </c>
      <c r="C14038" t="s">
        <v>268</v>
      </c>
      <c r="D14038">
        <v>6322.42</v>
      </c>
      <c r="E14038" s="156" t="s">
        <v>223</v>
      </c>
    </row>
    <row r="14039" spans="1:5" x14ac:dyDescent="0.2">
      <c r="A14039" s="157">
        <v>804438</v>
      </c>
      <c r="B14039" t="s">
        <v>16933</v>
      </c>
      <c r="C14039" t="s">
        <v>268</v>
      </c>
      <c r="D14039">
        <v>11229.14</v>
      </c>
      <c r="E14039" s="156" t="s">
        <v>223</v>
      </c>
    </row>
    <row r="14040" spans="1:5" x14ac:dyDescent="0.2">
      <c r="A14040" s="157">
        <v>804290</v>
      </c>
      <c r="B14040" t="s">
        <v>16934</v>
      </c>
      <c r="C14040" t="s">
        <v>268</v>
      </c>
      <c r="D14040">
        <v>4864.54</v>
      </c>
      <c r="E14040" s="156" t="s">
        <v>223</v>
      </c>
    </row>
    <row r="14041" spans="1:5" x14ac:dyDescent="0.2">
      <c r="A14041" s="157">
        <v>804275</v>
      </c>
      <c r="B14041" t="s">
        <v>16935</v>
      </c>
      <c r="C14041" t="s">
        <v>268</v>
      </c>
      <c r="D14041">
        <v>5531.25</v>
      </c>
      <c r="E14041" s="156" t="s">
        <v>223</v>
      </c>
    </row>
    <row r="14042" spans="1:5" x14ac:dyDescent="0.2">
      <c r="A14042" s="157">
        <v>804274</v>
      </c>
      <c r="B14042" t="s">
        <v>16936</v>
      </c>
      <c r="C14042" t="s">
        <v>268</v>
      </c>
      <c r="D14042">
        <v>4152.6899999999996</v>
      </c>
      <c r="E14042" s="156" t="s">
        <v>223</v>
      </c>
    </row>
    <row r="14043" spans="1:5" x14ac:dyDescent="0.2">
      <c r="A14043" s="157">
        <v>804061</v>
      </c>
      <c r="B14043" t="s">
        <v>16937</v>
      </c>
      <c r="C14043" t="s">
        <v>268</v>
      </c>
      <c r="D14043">
        <v>373.54</v>
      </c>
      <c r="E14043" s="156" t="s">
        <v>223</v>
      </c>
    </row>
    <row r="14044" spans="1:5" x14ac:dyDescent="0.2">
      <c r="A14044" s="157">
        <v>804060</v>
      </c>
      <c r="B14044" t="s">
        <v>16938</v>
      </c>
      <c r="C14044" t="s">
        <v>268</v>
      </c>
      <c r="D14044">
        <v>299.64</v>
      </c>
      <c r="E14044" s="156" t="s">
        <v>223</v>
      </c>
    </row>
    <row r="14045" spans="1:5" x14ac:dyDescent="0.2">
      <c r="A14045" s="157">
        <v>804065</v>
      </c>
      <c r="B14045" t="s">
        <v>16939</v>
      </c>
      <c r="C14045" t="s">
        <v>268</v>
      </c>
      <c r="D14045">
        <v>375.06</v>
      </c>
      <c r="E14045" s="156" t="s">
        <v>223</v>
      </c>
    </row>
    <row r="14046" spans="1:5" x14ac:dyDescent="0.2">
      <c r="A14046" s="157">
        <v>804064</v>
      </c>
      <c r="B14046" t="s">
        <v>16940</v>
      </c>
      <c r="C14046" t="s">
        <v>268</v>
      </c>
      <c r="D14046">
        <v>301.17</v>
      </c>
      <c r="E14046" s="156" t="s">
        <v>223</v>
      </c>
    </row>
    <row r="14047" spans="1:5" x14ac:dyDescent="0.2">
      <c r="A14047" s="157">
        <v>804067</v>
      </c>
      <c r="B14047" t="s">
        <v>16941</v>
      </c>
      <c r="C14047" t="s">
        <v>268</v>
      </c>
      <c r="D14047">
        <v>376.58</v>
      </c>
      <c r="E14047" s="156" t="s">
        <v>223</v>
      </c>
    </row>
    <row r="14048" spans="1:5" x14ac:dyDescent="0.2">
      <c r="A14048" s="157">
        <v>804066</v>
      </c>
      <c r="B14048" t="s">
        <v>16942</v>
      </c>
      <c r="C14048" t="s">
        <v>268</v>
      </c>
      <c r="D14048">
        <v>302.69</v>
      </c>
      <c r="E14048" s="156" t="s">
        <v>223</v>
      </c>
    </row>
    <row r="14049" spans="1:5" x14ac:dyDescent="0.2">
      <c r="A14049" s="157">
        <v>804069</v>
      </c>
      <c r="B14049" t="s">
        <v>16943</v>
      </c>
      <c r="C14049" t="s">
        <v>268</v>
      </c>
      <c r="D14049">
        <v>379.34</v>
      </c>
      <c r="E14049" s="156" t="s">
        <v>223</v>
      </c>
    </row>
    <row r="14050" spans="1:5" x14ac:dyDescent="0.2">
      <c r="A14050" s="157">
        <v>804068</v>
      </c>
      <c r="B14050" t="s">
        <v>16944</v>
      </c>
      <c r="C14050" t="s">
        <v>268</v>
      </c>
      <c r="D14050">
        <v>305.26</v>
      </c>
      <c r="E14050" s="156" t="s">
        <v>223</v>
      </c>
    </row>
    <row r="14051" spans="1:5" x14ac:dyDescent="0.2">
      <c r="A14051" s="157">
        <v>804071</v>
      </c>
      <c r="B14051" t="s">
        <v>16945</v>
      </c>
      <c r="C14051" t="s">
        <v>268</v>
      </c>
      <c r="D14051">
        <v>383.14</v>
      </c>
      <c r="E14051" s="156" t="s">
        <v>223</v>
      </c>
    </row>
    <row r="14052" spans="1:5" x14ac:dyDescent="0.2">
      <c r="A14052" s="157">
        <v>804070</v>
      </c>
      <c r="B14052" t="s">
        <v>16946</v>
      </c>
      <c r="C14052" t="s">
        <v>268</v>
      </c>
      <c r="D14052">
        <v>309.07</v>
      </c>
      <c r="E14052" s="156" t="s">
        <v>223</v>
      </c>
    </row>
    <row r="14053" spans="1:5" x14ac:dyDescent="0.2">
      <c r="A14053" s="157">
        <v>804073</v>
      </c>
      <c r="B14053" t="s">
        <v>16947</v>
      </c>
      <c r="C14053" t="s">
        <v>268</v>
      </c>
      <c r="D14053">
        <v>388.17</v>
      </c>
      <c r="E14053" s="156" t="s">
        <v>223</v>
      </c>
    </row>
    <row r="14054" spans="1:5" x14ac:dyDescent="0.2">
      <c r="A14054" s="157">
        <v>804072</v>
      </c>
      <c r="B14054" t="s">
        <v>16948</v>
      </c>
      <c r="C14054" t="s">
        <v>268</v>
      </c>
      <c r="D14054">
        <v>313.92</v>
      </c>
      <c r="E14054" s="156" t="s">
        <v>223</v>
      </c>
    </row>
    <row r="14055" spans="1:5" x14ac:dyDescent="0.2">
      <c r="A14055" s="157">
        <v>804075</v>
      </c>
      <c r="B14055" t="s">
        <v>16949</v>
      </c>
      <c r="C14055" t="s">
        <v>268</v>
      </c>
      <c r="D14055">
        <v>395.02</v>
      </c>
      <c r="E14055" s="156" t="s">
        <v>223</v>
      </c>
    </row>
    <row r="14056" spans="1:5" x14ac:dyDescent="0.2">
      <c r="A14056" s="157">
        <v>804074</v>
      </c>
      <c r="B14056" t="s">
        <v>16950</v>
      </c>
      <c r="C14056" t="s">
        <v>268</v>
      </c>
      <c r="D14056">
        <v>320.77</v>
      </c>
      <c r="E14056" s="156" t="s">
        <v>223</v>
      </c>
    </row>
    <row r="14057" spans="1:5" x14ac:dyDescent="0.2">
      <c r="A14057" s="157">
        <v>804077</v>
      </c>
      <c r="B14057" t="s">
        <v>16951</v>
      </c>
      <c r="C14057" t="s">
        <v>268</v>
      </c>
      <c r="D14057">
        <v>403.85</v>
      </c>
      <c r="E14057" s="156" t="s">
        <v>223</v>
      </c>
    </row>
    <row r="14058" spans="1:5" x14ac:dyDescent="0.2">
      <c r="A14058" s="157">
        <v>804076</v>
      </c>
      <c r="B14058" t="s">
        <v>16952</v>
      </c>
      <c r="C14058" t="s">
        <v>268</v>
      </c>
      <c r="D14058">
        <v>329.43</v>
      </c>
      <c r="E14058" s="156" t="s">
        <v>223</v>
      </c>
    </row>
    <row r="14059" spans="1:5" x14ac:dyDescent="0.2">
      <c r="A14059" s="157">
        <v>804079</v>
      </c>
      <c r="B14059" t="s">
        <v>16953</v>
      </c>
      <c r="C14059" t="s">
        <v>268</v>
      </c>
      <c r="D14059">
        <v>417.25</v>
      </c>
      <c r="E14059" s="156" t="s">
        <v>223</v>
      </c>
    </row>
    <row r="14060" spans="1:5" x14ac:dyDescent="0.2">
      <c r="A14060" s="157">
        <v>804078</v>
      </c>
      <c r="B14060" t="s">
        <v>16954</v>
      </c>
      <c r="C14060" t="s">
        <v>268</v>
      </c>
      <c r="D14060">
        <v>342.65</v>
      </c>
      <c r="E14060" s="156" t="s">
        <v>223</v>
      </c>
    </row>
    <row r="14061" spans="1:5" x14ac:dyDescent="0.2">
      <c r="A14061" s="157">
        <v>804063</v>
      </c>
      <c r="B14061" t="s">
        <v>16955</v>
      </c>
      <c r="C14061" t="s">
        <v>268</v>
      </c>
      <c r="D14061">
        <v>374.3</v>
      </c>
      <c r="E14061" s="156" t="s">
        <v>223</v>
      </c>
    </row>
    <row r="14062" spans="1:5" x14ac:dyDescent="0.2">
      <c r="A14062" s="157">
        <v>804062</v>
      </c>
      <c r="B14062" t="s">
        <v>16956</v>
      </c>
      <c r="C14062" t="s">
        <v>268</v>
      </c>
      <c r="D14062">
        <v>300.39999999999998</v>
      </c>
      <c r="E14062" s="156" t="s">
        <v>223</v>
      </c>
    </row>
    <row r="14063" spans="1:5" x14ac:dyDescent="0.2">
      <c r="A14063" s="157">
        <v>804377</v>
      </c>
      <c r="B14063" t="s">
        <v>16957</v>
      </c>
      <c r="C14063" t="s">
        <v>268</v>
      </c>
      <c r="D14063">
        <v>1110.05</v>
      </c>
      <c r="E14063" s="156" t="s">
        <v>223</v>
      </c>
    </row>
    <row r="14064" spans="1:5" x14ac:dyDescent="0.2">
      <c r="A14064" s="157">
        <v>804081</v>
      </c>
      <c r="B14064" t="s">
        <v>16958</v>
      </c>
      <c r="C14064" t="s">
        <v>268</v>
      </c>
      <c r="D14064">
        <v>756.45</v>
      </c>
      <c r="E14064" s="156" t="s">
        <v>223</v>
      </c>
    </row>
    <row r="14065" spans="1:5" x14ac:dyDescent="0.2">
      <c r="A14065" s="157">
        <v>804376</v>
      </c>
      <c r="B14065" t="s">
        <v>16959</v>
      </c>
      <c r="C14065" t="s">
        <v>268</v>
      </c>
      <c r="D14065">
        <v>908.62</v>
      </c>
      <c r="E14065" s="156" t="s">
        <v>223</v>
      </c>
    </row>
    <row r="14066" spans="1:5" x14ac:dyDescent="0.2">
      <c r="A14066" s="157">
        <v>804080</v>
      </c>
      <c r="B14066" t="s">
        <v>16960</v>
      </c>
      <c r="C14066" t="s">
        <v>268</v>
      </c>
      <c r="D14066">
        <v>593.63</v>
      </c>
      <c r="E14066" s="156" t="s">
        <v>223</v>
      </c>
    </row>
    <row r="14067" spans="1:5" x14ac:dyDescent="0.2">
      <c r="A14067" s="157">
        <v>804085</v>
      </c>
      <c r="B14067" t="s">
        <v>16961</v>
      </c>
      <c r="C14067" t="s">
        <v>268</v>
      </c>
      <c r="D14067">
        <v>759.2</v>
      </c>
      <c r="E14067" s="156" t="s">
        <v>223</v>
      </c>
    </row>
    <row r="14068" spans="1:5" x14ac:dyDescent="0.2">
      <c r="A14068" s="157">
        <v>804084</v>
      </c>
      <c r="B14068" t="s">
        <v>16962</v>
      </c>
      <c r="C14068" t="s">
        <v>268</v>
      </c>
      <c r="D14068">
        <v>596.21</v>
      </c>
      <c r="E14068" s="156" t="s">
        <v>223</v>
      </c>
    </row>
    <row r="14069" spans="1:5" x14ac:dyDescent="0.2">
      <c r="A14069" s="157">
        <v>804379</v>
      </c>
      <c r="B14069" t="s">
        <v>16963</v>
      </c>
      <c r="C14069" t="s">
        <v>268</v>
      </c>
      <c r="D14069">
        <v>940.7</v>
      </c>
      <c r="E14069" s="156" t="s">
        <v>223</v>
      </c>
    </row>
    <row r="14070" spans="1:5" x14ac:dyDescent="0.2">
      <c r="A14070" s="157">
        <v>804087</v>
      </c>
      <c r="B14070" t="s">
        <v>16964</v>
      </c>
      <c r="C14070" t="s">
        <v>268</v>
      </c>
      <c r="D14070">
        <v>762.24</v>
      </c>
      <c r="E14070" s="156" t="s">
        <v>223</v>
      </c>
    </row>
    <row r="14071" spans="1:5" x14ac:dyDescent="0.2">
      <c r="A14071" s="157">
        <v>804378</v>
      </c>
      <c r="B14071" t="s">
        <v>16965</v>
      </c>
      <c r="C14071" t="s">
        <v>268</v>
      </c>
      <c r="D14071">
        <v>727.92</v>
      </c>
      <c r="E14071" s="156" t="s">
        <v>223</v>
      </c>
    </row>
    <row r="14072" spans="1:5" x14ac:dyDescent="0.2">
      <c r="A14072" s="157">
        <v>804086</v>
      </c>
      <c r="B14072" t="s">
        <v>16966</v>
      </c>
      <c r="C14072" t="s">
        <v>268</v>
      </c>
      <c r="D14072">
        <v>599.25</v>
      </c>
      <c r="E14072" s="156" t="s">
        <v>223</v>
      </c>
    </row>
    <row r="14073" spans="1:5" x14ac:dyDescent="0.2">
      <c r="A14073" s="157">
        <v>804089</v>
      </c>
      <c r="B14073" t="s">
        <v>16967</v>
      </c>
      <c r="C14073" t="s">
        <v>268</v>
      </c>
      <c r="D14073">
        <v>767.28</v>
      </c>
      <c r="E14073" s="156" t="s">
        <v>223</v>
      </c>
    </row>
    <row r="14074" spans="1:5" x14ac:dyDescent="0.2">
      <c r="A14074" s="157">
        <v>804088</v>
      </c>
      <c r="B14074" t="s">
        <v>16968</v>
      </c>
      <c r="C14074" t="s">
        <v>268</v>
      </c>
      <c r="D14074">
        <v>604.11</v>
      </c>
      <c r="E14074" s="156" t="s">
        <v>223</v>
      </c>
    </row>
    <row r="14075" spans="1:5" x14ac:dyDescent="0.2">
      <c r="A14075" s="157">
        <v>804091</v>
      </c>
      <c r="B14075" t="s">
        <v>16969</v>
      </c>
      <c r="C14075" t="s">
        <v>268</v>
      </c>
      <c r="D14075">
        <v>773.83</v>
      </c>
      <c r="E14075" s="156" t="s">
        <v>223</v>
      </c>
    </row>
    <row r="14076" spans="1:5" x14ac:dyDescent="0.2">
      <c r="A14076" s="157">
        <v>804090</v>
      </c>
      <c r="B14076" t="s">
        <v>16970</v>
      </c>
      <c r="C14076" t="s">
        <v>268</v>
      </c>
      <c r="D14076">
        <v>610.49</v>
      </c>
      <c r="E14076" s="156" t="s">
        <v>223</v>
      </c>
    </row>
    <row r="14077" spans="1:5" x14ac:dyDescent="0.2">
      <c r="A14077" s="157">
        <v>804381</v>
      </c>
      <c r="B14077" t="s">
        <v>16971</v>
      </c>
      <c r="C14077" t="s">
        <v>268</v>
      </c>
      <c r="D14077">
        <v>1312.87</v>
      </c>
      <c r="E14077" s="156" t="s">
        <v>223</v>
      </c>
    </row>
    <row r="14078" spans="1:5" x14ac:dyDescent="0.2">
      <c r="A14078" s="157">
        <v>804093</v>
      </c>
      <c r="B14078" t="s">
        <v>16972</v>
      </c>
      <c r="C14078" t="s">
        <v>268</v>
      </c>
      <c r="D14078">
        <v>783.14</v>
      </c>
      <c r="E14078" s="156" t="s">
        <v>223</v>
      </c>
    </row>
    <row r="14079" spans="1:5" x14ac:dyDescent="0.2">
      <c r="A14079" s="157">
        <v>804380</v>
      </c>
      <c r="B14079" t="s">
        <v>16973</v>
      </c>
      <c r="C14079" t="s">
        <v>268</v>
      </c>
      <c r="D14079">
        <v>1071.78</v>
      </c>
      <c r="E14079" s="156" t="s">
        <v>223</v>
      </c>
    </row>
    <row r="14080" spans="1:5" x14ac:dyDescent="0.2">
      <c r="A14080" s="157">
        <v>804092</v>
      </c>
      <c r="B14080" t="s">
        <v>16974</v>
      </c>
      <c r="C14080" t="s">
        <v>268</v>
      </c>
      <c r="D14080">
        <v>619.45000000000005</v>
      </c>
      <c r="E14080" s="156" t="s">
        <v>223</v>
      </c>
    </row>
    <row r="14081" spans="1:5" x14ac:dyDescent="0.2">
      <c r="A14081" s="157">
        <v>804095</v>
      </c>
      <c r="B14081" t="s">
        <v>16975</v>
      </c>
      <c r="C14081" t="s">
        <v>268</v>
      </c>
      <c r="D14081">
        <v>795.78</v>
      </c>
      <c r="E14081" s="156" t="s">
        <v>223</v>
      </c>
    </row>
    <row r="14082" spans="1:5" x14ac:dyDescent="0.2">
      <c r="A14082" s="157">
        <v>804094</v>
      </c>
      <c r="B14082" t="s">
        <v>16976</v>
      </c>
      <c r="C14082" t="s">
        <v>268</v>
      </c>
      <c r="D14082">
        <v>631.91</v>
      </c>
      <c r="E14082" s="156" t="s">
        <v>223</v>
      </c>
    </row>
    <row r="14083" spans="1:5" x14ac:dyDescent="0.2">
      <c r="A14083" s="157">
        <v>804097</v>
      </c>
      <c r="B14083" t="s">
        <v>16977</v>
      </c>
      <c r="C14083" t="s">
        <v>268</v>
      </c>
      <c r="D14083">
        <v>811.93</v>
      </c>
      <c r="E14083" s="156" t="s">
        <v>223</v>
      </c>
    </row>
    <row r="14084" spans="1:5" x14ac:dyDescent="0.2">
      <c r="A14084" s="157">
        <v>804096</v>
      </c>
      <c r="B14084" t="s">
        <v>16978</v>
      </c>
      <c r="C14084" t="s">
        <v>268</v>
      </c>
      <c r="D14084">
        <v>647.71</v>
      </c>
      <c r="E14084" s="156" t="s">
        <v>223</v>
      </c>
    </row>
    <row r="14085" spans="1:5" x14ac:dyDescent="0.2">
      <c r="A14085" s="157">
        <v>804383</v>
      </c>
      <c r="B14085" t="s">
        <v>16979</v>
      </c>
      <c r="C14085" t="s">
        <v>268</v>
      </c>
      <c r="D14085">
        <v>1623.89</v>
      </c>
      <c r="E14085" s="156" t="s">
        <v>223</v>
      </c>
    </row>
    <row r="14086" spans="1:5" x14ac:dyDescent="0.2">
      <c r="A14086" s="157">
        <v>804099</v>
      </c>
      <c r="B14086" t="s">
        <v>16980</v>
      </c>
      <c r="C14086" t="s">
        <v>268</v>
      </c>
      <c r="D14086">
        <v>834.92</v>
      </c>
      <c r="E14086" s="156" t="s">
        <v>223</v>
      </c>
    </row>
    <row r="14087" spans="1:5" x14ac:dyDescent="0.2">
      <c r="A14087" s="157">
        <v>804382</v>
      </c>
      <c r="B14087" t="s">
        <v>16981</v>
      </c>
      <c r="C14087" t="s">
        <v>268</v>
      </c>
      <c r="D14087">
        <v>1323.06</v>
      </c>
      <c r="E14087" s="156" t="s">
        <v>223</v>
      </c>
    </row>
    <row r="14088" spans="1:5" x14ac:dyDescent="0.2">
      <c r="A14088" s="157">
        <v>804098</v>
      </c>
      <c r="B14088" t="s">
        <v>16982</v>
      </c>
      <c r="C14088" t="s">
        <v>268</v>
      </c>
      <c r="D14088">
        <v>670.36</v>
      </c>
      <c r="E14088" s="156" t="s">
        <v>223</v>
      </c>
    </row>
    <row r="14089" spans="1:5" x14ac:dyDescent="0.2">
      <c r="A14089" s="157">
        <v>804083</v>
      </c>
      <c r="B14089" t="s">
        <v>16983</v>
      </c>
      <c r="C14089" t="s">
        <v>268</v>
      </c>
      <c r="D14089">
        <v>757.21</v>
      </c>
      <c r="E14089" s="156" t="s">
        <v>223</v>
      </c>
    </row>
    <row r="14090" spans="1:5" x14ac:dyDescent="0.2">
      <c r="A14090" s="157">
        <v>804082</v>
      </c>
      <c r="B14090" t="s">
        <v>16984</v>
      </c>
      <c r="C14090" t="s">
        <v>268</v>
      </c>
      <c r="D14090">
        <v>594.39</v>
      </c>
      <c r="E14090" s="156" t="s">
        <v>223</v>
      </c>
    </row>
    <row r="14091" spans="1:5" x14ac:dyDescent="0.2">
      <c r="A14091" s="157">
        <v>804385</v>
      </c>
      <c r="B14091" t="s">
        <v>16985</v>
      </c>
      <c r="C14091" t="s">
        <v>268</v>
      </c>
      <c r="D14091">
        <v>1858.21</v>
      </c>
      <c r="E14091" s="156" t="s">
        <v>223</v>
      </c>
    </row>
    <row r="14092" spans="1:5" x14ac:dyDescent="0.2">
      <c r="A14092" s="157">
        <v>804101</v>
      </c>
      <c r="B14092" t="s">
        <v>16986</v>
      </c>
      <c r="C14092" t="s">
        <v>268</v>
      </c>
      <c r="D14092">
        <v>1282.58</v>
      </c>
      <c r="E14092" s="156" t="s">
        <v>223</v>
      </c>
    </row>
    <row r="14093" spans="1:5" x14ac:dyDescent="0.2">
      <c r="A14093" s="157">
        <v>804384</v>
      </c>
      <c r="B14093" t="s">
        <v>16987</v>
      </c>
      <c r="C14093" t="s">
        <v>268</v>
      </c>
      <c r="D14093">
        <v>1484.35</v>
      </c>
      <c r="E14093" s="156" t="s">
        <v>223</v>
      </c>
    </row>
    <row r="14094" spans="1:5" x14ac:dyDescent="0.2">
      <c r="A14094" s="157">
        <v>804100</v>
      </c>
      <c r="B14094" t="s">
        <v>16988</v>
      </c>
      <c r="C14094" t="s">
        <v>268</v>
      </c>
      <c r="D14094">
        <v>999.74</v>
      </c>
      <c r="E14094" s="156" t="s">
        <v>223</v>
      </c>
    </row>
    <row r="14095" spans="1:5" x14ac:dyDescent="0.2">
      <c r="A14095" s="157">
        <v>804105</v>
      </c>
      <c r="B14095" t="s">
        <v>16989</v>
      </c>
      <c r="C14095" t="s">
        <v>268</v>
      </c>
      <c r="D14095">
        <v>1286.8599999999999</v>
      </c>
      <c r="E14095" s="156" t="s">
        <v>223</v>
      </c>
    </row>
    <row r="14096" spans="1:5" x14ac:dyDescent="0.2">
      <c r="A14096" s="157">
        <v>804104</v>
      </c>
      <c r="B14096" t="s">
        <v>16990</v>
      </c>
      <c r="C14096" t="s">
        <v>268</v>
      </c>
      <c r="D14096">
        <v>1003.84</v>
      </c>
      <c r="E14096" s="156" t="s">
        <v>223</v>
      </c>
    </row>
    <row r="14097" spans="1:5" x14ac:dyDescent="0.2">
      <c r="A14097" s="157">
        <v>804387</v>
      </c>
      <c r="B14097" t="s">
        <v>16991</v>
      </c>
      <c r="C14097" t="s">
        <v>268</v>
      </c>
      <c r="D14097">
        <v>1958.3</v>
      </c>
      <c r="E14097" s="156" t="s">
        <v>223</v>
      </c>
    </row>
    <row r="14098" spans="1:5" x14ac:dyDescent="0.2">
      <c r="A14098" s="157">
        <v>804107</v>
      </c>
      <c r="B14098" t="s">
        <v>16992</v>
      </c>
      <c r="C14098" t="s">
        <v>268</v>
      </c>
      <c r="D14098">
        <v>1292.6500000000001</v>
      </c>
      <c r="E14098" s="156" t="s">
        <v>223</v>
      </c>
    </row>
    <row r="14099" spans="1:5" x14ac:dyDescent="0.2">
      <c r="A14099" s="157">
        <v>804386</v>
      </c>
      <c r="B14099" t="s">
        <v>16993</v>
      </c>
      <c r="C14099" t="s">
        <v>268</v>
      </c>
      <c r="D14099">
        <v>1563.13</v>
      </c>
      <c r="E14099" s="156" t="s">
        <v>223</v>
      </c>
    </row>
    <row r="14100" spans="1:5" x14ac:dyDescent="0.2">
      <c r="A14100" s="157">
        <v>804106</v>
      </c>
      <c r="B14100" t="s">
        <v>16994</v>
      </c>
      <c r="C14100" t="s">
        <v>268</v>
      </c>
      <c r="D14100">
        <v>1009.46</v>
      </c>
      <c r="E14100" s="156" t="s">
        <v>223</v>
      </c>
    </row>
    <row r="14101" spans="1:5" x14ac:dyDescent="0.2">
      <c r="A14101" s="157">
        <v>804109</v>
      </c>
      <c r="B14101" t="s">
        <v>16995</v>
      </c>
      <c r="C14101" t="s">
        <v>268</v>
      </c>
      <c r="D14101">
        <v>1301.49</v>
      </c>
      <c r="E14101" s="156" t="s">
        <v>223</v>
      </c>
    </row>
    <row r="14102" spans="1:5" x14ac:dyDescent="0.2">
      <c r="A14102" s="157">
        <v>804108</v>
      </c>
      <c r="B14102" t="s">
        <v>16996</v>
      </c>
      <c r="C14102" t="s">
        <v>268</v>
      </c>
      <c r="D14102">
        <v>1018.12</v>
      </c>
      <c r="E14102" s="156" t="s">
        <v>223</v>
      </c>
    </row>
    <row r="14103" spans="1:5" x14ac:dyDescent="0.2">
      <c r="A14103" s="157">
        <v>804111</v>
      </c>
      <c r="B14103" t="s">
        <v>16997</v>
      </c>
      <c r="C14103" t="s">
        <v>268</v>
      </c>
      <c r="D14103">
        <v>1313.07</v>
      </c>
      <c r="E14103" s="156" t="s">
        <v>223</v>
      </c>
    </row>
    <row r="14104" spans="1:5" x14ac:dyDescent="0.2">
      <c r="A14104" s="157">
        <v>804110</v>
      </c>
      <c r="B14104" t="s">
        <v>16998</v>
      </c>
      <c r="C14104" t="s">
        <v>268</v>
      </c>
      <c r="D14104">
        <v>1029.3599999999999</v>
      </c>
      <c r="E14104" s="156" t="s">
        <v>223</v>
      </c>
    </row>
    <row r="14105" spans="1:5" x14ac:dyDescent="0.2">
      <c r="A14105" s="157">
        <v>804389</v>
      </c>
      <c r="B14105" t="s">
        <v>16999</v>
      </c>
      <c r="C14105" t="s">
        <v>268</v>
      </c>
      <c r="D14105">
        <v>2187.7399999999998</v>
      </c>
      <c r="E14105" s="156" t="s">
        <v>223</v>
      </c>
    </row>
    <row r="14106" spans="1:5" x14ac:dyDescent="0.2">
      <c r="A14106" s="157">
        <v>804113</v>
      </c>
      <c r="B14106" t="s">
        <v>17000</v>
      </c>
      <c r="C14106" t="s">
        <v>268</v>
      </c>
      <c r="D14106">
        <v>1328.94</v>
      </c>
      <c r="E14106" s="156" t="s">
        <v>223</v>
      </c>
    </row>
    <row r="14107" spans="1:5" x14ac:dyDescent="0.2">
      <c r="A14107" s="157">
        <v>804388</v>
      </c>
      <c r="B14107" t="s">
        <v>17001</v>
      </c>
      <c r="C14107" t="s">
        <v>268</v>
      </c>
      <c r="D14107">
        <v>1744.17</v>
      </c>
      <c r="E14107" s="156" t="s">
        <v>223</v>
      </c>
    </row>
    <row r="14108" spans="1:5" x14ac:dyDescent="0.2">
      <c r="A14108" s="157">
        <v>804112</v>
      </c>
      <c r="B14108" t="s">
        <v>17002</v>
      </c>
      <c r="C14108" t="s">
        <v>268</v>
      </c>
      <c r="D14108">
        <v>1044.7</v>
      </c>
      <c r="E14108" s="156" t="s">
        <v>223</v>
      </c>
    </row>
    <row r="14109" spans="1:5" x14ac:dyDescent="0.2">
      <c r="A14109" s="157">
        <v>804115</v>
      </c>
      <c r="B14109" t="s">
        <v>17003</v>
      </c>
      <c r="C14109" t="s">
        <v>268</v>
      </c>
      <c r="D14109">
        <v>1350.88</v>
      </c>
      <c r="E14109" s="156" t="s">
        <v>223</v>
      </c>
    </row>
    <row r="14110" spans="1:5" x14ac:dyDescent="0.2">
      <c r="A14110" s="157">
        <v>804114</v>
      </c>
      <c r="B14110" t="s">
        <v>17004</v>
      </c>
      <c r="C14110" t="s">
        <v>268</v>
      </c>
      <c r="D14110">
        <v>1066.1199999999999</v>
      </c>
      <c r="E14110" s="156" t="s">
        <v>223</v>
      </c>
    </row>
    <row r="14111" spans="1:5" x14ac:dyDescent="0.2">
      <c r="A14111" s="157">
        <v>804117</v>
      </c>
      <c r="B14111" t="s">
        <v>17005</v>
      </c>
      <c r="C14111" t="s">
        <v>268</v>
      </c>
      <c r="D14111">
        <v>1379.67</v>
      </c>
      <c r="E14111" s="156" t="s">
        <v>223</v>
      </c>
    </row>
    <row r="14112" spans="1:5" x14ac:dyDescent="0.2">
      <c r="A14112" s="157">
        <v>804116</v>
      </c>
      <c r="B14112" t="s">
        <v>17006</v>
      </c>
      <c r="C14112" t="s">
        <v>268</v>
      </c>
      <c r="D14112">
        <v>1094.3800000000001</v>
      </c>
      <c r="E14112" s="156" t="s">
        <v>223</v>
      </c>
    </row>
    <row r="14113" spans="1:5" x14ac:dyDescent="0.2">
      <c r="A14113" s="157">
        <v>804391</v>
      </c>
      <c r="B14113" t="s">
        <v>17007</v>
      </c>
      <c r="C14113" t="s">
        <v>268</v>
      </c>
      <c r="D14113">
        <v>2717.25</v>
      </c>
      <c r="E14113" s="156" t="s">
        <v>223</v>
      </c>
    </row>
    <row r="14114" spans="1:5" x14ac:dyDescent="0.2">
      <c r="A14114" s="157">
        <v>804119</v>
      </c>
      <c r="B14114" t="s">
        <v>17008</v>
      </c>
      <c r="C14114" t="s">
        <v>268</v>
      </c>
      <c r="D14114">
        <v>1419.1</v>
      </c>
      <c r="E14114" s="156" t="s">
        <v>223</v>
      </c>
    </row>
    <row r="14115" spans="1:5" x14ac:dyDescent="0.2">
      <c r="A14115" s="157">
        <v>804390</v>
      </c>
      <c r="B14115" t="s">
        <v>17009</v>
      </c>
      <c r="C14115" t="s">
        <v>268</v>
      </c>
      <c r="D14115">
        <v>2160.3000000000002</v>
      </c>
      <c r="E14115" s="156" t="s">
        <v>223</v>
      </c>
    </row>
    <row r="14116" spans="1:5" x14ac:dyDescent="0.2">
      <c r="A14116" s="157">
        <v>804118</v>
      </c>
      <c r="B14116" t="s">
        <v>17010</v>
      </c>
      <c r="C14116" t="s">
        <v>268</v>
      </c>
      <c r="D14116">
        <v>1133.29</v>
      </c>
      <c r="E14116" s="156" t="s">
        <v>223</v>
      </c>
    </row>
    <row r="14117" spans="1:5" x14ac:dyDescent="0.2">
      <c r="A14117" s="157">
        <v>804103</v>
      </c>
      <c r="B14117" t="s">
        <v>17011</v>
      </c>
      <c r="C14117" t="s">
        <v>268</v>
      </c>
      <c r="D14117">
        <v>1284.0999999999999</v>
      </c>
      <c r="E14117" s="156" t="s">
        <v>223</v>
      </c>
    </row>
    <row r="14118" spans="1:5" x14ac:dyDescent="0.2">
      <c r="A14118" s="157">
        <v>804102</v>
      </c>
      <c r="B14118" t="s">
        <v>17012</v>
      </c>
      <c r="C14118" t="s">
        <v>268</v>
      </c>
      <c r="D14118">
        <v>1001.26</v>
      </c>
      <c r="E14118" s="156" t="s">
        <v>223</v>
      </c>
    </row>
    <row r="14119" spans="1:5" x14ac:dyDescent="0.2">
      <c r="A14119" s="157">
        <v>804393</v>
      </c>
      <c r="B14119" t="s">
        <v>17013</v>
      </c>
      <c r="C14119" t="s">
        <v>268</v>
      </c>
      <c r="D14119">
        <v>2873.86</v>
      </c>
      <c r="E14119" s="156" t="s">
        <v>223</v>
      </c>
    </row>
    <row r="14120" spans="1:5" x14ac:dyDescent="0.2">
      <c r="A14120" s="157">
        <v>804121</v>
      </c>
      <c r="B14120" t="s">
        <v>17014</v>
      </c>
      <c r="C14120" t="s">
        <v>268</v>
      </c>
      <c r="D14120">
        <v>1921.22</v>
      </c>
      <c r="E14120" s="156" t="s">
        <v>223</v>
      </c>
    </row>
    <row r="14121" spans="1:5" x14ac:dyDescent="0.2">
      <c r="A14121" s="157">
        <v>804392</v>
      </c>
      <c r="B14121" t="s">
        <v>17015</v>
      </c>
      <c r="C14121" t="s">
        <v>268</v>
      </c>
      <c r="D14121">
        <v>2250.71</v>
      </c>
      <c r="E14121" s="156" t="s">
        <v>223</v>
      </c>
    </row>
    <row r="14122" spans="1:5" x14ac:dyDescent="0.2">
      <c r="A14122" s="157">
        <v>804120</v>
      </c>
      <c r="B14122" t="s">
        <v>17016</v>
      </c>
      <c r="C14122" t="s">
        <v>268</v>
      </c>
      <c r="D14122">
        <v>1482.02</v>
      </c>
      <c r="E14122" s="156" t="s">
        <v>223</v>
      </c>
    </row>
    <row r="14123" spans="1:5" x14ac:dyDescent="0.2">
      <c r="A14123" s="157">
        <v>804125</v>
      </c>
      <c r="B14123" t="s">
        <v>17017</v>
      </c>
      <c r="C14123" t="s">
        <v>268</v>
      </c>
      <c r="D14123">
        <v>1927.01</v>
      </c>
      <c r="E14123" s="156" t="s">
        <v>223</v>
      </c>
    </row>
    <row r="14124" spans="1:5" x14ac:dyDescent="0.2">
      <c r="A14124" s="157">
        <v>804124</v>
      </c>
      <c r="B14124" t="s">
        <v>17018</v>
      </c>
      <c r="C14124" t="s">
        <v>268</v>
      </c>
      <c r="D14124">
        <v>1487.64</v>
      </c>
      <c r="E14124" s="156" t="s">
        <v>223</v>
      </c>
    </row>
    <row r="14125" spans="1:5" x14ac:dyDescent="0.2">
      <c r="A14125" s="157">
        <v>804395</v>
      </c>
      <c r="B14125" t="s">
        <v>17019</v>
      </c>
      <c r="C14125" t="s">
        <v>268</v>
      </c>
      <c r="D14125">
        <v>3018.94</v>
      </c>
      <c r="E14125" s="156" t="s">
        <v>223</v>
      </c>
    </row>
    <row r="14126" spans="1:5" x14ac:dyDescent="0.2">
      <c r="A14126" s="157">
        <v>804127</v>
      </c>
      <c r="B14126" t="s">
        <v>17020</v>
      </c>
      <c r="C14126" t="s">
        <v>268</v>
      </c>
      <c r="D14126">
        <v>1935.56</v>
      </c>
      <c r="E14126" s="156" t="s">
        <v>223</v>
      </c>
    </row>
    <row r="14127" spans="1:5" x14ac:dyDescent="0.2">
      <c r="A14127" s="157">
        <v>804394</v>
      </c>
      <c r="B14127" t="s">
        <v>17021</v>
      </c>
      <c r="C14127" t="s">
        <v>268</v>
      </c>
      <c r="D14127">
        <v>2362.59</v>
      </c>
      <c r="E14127" s="156" t="s">
        <v>223</v>
      </c>
    </row>
    <row r="14128" spans="1:5" x14ac:dyDescent="0.2">
      <c r="A14128" s="157">
        <v>804126</v>
      </c>
      <c r="B14128" t="s">
        <v>17022</v>
      </c>
      <c r="C14128" t="s">
        <v>268</v>
      </c>
      <c r="D14128">
        <v>1495.84</v>
      </c>
      <c r="E14128" s="156" t="s">
        <v>223</v>
      </c>
    </row>
    <row r="14129" spans="1:5" x14ac:dyDescent="0.2">
      <c r="A14129" s="157">
        <v>804129</v>
      </c>
      <c r="B14129" t="s">
        <v>17023</v>
      </c>
      <c r="C14129" t="s">
        <v>268</v>
      </c>
      <c r="D14129">
        <v>1947.62</v>
      </c>
      <c r="E14129" s="156" t="s">
        <v>223</v>
      </c>
    </row>
    <row r="14130" spans="1:5" x14ac:dyDescent="0.2">
      <c r="A14130" s="157">
        <v>804128</v>
      </c>
      <c r="B14130" t="s">
        <v>17024</v>
      </c>
      <c r="C14130" t="s">
        <v>268</v>
      </c>
      <c r="D14130">
        <v>1507.37</v>
      </c>
      <c r="E14130" s="156" t="s">
        <v>223</v>
      </c>
    </row>
    <row r="14131" spans="1:5" x14ac:dyDescent="0.2">
      <c r="A14131" s="157">
        <v>804131</v>
      </c>
      <c r="B14131" t="s">
        <v>17025</v>
      </c>
      <c r="C14131" t="s">
        <v>268</v>
      </c>
      <c r="D14131">
        <v>1964.24</v>
      </c>
      <c r="E14131" s="156" t="s">
        <v>223</v>
      </c>
    </row>
    <row r="14132" spans="1:5" x14ac:dyDescent="0.2">
      <c r="A14132" s="157">
        <v>804130</v>
      </c>
      <c r="B14132" t="s">
        <v>17026</v>
      </c>
      <c r="C14132" t="s">
        <v>268</v>
      </c>
      <c r="D14132">
        <v>1523.47</v>
      </c>
      <c r="E14132" s="156" t="s">
        <v>223</v>
      </c>
    </row>
    <row r="14133" spans="1:5" x14ac:dyDescent="0.2">
      <c r="A14133" s="157">
        <v>804397</v>
      </c>
      <c r="B14133" t="s">
        <v>17027</v>
      </c>
      <c r="C14133" t="s">
        <v>268</v>
      </c>
      <c r="D14133">
        <v>3365.49</v>
      </c>
      <c r="E14133" s="156" t="s">
        <v>223</v>
      </c>
    </row>
    <row r="14134" spans="1:5" x14ac:dyDescent="0.2">
      <c r="A14134" s="157">
        <v>804133</v>
      </c>
      <c r="B14134" t="s">
        <v>17028</v>
      </c>
      <c r="C14134" t="s">
        <v>268</v>
      </c>
      <c r="D14134">
        <v>1987.42</v>
      </c>
      <c r="E14134" s="156" t="s">
        <v>223</v>
      </c>
    </row>
    <row r="14135" spans="1:5" x14ac:dyDescent="0.2">
      <c r="A14135" s="157">
        <v>804396</v>
      </c>
      <c r="B14135" t="s">
        <v>17029</v>
      </c>
      <c r="C14135" t="s">
        <v>268</v>
      </c>
      <c r="D14135">
        <v>2630.88</v>
      </c>
      <c r="E14135" s="156" t="s">
        <v>223</v>
      </c>
    </row>
    <row r="14136" spans="1:5" x14ac:dyDescent="0.2">
      <c r="A14136" s="157">
        <v>804132</v>
      </c>
      <c r="B14136" t="s">
        <v>17030</v>
      </c>
      <c r="C14136" t="s">
        <v>268</v>
      </c>
      <c r="D14136">
        <v>1545.95</v>
      </c>
      <c r="E14136" s="156" t="s">
        <v>223</v>
      </c>
    </row>
    <row r="14137" spans="1:5" x14ac:dyDescent="0.2">
      <c r="A14137" s="157">
        <v>804135</v>
      </c>
      <c r="B14137" t="s">
        <v>17031</v>
      </c>
      <c r="C14137" t="s">
        <v>268</v>
      </c>
      <c r="D14137">
        <v>2017.44</v>
      </c>
      <c r="E14137" s="156" t="s">
        <v>223</v>
      </c>
    </row>
    <row r="14138" spans="1:5" x14ac:dyDescent="0.2">
      <c r="A14138" s="157">
        <v>804134</v>
      </c>
      <c r="B14138" t="s">
        <v>17032</v>
      </c>
      <c r="C14138" t="s">
        <v>268</v>
      </c>
      <c r="D14138">
        <v>1575.27</v>
      </c>
      <c r="E14138" s="156" t="s">
        <v>223</v>
      </c>
    </row>
    <row r="14139" spans="1:5" x14ac:dyDescent="0.2">
      <c r="A14139" s="157">
        <v>804137</v>
      </c>
      <c r="B14139" t="s">
        <v>17033</v>
      </c>
      <c r="C14139" t="s">
        <v>268</v>
      </c>
      <c r="D14139">
        <v>1983.3</v>
      </c>
      <c r="E14139" s="156" t="s">
        <v>223</v>
      </c>
    </row>
    <row r="14140" spans="1:5" x14ac:dyDescent="0.2">
      <c r="A14140" s="157">
        <v>804136</v>
      </c>
      <c r="B14140" t="s">
        <v>17034</v>
      </c>
      <c r="C14140" t="s">
        <v>268</v>
      </c>
      <c r="D14140">
        <v>1540.26</v>
      </c>
      <c r="E14140" s="156" t="s">
        <v>223</v>
      </c>
    </row>
    <row r="14141" spans="1:5" x14ac:dyDescent="0.2">
      <c r="A14141" s="157">
        <v>804399</v>
      </c>
      <c r="B14141" t="s">
        <v>17035</v>
      </c>
      <c r="C14141" t="s">
        <v>268</v>
      </c>
      <c r="D14141">
        <v>4190.92</v>
      </c>
      <c r="E14141" s="156" t="s">
        <v>223</v>
      </c>
    </row>
    <row r="14142" spans="1:5" x14ac:dyDescent="0.2">
      <c r="A14142" s="157">
        <v>804139</v>
      </c>
      <c r="B14142" t="s">
        <v>17036</v>
      </c>
      <c r="C14142" t="s">
        <v>268</v>
      </c>
      <c r="D14142">
        <v>2116.15</v>
      </c>
      <c r="E14142" s="156" t="s">
        <v>223</v>
      </c>
    </row>
    <row r="14143" spans="1:5" x14ac:dyDescent="0.2">
      <c r="A14143" s="157">
        <v>804398</v>
      </c>
      <c r="B14143" t="s">
        <v>17037</v>
      </c>
      <c r="C14143" t="s">
        <v>268</v>
      </c>
      <c r="D14143">
        <v>3266.23</v>
      </c>
      <c r="E14143" s="156" t="s">
        <v>223</v>
      </c>
    </row>
    <row r="14144" spans="1:5" x14ac:dyDescent="0.2">
      <c r="A14144" s="157">
        <v>804138</v>
      </c>
      <c r="B14144" t="s">
        <v>17038</v>
      </c>
      <c r="C14144" t="s">
        <v>268</v>
      </c>
      <c r="D14144">
        <v>1672.07</v>
      </c>
      <c r="E14144" s="156" t="s">
        <v>223</v>
      </c>
    </row>
    <row r="14145" spans="1:5" x14ac:dyDescent="0.2">
      <c r="A14145" s="157">
        <v>804123</v>
      </c>
      <c r="B14145" t="s">
        <v>17039</v>
      </c>
      <c r="C14145" t="s">
        <v>268</v>
      </c>
      <c r="D14145">
        <v>1921.98</v>
      </c>
      <c r="E14145" s="156" t="s">
        <v>223</v>
      </c>
    </row>
    <row r="14146" spans="1:5" x14ac:dyDescent="0.2">
      <c r="A14146" s="157">
        <v>804122</v>
      </c>
      <c r="B14146" t="s">
        <v>17040</v>
      </c>
      <c r="C14146" t="s">
        <v>268</v>
      </c>
      <c r="D14146">
        <v>1482.78</v>
      </c>
      <c r="E14146" s="156" t="s">
        <v>223</v>
      </c>
    </row>
    <row r="14147" spans="1:5" x14ac:dyDescent="0.2">
      <c r="A14147" s="157">
        <v>804401</v>
      </c>
      <c r="B14147" t="s">
        <v>17041</v>
      </c>
      <c r="C14147" t="s">
        <v>268</v>
      </c>
      <c r="D14147">
        <v>4165.8599999999997</v>
      </c>
      <c r="E14147" s="156" t="s">
        <v>223</v>
      </c>
    </row>
    <row r="14148" spans="1:5" x14ac:dyDescent="0.2">
      <c r="A14148" s="157">
        <v>804141</v>
      </c>
      <c r="B14148" t="s">
        <v>17042</v>
      </c>
      <c r="C14148" t="s">
        <v>268</v>
      </c>
      <c r="D14148">
        <v>2673.89</v>
      </c>
      <c r="E14148" s="156" t="s">
        <v>223</v>
      </c>
    </row>
    <row r="14149" spans="1:5" x14ac:dyDescent="0.2">
      <c r="A14149" s="157">
        <v>804400</v>
      </c>
      <c r="B14149" t="s">
        <v>17043</v>
      </c>
      <c r="C14149" t="s">
        <v>268</v>
      </c>
      <c r="D14149">
        <v>3203.97</v>
      </c>
      <c r="E14149" s="156" t="s">
        <v>223</v>
      </c>
    </row>
    <row r="14150" spans="1:5" x14ac:dyDescent="0.2">
      <c r="A14150" s="157">
        <v>804140</v>
      </c>
      <c r="B14150" t="s">
        <v>17044</v>
      </c>
      <c r="C14150" t="s">
        <v>268</v>
      </c>
      <c r="D14150">
        <v>2038.33</v>
      </c>
      <c r="E14150" s="156" t="s">
        <v>223</v>
      </c>
    </row>
    <row r="14151" spans="1:5" x14ac:dyDescent="0.2">
      <c r="A14151" s="157">
        <v>804145</v>
      </c>
      <c r="B14151" t="s">
        <v>17045</v>
      </c>
      <c r="C14151" t="s">
        <v>268</v>
      </c>
      <c r="D14151">
        <v>2683.38</v>
      </c>
      <c r="E14151" s="156" t="s">
        <v>223</v>
      </c>
    </row>
    <row r="14152" spans="1:5" x14ac:dyDescent="0.2">
      <c r="A14152" s="157">
        <v>804144</v>
      </c>
      <c r="B14152" t="s">
        <v>17046</v>
      </c>
      <c r="C14152" t="s">
        <v>268</v>
      </c>
      <c r="D14152">
        <v>2047.12</v>
      </c>
      <c r="E14152" s="156" t="s">
        <v>223</v>
      </c>
    </row>
    <row r="14153" spans="1:5" x14ac:dyDescent="0.2">
      <c r="A14153" s="157">
        <v>804403</v>
      </c>
      <c r="B14153" t="s">
        <v>17047</v>
      </c>
      <c r="C14153" t="s">
        <v>268</v>
      </c>
      <c r="D14153">
        <v>4387.9399999999996</v>
      </c>
      <c r="E14153" s="156" t="s">
        <v>223</v>
      </c>
    </row>
    <row r="14154" spans="1:5" x14ac:dyDescent="0.2">
      <c r="A14154" s="157">
        <v>804147</v>
      </c>
      <c r="B14154" t="s">
        <v>17048</v>
      </c>
      <c r="C14154" t="s">
        <v>268</v>
      </c>
      <c r="D14154">
        <v>2695.15</v>
      </c>
      <c r="E14154" s="156" t="s">
        <v>223</v>
      </c>
    </row>
    <row r="14155" spans="1:5" x14ac:dyDescent="0.2">
      <c r="A14155" s="157">
        <v>804402</v>
      </c>
      <c r="B14155" t="s">
        <v>17049</v>
      </c>
      <c r="C14155" t="s">
        <v>268</v>
      </c>
      <c r="D14155">
        <v>3371.36</v>
      </c>
      <c r="E14155" s="156" t="s">
        <v>223</v>
      </c>
    </row>
    <row r="14156" spans="1:5" x14ac:dyDescent="0.2">
      <c r="A14156" s="157">
        <v>804146</v>
      </c>
      <c r="B14156" t="s">
        <v>17050</v>
      </c>
      <c r="C14156" t="s">
        <v>268</v>
      </c>
      <c r="D14156">
        <v>2058.19</v>
      </c>
      <c r="E14156" s="156" t="s">
        <v>223</v>
      </c>
    </row>
    <row r="14157" spans="1:5" x14ac:dyDescent="0.2">
      <c r="A14157" s="157">
        <v>804149</v>
      </c>
      <c r="B14157" t="s">
        <v>17051</v>
      </c>
      <c r="C14157" t="s">
        <v>268</v>
      </c>
      <c r="D14157">
        <v>2712.9</v>
      </c>
      <c r="E14157" s="156" t="s">
        <v>223</v>
      </c>
    </row>
    <row r="14158" spans="1:5" x14ac:dyDescent="0.2">
      <c r="A14158" s="157">
        <v>804148</v>
      </c>
      <c r="B14158" t="s">
        <v>17052</v>
      </c>
      <c r="C14158" t="s">
        <v>268</v>
      </c>
      <c r="D14158">
        <v>2074.7199999999998</v>
      </c>
      <c r="E14158" s="156" t="s">
        <v>223</v>
      </c>
    </row>
    <row r="14159" spans="1:5" x14ac:dyDescent="0.2">
      <c r="A14159" s="157">
        <v>804151</v>
      </c>
      <c r="B14159" t="s">
        <v>17053</v>
      </c>
      <c r="C14159" t="s">
        <v>268</v>
      </c>
      <c r="D14159">
        <v>2737.2</v>
      </c>
      <c r="E14159" s="156" t="s">
        <v>223</v>
      </c>
    </row>
    <row r="14160" spans="1:5" x14ac:dyDescent="0.2">
      <c r="A14160" s="157">
        <v>804150</v>
      </c>
      <c r="B14160" t="s">
        <v>17054</v>
      </c>
      <c r="C14160" t="s">
        <v>268</v>
      </c>
      <c r="D14160">
        <v>2097.62</v>
      </c>
      <c r="E14160" s="156" t="s">
        <v>223</v>
      </c>
    </row>
    <row r="14161" spans="1:5" x14ac:dyDescent="0.2">
      <c r="A14161" s="157">
        <v>804405</v>
      </c>
      <c r="B14161" t="s">
        <v>17055</v>
      </c>
      <c r="C14161" t="s">
        <v>268</v>
      </c>
      <c r="D14161">
        <v>4906.16</v>
      </c>
      <c r="E14161" s="156" t="s">
        <v>223</v>
      </c>
    </row>
    <row r="14162" spans="1:5" x14ac:dyDescent="0.2">
      <c r="A14162" s="157">
        <v>804153</v>
      </c>
      <c r="B14162" t="s">
        <v>17056</v>
      </c>
      <c r="C14162" t="s">
        <v>268</v>
      </c>
      <c r="D14162">
        <v>2770.05</v>
      </c>
      <c r="E14162" s="156" t="s">
        <v>223</v>
      </c>
    </row>
    <row r="14163" spans="1:5" x14ac:dyDescent="0.2">
      <c r="A14163" s="157">
        <v>804404</v>
      </c>
      <c r="B14163" t="s">
        <v>17057</v>
      </c>
      <c r="C14163" t="s">
        <v>268</v>
      </c>
      <c r="D14163">
        <v>3764.32</v>
      </c>
      <c r="E14163" s="156" t="s">
        <v>223</v>
      </c>
    </row>
    <row r="14164" spans="1:5" x14ac:dyDescent="0.2">
      <c r="A14164" s="157">
        <v>804152</v>
      </c>
      <c r="B14164" t="s">
        <v>17058</v>
      </c>
      <c r="C14164" t="s">
        <v>268</v>
      </c>
      <c r="D14164">
        <v>2128.73</v>
      </c>
      <c r="E14164" s="156" t="s">
        <v>223</v>
      </c>
    </row>
    <row r="14165" spans="1:5" x14ac:dyDescent="0.2">
      <c r="A14165" s="157">
        <v>804155</v>
      </c>
      <c r="B14165" t="s">
        <v>17059</v>
      </c>
      <c r="C14165" t="s">
        <v>268</v>
      </c>
      <c r="D14165">
        <v>2812.49</v>
      </c>
      <c r="E14165" s="156" t="s">
        <v>223</v>
      </c>
    </row>
    <row r="14166" spans="1:5" x14ac:dyDescent="0.2">
      <c r="A14166" s="157">
        <v>804154</v>
      </c>
      <c r="B14166" t="s">
        <v>17060</v>
      </c>
      <c r="C14166" t="s">
        <v>268</v>
      </c>
      <c r="D14166">
        <v>2169.25</v>
      </c>
      <c r="E14166" s="156" t="s">
        <v>223</v>
      </c>
    </row>
    <row r="14167" spans="1:5" x14ac:dyDescent="0.2">
      <c r="A14167" s="157">
        <v>804157</v>
      </c>
      <c r="B14167" t="s">
        <v>17061</v>
      </c>
      <c r="C14167" t="s">
        <v>268</v>
      </c>
      <c r="D14167">
        <v>2871.09</v>
      </c>
      <c r="E14167" s="156" t="s">
        <v>223</v>
      </c>
    </row>
    <row r="14168" spans="1:5" x14ac:dyDescent="0.2">
      <c r="A14168" s="157">
        <v>804156</v>
      </c>
      <c r="B14168" t="s">
        <v>17062</v>
      </c>
      <c r="C14168" t="s">
        <v>268</v>
      </c>
      <c r="D14168">
        <v>2225.5700000000002</v>
      </c>
      <c r="E14168" s="156" t="s">
        <v>223</v>
      </c>
    </row>
    <row r="14169" spans="1:5" x14ac:dyDescent="0.2">
      <c r="A14169" s="157">
        <v>804407</v>
      </c>
      <c r="B14169" t="s">
        <v>17063</v>
      </c>
      <c r="C14169" t="s">
        <v>268</v>
      </c>
      <c r="D14169">
        <v>6116.93</v>
      </c>
      <c r="E14169" s="156" t="s">
        <v>223</v>
      </c>
    </row>
    <row r="14170" spans="1:5" x14ac:dyDescent="0.2">
      <c r="A14170" s="157">
        <v>804159</v>
      </c>
      <c r="B14170" t="s">
        <v>17064</v>
      </c>
      <c r="C14170" t="s">
        <v>268</v>
      </c>
      <c r="D14170">
        <v>2949.17</v>
      </c>
      <c r="E14170" s="156" t="s">
        <v>223</v>
      </c>
    </row>
    <row r="14171" spans="1:5" x14ac:dyDescent="0.2">
      <c r="A14171" s="157">
        <v>804406</v>
      </c>
      <c r="B14171" t="s">
        <v>17065</v>
      </c>
      <c r="C14171" t="s">
        <v>268</v>
      </c>
      <c r="D14171">
        <v>4676.88</v>
      </c>
      <c r="E14171" s="156" t="s">
        <v>223</v>
      </c>
    </row>
    <row r="14172" spans="1:5" x14ac:dyDescent="0.2">
      <c r="A14172" s="157">
        <v>804158</v>
      </c>
      <c r="B14172" t="s">
        <v>17066</v>
      </c>
      <c r="C14172" t="s">
        <v>268</v>
      </c>
      <c r="D14172">
        <v>2301.21</v>
      </c>
      <c r="E14172" s="156" t="s">
        <v>223</v>
      </c>
    </row>
    <row r="14173" spans="1:5" x14ac:dyDescent="0.2">
      <c r="A14173" s="157">
        <v>804143</v>
      </c>
      <c r="B14173" t="s">
        <v>17067</v>
      </c>
      <c r="C14173" t="s">
        <v>268</v>
      </c>
      <c r="D14173">
        <v>2676.64</v>
      </c>
      <c r="E14173" s="156" t="s">
        <v>223</v>
      </c>
    </row>
    <row r="14174" spans="1:5" x14ac:dyDescent="0.2">
      <c r="A14174" s="157">
        <v>804142</v>
      </c>
      <c r="B14174" t="s">
        <v>17068</v>
      </c>
      <c r="C14174" t="s">
        <v>268</v>
      </c>
      <c r="D14174">
        <v>2040.91</v>
      </c>
      <c r="E14174" s="156" t="s">
        <v>223</v>
      </c>
    </row>
    <row r="14175" spans="1:5" x14ac:dyDescent="0.2">
      <c r="A14175" s="157">
        <v>804409</v>
      </c>
      <c r="B14175" t="s">
        <v>17069</v>
      </c>
      <c r="C14175" t="s">
        <v>268</v>
      </c>
      <c r="D14175">
        <v>7570.39</v>
      </c>
      <c r="E14175" s="156" t="s">
        <v>223</v>
      </c>
    </row>
    <row r="14176" spans="1:5" x14ac:dyDescent="0.2">
      <c r="A14176" s="157">
        <v>804161</v>
      </c>
      <c r="B14176" t="s">
        <v>17070</v>
      </c>
      <c r="C14176" t="s">
        <v>268</v>
      </c>
      <c r="D14176">
        <v>4608.5600000000004</v>
      </c>
      <c r="E14176" s="156" t="s">
        <v>223</v>
      </c>
    </row>
    <row r="14177" spans="1:5" x14ac:dyDescent="0.2">
      <c r="A14177" s="157">
        <v>804408</v>
      </c>
      <c r="B14177" t="s">
        <v>17071</v>
      </c>
      <c r="C14177" t="s">
        <v>268</v>
      </c>
      <c r="D14177">
        <v>5681.88</v>
      </c>
      <c r="E14177" s="156" t="s">
        <v>223</v>
      </c>
    </row>
    <row r="14178" spans="1:5" x14ac:dyDescent="0.2">
      <c r="A14178" s="157">
        <v>804160</v>
      </c>
      <c r="B14178" t="s">
        <v>17072</v>
      </c>
      <c r="C14178" t="s">
        <v>268</v>
      </c>
      <c r="D14178">
        <v>3475.28</v>
      </c>
      <c r="E14178" s="156" t="s">
        <v>223</v>
      </c>
    </row>
    <row r="14179" spans="1:5" x14ac:dyDescent="0.2">
      <c r="A14179" s="157">
        <v>804165</v>
      </c>
      <c r="B14179" t="s">
        <v>17073</v>
      </c>
      <c r="C14179" t="s">
        <v>268</v>
      </c>
      <c r="D14179">
        <v>4621.5600000000004</v>
      </c>
      <c r="E14179" s="156" t="s">
        <v>223</v>
      </c>
    </row>
    <row r="14180" spans="1:5" x14ac:dyDescent="0.2">
      <c r="A14180" s="157">
        <v>804164</v>
      </c>
      <c r="B14180" t="s">
        <v>17074</v>
      </c>
      <c r="C14180" t="s">
        <v>268</v>
      </c>
      <c r="D14180">
        <v>3487.41</v>
      </c>
      <c r="E14180" s="156" t="s">
        <v>223</v>
      </c>
    </row>
    <row r="14181" spans="1:5" x14ac:dyDescent="0.2">
      <c r="A14181" s="157">
        <v>804411</v>
      </c>
      <c r="B14181" t="s">
        <v>17075</v>
      </c>
      <c r="C14181" t="s">
        <v>268</v>
      </c>
      <c r="D14181">
        <v>7985.57</v>
      </c>
      <c r="E14181" s="156" t="s">
        <v>223</v>
      </c>
    </row>
    <row r="14182" spans="1:5" x14ac:dyDescent="0.2">
      <c r="A14182" s="157">
        <v>804167</v>
      </c>
      <c r="B14182" t="s">
        <v>17076</v>
      </c>
      <c r="C14182" t="s">
        <v>268</v>
      </c>
      <c r="D14182">
        <v>4638.55</v>
      </c>
      <c r="E14182" s="156" t="s">
        <v>223</v>
      </c>
    </row>
    <row r="14183" spans="1:5" x14ac:dyDescent="0.2">
      <c r="A14183" s="157">
        <v>804410</v>
      </c>
      <c r="B14183" t="s">
        <v>17077</v>
      </c>
      <c r="C14183" t="s">
        <v>268</v>
      </c>
      <c r="D14183">
        <v>5988.57</v>
      </c>
      <c r="E14183" s="156" t="s">
        <v>223</v>
      </c>
    </row>
    <row r="14184" spans="1:5" x14ac:dyDescent="0.2">
      <c r="A14184" s="157">
        <v>804166</v>
      </c>
      <c r="B14184" t="s">
        <v>17078</v>
      </c>
      <c r="C14184" t="s">
        <v>268</v>
      </c>
      <c r="D14184">
        <v>3503.17</v>
      </c>
      <c r="E14184" s="156" t="s">
        <v>223</v>
      </c>
    </row>
    <row r="14185" spans="1:5" x14ac:dyDescent="0.2">
      <c r="A14185" s="157">
        <v>804169</v>
      </c>
      <c r="B14185" t="s">
        <v>17079</v>
      </c>
      <c r="C14185" t="s">
        <v>268</v>
      </c>
      <c r="D14185">
        <v>4663.32</v>
      </c>
      <c r="E14185" s="156" t="s">
        <v>223</v>
      </c>
    </row>
    <row r="14186" spans="1:5" x14ac:dyDescent="0.2">
      <c r="A14186" s="157">
        <v>804168</v>
      </c>
      <c r="B14186" t="s">
        <v>17080</v>
      </c>
      <c r="C14186" t="s">
        <v>268</v>
      </c>
      <c r="D14186">
        <v>3526.37</v>
      </c>
      <c r="E14186" s="156" t="s">
        <v>223</v>
      </c>
    </row>
    <row r="14187" spans="1:5" x14ac:dyDescent="0.2">
      <c r="A14187" s="157">
        <v>804171</v>
      </c>
      <c r="B14187" t="s">
        <v>17081</v>
      </c>
      <c r="C14187" t="s">
        <v>268</v>
      </c>
      <c r="D14187">
        <v>4697.1099999999997</v>
      </c>
      <c r="E14187" s="156" t="s">
        <v>223</v>
      </c>
    </row>
    <row r="14188" spans="1:5" x14ac:dyDescent="0.2">
      <c r="A14188" s="157">
        <v>804170</v>
      </c>
      <c r="B14188" t="s">
        <v>17082</v>
      </c>
      <c r="C14188" t="s">
        <v>268</v>
      </c>
      <c r="D14188">
        <v>3558.07</v>
      </c>
      <c r="E14188" s="156" t="s">
        <v>223</v>
      </c>
    </row>
    <row r="14189" spans="1:5" x14ac:dyDescent="0.2">
      <c r="A14189" s="157">
        <v>804413</v>
      </c>
      <c r="B14189" t="s">
        <v>17083</v>
      </c>
      <c r="C14189" t="s">
        <v>268</v>
      </c>
      <c r="D14189">
        <v>8951.9500000000007</v>
      </c>
      <c r="E14189" s="156" t="s">
        <v>223</v>
      </c>
    </row>
    <row r="14190" spans="1:5" x14ac:dyDescent="0.2">
      <c r="A14190" s="157">
        <v>804173</v>
      </c>
      <c r="B14190" t="s">
        <v>17084</v>
      </c>
      <c r="C14190" t="s">
        <v>268</v>
      </c>
      <c r="D14190">
        <v>4742.49</v>
      </c>
      <c r="E14190" s="156" t="s">
        <v>223</v>
      </c>
    </row>
    <row r="14191" spans="1:5" x14ac:dyDescent="0.2">
      <c r="A14191" s="157">
        <v>804412</v>
      </c>
      <c r="B14191" t="s">
        <v>17085</v>
      </c>
      <c r="C14191" t="s">
        <v>268</v>
      </c>
      <c r="D14191">
        <v>6703.91</v>
      </c>
      <c r="E14191" s="156" t="s">
        <v>223</v>
      </c>
    </row>
    <row r="14192" spans="1:5" x14ac:dyDescent="0.2">
      <c r="A14192" s="157">
        <v>804172</v>
      </c>
      <c r="B14192" t="s">
        <v>17086</v>
      </c>
      <c r="C14192" t="s">
        <v>268</v>
      </c>
      <c r="D14192">
        <v>3601</v>
      </c>
      <c r="E14192" s="156" t="s">
        <v>223</v>
      </c>
    </row>
    <row r="14193" spans="1:5" x14ac:dyDescent="0.2">
      <c r="A14193" s="157">
        <v>804175</v>
      </c>
      <c r="B14193" t="s">
        <v>17087</v>
      </c>
      <c r="C14193" t="s">
        <v>268</v>
      </c>
      <c r="D14193">
        <v>4803.26</v>
      </c>
      <c r="E14193" s="156" t="s">
        <v>223</v>
      </c>
    </row>
    <row r="14194" spans="1:5" x14ac:dyDescent="0.2">
      <c r="A14194" s="157">
        <v>804174</v>
      </c>
      <c r="B14194" t="s">
        <v>17088</v>
      </c>
      <c r="C14194" t="s">
        <v>268</v>
      </c>
      <c r="D14194">
        <v>3658.98</v>
      </c>
      <c r="E14194" s="156" t="s">
        <v>223</v>
      </c>
    </row>
    <row r="14195" spans="1:5" x14ac:dyDescent="0.2">
      <c r="A14195" s="157">
        <v>804177</v>
      </c>
      <c r="B14195" t="s">
        <v>17089</v>
      </c>
      <c r="C14195" t="s">
        <v>268</v>
      </c>
      <c r="D14195">
        <v>4884.46</v>
      </c>
      <c r="E14195" s="156" t="s">
        <v>223</v>
      </c>
    </row>
    <row r="14196" spans="1:5" x14ac:dyDescent="0.2">
      <c r="A14196" s="157">
        <v>804176</v>
      </c>
      <c r="B14196" t="s">
        <v>17090</v>
      </c>
      <c r="C14196" t="s">
        <v>268</v>
      </c>
      <c r="D14196">
        <v>3736.85</v>
      </c>
      <c r="E14196" s="156" t="s">
        <v>223</v>
      </c>
    </row>
    <row r="14197" spans="1:5" x14ac:dyDescent="0.2">
      <c r="A14197" s="157">
        <v>804415</v>
      </c>
      <c r="B14197" t="s">
        <v>17091</v>
      </c>
      <c r="C14197" t="s">
        <v>268</v>
      </c>
      <c r="D14197">
        <v>11229.02</v>
      </c>
      <c r="E14197" s="156" t="s">
        <v>223</v>
      </c>
    </row>
    <row r="14198" spans="1:5" x14ac:dyDescent="0.2">
      <c r="A14198" s="157">
        <v>804179</v>
      </c>
      <c r="B14198" t="s">
        <v>17092</v>
      </c>
      <c r="C14198" t="s">
        <v>268</v>
      </c>
      <c r="D14198">
        <v>4995.49</v>
      </c>
      <c r="E14198" s="156" t="s">
        <v>223</v>
      </c>
    </row>
    <row r="14199" spans="1:5" x14ac:dyDescent="0.2">
      <c r="A14199" s="157">
        <v>804414</v>
      </c>
      <c r="B14199" t="s">
        <v>17093</v>
      </c>
      <c r="C14199" t="s">
        <v>268</v>
      </c>
      <c r="D14199">
        <v>8380.89</v>
      </c>
      <c r="E14199" s="156" t="s">
        <v>223</v>
      </c>
    </row>
    <row r="14200" spans="1:5" x14ac:dyDescent="0.2">
      <c r="A14200" s="157">
        <v>804178</v>
      </c>
      <c r="B14200" t="s">
        <v>17094</v>
      </c>
      <c r="C14200" t="s">
        <v>268</v>
      </c>
      <c r="D14200">
        <v>3844.22</v>
      </c>
      <c r="E14200" s="156" t="s">
        <v>223</v>
      </c>
    </row>
    <row r="14201" spans="1:5" x14ac:dyDescent="0.2">
      <c r="A14201" s="157">
        <v>804163</v>
      </c>
      <c r="B14201" t="s">
        <v>17095</v>
      </c>
      <c r="C14201" t="s">
        <v>268</v>
      </c>
      <c r="D14201">
        <v>4612.07</v>
      </c>
      <c r="E14201" s="156" t="s">
        <v>223</v>
      </c>
    </row>
    <row r="14202" spans="1:5" x14ac:dyDescent="0.2">
      <c r="A14202" s="157">
        <v>804162</v>
      </c>
      <c r="B14202" t="s">
        <v>17096</v>
      </c>
      <c r="C14202" t="s">
        <v>268</v>
      </c>
      <c r="D14202">
        <v>3478.62</v>
      </c>
      <c r="E14202" s="156" t="s">
        <v>223</v>
      </c>
    </row>
    <row r="14203" spans="1:5" x14ac:dyDescent="0.2">
      <c r="A14203" s="157">
        <v>804441</v>
      </c>
      <c r="B14203" t="s">
        <v>17097</v>
      </c>
      <c r="C14203" t="s">
        <v>268</v>
      </c>
      <c r="D14203">
        <v>5146.13</v>
      </c>
      <c r="E14203" s="156" t="s">
        <v>223</v>
      </c>
    </row>
    <row r="14204" spans="1:5" x14ac:dyDescent="0.2">
      <c r="A14204" s="157">
        <v>804317</v>
      </c>
      <c r="B14204" t="s">
        <v>17098</v>
      </c>
      <c r="C14204" t="s">
        <v>268</v>
      </c>
      <c r="D14204">
        <v>2810.96</v>
      </c>
      <c r="E14204" s="156" t="s">
        <v>223</v>
      </c>
    </row>
    <row r="14205" spans="1:5" x14ac:dyDescent="0.2">
      <c r="A14205" s="157">
        <v>804440</v>
      </c>
      <c r="B14205" t="s">
        <v>17099</v>
      </c>
      <c r="C14205" t="s">
        <v>268</v>
      </c>
      <c r="D14205">
        <v>3985.24</v>
      </c>
      <c r="E14205" s="156" t="s">
        <v>223</v>
      </c>
    </row>
    <row r="14206" spans="1:5" x14ac:dyDescent="0.2">
      <c r="A14206" s="157">
        <v>804316</v>
      </c>
      <c r="B14206" t="s">
        <v>17100</v>
      </c>
      <c r="C14206" t="s">
        <v>268</v>
      </c>
      <c r="D14206">
        <v>2145.17</v>
      </c>
      <c r="E14206" s="156" t="s">
        <v>223</v>
      </c>
    </row>
    <row r="14207" spans="1:5" x14ac:dyDescent="0.2">
      <c r="A14207" s="157">
        <v>804321</v>
      </c>
      <c r="B14207" t="s">
        <v>17101</v>
      </c>
      <c r="C14207" t="s">
        <v>268</v>
      </c>
      <c r="D14207">
        <v>2830.3</v>
      </c>
      <c r="E14207" s="156" t="s">
        <v>223</v>
      </c>
    </row>
    <row r="14208" spans="1:5" x14ac:dyDescent="0.2">
      <c r="A14208" s="157">
        <v>804320</v>
      </c>
      <c r="B14208" t="s">
        <v>17102</v>
      </c>
      <c r="C14208" t="s">
        <v>268</v>
      </c>
      <c r="D14208">
        <v>2162.42</v>
      </c>
      <c r="E14208" s="156" t="s">
        <v>223</v>
      </c>
    </row>
    <row r="14209" spans="1:5" x14ac:dyDescent="0.2">
      <c r="A14209" s="157">
        <v>804443</v>
      </c>
      <c r="B14209" t="s">
        <v>17103</v>
      </c>
      <c r="C14209" t="s">
        <v>268</v>
      </c>
      <c r="D14209">
        <v>5370.54</v>
      </c>
      <c r="E14209" s="156" t="s">
        <v>223</v>
      </c>
    </row>
    <row r="14210" spans="1:5" x14ac:dyDescent="0.2">
      <c r="A14210" s="157">
        <v>804323</v>
      </c>
      <c r="B14210" t="s">
        <v>17104</v>
      </c>
      <c r="C14210" t="s">
        <v>268</v>
      </c>
      <c r="D14210">
        <v>2856.09</v>
      </c>
      <c r="E14210" s="156" t="s">
        <v>223</v>
      </c>
    </row>
    <row r="14211" spans="1:5" x14ac:dyDescent="0.2">
      <c r="A14211" s="157">
        <v>804442</v>
      </c>
      <c r="B14211" t="s">
        <v>17105</v>
      </c>
      <c r="C14211" t="s">
        <v>268</v>
      </c>
      <c r="D14211">
        <v>4157.7700000000004</v>
      </c>
      <c r="E14211" s="156" t="s">
        <v>223</v>
      </c>
    </row>
    <row r="14212" spans="1:5" x14ac:dyDescent="0.2">
      <c r="A14212" s="157">
        <v>804322</v>
      </c>
      <c r="B14212" t="s">
        <v>17106</v>
      </c>
      <c r="C14212" t="s">
        <v>268</v>
      </c>
      <c r="D14212">
        <v>2185.42</v>
      </c>
      <c r="E14212" s="156" t="s">
        <v>223</v>
      </c>
    </row>
    <row r="14213" spans="1:5" x14ac:dyDescent="0.2">
      <c r="A14213" s="157">
        <v>804325</v>
      </c>
      <c r="B14213" t="s">
        <v>17107</v>
      </c>
      <c r="C14213" t="s">
        <v>268</v>
      </c>
      <c r="D14213">
        <v>2893.37</v>
      </c>
      <c r="E14213" s="156" t="s">
        <v>223</v>
      </c>
    </row>
    <row r="14214" spans="1:5" x14ac:dyDescent="0.2">
      <c r="A14214" s="157">
        <v>804324</v>
      </c>
      <c r="B14214" t="s">
        <v>17108</v>
      </c>
      <c r="C14214" t="s">
        <v>268</v>
      </c>
      <c r="D14214">
        <v>2219.02</v>
      </c>
      <c r="E14214" s="156" t="s">
        <v>223</v>
      </c>
    </row>
    <row r="14215" spans="1:5" x14ac:dyDescent="0.2">
      <c r="A14215" s="157">
        <v>804327</v>
      </c>
      <c r="B14215" t="s">
        <v>17109</v>
      </c>
      <c r="C14215" t="s">
        <v>268</v>
      </c>
      <c r="D14215">
        <v>2944.59</v>
      </c>
      <c r="E14215" s="156" t="s">
        <v>223</v>
      </c>
    </row>
    <row r="14216" spans="1:5" x14ac:dyDescent="0.2">
      <c r="A14216" s="157">
        <v>804326</v>
      </c>
      <c r="B14216" t="s">
        <v>17110</v>
      </c>
      <c r="C14216" t="s">
        <v>268</v>
      </c>
      <c r="D14216">
        <v>2265.35</v>
      </c>
      <c r="E14216" s="156" t="s">
        <v>223</v>
      </c>
    </row>
    <row r="14217" spans="1:5" x14ac:dyDescent="0.2">
      <c r="A14217" s="157">
        <v>804445</v>
      </c>
      <c r="B14217" t="s">
        <v>17111</v>
      </c>
      <c r="C14217" t="s">
        <v>268</v>
      </c>
      <c r="D14217">
        <v>5993.95</v>
      </c>
      <c r="E14217" s="156" t="s">
        <v>223</v>
      </c>
    </row>
    <row r="14218" spans="1:5" x14ac:dyDescent="0.2">
      <c r="A14218" s="157">
        <v>804329</v>
      </c>
      <c r="B14218" t="s">
        <v>17112</v>
      </c>
      <c r="C14218" t="s">
        <v>268</v>
      </c>
      <c r="D14218">
        <v>3012.61</v>
      </c>
      <c r="E14218" s="156" t="s">
        <v>223</v>
      </c>
    </row>
    <row r="14219" spans="1:5" x14ac:dyDescent="0.2">
      <c r="A14219" s="157">
        <v>804444</v>
      </c>
      <c r="B14219" t="s">
        <v>17113</v>
      </c>
      <c r="C14219" t="s">
        <v>268</v>
      </c>
      <c r="D14219">
        <v>4637.2299999999996</v>
      </c>
      <c r="E14219" s="156" t="s">
        <v>223</v>
      </c>
    </row>
    <row r="14220" spans="1:5" x14ac:dyDescent="0.2">
      <c r="A14220" s="157">
        <v>804328</v>
      </c>
      <c r="B14220" t="s">
        <v>17114</v>
      </c>
      <c r="C14220" t="s">
        <v>268</v>
      </c>
      <c r="D14220">
        <v>2327.61</v>
      </c>
      <c r="E14220" s="156" t="s">
        <v>223</v>
      </c>
    </row>
    <row r="14221" spans="1:5" x14ac:dyDescent="0.2">
      <c r="A14221" s="157">
        <v>804331</v>
      </c>
      <c r="B14221" t="s">
        <v>17115</v>
      </c>
      <c r="C14221" t="s">
        <v>268</v>
      </c>
      <c r="D14221">
        <v>3100.48</v>
      </c>
      <c r="E14221" s="156" t="s">
        <v>223</v>
      </c>
    </row>
    <row r="14222" spans="1:5" x14ac:dyDescent="0.2">
      <c r="A14222" s="157">
        <v>804330</v>
      </c>
      <c r="B14222" t="s">
        <v>17116</v>
      </c>
      <c r="C14222" t="s">
        <v>268</v>
      </c>
      <c r="D14222">
        <v>2408.84</v>
      </c>
      <c r="E14222" s="156" t="s">
        <v>223</v>
      </c>
    </row>
    <row r="14223" spans="1:5" x14ac:dyDescent="0.2">
      <c r="A14223" s="157">
        <v>804333</v>
      </c>
      <c r="B14223" t="s">
        <v>17117</v>
      </c>
      <c r="C14223" t="s">
        <v>268</v>
      </c>
      <c r="D14223">
        <v>3217.79</v>
      </c>
      <c r="E14223" s="156" t="s">
        <v>223</v>
      </c>
    </row>
    <row r="14224" spans="1:5" x14ac:dyDescent="0.2">
      <c r="A14224" s="157">
        <v>804332</v>
      </c>
      <c r="B14224" t="s">
        <v>17118</v>
      </c>
      <c r="C14224" t="s">
        <v>268</v>
      </c>
      <c r="D14224">
        <v>2518.4699999999998</v>
      </c>
      <c r="E14224" s="156" t="s">
        <v>223</v>
      </c>
    </row>
    <row r="14225" spans="1:5" x14ac:dyDescent="0.2">
      <c r="A14225" s="157">
        <v>804447</v>
      </c>
      <c r="B14225" t="s">
        <v>17119</v>
      </c>
      <c r="C14225" t="s">
        <v>268</v>
      </c>
      <c r="D14225">
        <v>7416.56</v>
      </c>
      <c r="E14225" s="156" t="s">
        <v>223</v>
      </c>
    </row>
    <row r="14226" spans="1:5" x14ac:dyDescent="0.2">
      <c r="A14226" s="157">
        <v>804335</v>
      </c>
      <c r="B14226" t="s">
        <v>17120</v>
      </c>
      <c r="C14226" t="s">
        <v>268</v>
      </c>
      <c r="D14226">
        <v>3372.73</v>
      </c>
      <c r="E14226" s="156" t="s">
        <v>223</v>
      </c>
    </row>
    <row r="14227" spans="1:5" x14ac:dyDescent="0.2">
      <c r="A14227" s="157">
        <v>804446</v>
      </c>
      <c r="B14227" t="s">
        <v>17121</v>
      </c>
      <c r="C14227" t="s">
        <v>268</v>
      </c>
      <c r="D14227">
        <v>5730.19</v>
      </c>
      <c r="E14227" s="156" t="s">
        <v>223</v>
      </c>
    </row>
    <row r="14228" spans="1:5" x14ac:dyDescent="0.2">
      <c r="A14228" s="157">
        <v>804334</v>
      </c>
      <c r="B14228" t="s">
        <v>17122</v>
      </c>
      <c r="C14228" t="s">
        <v>268</v>
      </c>
      <c r="D14228">
        <v>2665.02</v>
      </c>
      <c r="E14228" s="156" t="s">
        <v>223</v>
      </c>
    </row>
    <row r="14229" spans="1:5" x14ac:dyDescent="0.2">
      <c r="A14229" s="157">
        <v>804319</v>
      </c>
      <c r="B14229" t="s">
        <v>17123</v>
      </c>
      <c r="C14229" t="s">
        <v>268</v>
      </c>
      <c r="D14229">
        <v>2815.41</v>
      </c>
      <c r="E14229" s="156" t="s">
        <v>223</v>
      </c>
    </row>
    <row r="14230" spans="1:5" x14ac:dyDescent="0.2">
      <c r="A14230" s="157">
        <v>804318</v>
      </c>
      <c r="B14230" t="s">
        <v>17124</v>
      </c>
      <c r="C14230" t="s">
        <v>268</v>
      </c>
      <c r="D14230">
        <v>2149.11</v>
      </c>
      <c r="E14230" s="156" t="s">
        <v>223</v>
      </c>
    </row>
    <row r="14231" spans="1:5" x14ac:dyDescent="0.2">
      <c r="A14231" s="157">
        <v>804449</v>
      </c>
      <c r="B14231" t="s">
        <v>17125</v>
      </c>
      <c r="C14231" t="s">
        <v>268</v>
      </c>
      <c r="D14231">
        <v>7491.66</v>
      </c>
      <c r="E14231" s="156" t="s">
        <v>223</v>
      </c>
    </row>
    <row r="14232" spans="1:5" x14ac:dyDescent="0.2">
      <c r="A14232" s="157">
        <v>804337</v>
      </c>
      <c r="B14232" t="s">
        <v>17126</v>
      </c>
      <c r="C14232" t="s">
        <v>268</v>
      </c>
      <c r="D14232">
        <v>3858.22</v>
      </c>
      <c r="E14232" s="156" t="s">
        <v>223</v>
      </c>
    </row>
    <row r="14233" spans="1:5" x14ac:dyDescent="0.2">
      <c r="A14233" s="157">
        <v>804448</v>
      </c>
      <c r="B14233" t="s">
        <v>17127</v>
      </c>
      <c r="C14233" t="s">
        <v>268</v>
      </c>
      <c r="D14233">
        <v>5697.14</v>
      </c>
      <c r="E14233" s="156" t="s">
        <v>223</v>
      </c>
    </row>
    <row r="14234" spans="1:5" x14ac:dyDescent="0.2">
      <c r="A14234" s="157">
        <v>804336</v>
      </c>
      <c r="B14234" t="s">
        <v>17128</v>
      </c>
      <c r="C14234" t="s">
        <v>268</v>
      </c>
      <c r="D14234">
        <v>2897.9</v>
      </c>
      <c r="E14234" s="156" t="s">
        <v>223</v>
      </c>
    </row>
    <row r="14235" spans="1:5" x14ac:dyDescent="0.2">
      <c r="A14235" s="157">
        <v>804341</v>
      </c>
      <c r="B14235" t="s">
        <v>17129</v>
      </c>
      <c r="C14235" t="s">
        <v>268</v>
      </c>
      <c r="D14235">
        <v>3887.79</v>
      </c>
      <c r="E14235" s="156" t="s">
        <v>223</v>
      </c>
    </row>
    <row r="14236" spans="1:5" x14ac:dyDescent="0.2">
      <c r="A14236" s="157">
        <v>804340</v>
      </c>
      <c r="B14236" t="s">
        <v>17130</v>
      </c>
      <c r="C14236" t="s">
        <v>268</v>
      </c>
      <c r="D14236">
        <v>2923.27</v>
      </c>
      <c r="E14236" s="156" t="s">
        <v>223</v>
      </c>
    </row>
    <row r="14237" spans="1:5" x14ac:dyDescent="0.2">
      <c r="A14237" s="157">
        <v>804451</v>
      </c>
      <c r="B14237" t="s">
        <v>17131</v>
      </c>
      <c r="C14237" t="s">
        <v>268</v>
      </c>
      <c r="D14237">
        <v>7836.06</v>
      </c>
      <c r="E14237" s="156" t="s">
        <v>223</v>
      </c>
    </row>
    <row r="14238" spans="1:5" x14ac:dyDescent="0.2">
      <c r="A14238" s="157">
        <v>804343</v>
      </c>
      <c r="B14238" t="s">
        <v>17132</v>
      </c>
      <c r="C14238" t="s">
        <v>268</v>
      </c>
      <c r="D14238">
        <v>3925.5</v>
      </c>
      <c r="E14238" s="156" t="s">
        <v>223</v>
      </c>
    </row>
    <row r="14239" spans="1:5" x14ac:dyDescent="0.2">
      <c r="A14239" s="157">
        <v>804450</v>
      </c>
      <c r="B14239" t="s">
        <v>17133</v>
      </c>
      <c r="C14239" t="s">
        <v>268</v>
      </c>
      <c r="D14239">
        <v>5956.46</v>
      </c>
      <c r="E14239" s="156" t="s">
        <v>223</v>
      </c>
    </row>
    <row r="14240" spans="1:5" x14ac:dyDescent="0.2">
      <c r="A14240" s="157">
        <v>804342</v>
      </c>
      <c r="B14240" t="s">
        <v>17134</v>
      </c>
      <c r="C14240" t="s">
        <v>268</v>
      </c>
      <c r="D14240">
        <v>2955.74</v>
      </c>
      <c r="E14240" s="156" t="s">
        <v>223</v>
      </c>
    </row>
    <row r="14241" spans="1:5" x14ac:dyDescent="0.2">
      <c r="A14241" s="157">
        <v>804345</v>
      </c>
      <c r="B14241" t="s">
        <v>17135</v>
      </c>
      <c r="C14241" t="s">
        <v>268</v>
      </c>
      <c r="D14241">
        <v>3980.57</v>
      </c>
      <c r="E14241" s="156" t="s">
        <v>223</v>
      </c>
    </row>
    <row r="14242" spans="1:5" x14ac:dyDescent="0.2">
      <c r="A14242" s="157">
        <v>804344</v>
      </c>
      <c r="B14242" t="s">
        <v>17136</v>
      </c>
      <c r="C14242" t="s">
        <v>268</v>
      </c>
      <c r="D14242">
        <v>3003.65</v>
      </c>
      <c r="E14242" s="156" t="s">
        <v>223</v>
      </c>
    </row>
    <row r="14243" spans="1:5" x14ac:dyDescent="0.2">
      <c r="A14243" s="157">
        <v>804347</v>
      </c>
      <c r="B14243" t="s">
        <v>17137</v>
      </c>
      <c r="C14243" t="s">
        <v>268</v>
      </c>
      <c r="D14243">
        <v>4055.74</v>
      </c>
      <c r="E14243" s="156" t="s">
        <v>223</v>
      </c>
    </row>
    <row r="14244" spans="1:5" x14ac:dyDescent="0.2">
      <c r="A14244" s="157">
        <v>804346</v>
      </c>
      <c r="B14244" t="s">
        <v>17138</v>
      </c>
      <c r="C14244" t="s">
        <v>268</v>
      </c>
      <c r="D14244">
        <v>3069.56</v>
      </c>
      <c r="E14244" s="156" t="s">
        <v>223</v>
      </c>
    </row>
    <row r="14245" spans="1:5" x14ac:dyDescent="0.2">
      <c r="A14245" s="157">
        <v>804453</v>
      </c>
      <c r="B14245" t="s">
        <v>17139</v>
      </c>
      <c r="C14245" t="s">
        <v>268</v>
      </c>
      <c r="D14245">
        <v>8737.56</v>
      </c>
      <c r="E14245" s="156" t="s">
        <v>223</v>
      </c>
    </row>
    <row r="14246" spans="1:5" x14ac:dyDescent="0.2">
      <c r="A14246" s="157">
        <v>804349</v>
      </c>
      <c r="B14246" t="s">
        <v>17140</v>
      </c>
      <c r="C14246" t="s">
        <v>268</v>
      </c>
      <c r="D14246">
        <v>4154.3500000000004</v>
      </c>
      <c r="E14246" s="156" t="s">
        <v>223</v>
      </c>
    </row>
    <row r="14247" spans="1:5" x14ac:dyDescent="0.2">
      <c r="A14247" s="157">
        <v>804452</v>
      </c>
      <c r="B14247" t="s">
        <v>17141</v>
      </c>
      <c r="C14247" t="s">
        <v>268</v>
      </c>
      <c r="D14247">
        <v>6634.34</v>
      </c>
      <c r="E14247" s="156" t="s">
        <v>223</v>
      </c>
    </row>
    <row r="14248" spans="1:5" x14ac:dyDescent="0.2">
      <c r="A14248" s="157">
        <v>804348</v>
      </c>
      <c r="B14248" t="s">
        <v>17142</v>
      </c>
      <c r="C14248" t="s">
        <v>268</v>
      </c>
      <c r="D14248">
        <v>3156.98</v>
      </c>
      <c r="E14248" s="156" t="s">
        <v>223</v>
      </c>
    </row>
    <row r="14249" spans="1:5" x14ac:dyDescent="0.2">
      <c r="A14249" s="157">
        <v>804351</v>
      </c>
      <c r="B14249" t="s">
        <v>17143</v>
      </c>
      <c r="C14249" t="s">
        <v>268</v>
      </c>
      <c r="D14249">
        <v>4281.24</v>
      </c>
      <c r="E14249" s="156" t="s">
        <v>223</v>
      </c>
    </row>
    <row r="14250" spans="1:5" x14ac:dyDescent="0.2">
      <c r="A14250" s="157">
        <v>804350</v>
      </c>
      <c r="B14250" t="s">
        <v>17144</v>
      </c>
      <c r="C14250" t="s">
        <v>268</v>
      </c>
      <c r="D14250">
        <v>3270.95</v>
      </c>
      <c r="E14250" s="156" t="s">
        <v>223</v>
      </c>
    </row>
    <row r="14251" spans="1:5" x14ac:dyDescent="0.2">
      <c r="A14251" s="157">
        <v>804353</v>
      </c>
      <c r="B14251" t="s">
        <v>17145</v>
      </c>
      <c r="C14251" t="s">
        <v>268</v>
      </c>
      <c r="D14251">
        <v>4447.83</v>
      </c>
      <c r="E14251" s="156" t="s">
        <v>223</v>
      </c>
    </row>
    <row r="14252" spans="1:5" x14ac:dyDescent="0.2">
      <c r="A14252" s="157">
        <v>804352</v>
      </c>
      <c r="B14252" t="s">
        <v>17146</v>
      </c>
      <c r="C14252" t="s">
        <v>268</v>
      </c>
      <c r="D14252">
        <v>3422.86</v>
      </c>
      <c r="E14252" s="156" t="s">
        <v>223</v>
      </c>
    </row>
    <row r="14253" spans="1:5" x14ac:dyDescent="0.2">
      <c r="A14253" s="157">
        <v>804455</v>
      </c>
      <c r="B14253" t="s">
        <v>17147</v>
      </c>
      <c r="C14253" t="s">
        <v>268</v>
      </c>
      <c r="D14253">
        <v>10818.9</v>
      </c>
      <c r="E14253" s="156" t="s">
        <v>223</v>
      </c>
    </row>
    <row r="14254" spans="1:5" x14ac:dyDescent="0.2">
      <c r="A14254" s="157">
        <v>804355</v>
      </c>
      <c r="B14254" t="s">
        <v>17148</v>
      </c>
      <c r="C14254" t="s">
        <v>268</v>
      </c>
      <c r="D14254">
        <v>4667.03</v>
      </c>
      <c r="E14254" s="156" t="s">
        <v>223</v>
      </c>
    </row>
    <row r="14255" spans="1:5" x14ac:dyDescent="0.2">
      <c r="A14255" s="157">
        <v>804454</v>
      </c>
      <c r="B14255" t="s">
        <v>17149</v>
      </c>
      <c r="C14255" t="s">
        <v>268</v>
      </c>
      <c r="D14255">
        <v>8201.3700000000008</v>
      </c>
      <c r="E14255" s="156" t="s">
        <v>223</v>
      </c>
    </row>
    <row r="14256" spans="1:5" x14ac:dyDescent="0.2">
      <c r="A14256" s="157">
        <v>804354</v>
      </c>
      <c r="B14256" t="s">
        <v>17150</v>
      </c>
      <c r="C14256" t="s">
        <v>268</v>
      </c>
      <c r="D14256">
        <v>3625.64</v>
      </c>
      <c r="E14256" s="156" t="s">
        <v>223</v>
      </c>
    </row>
    <row r="14257" spans="1:5" x14ac:dyDescent="0.2">
      <c r="A14257" s="157">
        <v>804339</v>
      </c>
      <c r="B14257" t="s">
        <v>17151</v>
      </c>
      <c r="C14257" t="s">
        <v>268</v>
      </c>
      <c r="D14257">
        <v>3865.61</v>
      </c>
      <c r="E14257" s="156" t="s">
        <v>223</v>
      </c>
    </row>
    <row r="14258" spans="1:5" x14ac:dyDescent="0.2">
      <c r="A14258" s="157">
        <v>804338</v>
      </c>
      <c r="B14258" t="s">
        <v>17152</v>
      </c>
      <c r="C14258" t="s">
        <v>268</v>
      </c>
      <c r="D14258">
        <v>2904.24</v>
      </c>
      <c r="E14258" s="156" t="s">
        <v>223</v>
      </c>
    </row>
    <row r="14259" spans="1:5" x14ac:dyDescent="0.2">
      <c r="A14259" s="157">
        <v>804457</v>
      </c>
      <c r="B14259" t="s">
        <v>17153</v>
      </c>
      <c r="C14259" t="s">
        <v>268</v>
      </c>
      <c r="D14259">
        <v>13159.64</v>
      </c>
      <c r="E14259" s="156" t="s">
        <v>223</v>
      </c>
    </row>
    <row r="14260" spans="1:5" x14ac:dyDescent="0.2">
      <c r="A14260" s="157">
        <v>804357</v>
      </c>
      <c r="B14260" t="s">
        <v>17154</v>
      </c>
      <c r="C14260" t="s">
        <v>268</v>
      </c>
      <c r="D14260">
        <v>6522.79</v>
      </c>
      <c r="E14260" s="156" t="s">
        <v>223</v>
      </c>
    </row>
    <row r="14261" spans="1:5" x14ac:dyDescent="0.2">
      <c r="A14261" s="157">
        <v>804456</v>
      </c>
      <c r="B14261" t="s">
        <v>17155</v>
      </c>
      <c r="C14261" t="s">
        <v>268</v>
      </c>
      <c r="D14261">
        <v>9750.19</v>
      </c>
      <c r="E14261" s="156" t="s">
        <v>223</v>
      </c>
    </row>
    <row r="14262" spans="1:5" x14ac:dyDescent="0.2">
      <c r="A14262" s="157">
        <v>804356</v>
      </c>
      <c r="B14262" t="s">
        <v>17156</v>
      </c>
      <c r="C14262" t="s">
        <v>268</v>
      </c>
      <c r="D14262">
        <v>4822.43</v>
      </c>
      <c r="E14262" s="156" t="s">
        <v>223</v>
      </c>
    </row>
    <row r="14263" spans="1:5" x14ac:dyDescent="0.2">
      <c r="A14263" s="157">
        <v>804361</v>
      </c>
      <c r="B14263" t="s">
        <v>17157</v>
      </c>
      <c r="C14263" t="s">
        <v>268</v>
      </c>
      <c r="D14263">
        <v>6568.44</v>
      </c>
      <c r="E14263" s="156" t="s">
        <v>223</v>
      </c>
    </row>
    <row r="14264" spans="1:5" x14ac:dyDescent="0.2">
      <c r="A14264" s="157">
        <v>804360</v>
      </c>
      <c r="B14264" t="s">
        <v>17158</v>
      </c>
      <c r="C14264" t="s">
        <v>268</v>
      </c>
      <c r="D14264">
        <v>4860.75</v>
      </c>
      <c r="E14264" s="156" t="s">
        <v>223</v>
      </c>
    </row>
    <row r="14265" spans="1:5" x14ac:dyDescent="0.2">
      <c r="A14265" s="157">
        <v>804459</v>
      </c>
      <c r="B14265" t="s">
        <v>17159</v>
      </c>
      <c r="C14265" t="s">
        <v>268</v>
      </c>
      <c r="D14265">
        <v>13772.95</v>
      </c>
      <c r="E14265" s="156" t="s">
        <v>223</v>
      </c>
    </row>
    <row r="14266" spans="1:5" x14ac:dyDescent="0.2">
      <c r="A14266" s="157">
        <v>804363</v>
      </c>
      <c r="B14266" t="s">
        <v>17160</v>
      </c>
      <c r="C14266" t="s">
        <v>268</v>
      </c>
      <c r="D14266">
        <v>6626.88</v>
      </c>
      <c r="E14266" s="156" t="s">
        <v>223</v>
      </c>
    </row>
    <row r="14267" spans="1:5" x14ac:dyDescent="0.2">
      <c r="A14267" s="157">
        <v>804458</v>
      </c>
      <c r="B14267" t="s">
        <v>17161</v>
      </c>
      <c r="C14267" t="s">
        <v>268</v>
      </c>
      <c r="D14267">
        <v>10201.030000000001</v>
      </c>
      <c r="E14267" s="156" t="s">
        <v>223</v>
      </c>
    </row>
    <row r="14268" spans="1:5" x14ac:dyDescent="0.2">
      <c r="A14268" s="157">
        <v>804362</v>
      </c>
      <c r="B14268" t="s">
        <v>17162</v>
      </c>
      <c r="C14268" t="s">
        <v>268</v>
      </c>
      <c r="D14268">
        <v>4909.93</v>
      </c>
      <c r="E14268" s="156" t="s">
        <v>223</v>
      </c>
    </row>
    <row r="14269" spans="1:5" x14ac:dyDescent="0.2">
      <c r="A14269" s="157">
        <v>804365</v>
      </c>
      <c r="B14269" t="s">
        <v>17163</v>
      </c>
      <c r="C14269" t="s">
        <v>268</v>
      </c>
      <c r="D14269">
        <v>6711.2</v>
      </c>
      <c r="E14269" s="156" t="s">
        <v>223</v>
      </c>
    </row>
    <row r="14270" spans="1:5" x14ac:dyDescent="0.2">
      <c r="A14270" s="157">
        <v>804364</v>
      </c>
      <c r="B14270" t="s">
        <v>17164</v>
      </c>
      <c r="C14270" t="s">
        <v>268</v>
      </c>
      <c r="D14270">
        <v>4981.32</v>
      </c>
      <c r="E14270" s="156" t="s">
        <v>223</v>
      </c>
    </row>
    <row r="14271" spans="1:5" x14ac:dyDescent="0.2">
      <c r="A14271" s="157">
        <v>804367</v>
      </c>
      <c r="B14271" t="s">
        <v>17165</v>
      </c>
      <c r="C14271" t="s">
        <v>268</v>
      </c>
      <c r="D14271">
        <v>6825.47</v>
      </c>
      <c r="E14271" s="156" t="s">
        <v>223</v>
      </c>
    </row>
    <row r="14272" spans="1:5" x14ac:dyDescent="0.2">
      <c r="A14272" s="157">
        <v>804366</v>
      </c>
      <c r="B14272" t="s">
        <v>17166</v>
      </c>
      <c r="C14272" t="s">
        <v>268</v>
      </c>
      <c r="D14272">
        <v>5079.16</v>
      </c>
      <c r="E14272" s="156" t="s">
        <v>223</v>
      </c>
    </row>
    <row r="14273" spans="1:5" x14ac:dyDescent="0.2">
      <c r="A14273" s="157">
        <v>804461</v>
      </c>
      <c r="B14273" t="s">
        <v>17167</v>
      </c>
      <c r="C14273" t="s">
        <v>268</v>
      </c>
      <c r="D14273">
        <v>15401.49</v>
      </c>
      <c r="E14273" s="156" t="s">
        <v>223</v>
      </c>
    </row>
    <row r="14274" spans="1:5" x14ac:dyDescent="0.2">
      <c r="A14274" s="157">
        <v>804369</v>
      </c>
      <c r="B14274" t="s">
        <v>17168</v>
      </c>
      <c r="C14274" t="s">
        <v>268</v>
      </c>
      <c r="D14274">
        <v>6974.26</v>
      </c>
      <c r="E14274" s="156" t="s">
        <v>223</v>
      </c>
    </row>
    <row r="14275" spans="1:5" x14ac:dyDescent="0.2">
      <c r="A14275" s="157">
        <v>804460</v>
      </c>
      <c r="B14275" t="s">
        <v>17169</v>
      </c>
      <c r="C14275" t="s">
        <v>268</v>
      </c>
      <c r="D14275">
        <v>11398.24</v>
      </c>
      <c r="E14275" s="156" t="s">
        <v>223</v>
      </c>
    </row>
    <row r="14276" spans="1:5" x14ac:dyDescent="0.2">
      <c r="A14276" s="157">
        <v>804371</v>
      </c>
      <c r="B14276" t="s">
        <v>17170</v>
      </c>
      <c r="C14276" t="s">
        <v>268</v>
      </c>
      <c r="D14276">
        <v>7165.75</v>
      </c>
      <c r="E14276" s="156" t="s">
        <v>223</v>
      </c>
    </row>
    <row r="14277" spans="1:5" x14ac:dyDescent="0.2">
      <c r="A14277" s="157">
        <v>804370</v>
      </c>
      <c r="B14277" t="s">
        <v>17171</v>
      </c>
      <c r="C14277" t="s">
        <v>268</v>
      </c>
      <c r="D14277">
        <v>5376.48</v>
      </c>
      <c r="E14277" s="156" t="s">
        <v>223</v>
      </c>
    </row>
    <row r="14278" spans="1:5" x14ac:dyDescent="0.2">
      <c r="A14278" s="157">
        <v>804373</v>
      </c>
      <c r="B14278" t="s">
        <v>17172</v>
      </c>
      <c r="C14278" t="s">
        <v>268</v>
      </c>
      <c r="D14278">
        <v>7412.41</v>
      </c>
      <c r="E14278" s="156" t="s">
        <v>223</v>
      </c>
    </row>
    <row r="14279" spans="1:5" x14ac:dyDescent="0.2">
      <c r="A14279" s="157">
        <v>804372</v>
      </c>
      <c r="B14279" t="s">
        <v>17173</v>
      </c>
      <c r="C14279" t="s">
        <v>268</v>
      </c>
      <c r="D14279">
        <v>5597.1</v>
      </c>
      <c r="E14279" s="156" t="s">
        <v>223</v>
      </c>
    </row>
    <row r="14280" spans="1:5" x14ac:dyDescent="0.2">
      <c r="A14280" s="157">
        <v>804463</v>
      </c>
      <c r="B14280" t="s">
        <v>17174</v>
      </c>
      <c r="C14280" t="s">
        <v>268</v>
      </c>
      <c r="D14280">
        <v>19133.84</v>
      </c>
      <c r="E14280" s="156" t="s">
        <v>223</v>
      </c>
    </row>
    <row r="14281" spans="1:5" x14ac:dyDescent="0.2">
      <c r="A14281" s="157">
        <v>804375</v>
      </c>
      <c r="B14281" t="s">
        <v>17175</v>
      </c>
      <c r="C14281" t="s">
        <v>268</v>
      </c>
      <c r="D14281">
        <v>7736.27</v>
      </c>
      <c r="E14281" s="156" t="s">
        <v>223</v>
      </c>
    </row>
    <row r="14282" spans="1:5" x14ac:dyDescent="0.2">
      <c r="A14282" s="157">
        <v>804462</v>
      </c>
      <c r="B14282" t="s">
        <v>17176</v>
      </c>
      <c r="C14282" t="s">
        <v>268</v>
      </c>
      <c r="D14282">
        <v>14134.63</v>
      </c>
      <c r="E14282" s="156" t="s">
        <v>223</v>
      </c>
    </row>
    <row r="14283" spans="1:5" x14ac:dyDescent="0.2">
      <c r="A14283" s="157">
        <v>804374</v>
      </c>
      <c r="B14283" t="s">
        <v>17177</v>
      </c>
      <c r="C14283" t="s">
        <v>268</v>
      </c>
      <c r="D14283">
        <v>5891.96</v>
      </c>
      <c r="E14283" s="156" t="s">
        <v>223</v>
      </c>
    </row>
    <row r="14284" spans="1:5" x14ac:dyDescent="0.2">
      <c r="A14284" s="157">
        <v>804359</v>
      </c>
      <c r="B14284" t="s">
        <v>17178</v>
      </c>
      <c r="C14284" t="s">
        <v>268</v>
      </c>
      <c r="D14284">
        <v>6534.35</v>
      </c>
      <c r="E14284" s="156" t="s">
        <v>223</v>
      </c>
    </row>
    <row r="14285" spans="1:5" x14ac:dyDescent="0.2">
      <c r="A14285" s="157">
        <v>804358</v>
      </c>
      <c r="B14285" t="s">
        <v>17179</v>
      </c>
      <c r="C14285" t="s">
        <v>268</v>
      </c>
      <c r="D14285">
        <v>4832.24</v>
      </c>
      <c r="E14285" s="156" t="s">
        <v>223</v>
      </c>
    </row>
    <row r="14286" spans="1:5" x14ac:dyDescent="0.2">
      <c r="A14286" s="157">
        <v>804368</v>
      </c>
      <c r="B14286" t="s">
        <v>17180</v>
      </c>
      <c r="C14286" t="s">
        <v>268</v>
      </c>
      <c r="D14286">
        <v>5208.04</v>
      </c>
      <c r="E14286" s="156" t="s">
        <v>223</v>
      </c>
    </row>
    <row r="14287" spans="1:5" x14ac:dyDescent="0.2">
      <c r="A14287" s="157">
        <v>804465</v>
      </c>
      <c r="B14287" t="s">
        <v>17181</v>
      </c>
      <c r="C14287" t="s">
        <v>286</v>
      </c>
      <c r="D14287">
        <v>133.12</v>
      </c>
      <c r="E14287" s="156" t="s">
        <v>223</v>
      </c>
    </row>
    <row r="14288" spans="1:5" x14ac:dyDescent="0.2">
      <c r="A14288" s="157">
        <v>804464</v>
      </c>
      <c r="B14288" t="s">
        <v>17182</v>
      </c>
      <c r="C14288" t="s">
        <v>286</v>
      </c>
      <c r="D14288">
        <v>109.55</v>
      </c>
      <c r="E14288" s="156" t="s">
        <v>223</v>
      </c>
    </row>
    <row r="14289" spans="1:5" x14ac:dyDescent="0.2">
      <c r="A14289" s="157">
        <v>804475</v>
      </c>
      <c r="B14289" t="s">
        <v>17183</v>
      </c>
      <c r="C14289" t="s">
        <v>286</v>
      </c>
      <c r="D14289">
        <v>147.19999999999999</v>
      </c>
      <c r="E14289" s="156" t="s">
        <v>223</v>
      </c>
    </row>
    <row r="14290" spans="1:5" x14ac:dyDescent="0.2">
      <c r="A14290" s="157">
        <v>804474</v>
      </c>
      <c r="B14290" t="s">
        <v>17184</v>
      </c>
      <c r="C14290" t="s">
        <v>286</v>
      </c>
      <c r="D14290">
        <v>123.65</v>
      </c>
      <c r="E14290" s="156" t="s">
        <v>223</v>
      </c>
    </row>
    <row r="14291" spans="1:5" x14ac:dyDescent="0.2">
      <c r="A14291" s="157">
        <v>804485</v>
      </c>
      <c r="B14291" t="s">
        <v>17185</v>
      </c>
      <c r="C14291" t="s">
        <v>286</v>
      </c>
      <c r="D14291">
        <v>217.6</v>
      </c>
      <c r="E14291" s="156" t="s">
        <v>223</v>
      </c>
    </row>
    <row r="14292" spans="1:5" x14ac:dyDescent="0.2">
      <c r="A14292" s="157">
        <v>804484</v>
      </c>
      <c r="B14292" t="s">
        <v>17186</v>
      </c>
      <c r="C14292" t="s">
        <v>286</v>
      </c>
      <c r="D14292">
        <v>194.16</v>
      </c>
      <c r="E14292" s="156" t="s">
        <v>223</v>
      </c>
    </row>
    <row r="14293" spans="1:5" x14ac:dyDescent="0.2">
      <c r="A14293" s="157">
        <v>804495</v>
      </c>
      <c r="B14293" t="s">
        <v>17187</v>
      </c>
      <c r="C14293" t="s">
        <v>286</v>
      </c>
      <c r="D14293">
        <v>271.75</v>
      </c>
      <c r="E14293" s="156" t="s">
        <v>223</v>
      </c>
    </row>
    <row r="14294" spans="1:5" x14ac:dyDescent="0.2">
      <c r="A14294" s="157">
        <v>804494</v>
      </c>
      <c r="B14294" t="s">
        <v>17188</v>
      </c>
      <c r="C14294" t="s">
        <v>286</v>
      </c>
      <c r="D14294">
        <v>243.96</v>
      </c>
      <c r="E14294" s="156" t="s">
        <v>223</v>
      </c>
    </row>
    <row r="14295" spans="1:5" x14ac:dyDescent="0.2">
      <c r="A14295" s="157">
        <v>804467</v>
      </c>
      <c r="B14295" t="s">
        <v>17189</v>
      </c>
      <c r="C14295" t="s">
        <v>286</v>
      </c>
      <c r="D14295">
        <v>202.57</v>
      </c>
      <c r="E14295" s="156" t="s">
        <v>223</v>
      </c>
    </row>
    <row r="14296" spans="1:5" x14ac:dyDescent="0.2">
      <c r="A14296" s="157">
        <v>804466</v>
      </c>
      <c r="B14296" t="s">
        <v>17190</v>
      </c>
      <c r="C14296" t="s">
        <v>286</v>
      </c>
      <c r="D14296">
        <v>165.03</v>
      </c>
      <c r="E14296" s="156" t="s">
        <v>223</v>
      </c>
    </row>
    <row r="14297" spans="1:5" x14ac:dyDescent="0.2">
      <c r="A14297" s="157">
        <v>804477</v>
      </c>
      <c r="B14297" t="s">
        <v>17191</v>
      </c>
      <c r="C14297" t="s">
        <v>286</v>
      </c>
      <c r="D14297">
        <v>258.89</v>
      </c>
      <c r="E14297" s="156" t="s">
        <v>223</v>
      </c>
    </row>
    <row r="14298" spans="1:5" x14ac:dyDescent="0.2">
      <c r="A14298" s="157">
        <v>804476</v>
      </c>
      <c r="B14298" t="s">
        <v>17192</v>
      </c>
      <c r="C14298" t="s">
        <v>286</v>
      </c>
      <c r="D14298">
        <v>221.44</v>
      </c>
      <c r="E14298" s="156" t="s">
        <v>223</v>
      </c>
    </row>
    <row r="14299" spans="1:5" x14ac:dyDescent="0.2">
      <c r="A14299" s="157">
        <v>804487</v>
      </c>
      <c r="B14299" t="s">
        <v>17193</v>
      </c>
      <c r="C14299" t="s">
        <v>286</v>
      </c>
      <c r="D14299">
        <v>369.92</v>
      </c>
      <c r="E14299" s="156" t="s">
        <v>223</v>
      </c>
    </row>
    <row r="14300" spans="1:5" x14ac:dyDescent="0.2">
      <c r="A14300" s="157">
        <v>804486</v>
      </c>
      <c r="B14300" t="s">
        <v>17194</v>
      </c>
      <c r="C14300" t="s">
        <v>286</v>
      </c>
      <c r="D14300">
        <v>328</v>
      </c>
      <c r="E14300" s="156" t="s">
        <v>223</v>
      </c>
    </row>
    <row r="14301" spans="1:5" x14ac:dyDescent="0.2">
      <c r="A14301" s="157">
        <v>804497</v>
      </c>
      <c r="B14301" t="s">
        <v>17195</v>
      </c>
      <c r="C14301" t="s">
        <v>286</v>
      </c>
      <c r="D14301">
        <v>436.17</v>
      </c>
      <c r="E14301" s="156" t="s">
        <v>223</v>
      </c>
    </row>
    <row r="14302" spans="1:5" x14ac:dyDescent="0.2">
      <c r="A14302" s="157">
        <v>804496</v>
      </c>
      <c r="B14302" t="s">
        <v>17196</v>
      </c>
      <c r="C14302" t="s">
        <v>286</v>
      </c>
      <c r="D14302">
        <v>385.43</v>
      </c>
      <c r="E14302" s="156" t="s">
        <v>223</v>
      </c>
    </row>
    <row r="14303" spans="1:5" x14ac:dyDescent="0.2">
      <c r="A14303" s="157">
        <v>804469</v>
      </c>
      <c r="B14303" t="s">
        <v>17197</v>
      </c>
      <c r="C14303" t="s">
        <v>286</v>
      </c>
      <c r="D14303">
        <v>357.58</v>
      </c>
      <c r="E14303" s="156" t="s">
        <v>223</v>
      </c>
    </row>
    <row r="14304" spans="1:5" x14ac:dyDescent="0.2">
      <c r="A14304" s="157">
        <v>804468</v>
      </c>
      <c r="B14304" t="s">
        <v>17198</v>
      </c>
      <c r="C14304" t="s">
        <v>286</v>
      </c>
      <c r="D14304">
        <v>306.12</v>
      </c>
      <c r="E14304" s="156" t="s">
        <v>223</v>
      </c>
    </row>
    <row r="14305" spans="1:5" x14ac:dyDescent="0.2">
      <c r="A14305" s="157">
        <v>804479</v>
      </c>
      <c r="B14305" t="s">
        <v>17199</v>
      </c>
      <c r="C14305" t="s">
        <v>286</v>
      </c>
      <c r="D14305">
        <v>413.9</v>
      </c>
      <c r="E14305" s="156" t="s">
        <v>223</v>
      </c>
    </row>
    <row r="14306" spans="1:5" x14ac:dyDescent="0.2">
      <c r="A14306" s="157">
        <v>804478</v>
      </c>
      <c r="B14306" t="s">
        <v>17200</v>
      </c>
      <c r="C14306" t="s">
        <v>286</v>
      </c>
      <c r="D14306">
        <v>362.53</v>
      </c>
      <c r="E14306" s="156" t="s">
        <v>223</v>
      </c>
    </row>
    <row r="14307" spans="1:5" x14ac:dyDescent="0.2">
      <c r="A14307" s="157">
        <v>804489</v>
      </c>
      <c r="B14307" t="s">
        <v>17201</v>
      </c>
      <c r="C14307" t="s">
        <v>286</v>
      </c>
      <c r="D14307">
        <v>522.91</v>
      </c>
      <c r="E14307" s="156" t="s">
        <v>223</v>
      </c>
    </row>
    <row r="14308" spans="1:5" x14ac:dyDescent="0.2">
      <c r="A14308" s="157">
        <v>804488</v>
      </c>
      <c r="B14308" t="s">
        <v>17202</v>
      </c>
      <c r="C14308" t="s">
        <v>286</v>
      </c>
      <c r="D14308">
        <v>457.34</v>
      </c>
      <c r="E14308" s="156" t="s">
        <v>223</v>
      </c>
    </row>
    <row r="14309" spans="1:5" x14ac:dyDescent="0.2">
      <c r="A14309" s="157">
        <v>804499</v>
      </c>
      <c r="B14309" t="s">
        <v>17203</v>
      </c>
      <c r="C14309" t="s">
        <v>286</v>
      </c>
      <c r="D14309">
        <v>665.46</v>
      </c>
      <c r="E14309" s="156" t="s">
        <v>223</v>
      </c>
    </row>
    <row r="14310" spans="1:5" x14ac:dyDescent="0.2">
      <c r="A14310" s="157">
        <v>804498</v>
      </c>
      <c r="B14310" t="s">
        <v>17204</v>
      </c>
      <c r="C14310" t="s">
        <v>286</v>
      </c>
      <c r="D14310">
        <v>588.99</v>
      </c>
      <c r="E14310" s="156" t="s">
        <v>223</v>
      </c>
    </row>
    <row r="14311" spans="1:5" x14ac:dyDescent="0.2">
      <c r="A14311" s="157">
        <v>804471</v>
      </c>
      <c r="B14311" t="s">
        <v>17205</v>
      </c>
      <c r="C14311" t="s">
        <v>286</v>
      </c>
      <c r="D14311">
        <v>486.15</v>
      </c>
      <c r="E14311" s="156" t="s">
        <v>223</v>
      </c>
    </row>
    <row r="14312" spans="1:5" x14ac:dyDescent="0.2">
      <c r="A14312" s="157">
        <v>804470</v>
      </c>
      <c r="B14312" t="s">
        <v>17206</v>
      </c>
      <c r="C14312" t="s">
        <v>286</v>
      </c>
      <c r="D14312">
        <v>411.21</v>
      </c>
      <c r="E14312" s="156" t="s">
        <v>223</v>
      </c>
    </row>
    <row r="14313" spans="1:5" x14ac:dyDescent="0.2">
      <c r="A14313" s="157">
        <v>804481</v>
      </c>
      <c r="B14313" t="s">
        <v>17207</v>
      </c>
      <c r="C14313" t="s">
        <v>286</v>
      </c>
      <c r="D14313">
        <v>612.87</v>
      </c>
      <c r="E14313" s="156" t="s">
        <v>223</v>
      </c>
    </row>
    <row r="14314" spans="1:5" x14ac:dyDescent="0.2">
      <c r="A14314" s="157">
        <v>804480</v>
      </c>
      <c r="B14314" t="s">
        <v>17208</v>
      </c>
      <c r="C14314" t="s">
        <v>286</v>
      </c>
      <c r="D14314">
        <v>538.13</v>
      </c>
      <c r="E14314" s="156" t="s">
        <v>223</v>
      </c>
    </row>
    <row r="14315" spans="1:5" x14ac:dyDescent="0.2">
      <c r="A14315" s="157">
        <v>804491</v>
      </c>
      <c r="B14315" t="s">
        <v>17209</v>
      </c>
      <c r="C14315" t="s">
        <v>286</v>
      </c>
      <c r="D14315">
        <v>807.83</v>
      </c>
      <c r="E14315" s="156" t="s">
        <v>223</v>
      </c>
    </row>
    <row r="14316" spans="1:5" x14ac:dyDescent="0.2">
      <c r="A14316" s="157">
        <v>804490</v>
      </c>
      <c r="B14316" t="s">
        <v>17210</v>
      </c>
      <c r="C14316" t="s">
        <v>286</v>
      </c>
      <c r="D14316">
        <v>708</v>
      </c>
      <c r="E14316" s="156" t="s">
        <v>223</v>
      </c>
    </row>
    <row r="14317" spans="1:5" x14ac:dyDescent="0.2">
      <c r="A14317" s="157">
        <v>804501</v>
      </c>
      <c r="B14317" t="s">
        <v>17211</v>
      </c>
      <c r="C14317" t="s">
        <v>286</v>
      </c>
      <c r="D14317">
        <v>971.08</v>
      </c>
      <c r="E14317" s="156" t="s">
        <v>223</v>
      </c>
    </row>
    <row r="14318" spans="1:5" x14ac:dyDescent="0.2">
      <c r="A14318" s="157">
        <v>804500</v>
      </c>
      <c r="B14318" t="s">
        <v>17212</v>
      </c>
      <c r="C14318" t="s">
        <v>286</v>
      </c>
      <c r="D14318">
        <v>857.92</v>
      </c>
      <c r="E14318" s="156" t="s">
        <v>223</v>
      </c>
    </row>
    <row r="14319" spans="1:5" x14ac:dyDescent="0.2">
      <c r="A14319" s="157">
        <v>804473</v>
      </c>
      <c r="B14319" t="s">
        <v>17213</v>
      </c>
      <c r="C14319" t="s">
        <v>286</v>
      </c>
      <c r="D14319">
        <v>786.45</v>
      </c>
      <c r="E14319" s="156" t="s">
        <v>223</v>
      </c>
    </row>
    <row r="14320" spans="1:5" x14ac:dyDescent="0.2">
      <c r="A14320" s="157">
        <v>804472</v>
      </c>
      <c r="B14320" t="s">
        <v>17214</v>
      </c>
      <c r="C14320" t="s">
        <v>286</v>
      </c>
      <c r="D14320">
        <v>669.4</v>
      </c>
      <c r="E14320" s="156" t="s">
        <v>223</v>
      </c>
    </row>
    <row r="14321" spans="1:5" x14ac:dyDescent="0.2">
      <c r="A14321" s="157">
        <v>804483</v>
      </c>
      <c r="B14321" t="s">
        <v>17215</v>
      </c>
      <c r="C14321" t="s">
        <v>286</v>
      </c>
      <c r="D14321">
        <v>983.57</v>
      </c>
      <c r="E14321" s="156" t="s">
        <v>223</v>
      </c>
    </row>
    <row r="14322" spans="1:5" x14ac:dyDescent="0.2">
      <c r="A14322" s="157">
        <v>804482</v>
      </c>
      <c r="B14322" t="s">
        <v>17216</v>
      </c>
      <c r="C14322" t="s">
        <v>286</v>
      </c>
      <c r="D14322">
        <v>866.83</v>
      </c>
      <c r="E14322" s="156" t="s">
        <v>223</v>
      </c>
    </row>
    <row r="14323" spans="1:5" x14ac:dyDescent="0.2">
      <c r="A14323" s="157">
        <v>804493</v>
      </c>
      <c r="B14323" t="s">
        <v>17217</v>
      </c>
      <c r="C14323" t="s">
        <v>286</v>
      </c>
      <c r="D14323">
        <v>1297.6300000000001</v>
      </c>
      <c r="E14323" s="156" t="s">
        <v>223</v>
      </c>
    </row>
    <row r="14324" spans="1:5" x14ac:dyDescent="0.2">
      <c r="A14324" s="157">
        <v>804492</v>
      </c>
      <c r="B14324" t="s">
        <v>17218</v>
      </c>
      <c r="C14324" t="s">
        <v>286</v>
      </c>
      <c r="D14324">
        <v>1143.0999999999999</v>
      </c>
      <c r="E14324" s="156" t="s">
        <v>223</v>
      </c>
    </row>
    <row r="14325" spans="1:5" x14ac:dyDescent="0.2">
      <c r="A14325" s="157">
        <v>804503</v>
      </c>
      <c r="B14325" t="s">
        <v>17219</v>
      </c>
      <c r="C14325" t="s">
        <v>286</v>
      </c>
      <c r="D14325">
        <v>1552.05</v>
      </c>
      <c r="E14325" s="156" t="s">
        <v>223</v>
      </c>
    </row>
    <row r="14326" spans="1:5" x14ac:dyDescent="0.2">
      <c r="A14326" s="157">
        <v>804502</v>
      </c>
      <c r="B14326" t="s">
        <v>17220</v>
      </c>
      <c r="C14326" t="s">
        <v>286</v>
      </c>
      <c r="D14326">
        <v>1392.33</v>
      </c>
      <c r="E14326" s="156" t="s">
        <v>223</v>
      </c>
    </row>
    <row r="14327" spans="1:5" x14ac:dyDescent="0.2">
      <c r="A14327" s="157">
        <v>804180</v>
      </c>
      <c r="B14327" t="s">
        <v>17221</v>
      </c>
      <c r="C14327" t="s">
        <v>286</v>
      </c>
      <c r="D14327">
        <v>1110.92</v>
      </c>
      <c r="E14327" s="156" t="s">
        <v>223</v>
      </c>
    </row>
    <row r="14328" spans="1:5" x14ac:dyDescent="0.2">
      <c r="A14328" s="157">
        <v>804181</v>
      </c>
      <c r="B14328" t="s">
        <v>17222</v>
      </c>
      <c r="C14328" t="s">
        <v>286</v>
      </c>
      <c r="D14328">
        <v>1223.49</v>
      </c>
      <c r="E14328" s="156" t="s">
        <v>223</v>
      </c>
    </row>
    <row r="14329" spans="1:5" x14ac:dyDescent="0.2">
      <c r="A14329" s="157">
        <v>804182</v>
      </c>
      <c r="B14329" t="s">
        <v>17223</v>
      </c>
      <c r="C14329" t="s">
        <v>286</v>
      </c>
      <c r="D14329">
        <v>1203.8699999999999</v>
      </c>
      <c r="E14329" s="156" t="s">
        <v>223</v>
      </c>
    </row>
    <row r="14330" spans="1:5" x14ac:dyDescent="0.2">
      <c r="A14330" s="157">
        <v>804183</v>
      </c>
      <c r="B14330" t="s">
        <v>17224</v>
      </c>
      <c r="C14330" t="s">
        <v>286</v>
      </c>
      <c r="D14330">
        <v>1316.44</v>
      </c>
      <c r="E14330" s="156" t="s">
        <v>223</v>
      </c>
    </row>
    <row r="14331" spans="1:5" x14ac:dyDescent="0.2">
      <c r="A14331" s="157">
        <v>804184</v>
      </c>
      <c r="B14331" t="s">
        <v>17225</v>
      </c>
      <c r="C14331" t="s">
        <v>286</v>
      </c>
      <c r="D14331">
        <v>1366.17</v>
      </c>
      <c r="E14331" s="156" t="s">
        <v>223</v>
      </c>
    </row>
    <row r="14332" spans="1:5" x14ac:dyDescent="0.2">
      <c r="A14332" s="157">
        <v>804185</v>
      </c>
      <c r="B14332" t="s">
        <v>17226</v>
      </c>
      <c r="C14332" t="s">
        <v>286</v>
      </c>
      <c r="D14332">
        <v>1478.74</v>
      </c>
      <c r="E14332" s="156" t="s">
        <v>223</v>
      </c>
    </row>
    <row r="14333" spans="1:5" x14ac:dyDescent="0.2">
      <c r="A14333" s="157">
        <v>804186</v>
      </c>
      <c r="B14333" t="s">
        <v>17227</v>
      </c>
      <c r="C14333" t="s">
        <v>286</v>
      </c>
      <c r="D14333">
        <v>1380.6</v>
      </c>
      <c r="E14333" s="156" t="s">
        <v>223</v>
      </c>
    </row>
    <row r="14334" spans="1:5" x14ac:dyDescent="0.2">
      <c r="A14334" s="157">
        <v>804187</v>
      </c>
      <c r="B14334" t="s">
        <v>17228</v>
      </c>
      <c r="C14334" t="s">
        <v>286</v>
      </c>
      <c r="D14334">
        <v>1493.16</v>
      </c>
      <c r="E14334" s="156" t="s">
        <v>223</v>
      </c>
    </row>
    <row r="14335" spans="1:5" x14ac:dyDescent="0.2">
      <c r="A14335" s="157">
        <v>804188</v>
      </c>
      <c r="B14335" t="s">
        <v>17229</v>
      </c>
      <c r="C14335" t="s">
        <v>286</v>
      </c>
      <c r="D14335">
        <v>1424.83</v>
      </c>
      <c r="E14335" s="156" t="s">
        <v>223</v>
      </c>
    </row>
    <row r="14336" spans="1:5" x14ac:dyDescent="0.2">
      <c r="A14336" s="157">
        <v>804189</v>
      </c>
      <c r="B14336" t="s">
        <v>17230</v>
      </c>
      <c r="C14336" t="s">
        <v>286</v>
      </c>
      <c r="D14336">
        <v>1575.4</v>
      </c>
      <c r="E14336" s="156" t="s">
        <v>223</v>
      </c>
    </row>
    <row r="14337" spans="1:5" x14ac:dyDescent="0.2">
      <c r="A14337" s="157">
        <v>804190</v>
      </c>
      <c r="B14337" t="s">
        <v>17231</v>
      </c>
      <c r="C14337" t="s">
        <v>286</v>
      </c>
      <c r="D14337">
        <v>1601.48</v>
      </c>
      <c r="E14337" s="156" t="s">
        <v>223</v>
      </c>
    </row>
    <row r="14338" spans="1:5" x14ac:dyDescent="0.2">
      <c r="A14338" s="157">
        <v>804191</v>
      </c>
      <c r="B14338" t="s">
        <v>17232</v>
      </c>
      <c r="C14338" t="s">
        <v>286</v>
      </c>
      <c r="D14338">
        <v>1752.05</v>
      </c>
      <c r="E14338" s="156" t="s">
        <v>223</v>
      </c>
    </row>
    <row r="14339" spans="1:5" x14ac:dyDescent="0.2">
      <c r="A14339" s="157">
        <v>804192</v>
      </c>
      <c r="B14339" t="s">
        <v>17233</v>
      </c>
      <c r="C14339" t="s">
        <v>286</v>
      </c>
      <c r="D14339">
        <v>1665.73</v>
      </c>
      <c r="E14339" s="156" t="s">
        <v>223</v>
      </c>
    </row>
    <row r="14340" spans="1:5" x14ac:dyDescent="0.2">
      <c r="A14340" s="157">
        <v>804193</v>
      </c>
      <c r="B14340" t="s">
        <v>17234</v>
      </c>
      <c r="C14340" t="s">
        <v>286</v>
      </c>
      <c r="D14340">
        <v>1816.3</v>
      </c>
      <c r="E14340" s="156" t="s">
        <v>223</v>
      </c>
    </row>
    <row r="14341" spans="1:5" x14ac:dyDescent="0.2">
      <c r="A14341" s="157">
        <v>804194</v>
      </c>
      <c r="B14341" t="s">
        <v>17235</v>
      </c>
      <c r="C14341" t="s">
        <v>286</v>
      </c>
      <c r="D14341">
        <v>1749.65</v>
      </c>
      <c r="E14341" s="156" t="s">
        <v>223</v>
      </c>
    </row>
    <row r="14342" spans="1:5" x14ac:dyDescent="0.2">
      <c r="A14342" s="157">
        <v>804195</v>
      </c>
      <c r="B14342" t="s">
        <v>17236</v>
      </c>
      <c r="C14342" t="s">
        <v>286</v>
      </c>
      <c r="D14342">
        <v>1900.22</v>
      </c>
      <c r="E14342" s="156" t="s">
        <v>223</v>
      </c>
    </row>
    <row r="14343" spans="1:5" x14ac:dyDescent="0.2">
      <c r="A14343" s="157">
        <v>804196</v>
      </c>
      <c r="B14343" t="s">
        <v>17237</v>
      </c>
      <c r="C14343" t="s">
        <v>286</v>
      </c>
      <c r="D14343">
        <v>2060.64</v>
      </c>
      <c r="E14343" s="156" t="s">
        <v>223</v>
      </c>
    </row>
    <row r="14344" spans="1:5" x14ac:dyDescent="0.2">
      <c r="A14344" s="157">
        <v>804197</v>
      </c>
      <c r="B14344" t="s">
        <v>17238</v>
      </c>
      <c r="C14344" t="s">
        <v>286</v>
      </c>
      <c r="D14344">
        <v>2252.4499999999998</v>
      </c>
      <c r="E14344" s="156" t="s">
        <v>223</v>
      </c>
    </row>
    <row r="14345" spans="1:5" x14ac:dyDescent="0.2">
      <c r="A14345" s="157">
        <v>804198</v>
      </c>
      <c r="B14345" t="s">
        <v>17239</v>
      </c>
      <c r="C14345" t="s">
        <v>286</v>
      </c>
      <c r="D14345">
        <v>2221.73</v>
      </c>
      <c r="E14345" s="156" t="s">
        <v>223</v>
      </c>
    </row>
    <row r="14346" spans="1:5" x14ac:dyDescent="0.2">
      <c r="A14346" s="157">
        <v>804199</v>
      </c>
      <c r="B14346" t="s">
        <v>17240</v>
      </c>
      <c r="C14346" t="s">
        <v>286</v>
      </c>
      <c r="D14346">
        <v>2413.54</v>
      </c>
      <c r="E14346" s="156" t="s">
        <v>223</v>
      </c>
    </row>
    <row r="14347" spans="1:5" x14ac:dyDescent="0.2">
      <c r="A14347" s="157">
        <v>804200</v>
      </c>
      <c r="B14347" t="s">
        <v>17241</v>
      </c>
      <c r="C14347" t="s">
        <v>286</v>
      </c>
      <c r="D14347">
        <v>2677.27</v>
      </c>
      <c r="E14347" s="156" t="s">
        <v>223</v>
      </c>
    </row>
    <row r="14348" spans="1:5" x14ac:dyDescent="0.2">
      <c r="A14348" s="157">
        <v>804201</v>
      </c>
      <c r="B14348" t="s">
        <v>17242</v>
      </c>
      <c r="C14348" t="s">
        <v>286</v>
      </c>
      <c r="D14348">
        <v>2869.08</v>
      </c>
      <c r="E14348" s="156" t="s">
        <v>223</v>
      </c>
    </row>
    <row r="14349" spans="1:5" x14ac:dyDescent="0.2">
      <c r="A14349" s="157">
        <v>804202</v>
      </c>
      <c r="B14349" t="s">
        <v>17243</v>
      </c>
      <c r="C14349" t="s">
        <v>286</v>
      </c>
      <c r="D14349">
        <v>2745.5</v>
      </c>
      <c r="E14349" s="156" t="s">
        <v>223</v>
      </c>
    </row>
    <row r="14350" spans="1:5" x14ac:dyDescent="0.2">
      <c r="A14350" s="157">
        <v>804203</v>
      </c>
      <c r="B14350" t="s">
        <v>17244</v>
      </c>
      <c r="C14350" t="s">
        <v>286</v>
      </c>
      <c r="D14350">
        <v>2937.31</v>
      </c>
      <c r="E14350" s="156" t="s">
        <v>223</v>
      </c>
    </row>
    <row r="14351" spans="1:5" x14ac:dyDescent="0.2">
      <c r="A14351" s="157">
        <v>804204</v>
      </c>
      <c r="B14351" t="s">
        <v>17245</v>
      </c>
      <c r="C14351" t="s">
        <v>286</v>
      </c>
      <c r="D14351">
        <v>3341.54</v>
      </c>
      <c r="E14351" s="156" t="s">
        <v>223</v>
      </c>
    </row>
    <row r="14352" spans="1:5" x14ac:dyDescent="0.2">
      <c r="A14352" s="157">
        <v>804205</v>
      </c>
      <c r="B14352" t="s">
        <v>17246</v>
      </c>
      <c r="C14352" t="s">
        <v>286</v>
      </c>
      <c r="D14352">
        <v>3589.03</v>
      </c>
      <c r="E14352" s="156" t="s">
        <v>223</v>
      </c>
    </row>
    <row r="14353" spans="1:5" x14ac:dyDescent="0.2">
      <c r="A14353" s="157">
        <v>804206</v>
      </c>
      <c r="B14353" t="s">
        <v>17247</v>
      </c>
      <c r="C14353" t="s">
        <v>286</v>
      </c>
      <c r="D14353">
        <v>3415.39</v>
      </c>
      <c r="E14353" s="156" t="s">
        <v>223</v>
      </c>
    </row>
    <row r="14354" spans="1:5" x14ac:dyDescent="0.2">
      <c r="A14354" s="157">
        <v>804207</v>
      </c>
      <c r="B14354" t="s">
        <v>17248</v>
      </c>
      <c r="C14354" t="s">
        <v>286</v>
      </c>
      <c r="D14354">
        <v>3662.88</v>
      </c>
      <c r="E14354" s="156" t="s">
        <v>223</v>
      </c>
    </row>
    <row r="14355" spans="1:5" x14ac:dyDescent="0.2">
      <c r="A14355" s="157">
        <v>804208</v>
      </c>
      <c r="B14355" t="s">
        <v>17249</v>
      </c>
      <c r="C14355" t="s">
        <v>286</v>
      </c>
      <c r="D14355">
        <v>3445.51</v>
      </c>
      <c r="E14355" s="156" t="s">
        <v>223</v>
      </c>
    </row>
    <row r="14356" spans="1:5" x14ac:dyDescent="0.2">
      <c r="A14356" s="157">
        <v>804209</v>
      </c>
      <c r="B14356" t="s">
        <v>17250</v>
      </c>
      <c r="C14356" t="s">
        <v>286</v>
      </c>
      <c r="D14356">
        <v>3693</v>
      </c>
      <c r="E14356" s="156" t="s">
        <v>223</v>
      </c>
    </row>
    <row r="14357" spans="1:5" x14ac:dyDescent="0.2">
      <c r="A14357" s="157">
        <v>804210</v>
      </c>
      <c r="B14357" t="s">
        <v>17251</v>
      </c>
      <c r="C14357" t="s">
        <v>286</v>
      </c>
      <c r="D14357">
        <v>3673.53</v>
      </c>
      <c r="E14357" s="156" t="s">
        <v>223</v>
      </c>
    </row>
    <row r="14358" spans="1:5" x14ac:dyDescent="0.2">
      <c r="A14358" s="157">
        <v>804211</v>
      </c>
      <c r="B14358" t="s">
        <v>17252</v>
      </c>
      <c r="C14358" t="s">
        <v>286</v>
      </c>
      <c r="D14358">
        <v>3921.02</v>
      </c>
      <c r="E14358" s="156" t="s">
        <v>223</v>
      </c>
    </row>
    <row r="14359" spans="1:5" x14ac:dyDescent="0.2">
      <c r="A14359" s="157">
        <v>804012</v>
      </c>
      <c r="B14359" t="s">
        <v>17253</v>
      </c>
      <c r="C14359" t="s">
        <v>286</v>
      </c>
      <c r="D14359">
        <v>232.18</v>
      </c>
      <c r="E14359" s="156" t="s">
        <v>223</v>
      </c>
    </row>
    <row r="14360" spans="1:5" x14ac:dyDescent="0.2">
      <c r="A14360" s="157">
        <v>804013</v>
      </c>
      <c r="B14360" t="s">
        <v>17254</v>
      </c>
      <c r="C14360" t="s">
        <v>286</v>
      </c>
      <c r="D14360">
        <v>259.60000000000002</v>
      </c>
      <c r="E14360" s="156" t="s">
        <v>223</v>
      </c>
    </row>
    <row r="14361" spans="1:5" x14ac:dyDescent="0.2">
      <c r="A14361" s="157">
        <v>804014</v>
      </c>
      <c r="B14361" t="s">
        <v>17255</v>
      </c>
      <c r="C14361" t="s">
        <v>286</v>
      </c>
      <c r="D14361">
        <v>270.60000000000002</v>
      </c>
      <c r="E14361" s="156" t="s">
        <v>223</v>
      </c>
    </row>
    <row r="14362" spans="1:5" x14ac:dyDescent="0.2">
      <c r="A14362" s="157">
        <v>804015</v>
      </c>
      <c r="B14362" t="s">
        <v>17256</v>
      </c>
      <c r="C14362" t="s">
        <v>286</v>
      </c>
      <c r="D14362">
        <v>298.02999999999997</v>
      </c>
      <c r="E14362" s="156" t="s">
        <v>223</v>
      </c>
    </row>
    <row r="14363" spans="1:5" x14ac:dyDescent="0.2">
      <c r="A14363" s="157">
        <v>804016</v>
      </c>
      <c r="B14363" t="s">
        <v>17257</v>
      </c>
      <c r="C14363" t="s">
        <v>286</v>
      </c>
      <c r="D14363">
        <v>283.8</v>
      </c>
      <c r="E14363" s="156" t="s">
        <v>223</v>
      </c>
    </row>
    <row r="14364" spans="1:5" x14ac:dyDescent="0.2">
      <c r="A14364" s="157">
        <v>804017</v>
      </c>
      <c r="B14364" t="s">
        <v>17258</v>
      </c>
      <c r="C14364" t="s">
        <v>286</v>
      </c>
      <c r="D14364">
        <v>311.23</v>
      </c>
      <c r="E14364" s="156" t="s">
        <v>223</v>
      </c>
    </row>
    <row r="14365" spans="1:5" x14ac:dyDescent="0.2">
      <c r="A14365" s="157">
        <v>804018</v>
      </c>
      <c r="B14365" t="s">
        <v>17259</v>
      </c>
      <c r="C14365" t="s">
        <v>286</v>
      </c>
      <c r="D14365">
        <v>312.05</v>
      </c>
      <c r="E14365" s="156" t="s">
        <v>223</v>
      </c>
    </row>
    <row r="14366" spans="1:5" x14ac:dyDescent="0.2">
      <c r="A14366" s="157">
        <v>804019</v>
      </c>
      <c r="B14366" t="s">
        <v>17260</v>
      </c>
      <c r="C14366" t="s">
        <v>286</v>
      </c>
      <c r="D14366">
        <v>339.47</v>
      </c>
      <c r="E14366" s="156" t="s">
        <v>223</v>
      </c>
    </row>
    <row r="14367" spans="1:5" x14ac:dyDescent="0.2">
      <c r="A14367" s="157">
        <v>804020</v>
      </c>
      <c r="B14367" t="s">
        <v>17261</v>
      </c>
      <c r="C14367" t="s">
        <v>286</v>
      </c>
      <c r="D14367">
        <v>380.25</v>
      </c>
      <c r="E14367" s="156" t="s">
        <v>223</v>
      </c>
    </row>
    <row r="14368" spans="1:5" x14ac:dyDescent="0.2">
      <c r="A14368" s="157">
        <v>804021</v>
      </c>
      <c r="B14368" t="s">
        <v>17262</v>
      </c>
      <c r="C14368" t="s">
        <v>286</v>
      </c>
      <c r="D14368">
        <v>421.41</v>
      </c>
      <c r="E14368" s="156" t="s">
        <v>223</v>
      </c>
    </row>
    <row r="14369" spans="1:5" x14ac:dyDescent="0.2">
      <c r="A14369" s="157">
        <v>804022</v>
      </c>
      <c r="B14369" t="s">
        <v>17263</v>
      </c>
      <c r="C14369" t="s">
        <v>286</v>
      </c>
      <c r="D14369">
        <v>406.64</v>
      </c>
      <c r="E14369" s="156" t="s">
        <v>223</v>
      </c>
    </row>
    <row r="14370" spans="1:5" x14ac:dyDescent="0.2">
      <c r="A14370" s="157">
        <v>804023</v>
      </c>
      <c r="B14370" t="s">
        <v>17264</v>
      </c>
      <c r="C14370" t="s">
        <v>286</v>
      </c>
      <c r="D14370">
        <v>447.8</v>
      </c>
      <c r="E14370" s="156" t="s">
        <v>223</v>
      </c>
    </row>
    <row r="14371" spans="1:5" x14ac:dyDescent="0.2">
      <c r="A14371" s="157">
        <v>804024</v>
      </c>
      <c r="B14371" t="s">
        <v>17265</v>
      </c>
      <c r="C14371" t="s">
        <v>286</v>
      </c>
      <c r="D14371">
        <v>449.45</v>
      </c>
      <c r="E14371" s="156" t="s">
        <v>223</v>
      </c>
    </row>
    <row r="14372" spans="1:5" x14ac:dyDescent="0.2">
      <c r="A14372" s="157">
        <v>804025</v>
      </c>
      <c r="B14372" t="s">
        <v>17266</v>
      </c>
      <c r="C14372" t="s">
        <v>286</v>
      </c>
      <c r="D14372">
        <v>490.61</v>
      </c>
      <c r="E14372" s="156" t="s">
        <v>223</v>
      </c>
    </row>
    <row r="14373" spans="1:5" x14ac:dyDescent="0.2">
      <c r="A14373" s="157">
        <v>804026</v>
      </c>
      <c r="B14373" t="s">
        <v>17267</v>
      </c>
      <c r="C14373" t="s">
        <v>286</v>
      </c>
      <c r="D14373">
        <v>572.57000000000005</v>
      </c>
      <c r="E14373" s="156" t="s">
        <v>223</v>
      </c>
    </row>
    <row r="14374" spans="1:5" x14ac:dyDescent="0.2">
      <c r="A14374" s="157">
        <v>804027</v>
      </c>
      <c r="B14374" t="s">
        <v>17268</v>
      </c>
      <c r="C14374" t="s">
        <v>286</v>
      </c>
      <c r="D14374">
        <v>613.73</v>
      </c>
      <c r="E14374" s="156" t="s">
        <v>223</v>
      </c>
    </row>
    <row r="14375" spans="1:5" x14ac:dyDescent="0.2">
      <c r="A14375" s="157">
        <v>804028</v>
      </c>
      <c r="B14375" t="s">
        <v>17269</v>
      </c>
      <c r="C14375" t="s">
        <v>286</v>
      </c>
      <c r="D14375">
        <v>582.07000000000005</v>
      </c>
      <c r="E14375" s="156" t="s">
        <v>223</v>
      </c>
    </row>
    <row r="14376" spans="1:5" x14ac:dyDescent="0.2">
      <c r="A14376" s="157">
        <v>804029</v>
      </c>
      <c r="B14376" t="s">
        <v>17270</v>
      </c>
      <c r="C14376" t="s">
        <v>286</v>
      </c>
      <c r="D14376">
        <v>638.36</v>
      </c>
      <c r="E14376" s="156" t="s">
        <v>223</v>
      </c>
    </row>
    <row r="14377" spans="1:5" x14ac:dyDescent="0.2">
      <c r="A14377" s="157">
        <v>804030</v>
      </c>
      <c r="B14377" t="s">
        <v>17271</v>
      </c>
      <c r="C14377" t="s">
        <v>286</v>
      </c>
      <c r="D14377">
        <v>628.54999999999995</v>
      </c>
      <c r="E14377" s="156" t="s">
        <v>223</v>
      </c>
    </row>
    <row r="14378" spans="1:5" x14ac:dyDescent="0.2">
      <c r="A14378" s="157">
        <v>804031</v>
      </c>
      <c r="B14378" t="s">
        <v>17272</v>
      </c>
      <c r="C14378" t="s">
        <v>286</v>
      </c>
      <c r="D14378">
        <v>684.83</v>
      </c>
      <c r="E14378" s="156" t="s">
        <v>223</v>
      </c>
    </row>
    <row r="14379" spans="1:5" x14ac:dyDescent="0.2">
      <c r="A14379" s="157">
        <v>804032</v>
      </c>
      <c r="B14379" t="s">
        <v>17273</v>
      </c>
      <c r="C14379" t="s">
        <v>286</v>
      </c>
      <c r="D14379">
        <v>709.7</v>
      </c>
      <c r="E14379" s="156" t="s">
        <v>223</v>
      </c>
    </row>
    <row r="14380" spans="1:5" x14ac:dyDescent="0.2">
      <c r="A14380" s="157">
        <v>804033</v>
      </c>
      <c r="B14380" t="s">
        <v>17274</v>
      </c>
      <c r="C14380" t="s">
        <v>286</v>
      </c>
      <c r="D14380">
        <v>765.98</v>
      </c>
      <c r="E14380" s="156" t="s">
        <v>223</v>
      </c>
    </row>
    <row r="14381" spans="1:5" x14ac:dyDescent="0.2">
      <c r="A14381" s="157">
        <v>804034</v>
      </c>
      <c r="B14381" t="s">
        <v>17275</v>
      </c>
      <c r="C14381" t="s">
        <v>286</v>
      </c>
      <c r="D14381">
        <v>716.91</v>
      </c>
      <c r="E14381" s="156" t="s">
        <v>223</v>
      </c>
    </row>
    <row r="14382" spans="1:5" x14ac:dyDescent="0.2">
      <c r="A14382" s="157">
        <v>804035</v>
      </c>
      <c r="B14382" t="s">
        <v>17276</v>
      </c>
      <c r="C14382" t="s">
        <v>286</v>
      </c>
      <c r="D14382">
        <v>773.19</v>
      </c>
      <c r="E14382" s="156" t="s">
        <v>223</v>
      </c>
    </row>
    <row r="14383" spans="1:5" x14ac:dyDescent="0.2">
      <c r="A14383" s="157">
        <v>804036</v>
      </c>
      <c r="B14383" t="s">
        <v>17277</v>
      </c>
      <c r="C14383" t="s">
        <v>286</v>
      </c>
      <c r="D14383">
        <v>740.4</v>
      </c>
      <c r="E14383" s="156" t="s">
        <v>223</v>
      </c>
    </row>
    <row r="14384" spans="1:5" x14ac:dyDescent="0.2">
      <c r="A14384" s="157">
        <v>804037</v>
      </c>
      <c r="B14384" t="s">
        <v>17278</v>
      </c>
      <c r="C14384" t="s">
        <v>286</v>
      </c>
      <c r="D14384">
        <v>813.88</v>
      </c>
      <c r="E14384" s="156" t="s">
        <v>223</v>
      </c>
    </row>
    <row r="14385" spans="1:5" x14ac:dyDescent="0.2">
      <c r="A14385" s="157">
        <v>804038</v>
      </c>
      <c r="B14385" t="s">
        <v>17279</v>
      </c>
      <c r="C14385" t="s">
        <v>286</v>
      </c>
      <c r="D14385">
        <v>828.72</v>
      </c>
      <c r="E14385" s="156" t="s">
        <v>223</v>
      </c>
    </row>
    <row r="14386" spans="1:5" x14ac:dyDescent="0.2">
      <c r="A14386" s="157">
        <v>804039</v>
      </c>
      <c r="B14386" t="s">
        <v>17280</v>
      </c>
      <c r="C14386" t="s">
        <v>286</v>
      </c>
      <c r="D14386">
        <v>902.21</v>
      </c>
      <c r="E14386" s="156" t="s">
        <v>223</v>
      </c>
    </row>
    <row r="14387" spans="1:5" x14ac:dyDescent="0.2">
      <c r="A14387" s="157">
        <v>804040</v>
      </c>
      <c r="B14387" t="s">
        <v>17281</v>
      </c>
      <c r="C14387" t="s">
        <v>286</v>
      </c>
      <c r="D14387">
        <v>860.85</v>
      </c>
      <c r="E14387" s="156" t="s">
        <v>223</v>
      </c>
    </row>
    <row r="14388" spans="1:5" x14ac:dyDescent="0.2">
      <c r="A14388" s="157">
        <v>804041</v>
      </c>
      <c r="B14388" t="s">
        <v>17282</v>
      </c>
      <c r="C14388" t="s">
        <v>286</v>
      </c>
      <c r="D14388">
        <v>934.34</v>
      </c>
      <c r="E14388" s="156" t="s">
        <v>223</v>
      </c>
    </row>
    <row r="14389" spans="1:5" x14ac:dyDescent="0.2">
      <c r="A14389" s="157">
        <v>804042</v>
      </c>
      <c r="B14389" t="s">
        <v>17283</v>
      </c>
      <c r="C14389" t="s">
        <v>286</v>
      </c>
      <c r="D14389">
        <v>902.81</v>
      </c>
      <c r="E14389" s="156" t="s">
        <v>223</v>
      </c>
    </row>
    <row r="14390" spans="1:5" x14ac:dyDescent="0.2">
      <c r="A14390" s="157">
        <v>804043</v>
      </c>
      <c r="B14390" t="s">
        <v>17284</v>
      </c>
      <c r="C14390" t="s">
        <v>286</v>
      </c>
      <c r="D14390">
        <v>976.29</v>
      </c>
      <c r="E14390" s="156" t="s">
        <v>223</v>
      </c>
    </row>
    <row r="14391" spans="1:5" x14ac:dyDescent="0.2">
      <c r="A14391" s="157">
        <v>804044</v>
      </c>
      <c r="B14391" t="s">
        <v>17285</v>
      </c>
      <c r="C14391" t="s">
        <v>286</v>
      </c>
      <c r="D14391">
        <v>1058.94</v>
      </c>
      <c r="E14391" s="156" t="s">
        <v>223</v>
      </c>
    </row>
    <row r="14392" spans="1:5" x14ac:dyDescent="0.2">
      <c r="A14392" s="157">
        <v>804045</v>
      </c>
      <c r="B14392" t="s">
        <v>17286</v>
      </c>
      <c r="C14392" t="s">
        <v>286</v>
      </c>
      <c r="D14392">
        <v>1150.71</v>
      </c>
      <c r="E14392" s="156" t="s">
        <v>223</v>
      </c>
    </row>
    <row r="14393" spans="1:5" x14ac:dyDescent="0.2">
      <c r="A14393" s="157">
        <v>804046</v>
      </c>
      <c r="B14393" t="s">
        <v>17287</v>
      </c>
      <c r="C14393" t="s">
        <v>286</v>
      </c>
      <c r="D14393">
        <v>1139.49</v>
      </c>
      <c r="E14393" s="156" t="s">
        <v>223</v>
      </c>
    </row>
    <row r="14394" spans="1:5" x14ac:dyDescent="0.2">
      <c r="A14394" s="157">
        <v>804047</v>
      </c>
      <c r="B14394" t="s">
        <v>17288</v>
      </c>
      <c r="C14394" t="s">
        <v>286</v>
      </c>
      <c r="D14394">
        <v>1231.26</v>
      </c>
      <c r="E14394" s="156" t="s">
        <v>223</v>
      </c>
    </row>
    <row r="14395" spans="1:5" x14ac:dyDescent="0.2">
      <c r="A14395" s="157">
        <v>804048</v>
      </c>
      <c r="B14395" t="s">
        <v>17289</v>
      </c>
      <c r="C14395" t="s">
        <v>286</v>
      </c>
      <c r="D14395">
        <v>1367.26</v>
      </c>
      <c r="E14395" s="156" t="s">
        <v>223</v>
      </c>
    </row>
    <row r="14396" spans="1:5" x14ac:dyDescent="0.2">
      <c r="A14396" s="157">
        <v>804049</v>
      </c>
      <c r="B14396" t="s">
        <v>17290</v>
      </c>
      <c r="C14396" t="s">
        <v>286</v>
      </c>
      <c r="D14396">
        <v>1459.03</v>
      </c>
      <c r="E14396" s="156" t="s">
        <v>223</v>
      </c>
    </row>
    <row r="14397" spans="1:5" x14ac:dyDescent="0.2">
      <c r="A14397" s="157">
        <v>804050</v>
      </c>
      <c r="B14397" t="s">
        <v>17291</v>
      </c>
      <c r="C14397" t="s">
        <v>286</v>
      </c>
      <c r="D14397">
        <v>1401.37</v>
      </c>
      <c r="E14397" s="156" t="s">
        <v>223</v>
      </c>
    </row>
    <row r="14398" spans="1:5" x14ac:dyDescent="0.2">
      <c r="A14398" s="157">
        <v>804051</v>
      </c>
      <c r="B14398" t="s">
        <v>17292</v>
      </c>
      <c r="C14398" t="s">
        <v>286</v>
      </c>
      <c r="D14398">
        <v>1493.14</v>
      </c>
      <c r="E14398" s="156" t="s">
        <v>223</v>
      </c>
    </row>
    <row r="14399" spans="1:5" x14ac:dyDescent="0.2">
      <c r="A14399" s="157">
        <v>804052</v>
      </c>
      <c r="B14399" t="s">
        <v>17293</v>
      </c>
      <c r="C14399" t="s">
        <v>286</v>
      </c>
      <c r="D14399">
        <v>1702.71</v>
      </c>
      <c r="E14399" s="156" t="s">
        <v>223</v>
      </c>
    </row>
    <row r="14400" spans="1:5" x14ac:dyDescent="0.2">
      <c r="A14400" s="157">
        <v>804053</v>
      </c>
      <c r="B14400" t="s">
        <v>17294</v>
      </c>
      <c r="C14400" t="s">
        <v>286</v>
      </c>
      <c r="D14400">
        <v>1821.95</v>
      </c>
      <c r="E14400" s="156" t="s">
        <v>223</v>
      </c>
    </row>
    <row r="14401" spans="1:5" x14ac:dyDescent="0.2">
      <c r="A14401" s="157">
        <v>804054</v>
      </c>
      <c r="B14401" t="s">
        <v>17295</v>
      </c>
      <c r="C14401" t="s">
        <v>286</v>
      </c>
      <c r="D14401">
        <v>1739.63</v>
      </c>
      <c r="E14401" s="156" t="s">
        <v>223</v>
      </c>
    </row>
    <row r="14402" spans="1:5" x14ac:dyDescent="0.2">
      <c r="A14402" s="157">
        <v>804055</v>
      </c>
      <c r="B14402" t="s">
        <v>17296</v>
      </c>
      <c r="C14402" t="s">
        <v>286</v>
      </c>
      <c r="D14402">
        <v>1858.88</v>
      </c>
      <c r="E14402" s="156" t="s">
        <v>223</v>
      </c>
    </row>
    <row r="14403" spans="1:5" x14ac:dyDescent="0.2">
      <c r="A14403" s="157">
        <v>804056</v>
      </c>
      <c r="B14403" t="s">
        <v>17297</v>
      </c>
      <c r="C14403" t="s">
        <v>286</v>
      </c>
      <c r="D14403">
        <v>1754.69</v>
      </c>
      <c r="E14403" s="156" t="s">
        <v>223</v>
      </c>
    </row>
    <row r="14404" spans="1:5" x14ac:dyDescent="0.2">
      <c r="A14404" s="157">
        <v>804057</v>
      </c>
      <c r="B14404" t="s">
        <v>17298</v>
      </c>
      <c r="C14404" t="s">
        <v>286</v>
      </c>
      <c r="D14404">
        <v>1873.94</v>
      </c>
      <c r="E14404" s="156" t="s">
        <v>223</v>
      </c>
    </row>
    <row r="14405" spans="1:5" x14ac:dyDescent="0.2">
      <c r="A14405" s="157">
        <v>804058</v>
      </c>
      <c r="B14405" t="s">
        <v>17299</v>
      </c>
      <c r="C14405" t="s">
        <v>286</v>
      </c>
      <c r="D14405">
        <v>1868.7</v>
      </c>
      <c r="E14405" s="156" t="s">
        <v>223</v>
      </c>
    </row>
    <row r="14406" spans="1:5" x14ac:dyDescent="0.2">
      <c r="A14406" s="157">
        <v>804059</v>
      </c>
      <c r="B14406" t="s">
        <v>17300</v>
      </c>
      <c r="C14406" t="s">
        <v>286</v>
      </c>
      <c r="D14406">
        <v>1987.95</v>
      </c>
      <c r="E14406" s="156" t="s">
        <v>223</v>
      </c>
    </row>
    <row r="14407" spans="1:5" x14ac:dyDescent="0.2">
      <c r="A14407" s="157">
        <v>804292</v>
      </c>
      <c r="B14407" t="s">
        <v>17301</v>
      </c>
      <c r="C14407" t="s">
        <v>286</v>
      </c>
      <c r="D14407">
        <v>2109.2600000000002</v>
      </c>
      <c r="E14407" s="156" t="s">
        <v>223</v>
      </c>
    </row>
    <row r="14408" spans="1:5" x14ac:dyDescent="0.2">
      <c r="A14408" s="157">
        <v>804293</v>
      </c>
      <c r="B14408" t="s">
        <v>17302</v>
      </c>
      <c r="C14408" t="s">
        <v>286</v>
      </c>
      <c r="D14408">
        <v>2336.91</v>
      </c>
      <c r="E14408" s="156" t="s">
        <v>223</v>
      </c>
    </row>
    <row r="14409" spans="1:5" x14ac:dyDescent="0.2">
      <c r="A14409" s="157">
        <v>804294</v>
      </c>
      <c r="B14409" t="s">
        <v>17303</v>
      </c>
      <c r="C14409" t="s">
        <v>286</v>
      </c>
      <c r="D14409">
        <v>2374.23</v>
      </c>
      <c r="E14409" s="156" t="s">
        <v>223</v>
      </c>
    </row>
    <row r="14410" spans="1:5" x14ac:dyDescent="0.2">
      <c r="A14410" s="157">
        <v>804295</v>
      </c>
      <c r="B14410" t="s">
        <v>17304</v>
      </c>
      <c r="C14410" t="s">
        <v>286</v>
      </c>
      <c r="D14410">
        <v>2601.89</v>
      </c>
      <c r="E14410" s="156" t="s">
        <v>223</v>
      </c>
    </row>
    <row r="14411" spans="1:5" x14ac:dyDescent="0.2">
      <c r="A14411" s="157">
        <v>804296</v>
      </c>
      <c r="B14411" t="s">
        <v>17305</v>
      </c>
      <c r="C14411" t="s">
        <v>286</v>
      </c>
      <c r="D14411">
        <v>2470.62</v>
      </c>
      <c r="E14411" s="156" t="s">
        <v>223</v>
      </c>
    </row>
    <row r="14412" spans="1:5" x14ac:dyDescent="0.2">
      <c r="A14412" s="157">
        <v>804297</v>
      </c>
      <c r="B14412" t="s">
        <v>17306</v>
      </c>
      <c r="C14412" t="s">
        <v>286</v>
      </c>
      <c r="D14412">
        <v>2698.27</v>
      </c>
      <c r="E14412" s="156" t="s">
        <v>223</v>
      </c>
    </row>
    <row r="14413" spans="1:5" x14ac:dyDescent="0.2">
      <c r="A14413" s="157">
        <v>804298</v>
      </c>
      <c r="B14413" t="s">
        <v>17307</v>
      </c>
      <c r="C14413" t="s">
        <v>286</v>
      </c>
      <c r="D14413">
        <v>2596.4899999999998</v>
      </c>
      <c r="E14413" s="156" t="s">
        <v>223</v>
      </c>
    </row>
    <row r="14414" spans="1:5" x14ac:dyDescent="0.2">
      <c r="A14414" s="157">
        <v>804299</v>
      </c>
      <c r="B14414" t="s">
        <v>17308</v>
      </c>
      <c r="C14414" t="s">
        <v>286</v>
      </c>
      <c r="D14414">
        <v>2824.14</v>
      </c>
      <c r="E14414" s="156" t="s">
        <v>223</v>
      </c>
    </row>
    <row r="14415" spans="1:5" x14ac:dyDescent="0.2">
      <c r="A14415" s="157">
        <v>804300</v>
      </c>
      <c r="B14415" t="s">
        <v>17309</v>
      </c>
      <c r="C14415" t="s">
        <v>286</v>
      </c>
      <c r="D14415">
        <v>3062.1</v>
      </c>
      <c r="E14415" s="156" t="s">
        <v>223</v>
      </c>
    </row>
    <row r="14416" spans="1:5" x14ac:dyDescent="0.2">
      <c r="A14416" s="157">
        <v>804301</v>
      </c>
      <c r="B14416" t="s">
        <v>17310</v>
      </c>
      <c r="C14416" t="s">
        <v>286</v>
      </c>
      <c r="D14416">
        <v>3353.77</v>
      </c>
      <c r="E14416" s="156" t="s">
        <v>223</v>
      </c>
    </row>
    <row r="14417" spans="1:5" x14ac:dyDescent="0.2">
      <c r="A14417" s="157">
        <v>804302</v>
      </c>
      <c r="B14417" t="s">
        <v>17311</v>
      </c>
      <c r="C14417" t="s">
        <v>286</v>
      </c>
      <c r="D14417">
        <v>3303.74</v>
      </c>
      <c r="E14417" s="156" t="s">
        <v>223</v>
      </c>
    </row>
    <row r="14418" spans="1:5" x14ac:dyDescent="0.2">
      <c r="A14418" s="157">
        <v>804303</v>
      </c>
      <c r="B14418" t="s">
        <v>17312</v>
      </c>
      <c r="C14418" t="s">
        <v>286</v>
      </c>
      <c r="D14418">
        <v>3595.41</v>
      </c>
      <c r="E14418" s="156" t="s">
        <v>223</v>
      </c>
    </row>
    <row r="14419" spans="1:5" x14ac:dyDescent="0.2">
      <c r="A14419" s="157">
        <v>804304</v>
      </c>
      <c r="B14419" t="s">
        <v>17313</v>
      </c>
      <c r="C14419" t="s">
        <v>286</v>
      </c>
      <c r="D14419">
        <v>3987.05</v>
      </c>
      <c r="E14419" s="156" t="s">
        <v>223</v>
      </c>
    </row>
    <row r="14420" spans="1:5" x14ac:dyDescent="0.2">
      <c r="A14420" s="157">
        <v>804305</v>
      </c>
      <c r="B14420" t="s">
        <v>17314</v>
      </c>
      <c r="C14420" t="s">
        <v>286</v>
      </c>
      <c r="D14420">
        <v>4278.72</v>
      </c>
      <c r="E14420" s="156" t="s">
        <v>223</v>
      </c>
    </row>
    <row r="14421" spans="1:5" x14ac:dyDescent="0.2">
      <c r="A14421" s="157">
        <v>804306</v>
      </c>
      <c r="B14421" t="s">
        <v>17315</v>
      </c>
      <c r="C14421" t="s">
        <v>286</v>
      </c>
      <c r="D14421">
        <v>4089.39</v>
      </c>
      <c r="E14421" s="156" t="s">
        <v>223</v>
      </c>
    </row>
    <row r="14422" spans="1:5" x14ac:dyDescent="0.2">
      <c r="A14422" s="157">
        <v>804307</v>
      </c>
      <c r="B14422" t="s">
        <v>17316</v>
      </c>
      <c r="C14422" t="s">
        <v>286</v>
      </c>
      <c r="D14422">
        <v>4381.0600000000004</v>
      </c>
      <c r="E14422" s="156" t="s">
        <v>223</v>
      </c>
    </row>
    <row r="14423" spans="1:5" x14ac:dyDescent="0.2">
      <c r="A14423" s="157">
        <v>804308</v>
      </c>
      <c r="B14423" t="s">
        <v>17317</v>
      </c>
      <c r="C14423" t="s">
        <v>286</v>
      </c>
      <c r="D14423">
        <v>4980.62</v>
      </c>
      <c r="E14423" s="156" t="s">
        <v>223</v>
      </c>
    </row>
    <row r="14424" spans="1:5" x14ac:dyDescent="0.2">
      <c r="A14424" s="157">
        <v>804309</v>
      </c>
      <c r="B14424" t="s">
        <v>17318</v>
      </c>
      <c r="C14424" t="s">
        <v>286</v>
      </c>
      <c r="D14424">
        <v>5356.52</v>
      </c>
      <c r="E14424" s="156" t="s">
        <v>223</v>
      </c>
    </row>
    <row r="14425" spans="1:5" x14ac:dyDescent="0.2">
      <c r="A14425" s="157">
        <v>804310</v>
      </c>
      <c r="B14425" t="s">
        <v>17319</v>
      </c>
      <c r="C14425" t="s">
        <v>286</v>
      </c>
      <c r="D14425">
        <v>5091.3900000000003</v>
      </c>
      <c r="E14425" s="156" t="s">
        <v>223</v>
      </c>
    </row>
    <row r="14426" spans="1:5" x14ac:dyDescent="0.2">
      <c r="A14426" s="157">
        <v>804311</v>
      </c>
      <c r="B14426" t="s">
        <v>17320</v>
      </c>
      <c r="C14426" t="s">
        <v>286</v>
      </c>
      <c r="D14426">
        <v>5467.3</v>
      </c>
      <c r="E14426" s="156" t="s">
        <v>223</v>
      </c>
    </row>
    <row r="14427" spans="1:5" x14ac:dyDescent="0.2">
      <c r="A14427" s="157">
        <v>804312</v>
      </c>
      <c r="B14427" t="s">
        <v>17321</v>
      </c>
      <c r="C14427" t="s">
        <v>286</v>
      </c>
      <c r="D14427">
        <v>5136.57</v>
      </c>
      <c r="E14427" s="156" t="s">
        <v>223</v>
      </c>
    </row>
    <row r="14428" spans="1:5" x14ac:dyDescent="0.2">
      <c r="A14428" s="157">
        <v>804313</v>
      </c>
      <c r="B14428" t="s">
        <v>17322</v>
      </c>
      <c r="C14428" t="s">
        <v>286</v>
      </c>
      <c r="D14428">
        <v>5512.48</v>
      </c>
      <c r="E14428" s="156" t="s">
        <v>223</v>
      </c>
    </row>
    <row r="14429" spans="1:5" x14ac:dyDescent="0.2">
      <c r="A14429" s="157">
        <v>804314</v>
      </c>
      <c r="B14429" t="s">
        <v>17323</v>
      </c>
      <c r="C14429" t="s">
        <v>286</v>
      </c>
      <c r="D14429">
        <v>5478.6</v>
      </c>
      <c r="E14429" s="156" t="s">
        <v>223</v>
      </c>
    </row>
    <row r="14430" spans="1:5" x14ac:dyDescent="0.2">
      <c r="A14430" s="157">
        <v>804315</v>
      </c>
      <c r="B14430" t="s">
        <v>17324</v>
      </c>
      <c r="C14430" t="s">
        <v>286</v>
      </c>
      <c r="D14430">
        <v>5854.51</v>
      </c>
      <c r="E14430" s="156" t="s">
        <v>223</v>
      </c>
    </row>
    <row r="14431" spans="1:5" x14ac:dyDescent="0.2">
      <c r="A14431" s="157">
        <v>805446</v>
      </c>
      <c r="B14431" t="s">
        <v>17325</v>
      </c>
      <c r="C14431" t="s">
        <v>268</v>
      </c>
      <c r="D14431">
        <v>39.18</v>
      </c>
      <c r="E14431" s="156" t="s">
        <v>223</v>
      </c>
    </row>
    <row r="14432" spans="1:5" x14ac:dyDescent="0.2">
      <c r="A14432" s="157">
        <v>805447</v>
      </c>
      <c r="B14432" t="s">
        <v>17326</v>
      </c>
      <c r="C14432" t="s">
        <v>268</v>
      </c>
      <c r="D14432">
        <v>56.44</v>
      </c>
      <c r="E14432" s="156" t="s">
        <v>223</v>
      </c>
    </row>
    <row r="14433" spans="1:5" x14ac:dyDescent="0.2">
      <c r="A14433" s="157">
        <v>805448</v>
      </c>
      <c r="B14433" t="s">
        <v>17327</v>
      </c>
      <c r="C14433" t="s">
        <v>268</v>
      </c>
      <c r="D14433">
        <v>46.96</v>
      </c>
      <c r="E14433" s="156" t="s">
        <v>223</v>
      </c>
    </row>
    <row r="14434" spans="1:5" x14ac:dyDescent="0.2">
      <c r="A14434" s="157">
        <v>805449</v>
      </c>
      <c r="B14434" t="s">
        <v>17328</v>
      </c>
      <c r="C14434" t="s">
        <v>268</v>
      </c>
      <c r="D14434">
        <v>67.64</v>
      </c>
      <c r="E14434" s="156" t="s">
        <v>223</v>
      </c>
    </row>
    <row r="14435" spans="1:5" x14ac:dyDescent="0.2">
      <c r="A14435" s="157">
        <v>805450</v>
      </c>
      <c r="B14435" t="s">
        <v>17329</v>
      </c>
      <c r="C14435" t="s">
        <v>268</v>
      </c>
      <c r="D14435">
        <v>54.51</v>
      </c>
      <c r="E14435" s="156" t="s">
        <v>223</v>
      </c>
    </row>
    <row r="14436" spans="1:5" x14ac:dyDescent="0.2">
      <c r="A14436" s="157">
        <v>805451</v>
      </c>
      <c r="B14436" t="s">
        <v>17330</v>
      </c>
      <c r="C14436" t="s">
        <v>268</v>
      </c>
      <c r="D14436">
        <v>78.42</v>
      </c>
      <c r="E14436" s="156" t="s">
        <v>223</v>
      </c>
    </row>
    <row r="14437" spans="1:5" x14ac:dyDescent="0.2">
      <c r="A14437" s="157">
        <v>805452</v>
      </c>
      <c r="B14437" t="s">
        <v>17331</v>
      </c>
      <c r="C14437" t="s">
        <v>268</v>
      </c>
      <c r="D14437">
        <v>63.75</v>
      </c>
      <c r="E14437" s="156" t="s">
        <v>223</v>
      </c>
    </row>
    <row r="14438" spans="1:5" x14ac:dyDescent="0.2">
      <c r="A14438" s="157">
        <v>805453</v>
      </c>
      <c r="B14438" t="s">
        <v>17332</v>
      </c>
      <c r="C14438" t="s">
        <v>268</v>
      </c>
      <c r="D14438">
        <v>92.17</v>
      </c>
      <c r="E14438" s="156" t="s">
        <v>223</v>
      </c>
    </row>
    <row r="14439" spans="1:5" x14ac:dyDescent="0.2">
      <c r="A14439" s="157">
        <v>805434</v>
      </c>
      <c r="B14439" t="s">
        <v>17333</v>
      </c>
      <c r="C14439" t="s">
        <v>268</v>
      </c>
      <c r="D14439">
        <v>13.38</v>
      </c>
      <c r="E14439" s="156" t="s">
        <v>223</v>
      </c>
    </row>
    <row r="14440" spans="1:5" x14ac:dyDescent="0.2">
      <c r="A14440" s="157">
        <v>805435</v>
      </c>
      <c r="B14440" t="s">
        <v>17334</v>
      </c>
      <c r="C14440" t="s">
        <v>268</v>
      </c>
      <c r="D14440">
        <v>18.600000000000001</v>
      </c>
      <c r="E14440" s="156" t="s">
        <v>223</v>
      </c>
    </row>
    <row r="14441" spans="1:5" x14ac:dyDescent="0.2">
      <c r="A14441" s="157">
        <v>805436</v>
      </c>
      <c r="B14441" t="s">
        <v>17335</v>
      </c>
      <c r="C14441" t="s">
        <v>268</v>
      </c>
      <c r="D14441">
        <v>15.57</v>
      </c>
      <c r="E14441" s="156" t="s">
        <v>223</v>
      </c>
    </row>
    <row r="14442" spans="1:5" x14ac:dyDescent="0.2">
      <c r="A14442" s="157">
        <v>805437</v>
      </c>
      <c r="B14442" t="s">
        <v>17336</v>
      </c>
      <c r="C14442" t="s">
        <v>268</v>
      </c>
      <c r="D14442">
        <v>22.41</v>
      </c>
      <c r="E14442" s="156" t="s">
        <v>223</v>
      </c>
    </row>
    <row r="14443" spans="1:5" x14ac:dyDescent="0.2">
      <c r="A14443" s="157">
        <v>805438</v>
      </c>
      <c r="B14443" t="s">
        <v>17337</v>
      </c>
      <c r="C14443" t="s">
        <v>268</v>
      </c>
      <c r="D14443">
        <v>21.17</v>
      </c>
      <c r="E14443" s="156" t="s">
        <v>223</v>
      </c>
    </row>
    <row r="14444" spans="1:5" x14ac:dyDescent="0.2">
      <c r="A14444" s="157">
        <v>805439</v>
      </c>
      <c r="B14444" t="s">
        <v>17338</v>
      </c>
      <c r="C14444" t="s">
        <v>268</v>
      </c>
      <c r="D14444">
        <v>29.8</v>
      </c>
      <c r="E14444" s="156" t="s">
        <v>223</v>
      </c>
    </row>
    <row r="14445" spans="1:5" x14ac:dyDescent="0.2">
      <c r="A14445" s="157">
        <v>805440</v>
      </c>
      <c r="B14445" t="s">
        <v>17339</v>
      </c>
      <c r="C14445" t="s">
        <v>268</v>
      </c>
      <c r="D14445">
        <v>23.6</v>
      </c>
      <c r="E14445" s="156" t="s">
        <v>223</v>
      </c>
    </row>
    <row r="14446" spans="1:5" x14ac:dyDescent="0.2">
      <c r="A14446" s="157">
        <v>805441</v>
      </c>
      <c r="B14446" t="s">
        <v>17340</v>
      </c>
      <c r="C14446" t="s">
        <v>268</v>
      </c>
      <c r="D14446">
        <v>34.03</v>
      </c>
      <c r="E14446" s="156" t="s">
        <v>223</v>
      </c>
    </row>
    <row r="14447" spans="1:5" x14ac:dyDescent="0.2">
      <c r="A14447" s="157">
        <v>805442</v>
      </c>
      <c r="B14447" t="s">
        <v>17341</v>
      </c>
      <c r="C14447" t="s">
        <v>268</v>
      </c>
      <c r="D14447">
        <v>28.71</v>
      </c>
      <c r="E14447" s="156" t="s">
        <v>223</v>
      </c>
    </row>
    <row r="14448" spans="1:5" x14ac:dyDescent="0.2">
      <c r="A14448" s="157">
        <v>805443</v>
      </c>
      <c r="B14448" t="s">
        <v>17342</v>
      </c>
      <c r="C14448" t="s">
        <v>268</v>
      </c>
      <c r="D14448">
        <v>40.58</v>
      </c>
      <c r="E14448" s="156" t="s">
        <v>223</v>
      </c>
    </row>
    <row r="14449" spans="1:5" x14ac:dyDescent="0.2">
      <c r="A14449" s="157">
        <v>805444</v>
      </c>
      <c r="B14449" t="s">
        <v>17343</v>
      </c>
      <c r="C14449" t="s">
        <v>268</v>
      </c>
      <c r="D14449">
        <v>31.88</v>
      </c>
      <c r="E14449" s="156" t="s">
        <v>223</v>
      </c>
    </row>
    <row r="14450" spans="1:5" x14ac:dyDescent="0.2">
      <c r="A14450" s="157">
        <v>805445</v>
      </c>
      <c r="B14450" t="s">
        <v>17344</v>
      </c>
      <c r="C14450" t="s">
        <v>268</v>
      </c>
      <c r="D14450">
        <v>46.08</v>
      </c>
      <c r="E14450" s="156" t="s">
        <v>223</v>
      </c>
    </row>
    <row r="14451" spans="1:5" x14ac:dyDescent="0.2">
      <c r="A14451" s="157">
        <v>805454</v>
      </c>
      <c r="B14451" t="s">
        <v>17345</v>
      </c>
      <c r="C14451" t="s">
        <v>268</v>
      </c>
      <c r="D14451">
        <v>70.569999999999993</v>
      </c>
      <c r="E14451" s="156" t="s">
        <v>223</v>
      </c>
    </row>
    <row r="14452" spans="1:5" x14ac:dyDescent="0.2">
      <c r="A14452" s="157">
        <v>805455</v>
      </c>
      <c r="B14452" t="s">
        <v>17346</v>
      </c>
      <c r="C14452" t="s">
        <v>268</v>
      </c>
      <c r="D14452">
        <v>101.68</v>
      </c>
      <c r="E14452" s="156" t="s">
        <v>223</v>
      </c>
    </row>
    <row r="14453" spans="1:5" x14ac:dyDescent="0.2">
      <c r="A14453" s="157">
        <v>805456</v>
      </c>
      <c r="B14453" t="s">
        <v>17347</v>
      </c>
      <c r="C14453" t="s">
        <v>268</v>
      </c>
      <c r="D14453">
        <v>80.06</v>
      </c>
      <c r="E14453" s="156" t="s">
        <v>223</v>
      </c>
    </row>
    <row r="14454" spans="1:5" x14ac:dyDescent="0.2">
      <c r="A14454" s="157">
        <v>805457</v>
      </c>
      <c r="B14454" t="s">
        <v>17348</v>
      </c>
      <c r="C14454" t="s">
        <v>268</v>
      </c>
      <c r="D14454">
        <v>115.84</v>
      </c>
      <c r="E14454" s="156" t="s">
        <v>223</v>
      </c>
    </row>
    <row r="14455" spans="1:5" x14ac:dyDescent="0.2">
      <c r="A14455" s="157">
        <v>805458</v>
      </c>
      <c r="B14455" t="s">
        <v>17349</v>
      </c>
      <c r="C14455" t="s">
        <v>268</v>
      </c>
      <c r="D14455">
        <v>95.87</v>
      </c>
      <c r="E14455" s="156" t="s">
        <v>223</v>
      </c>
    </row>
    <row r="14456" spans="1:5" x14ac:dyDescent="0.2">
      <c r="A14456" s="157">
        <v>805459</v>
      </c>
      <c r="B14456" t="s">
        <v>17350</v>
      </c>
      <c r="C14456" t="s">
        <v>268</v>
      </c>
      <c r="D14456">
        <v>138.66999999999999</v>
      </c>
      <c r="E14456" s="156" t="s">
        <v>223</v>
      </c>
    </row>
    <row r="14457" spans="1:5" x14ac:dyDescent="0.2">
      <c r="A14457" s="157">
        <v>909620</v>
      </c>
      <c r="B14457" t="s">
        <v>17351</v>
      </c>
      <c r="C14457" t="s">
        <v>119</v>
      </c>
      <c r="D14457">
        <v>131.86000000000001</v>
      </c>
      <c r="E14457" s="156" t="s">
        <v>223</v>
      </c>
    </row>
    <row r="14458" spans="1:5" x14ac:dyDescent="0.2">
      <c r="A14458" s="157">
        <v>909621</v>
      </c>
      <c r="B14458" t="s">
        <v>17352</v>
      </c>
      <c r="C14458" t="s">
        <v>119</v>
      </c>
      <c r="D14458">
        <v>130.05000000000001</v>
      </c>
      <c r="E14458" s="156" t="s">
        <v>223</v>
      </c>
    </row>
    <row r="14459" spans="1:5" x14ac:dyDescent="0.2">
      <c r="A14459" s="157">
        <v>903802</v>
      </c>
      <c r="B14459" t="s">
        <v>17353</v>
      </c>
      <c r="C14459" t="s">
        <v>268</v>
      </c>
      <c r="D14459">
        <v>15009.56</v>
      </c>
      <c r="E14459" s="156" t="s">
        <v>223</v>
      </c>
    </row>
    <row r="14460" spans="1:5" x14ac:dyDescent="0.2">
      <c r="A14460" s="157">
        <v>919113</v>
      </c>
      <c r="B14460" t="s">
        <v>17354</v>
      </c>
      <c r="C14460" t="s">
        <v>286</v>
      </c>
      <c r="D14460">
        <v>127.64</v>
      </c>
      <c r="E14460" s="156" t="s">
        <v>223</v>
      </c>
    </row>
    <row r="14461" spans="1:5" x14ac:dyDescent="0.2">
      <c r="A14461" s="157">
        <v>903788</v>
      </c>
      <c r="B14461" t="s">
        <v>17355</v>
      </c>
      <c r="C14461" t="s">
        <v>119</v>
      </c>
      <c r="D14461">
        <v>4.25</v>
      </c>
      <c r="E14461" s="156" t="s">
        <v>223</v>
      </c>
    </row>
    <row r="14462" spans="1:5" x14ac:dyDescent="0.2">
      <c r="A14462" s="157">
        <v>919247</v>
      </c>
      <c r="B14462" t="s">
        <v>17356</v>
      </c>
      <c r="C14462" t="s">
        <v>119</v>
      </c>
      <c r="D14462">
        <v>34.54</v>
      </c>
      <c r="E14462" s="156" t="s">
        <v>223</v>
      </c>
    </row>
    <row r="14463" spans="1:5" x14ac:dyDescent="0.2">
      <c r="A14463" s="157">
        <v>919016</v>
      </c>
      <c r="B14463" t="s">
        <v>17357</v>
      </c>
      <c r="C14463" t="s">
        <v>268</v>
      </c>
      <c r="D14463">
        <v>7695.94</v>
      </c>
      <c r="E14463" s="156" t="s">
        <v>223</v>
      </c>
    </row>
    <row r="14464" spans="1:5" x14ac:dyDescent="0.2">
      <c r="A14464" s="157">
        <v>919078</v>
      </c>
      <c r="B14464" t="s">
        <v>17358</v>
      </c>
      <c r="C14464" t="s">
        <v>268</v>
      </c>
      <c r="D14464">
        <v>36354.080000000002</v>
      </c>
      <c r="E14464" s="156" t="s">
        <v>223</v>
      </c>
    </row>
    <row r="14465" spans="1:5" x14ac:dyDescent="0.2">
      <c r="A14465" s="157">
        <v>903789</v>
      </c>
      <c r="B14465" t="s">
        <v>17359</v>
      </c>
      <c r="C14465" t="s">
        <v>119</v>
      </c>
      <c r="D14465">
        <v>31.91</v>
      </c>
      <c r="E14465" s="156" t="s">
        <v>223</v>
      </c>
    </row>
    <row r="14466" spans="1:5" x14ac:dyDescent="0.2">
      <c r="A14466" s="157">
        <v>919250</v>
      </c>
      <c r="B14466" t="s">
        <v>17360</v>
      </c>
      <c r="C14466" t="s">
        <v>268</v>
      </c>
      <c r="D14466">
        <v>586.78</v>
      </c>
      <c r="E14466" s="156" t="s">
        <v>223</v>
      </c>
    </row>
    <row r="14467" spans="1:5" x14ac:dyDescent="0.2">
      <c r="A14467" s="157">
        <v>903807</v>
      </c>
      <c r="B14467" t="s">
        <v>17361</v>
      </c>
      <c r="C14467" t="s">
        <v>268</v>
      </c>
      <c r="D14467">
        <v>120327.86</v>
      </c>
      <c r="E14467" s="156" t="s">
        <v>223</v>
      </c>
    </row>
    <row r="14468" spans="1:5" x14ac:dyDescent="0.2">
      <c r="A14468" s="157">
        <v>903806</v>
      </c>
      <c r="B14468" t="s">
        <v>17362</v>
      </c>
      <c r="C14468" t="s">
        <v>268</v>
      </c>
      <c r="D14468">
        <v>197937.13</v>
      </c>
      <c r="E14468" s="156" t="s">
        <v>223</v>
      </c>
    </row>
    <row r="14469" spans="1:5" x14ac:dyDescent="0.2">
      <c r="A14469" s="157">
        <v>903804</v>
      </c>
      <c r="B14469" t="s">
        <v>17363</v>
      </c>
      <c r="C14469" t="s">
        <v>268</v>
      </c>
      <c r="D14469">
        <v>75065.039999999994</v>
      </c>
      <c r="E14469" s="156" t="s">
        <v>223</v>
      </c>
    </row>
    <row r="14470" spans="1:5" x14ac:dyDescent="0.2">
      <c r="A14470" s="157">
        <v>903805</v>
      </c>
      <c r="B14470" t="s">
        <v>17364</v>
      </c>
      <c r="C14470" t="s">
        <v>268</v>
      </c>
      <c r="D14470">
        <v>85744.73</v>
      </c>
      <c r="E14470" s="156" t="s">
        <v>223</v>
      </c>
    </row>
    <row r="14471" spans="1:5" x14ac:dyDescent="0.2">
      <c r="A14471" s="157">
        <v>903810</v>
      </c>
      <c r="B14471" t="s">
        <v>17365</v>
      </c>
      <c r="C14471" t="s">
        <v>268</v>
      </c>
      <c r="D14471">
        <v>208209</v>
      </c>
      <c r="E14471" s="156" t="s">
        <v>223</v>
      </c>
    </row>
    <row r="14472" spans="1:5" x14ac:dyDescent="0.2">
      <c r="A14472" s="157">
        <v>903809</v>
      </c>
      <c r="B14472" t="s">
        <v>17366</v>
      </c>
      <c r="C14472" t="s">
        <v>268</v>
      </c>
      <c r="D14472">
        <v>130864.17</v>
      </c>
      <c r="E14472" s="156" t="s">
        <v>223</v>
      </c>
    </row>
    <row r="14473" spans="1:5" x14ac:dyDescent="0.2">
      <c r="A14473" s="157">
        <v>903808</v>
      </c>
      <c r="B14473" t="s">
        <v>17367</v>
      </c>
      <c r="C14473" t="s">
        <v>268</v>
      </c>
      <c r="D14473">
        <v>126736.07</v>
      </c>
      <c r="E14473" s="156" t="s">
        <v>223</v>
      </c>
    </row>
    <row r="14474" spans="1:5" x14ac:dyDescent="0.2">
      <c r="A14474" s="157">
        <v>903845</v>
      </c>
      <c r="B14474" t="s">
        <v>17368</v>
      </c>
      <c r="C14474" t="s">
        <v>16113</v>
      </c>
      <c r="D14474">
        <v>171.44</v>
      </c>
      <c r="E14474" s="156" t="s">
        <v>223</v>
      </c>
    </row>
    <row r="14475" spans="1:5" x14ac:dyDescent="0.2">
      <c r="A14475" s="157">
        <v>919009</v>
      </c>
      <c r="B14475" t="s">
        <v>17369</v>
      </c>
      <c r="C14475" t="s">
        <v>268</v>
      </c>
      <c r="D14475">
        <v>67905.240000000005</v>
      </c>
      <c r="E14475" s="156" t="s">
        <v>223</v>
      </c>
    </row>
    <row r="14476" spans="1:5" x14ac:dyDescent="0.2">
      <c r="A14476" s="157">
        <v>919007</v>
      </c>
      <c r="B14476" t="s">
        <v>17370</v>
      </c>
      <c r="C14476" t="s">
        <v>268</v>
      </c>
      <c r="D14476">
        <v>122938.08</v>
      </c>
      <c r="E14476" s="156" t="s">
        <v>223</v>
      </c>
    </row>
    <row r="14477" spans="1:5" x14ac:dyDescent="0.2">
      <c r="A14477" s="157">
        <v>919011</v>
      </c>
      <c r="B14477" t="s">
        <v>17371</v>
      </c>
      <c r="C14477" t="s">
        <v>268</v>
      </c>
      <c r="D14477">
        <v>34860.559999999998</v>
      </c>
      <c r="E14477" s="156" t="s">
        <v>223</v>
      </c>
    </row>
    <row r="14478" spans="1:5" x14ac:dyDescent="0.2">
      <c r="A14478" s="157">
        <v>919246</v>
      </c>
      <c r="B14478" t="s">
        <v>17372</v>
      </c>
      <c r="C14478" t="s">
        <v>268</v>
      </c>
      <c r="D14478">
        <v>47840.47</v>
      </c>
      <c r="E14478" s="156" t="s">
        <v>223</v>
      </c>
    </row>
    <row r="14479" spans="1:5" x14ac:dyDescent="0.2">
      <c r="A14479" s="157">
        <v>919013</v>
      </c>
      <c r="B14479" t="s">
        <v>17373</v>
      </c>
      <c r="C14479" t="s">
        <v>268</v>
      </c>
      <c r="D14479">
        <v>132410.70000000001</v>
      </c>
      <c r="E14479" s="156" t="s">
        <v>223</v>
      </c>
    </row>
    <row r="14480" spans="1:5" x14ac:dyDescent="0.2">
      <c r="A14480" s="157">
        <v>919008</v>
      </c>
      <c r="B14480" t="s">
        <v>17374</v>
      </c>
      <c r="C14480" t="s">
        <v>268</v>
      </c>
      <c r="D14480">
        <v>95217</v>
      </c>
      <c r="E14480" s="156" t="s">
        <v>223</v>
      </c>
    </row>
    <row r="14481" spans="1:5" x14ac:dyDescent="0.2">
      <c r="A14481" s="157">
        <v>919012</v>
      </c>
      <c r="B14481" t="s">
        <v>17375</v>
      </c>
      <c r="C14481" t="s">
        <v>268</v>
      </c>
      <c r="D14481">
        <v>62915.82</v>
      </c>
      <c r="E14481" s="156" t="s">
        <v>223</v>
      </c>
    </row>
    <row r="14482" spans="1:5" x14ac:dyDescent="0.2">
      <c r="A14482" s="157">
        <v>903848</v>
      </c>
      <c r="B14482" t="s">
        <v>17376</v>
      </c>
      <c r="C14482" t="s">
        <v>286</v>
      </c>
      <c r="D14482">
        <v>177.68</v>
      </c>
      <c r="E14482" s="156" t="s">
        <v>223</v>
      </c>
    </row>
    <row r="14483" spans="1:5" x14ac:dyDescent="0.2">
      <c r="A14483" s="157">
        <v>919002</v>
      </c>
      <c r="B14483" t="s">
        <v>17377</v>
      </c>
      <c r="C14483" t="s">
        <v>268</v>
      </c>
      <c r="D14483">
        <v>40056.82</v>
      </c>
      <c r="E14483" s="156" t="s">
        <v>223</v>
      </c>
    </row>
    <row r="14484" spans="1:5" x14ac:dyDescent="0.2">
      <c r="A14484" s="157">
        <v>919210</v>
      </c>
      <c r="B14484" t="s">
        <v>17378</v>
      </c>
      <c r="C14484" t="s">
        <v>268</v>
      </c>
      <c r="D14484">
        <v>22754.92</v>
      </c>
      <c r="E14484" s="156" t="s">
        <v>223</v>
      </c>
    </row>
    <row r="14485" spans="1:5" x14ac:dyDescent="0.2">
      <c r="A14485" s="157">
        <v>909612</v>
      </c>
      <c r="B14485" t="s">
        <v>17379</v>
      </c>
      <c r="C14485" t="s">
        <v>268</v>
      </c>
      <c r="D14485">
        <v>13055.5</v>
      </c>
      <c r="E14485" s="156" t="s">
        <v>223</v>
      </c>
    </row>
    <row r="14486" spans="1:5" x14ac:dyDescent="0.2">
      <c r="A14486" s="157">
        <v>909613</v>
      </c>
      <c r="B14486" t="s">
        <v>17380</v>
      </c>
      <c r="C14486" t="s">
        <v>268</v>
      </c>
      <c r="D14486">
        <v>21457.09</v>
      </c>
      <c r="E14486" s="156" t="s">
        <v>223</v>
      </c>
    </row>
    <row r="14487" spans="1:5" x14ac:dyDescent="0.2">
      <c r="A14487" s="157">
        <v>909614</v>
      </c>
      <c r="B14487" t="s">
        <v>17381</v>
      </c>
      <c r="C14487" t="s">
        <v>268</v>
      </c>
      <c r="D14487">
        <v>49996.99</v>
      </c>
      <c r="E14487" s="156" t="s">
        <v>223</v>
      </c>
    </row>
    <row r="14488" spans="1:5" x14ac:dyDescent="0.2">
      <c r="A14488" s="157">
        <v>909616</v>
      </c>
      <c r="B14488" t="s">
        <v>17382</v>
      </c>
      <c r="C14488" t="s">
        <v>268</v>
      </c>
      <c r="D14488">
        <v>37429</v>
      </c>
      <c r="E14488" s="156" t="s">
        <v>223</v>
      </c>
    </row>
    <row r="14489" spans="1:5" x14ac:dyDescent="0.2">
      <c r="A14489" s="157">
        <v>909617</v>
      </c>
      <c r="B14489" t="s">
        <v>17383</v>
      </c>
      <c r="C14489" t="s">
        <v>268</v>
      </c>
      <c r="D14489">
        <v>22139.88</v>
      </c>
      <c r="E14489" s="156" t="s">
        <v>223</v>
      </c>
    </row>
    <row r="14490" spans="1:5" x14ac:dyDescent="0.2">
      <c r="A14490" s="157">
        <v>909615</v>
      </c>
      <c r="B14490" t="s">
        <v>17384</v>
      </c>
      <c r="C14490" t="s">
        <v>268</v>
      </c>
      <c r="D14490">
        <v>16986.13</v>
      </c>
      <c r="E14490" s="156" t="s">
        <v>223</v>
      </c>
    </row>
    <row r="14491" spans="1:5" x14ac:dyDescent="0.2">
      <c r="A14491" s="157">
        <v>903860</v>
      </c>
      <c r="B14491" t="s">
        <v>17385</v>
      </c>
      <c r="C14491" t="s">
        <v>119</v>
      </c>
      <c r="D14491">
        <v>3.14</v>
      </c>
      <c r="E14491" s="156" t="s">
        <v>223</v>
      </c>
    </row>
    <row r="14492" spans="1:5" x14ac:dyDescent="0.2">
      <c r="A14492" s="157">
        <v>919101</v>
      </c>
      <c r="B14492" t="s">
        <v>17386</v>
      </c>
      <c r="C14492" t="s">
        <v>268</v>
      </c>
      <c r="D14492">
        <v>1832.18</v>
      </c>
      <c r="E14492" s="156" t="s">
        <v>223</v>
      </c>
    </row>
    <row r="14493" spans="1:5" x14ac:dyDescent="0.2">
      <c r="A14493" s="157">
        <v>903818</v>
      </c>
      <c r="B14493" t="s">
        <v>17387</v>
      </c>
      <c r="C14493" t="s">
        <v>119</v>
      </c>
      <c r="D14493">
        <v>16.7</v>
      </c>
      <c r="E14493" s="156" t="s">
        <v>223</v>
      </c>
    </row>
    <row r="14494" spans="1:5" x14ac:dyDescent="0.2">
      <c r="A14494" s="157">
        <v>1100657</v>
      </c>
      <c r="B14494" t="s">
        <v>17388</v>
      </c>
      <c r="C14494" t="s">
        <v>16113</v>
      </c>
      <c r="D14494">
        <v>3.42</v>
      </c>
      <c r="E14494" s="156" t="s">
        <v>223</v>
      </c>
    </row>
    <row r="14495" spans="1:5" x14ac:dyDescent="0.2">
      <c r="A14495" s="157">
        <v>1108055</v>
      </c>
      <c r="B14495" t="s">
        <v>17389</v>
      </c>
      <c r="C14495" t="s">
        <v>16113</v>
      </c>
      <c r="D14495">
        <v>3396.12</v>
      </c>
      <c r="E14495" s="156" t="s">
        <v>223</v>
      </c>
    </row>
    <row r="14496" spans="1:5" x14ac:dyDescent="0.2">
      <c r="A14496" s="157">
        <v>1109665</v>
      </c>
      <c r="B14496" t="s">
        <v>17390</v>
      </c>
      <c r="C14496" t="s">
        <v>16113</v>
      </c>
      <c r="D14496">
        <v>702.44</v>
      </c>
      <c r="E14496" s="156" t="s">
        <v>223</v>
      </c>
    </row>
    <row r="14497" spans="1:5" x14ac:dyDescent="0.2">
      <c r="A14497" s="157">
        <v>1109664</v>
      </c>
      <c r="B14497" t="s">
        <v>17391</v>
      </c>
      <c r="C14497" t="s">
        <v>16113</v>
      </c>
      <c r="D14497">
        <v>631.38</v>
      </c>
      <c r="E14497" s="156" t="s">
        <v>223</v>
      </c>
    </row>
    <row r="14498" spans="1:5" x14ac:dyDescent="0.2">
      <c r="A14498" s="157">
        <v>1109667</v>
      </c>
      <c r="B14498" t="s">
        <v>17392</v>
      </c>
      <c r="C14498" t="s">
        <v>16113</v>
      </c>
      <c r="D14498">
        <v>561.76</v>
      </c>
      <c r="E14498" s="156" t="s">
        <v>223</v>
      </c>
    </row>
    <row r="14499" spans="1:5" x14ac:dyDescent="0.2">
      <c r="A14499" s="157">
        <v>1109666</v>
      </c>
      <c r="B14499" t="s">
        <v>17393</v>
      </c>
      <c r="C14499" t="s">
        <v>16113</v>
      </c>
      <c r="D14499">
        <v>438.6</v>
      </c>
      <c r="E14499" s="156" t="s">
        <v>223</v>
      </c>
    </row>
    <row r="14500" spans="1:5" x14ac:dyDescent="0.2">
      <c r="A14500" s="157">
        <v>1109669</v>
      </c>
      <c r="B14500" t="s">
        <v>17394</v>
      </c>
      <c r="C14500" t="s">
        <v>16113</v>
      </c>
      <c r="D14500">
        <v>491.48</v>
      </c>
      <c r="E14500" s="156" t="s">
        <v>223</v>
      </c>
    </row>
    <row r="14501" spans="1:5" x14ac:dyDescent="0.2">
      <c r="A14501" s="157">
        <v>1109668</v>
      </c>
      <c r="B14501" t="s">
        <v>17395</v>
      </c>
      <c r="C14501" t="s">
        <v>16113</v>
      </c>
      <c r="D14501">
        <v>343.75</v>
      </c>
      <c r="E14501" s="156" t="s">
        <v>223</v>
      </c>
    </row>
    <row r="14502" spans="1:5" x14ac:dyDescent="0.2">
      <c r="A14502" s="157">
        <v>1108060</v>
      </c>
      <c r="B14502" t="s">
        <v>17396</v>
      </c>
      <c r="C14502" t="s">
        <v>16113</v>
      </c>
      <c r="D14502">
        <v>589.30999999999995</v>
      </c>
      <c r="E14502" s="156" t="s">
        <v>223</v>
      </c>
    </row>
    <row r="14503" spans="1:5" x14ac:dyDescent="0.2">
      <c r="A14503" s="157">
        <v>1109626</v>
      </c>
      <c r="B14503" t="s">
        <v>17397</v>
      </c>
      <c r="C14503" t="s">
        <v>16113</v>
      </c>
      <c r="D14503">
        <v>434.15</v>
      </c>
      <c r="E14503" s="156" t="s">
        <v>223</v>
      </c>
    </row>
    <row r="14504" spans="1:5" x14ac:dyDescent="0.2">
      <c r="A14504" s="157">
        <v>1109671</v>
      </c>
      <c r="B14504" t="s">
        <v>17398</v>
      </c>
      <c r="C14504" t="s">
        <v>16113</v>
      </c>
      <c r="D14504">
        <v>458.13</v>
      </c>
      <c r="E14504" s="156" t="s">
        <v>223</v>
      </c>
    </row>
    <row r="14505" spans="1:5" x14ac:dyDescent="0.2">
      <c r="A14505" s="157">
        <v>1109670</v>
      </c>
      <c r="B14505" t="s">
        <v>17399</v>
      </c>
      <c r="C14505" t="s">
        <v>16113</v>
      </c>
      <c r="D14505">
        <v>296.08</v>
      </c>
      <c r="E14505" s="156" t="s">
        <v>223</v>
      </c>
    </row>
    <row r="14506" spans="1:5" x14ac:dyDescent="0.2">
      <c r="A14506" s="157">
        <v>1109672</v>
      </c>
      <c r="B14506" t="s">
        <v>17400</v>
      </c>
      <c r="C14506" t="s">
        <v>16113</v>
      </c>
      <c r="D14506">
        <v>390.83</v>
      </c>
      <c r="E14506" s="156" t="s">
        <v>223</v>
      </c>
    </row>
    <row r="14507" spans="1:5" x14ac:dyDescent="0.2">
      <c r="A14507" s="157">
        <v>1109624</v>
      </c>
      <c r="B14507" t="s">
        <v>17401</v>
      </c>
      <c r="C14507" t="s">
        <v>16113</v>
      </c>
      <c r="D14507">
        <v>204.12</v>
      </c>
      <c r="E14507" s="156" t="s">
        <v>223</v>
      </c>
    </row>
    <row r="14508" spans="1:5" x14ac:dyDescent="0.2">
      <c r="A14508" s="157">
        <v>1109622</v>
      </c>
      <c r="B14508" t="s">
        <v>17402</v>
      </c>
      <c r="C14508" t="s">
        <v>16113</v>
      </c>
      <c r="D14508">
        <v>450.4</v>
      </c>
      <c r="E14508" s="156" t="s">
        <v>223</v>
      </c>
    </row>
    <row r="14509" spans="1:5" x14ac:dyDescent="0.2">
      <c r="A14509" s="157">
        <v>1109623</v>
      </c>
      <c r="B14509" t="s">
        <v>17403</v>
      </c>
      <c r="C14509" t="s">
        <v>16113</v>
      </c>
      <c r="D14509">
        <v>329.68</v>
      </c>
      <c r="E14509" s="156" t="s">
        <v>223</v>
      </c>
    </row>
    <row r="14510" spans="1:5" x14ac:dyDescent="0.2">
      <c r="A14510" s="157">
        <v>1109697</v>
      </c>
      <c r="B14510" t="s">
        <v>17404</v>
      </c>
      <c r="C14510" t="s">
        <v>16113</v>
      </c>
      <c r="D14510">
        <v>359.05</v>
      </c>
      <c r="E14510" s="156" t="s">
        <v>223</v>
      </c>
    </row>
    <row r="14511" spans="1:5" x14ac:dyDescent="0.2">
      <c r="A14511" s="157">
        <v>1109698</v>
      </c>
      <c r="B14511" t="s">
        <v>17405</v>
      </c>
      <c r="C14511" t="s">
        <v>16113</v>
      </c>
      <c r="D14511">
        <v>206.16</v>
      </c>
      <c r="E14511" s="156" t="s">
        <v>223</v>
      </c>
    </row>
    <row r="14512" spans="1:5" x14ac:dyDescent="0.2">
      <c r="A14512" s="157">
        <v>1109679</v>
      </c>
      <c r="B14512" t="s">
        <v>17406</v>
      </c>
      <c r="C14512" t="s">
        <v>16113</v>
      </c>
      <c r="D14512">
        <v>405.17</v>
      </c>
      <c r="E14512" s="156" t="s">
        <v>223</v>
      </c>
    </row>
    <row r="14513" spans="1:5" x14ac:dyDescent="0.2">
      <c r="A14513" s="157">
        <v>1109625</v>
      </c>
      <c r="B14513" t="s">
        <v>17407</v>
      </c>
      <c r="C14513" t="s">
        <v>16113</v>
      </c>
      <c r="D14513">
        <v>266.49</v>
      </c>
      <c r="E14513" s="156" t="s">
        <v>223</v>
      </c>
    </row>
    <row r="14514" spans="1:5" x14ac:dyDescent="0.2">
      <c r="A14514" s="157">
        <v>1109678</v>
      </c>
      <c r="B14514" t="s">
        <v>17408</v>
      </c>
      <c r="C14514" t="s">
        <v>16113</v>
      </c>
      <c r="D14514">
        <v>381.96</v>
      </c>
      <c r="E14514" s="156" t="s">
        <v>223</v>
      </c>
    </row>
    <row r="14515" spans="1:5" x14ac:dyDescent="0.2">
      <c r="A14515" s="157">
        <v>1109694</v>
      </c>
      <c r="B14515" t="s">
        <v>17409</v>
      </c>
      <c r="C14515" t="s">
        <v>16113</v>
      </c>
      <c r="D14515">
        <v>233.28</v>
      </c>
      <c r="E14515" s="156" t="s">
        <v>223</v>
      </c>
    </row>
    <row r="14516" spans="1:5" x14ac:dyDescent="0.2">
      <c r="A14516" s="157">
        <v>1109673</v>
      </c>
      <c r="B14516" t="s">
        <v>17410</v>
      </c>
      <c r="C14516" t="s">
        <v>16113</v>
      </c>
      <c r="D14516">
        <v>442.22</v>
      </c>
      <c r="E14516" s="156" t="s">
        <v>223</v>
      </c>
    </row>
    <row r="14517" spans="1:5" x14ac:dyDescent="0.2">
      <c r="A14517" s="157">
        <v>1109690</v>
      </c>
      <c r="B14517" t="s">
        <v>17411</v>
      </c>
      <c r="C14517" t="s">
        <v>16113</v>
      </c>
      <c r="D14517">
        <v>312.73</v>
      </c>
      <c r="E14517" s="156" t="s">
        <v>223</v>
      </c>
    </row>
    <row r="14518" spans="1:5" x14ac:dyDescent="0.2">
      <c r="A14518" s="157">
        <v>1109674</v>
      </c>
      <c r="B14518" t="s">
        <v>17412</v>
      </c>
      <c r="C14518" t="s">
        <v>16113</v>
      </c>
      <c r="D14518">
        <v>421.94</v>
      </c>
      <c r="E14518" s="156" t="s">
        <v>223</v>
      </c>
    </row>
    <row r="14519" spans="1:5" x14ac:dyDescent="0.2">
      <c r="A14519" s="157">
        <v>1109691</v>
      </c>
      <c r="B14519" t="s">
        <v>17413</v>
      </c>
      <c r="C14519" t="s">
        <v>16113</v>
      </c>
      <c r="D14519">
        <v>285.98</v>
      </c>
      <c r="E14519" s="156" t="s">
        <v>223</v>
      </c>
    </row>
    <row r="14520" spans="1:5" x14ac:dyDescent="0.2">
      <c r="A14520" s="157">
        <v>1109675</v>
      </c>
      <c r="B14520" t="s">
        <v>17414</v>
      </c>
      <c r="C14520" t="s">
        <v>16113</v>
      </c>
      <c r="D14520">
        <v>405.75</v>
      </c>
      <c r="E14520" s="156" t="s">
        <v>223</v>
      </c>
    </row>
    <row r="14521" spans="1:5" x14ac:dyDescent="0.2">
      <c r="A14521" s="157">
        <v>1109692</v>
      </c>
      <c r="B14521" t="s">
        <v>17415</v>
      </c>
      <c r="C14521" t="s">
        <v>16113</v>
      </c>
      <c r="D14521">
        <v>264.67</v>
      </c>
      <c r="E14521" s="156" t="s">
        <v>223</v>
      </c>
    </row>
    <row r="14522" spans="1:5" x14ac:dyDescent="0.2">
      <c r="A14522" s="157">
        <v>1109676</v>
      </c>
      <c r="B14522" t="s">
        <v>17416</v>
      </c>
      <c r="C14522" t="s">
        <v>16113</v>
      </c>
      <c r="D14522">
        <v>392.67</v>
      </c>
      <c r="E14522" s="156" t="s">
        <v>223</v>
      </c>
    </row>
    <row r="14523" spans="1:5" x14ac:dyDescent="0.2">
      <c r="A14523" s="157">
        <v>1109693</v>
      </c>
      <c r="B14523" t="s">
        <v>17417</v>
      </c>
      <c r="C14523" t="s">
        <v>16113</v>
      </c>
      <c r="D14523">
        <v>247.43</v>
      </c>
      <c r="E14523" s="156" t="s">
        <v>223</v>
      </c>
    </row>
    <row r="14524" spans="1:5" x14ac:dyDescent="0.2">
      <c r="A14524" s="157">
        <v>1109680</v>
      </c>
      <c r="B14524" t="s">
        <v>17418</v>
      </c>
      <c r="C14524" t="s">
        <v>16113</v>
      </c>
      <c r="D14524">
        <v>3330.28</v>
      </c>
      <c r="E14524" s="156" t="s">
        <v>223</v>
      </c>
    </row>
    <row r="14525" spans="1:5" x14ac:dyDescent="0.2">
      <c r="A14525" s="157">
        <v>1107748</v>
      </c>
      <c r="B14525" t="s">
        <v>17419</v>
      </c>
      <c r="C14525" t="s">
        <v>16113</v>
      </c>
      <c r="D14525">
        <v>10672.73</v>
      </c>
      <c r="E14525" s="156" t="s">
        <v>223</v>
      </c>
    </row>
    <row r="14526" spans="1:5" x14ac:dyDescent="0.2">
      <c r="A14526" s="157">
        <v>1110000</v>
      </c>
      <c r="B14526" t="s">
        <v>17420</v>
      </c>
      <c r="C14526" t="s">
        <v>16113</v>
      </c>
      <c r="D14526">
        <v>0</v>
      </c>
      <c r="E14526" s="156" t="s">
        <v>223</v>
      </c>
    </row>
    <row r="14527" spans="1:5" x14ac:dyDescent="0.2">
      <c r="A14527" s="157">
        <v>1106059</v>
      </c>
      <c r="B14527" t="s">
        <v>17421</v>
      </c>
      <c r="C14527" t="s">
        <v>16113</v>
      </c>
      <c r="D14527">
        <v>589.83000000000004</v>
      </c>
      <c r="E14527" s="156" t="s">
        <v>223</v>
      </c>
    </row>
    <row r="14528" spans="1:5" x14ac:dyDescent="0.2">
      <c r="A14528" s="157">
        <v>1106060</v>
      </c>
      <c r="B14528" t="s">
        <v>17422</v>
      </c>
      <c r="C14528" t="s">
        <v>16113</v>
      </c>
      <c r="D14528">
        <v>418.9</v>
      </c>
      <c r="E14528" s="156" t="s">
        <v>223</v>
      </c>
    </row>
    <row r="14529" spans="1:5" x14ac:dyDescent="0.2">
      <c r="A14529" s="157">
        <v>1100658</v>
      </c>
      <c r="B14529" t="s">
        <v>17423</v>
      </c>
      <c r="C14529" t="s">
        <v>16113</v>
      </c>
      <c r="D14529">
        <v>511.85</v>
      </c>
      <c r="E14529" s="156" t="s">
        <v>223</v>
      </c>
    </row>
    <row r="14530" spans="1:5" x14ac:dyDescent="0.2">
      <c r="A14530" s="157">
        <v>1106159</v>
      </c>
      <c r="B14530" t="s">
        <v>17424</v>
      </c>
      <c r="C14530" t="s">
        <v>16113</v>
      </c>
      <c r="D14530">
        <v>540.20000000000005</v>
      </c>
      <c r="E14530" s="156" t="s">
        <v>223</v>
      </c>
    </row>
    <row r="14531" spans="1:5" x14ac:dyDescent="0.2">
      <c r="A14531" s="157">
        <v>1107902</v>
      </c>
      <c r="B14531" t="s">
        <v>17425</v>
      </c>
      <c r="C14531" t="s">
        <v>16113</v>
      </c>
      <c r="D14531">
        <v>571.84</v>
      </c>
      <c r="E14531" s="156" t="s">
        <v>223</v>
      </c>
    </row>
    <row r="14532" spans="1:5" x14ac:dyDescent="0.2">
      <c r="A14532" s="157">
        <v>1107906</v>
      </c>
      <c r="B14532" t="s">
        <v>17426</v>
      </c>
      <c r="C14532" t="s">
        <v>16113</v>
      </c>
      <c r="D14532">
        <v>607.20000000000005</v>
      </c>
      <c r="E14532" s="156" t="s">
        <v>223</v>
      </c>
    </row>
    <row r="14533" spans="1:5" x14ac:dyDescent="0.2">
      <c r="A14533" s="157">
        <v>1107910</v>
      </c>
      <c r="B14533" t="s">
        <v>17427</v>
      </c>
      <c r="C14533" t="s">
        <v>16113</v>
      </c>
      <c r="D14533">
        <v>646.72</v>
      </c>
      <c r="E14533" s="156" t="s">
        <v>223</v>
      </c>
    </row>
    <row r="14534" spans="1:5" x14ac:dyDescent="0.2">
      <c r="A14534" s="157">
        <v>1107911</v>
      </c>
      <c r="B14534" t="s">
        <v>17428</v>
      </c>
      <c r="C14534" t="s">
        <v>16113</v>
      </c>
      <c r="D14534">
        <v>690.9</v>
      </c>
      <c r="E14534" s="156" t="s">
        <v>223</v>
      </c>
    </row>
    <row r="14535" spans="1:5" x14ac:dyDescent="0.2">
      <c r="A14535" s="157">
        <v>1107912</v>
      </c>
      <c r="B14535" t="s">
        <v>17429</v>
      </c>
      <c r="C14535" t="s">
        <v>16113</v>
      </c>
      <c r="D14535">
        <v>753.53</v>
      </c>
      <c r="E14535" s="156" t="s">
        <v>223</v>
      </c>
    </row>
    <row r="14536" spans="1:5" x14ac:dyDescent="0.2">
      <c r="A14536" s="157">
        <v>1106164</v>
      </c>
      <c r="B14536" t="s">
        <v>17430</v>
      </c>
      <c r="C14536" t="s">
        <v>16113</v>
      </c>
      <c r="D14536">
        <v>243.37</v>
      </c>
      <c r="E14536" s="156" t="s">
        <v>223</v>
      </c>
    </row>
    <row r="14537" spans="1:5" x14ac:dyDescent="0.2">
      <c r="A14537" s="157">
        <v>1106165</v>
      </c>
      <c r="B14537" t="s">
        <v>17431</v>
      </c>
      <c r="C14537" t="s">
        <v>16113</v>
      </c>
      <c r="D14537">
        <v>423.21</v>
      </c>
      <c r="E14537" s="156" t="s">
        <v>223</v>
      </c>
    </row>
    <row r="14538" spans="1:5" x14ac:dyDescent="0.2">
      <c r="A14538" s="157">
        <v>1106156</v>
      </c>
      <c r="B14538" t="s">
        <v>17432</v>
      </c>
      <c r="C14538" t="s">
        <v>16113</v>
      </c>
      <c r="D14538">
        <v>563.48</v>
      </c>
      <c r="E14538" s="156" t="s">
        <v>223</v>
      </c>
    </row>
    <row r="14539" spans="1:5" x14ac:dyDescent="0.2">
      <c r="A14539" s="157">
        <v>1107932</v>
      </c>
      <c r="B14539" t="s">
        <v>17433</v>
      </c>
      <c r="C14539" t="s">
        <v>16113</v>
      </c>
      <c r="D14539">
        <v>597.17999999999995</v>
      </c>
      <c r="E14539" s="156" t="s">
        <v>223</v>
      </c>
    </row>
    <row r="14540" spans="1:5" x14ac:dyDescent="0.2">
      <c r="A14540" s="157">
        <v>1108111</v>
      </c>
      <c r="B14540" t="s">
        <v>17434</v>
      </c>
      <c r="C14540" t="s">
        <v>16113</v>
      </c>
      <c r="D14540">
        <v>465.49</v>
      </c>
      <c r="E14540" s="156" t="s">
        <v>223</v>
      </c>
    </row>
    <row r="14541" spans="1:5" x14ac:dyDescent="0.2">
      <c r="A14541" s="157">
        <v>1108112</v>
      </c>
      <c r="B14541" t="s">
        <v>17435</v>
      </c>
      <c r="C14541" t="s">
        <v>16113</v>
      </c>
      <c r="D14541">
        <v>475.51</v>
      </c>
      <c r="E14541" s="156" t="s">
        <v>223</v>
      </c>
    </row>
    <row r="14542" spans="1:5" x14ac:dyDescent="0.2">
      <c r="A14542" s="157">
        <v>1108113</v>
      </c>
      <c r="B14542" t="s">
        <v>17436</v>
      </c>
      <c r="C14542" t="s">
        <v>16113</v>
      </c>
      <c r="D14542">
        <v>498.86</v>
      </c>
      <c r="E14542" s="156" t="s">
        <v>223</v>
      </c>
    </row>
    <row r="14543" spans="1:5" x14ac:dyDescent="0.2">
      <c r="A14543" s="157">
        <v>1108114</v>
      </c>
      <c r="B14543" t="s">
        <v>17437</v>
      </c>
      <c r="C14543" t="s">
        <v>16113</v>
      </c>
      <c r="D14543">
        <v>524.91</v>
      </c>
      <c r="E14543" s="156" t="s">
        <v>223</v>
      </c>
    </row>
    <row r="14544" spans="1:5" x14ac:dyDescent="0.2">
      <c r="A14544" s="157">
        <v>1108061</v>
      </c>
      <c r="B14544" t="s">
        <v>17438</v>
      </c>
      <c r="C14544" t="s">
        <v>16113</v>
      </c>
      <c r="D14544">
        <v>948.09</v>
      </c>
      <c r="E14544" s="156" t="s">
        <v>223</v>
      </c>
    </row>
    <row r="14545" spans="1:5" x14ac:dyDescent="0.2">
      <c r="A14545" s="157">
        <v>1108064</v>
      </c>
      <c r="B14545" t="s">
        <v>17439</v>
      </c>
      <c r="C14545" t="s">
        <v>16113</v>
      </c>
      <c r="D14545">
        <v>1021.47</v>
      </c>
      <c r="E14545" s="156" t="s">
        <v>223</v>
      </c>
    </row>
    <row r="14546" spans="1:5" x14ac:dyDescent="0.2">
      <c r="A14546" s="157">
        <v>1107888</v>
      </c>
      <c r="B14546" t="s">
        <v>17440</v>
      </c>
      <c r="C14546" t="s">
        <v>16113</v>
      </c>
      <c r="D14546">
        <v>455.87</v>
      </c>
      <c r="E14546" s="156" t="s">
        <v>223</v>
      </c>
    </row>
    <row r="14547" spans="1:5" x14ac:dyDescent="0.2">
      <c r="A14547" s="157">
        <v>1107889</v>
      </c>
      <c r="B14547" t="s">
        <v>17441</v>
      </c>
      <c r="C14547" t="s">
        <v>16113</v>
      </c>
      <c r="D14547">
        <v>278.7</v>
      </c>
      <c r="E14547" s="156" t="s">
        <v>223</v>
      </c>
    </row>
    <row r="14548" spans="1:5" x14ac:dyDescent="0.2">
      <c r="A14548" s="157">
        <v>1107892</v>
      </c>
      <c r="B14548" t="s">
        <v>17442</v>
      </c>
      <c r="C14548" t="s">
        <v>16113</v>
      </c>
      <c r="D14548">
        <v>471.42</v>
      </c>
      <c r="E14548" s="156" t="s">
        <v>223</v>
      </c>
    </row>
    <row r="14549" spans="1:5" x14ac:dyDescent="0.2">
      <c r="A14549" s="157">
        <v>1107891</v>
      </c>
      <c r="B14549" t="s">
        <v>17443</v>
      </c>
      <c r="C14549" t="s">
        <v>16113</v>
      </c>
      <c r="D14549">
        <v>296.72000000000003</v>
      </c>
      <c r="E14549" s="156" t="s">
        <v>223</v>
      </c>
    </row>
    <row r="14550" spans="1:5" x14ac:dyDescent="0.2">
      <c r="A14550" s="157">
        <v>1107928</v>
      </c>
      <c r="B14550" t="s">
        <v>17444</v>
      </c>
      <c r="C14550" t="s">
        <v>16113</v>
      </c>
      <c r="D14550">
        <v>411.21</v>
      </c>
      <c r="E14550" s="156" t="s">
        <v>223</v>
      </c>
    </row>
    <row r="14551" spans="1:5" x14ac:dyDescent="0.2">
      <c r="A14551" s="157">
        <v>1107929</v>
      </c>
      <c r="B14551" t="s">
        <v>17445</v>
      </c>
      <c r="C14551" t="s">
        <v>16113</v>
      </c>
      <c r="D14551">
        <v>235.88</v>
      </c>
      <c r="E14551" s="156" t="s">
        <v>223</v>
      </c>
    </row>
    <row r="14552" spans="1:5" x14ac:dyDescent="0.2">
      <c r="A14552" s="157">
        <v>1106109</v>
      </c>
      <c r="B14552" t="s">
        <v>17446</v>
      </c>
      <c r="C14552" t="s">
        <v>16113</v>
      </c>
      <c r="D14552">
        <v>386.64</v>
      </c>
      <c r="E14552" s="156" t="s">
        <v>223</v>
      </c>
    </row>
    <row r="14553" spans="1:5" x14ac:dyDescent="0.2">
      <c r="A14553" s="157">
        <v>1106117</v>
      </c>
      <c r="B14553" t="s">
        <v>17447</v>
      </c>
      <c r="C14553" t="s">
        <v>16113</v>
      </c>
      <c r="D14553">
        <v>211.31</v>
      </c>
      <c r="E14553" s="156" t="s">
        <v>223</v>
      </c>
    </row>
    <row r="14554" spans="1:5" x14ac:dyDescent="0.2">
      <c r="A14554" s="157">
        <v>1107896</v>
      </c>
      <c r="B14554" t="s">
        <v>17448</v>
      </c>
      <c r="C14554" t="s">
        <v>16113</v>
      </c>
      <c r="D14554">
        <v>488.87</v>
      </c>
      <c r="E14554" s="156" t="s">
        <v>223</v>
      </c>
    </row>
    <row r="14555" spans="1:5" x14ac:dyDescent="0.2">
      <c r="A14555" s="157">
        <v>1107895</v>
      </c>
      <c r="B14555" t="s">
        <v>17449</v>
      </c>
      <c r="C14555" t="s">
        <v>16113</v>
      </c>
      <c r="D14555">
        <v>316.92</v>
      </c>
      <c r="E14555" s="156" t="s">
        <v>223</v>
      </c>
    </row>
    <row r="14556" spans="1:5" x14ac:dyDescent="0.2">
      <c r="A14556" s="157">
        <v>1119528</v>
      </c>
      <c r="B14556" t="s">
        <v>17450</v>
      </c>
      <c r="C14556" t="s">
        <v>16113</v>
      </c>
      <c r="D14556">
        <v>422.77</v>
      </c>
      <c r="E14556" s="156" t="s">
        <v>223</v>
      </c>
    </row>
    <row r="14557" spans="1:5" x14ac:dyDescent="0.2">
      <c r="A14557" s="157">
        <v>1106135</v>
      </c>
      <c r="B14557" t="s">
        <v>17451</v>
      </c>
      <c r="C14557" t="s">
        <v>16113</v>
      </c>
      <c r="D14557">
        <v>249.34</v>
      </c>
      <c r="E14557" s="156" t="s">
        <v>223</v>
      </c>
    </row>
    <row r="14558" spans="1:5" x14ac:dyDescent="0.2">
      <c r="A14558" s="157">
        <v>1106136</v>
      </c>
      <c r="B14558" t="s">
        <v>17452</v>
      </c>
      <c r="C14558" t="s">
        <v>16113</v>
      </c>
      <c r="D14558">
        <v>396.48</v>
      </c>
      <c r="E14558" s="156" t="s">
        <v>223</v>
      </c>
    </row>
    <row r="14559" spans="1:5" x14ac:dyDescent="0.2">
      <c r="A14559" s="157">
        <v>1106137</v>
      </c>
      <c r="B14559" t="s">
        <v>17453</v>
      </c>
      <c r="C14559" t="s">
        <v>16113</v>
      </c>
      <c r="D14559">
        <v>223.06</v>
      </c>
      <c r="E14559" s="156" t="s">
        <v>223</v>
      </c>
    </row>
    <row r="14560" spans="1:5" x14ac:dyDescent="0.2">
      <c r="A14560" s="157">
        <v>1116127</v>
      </c>
      <c r="B14560" t="s">
        <v>17454</v>
      </c>
      <c r="C14560" t="s">
        <v>16113</v>
      </c>
      <c r="D14560">
        <v>500.39</v>
      </c>
      <c r="E14560" s="156" t="s">
        <v>223</v>
      </c>
    </row>
    <row r="14561" spans="1:5" x14ac:dyDescent="0.2">
      <c r="A14561" s="157">
        <v>1116126</v>
      </c>
      <c r="B14561" t="s">
        <v>17455</v>
      </c>
      <c r="C14561" t="s">
        <v>16113</v>
      </c>
      <c r="D14561">
        <v>337.58</v>
      </c>
      <c r="E14561" s="156" t="s">
        <v>223</v>
      </c>
    </row>
    <row r="14562" spans="1:5" x14ac:dyDescent="0.2">
      <c r="A14562" s="157">
        <v>1107900</v>
      </c>
      <c r="B14562" t="s">
        <v>17456</v>
      </c>
      <c r="C14562" t="s">
        <v>16113</v>
      </c>
      <c r="D14562">
        <v>508.29</v>
      </c>
      <c r="E14562" s="156" t="s">
        <v>223</v>
      </c>
    </row>
    <row r="14563" spans="1:5" x14ac:dyDescent="0.2">
      <c r="A14563" s="157">
        <v>1107899</v>
      </c>
      <c r="B14563" t="s">
        <v>17457</v>
      </c>
      <c r="C14563" t="s">
        <v>16113</v>
      </c>
      <c r="D14563">
        <v>339.42</v>
      </c>
      <c r="E14563" s="156" t="s">
        <v>223</v>
      </c>
    </row>
    <row r="14564" spans="1:5" x14ac:dyDescent="0.2">
      <c r="A14564" s="157">
        <v>1107890</v>
      </c>
      <c r="B14564" t="s">
        <v>17458</v>
      </c>
      <c r="C14564" t="s">
        <v>16113</v>
      </c>
      <c r="D14564">
        <v>437.83</v>
      </c>
      <c r="E14564" s="156" t="s">
        <v>223</v>
      </c>
    </row>
    <row r="14565" spans="1:5" x14ac:dyDescent="0.2">
      <c r="A14565" s="157">
        <v>1106138</v>
      </c>
      <c r="B14565" t="s">
        <v>17459</v>
      </c>
      <c r="C14565" t="s">
        <v>16113</v>
      </c>
      <c r="D14565">
        <v>266.89999999999998</v>
      </c>
      <c r="E14565" s="156" t="s">
        <v>223</v>
      </c>
    </row>
    <row r="14566" spans="1:5" x14ac:dyDescent="0.2">
      <c r="A14566" s="157">
        <v>1106139</v>
      </c>
      <c r="B14566" t="s">
        <v>17460</v>
      </c>
      <c r="C14566" t="s">
        <v>16113</v>
      </c>
      <c r="D14566">
        <v>409.39</v>
      </c>
      <c r="E14566" s="156" t="s">
        <v>223</v>
      </c>
    </row>
    <row r="14567" spans="1:5" x14ac:dyDescent="0.2">
      <c r="A14567" s="157">
        <v>1106140</v>
      </c>
      <c r="B14567" t="s">
        <v>17461</v>
      </c>
      <c r="C14567" t="s">
        <v>16113</v>
      </c>
      <c r="D14567">
        <v>238.45</v>
      </c>
      <c r="E14567" s="156" t="s">
        <v>223</v>
      </c>
    </row>
    <row r="14568" spans="1:5" x14ac:dyDescent="0.2">
      <c r="A14568" s="157">
        <v>1107904</v>
      </c>
      <c r="B14568" t="s">
        <v>17462</v>
      </c>
      <c r="C14568" t="s">
        <v>16113</v>
      </c>
      <c r="D14568">
        <v>530.04</v>
      </c>
      <c r="E14568" s="156" t="s">
        <v>223</v>
      </c>
    </row>
    <row r="14569" spans="1:5" x14ac:dyDescent="0.2">
      <c r="A14569" s="157">
        <v>1107903</v>
      </c>
      <c r="B14569" t="s">
        <v>17463</v>
      </c>
      <c r="C14569" t="s">
        <v>16113</v>
      </c>
      <c r="D14569">
        <v>364.62</v>
      </c>
      <c r="E14569" s="156" t="s">
        <v>223</v>
      </c>
    </row>
    <row r="14570" spans="1:5" x14ac:dyDescent="0.2">
      <c r="A14570" s="157">
        <v>1107908</v>
      </c>
      <c r="B14570" t="s">
        <v>17464</v>
      </c>
      <c r="C14570" t="s">
        <v>16113</v>
      </c>
      <c r="D14570">
        <v>554.25</v>
      </c>
      <c r="E14570" s="156" t="s">
        <v>223</v>
      </c>
    </row>
    <row r="14571" spans="1:5" x14ac:dyDescent="0.2">
      <c r="A14571" s="157">
        <v>1107907</v>
      </c>
      <c r="B14571" t="s">
        <v>17465</v>
      </c>
      <c r="C14571" t="s">
        <v>16113</v>
      </c>
      <c r="D14571">
        <v>392.69</v>
      </c>
      <c r="E14571" s="156" t="s">
        <v>223</v>
      </c>
    </row>
    <row r="14572" spans="1:5" x14ac:dyDescent="0.2">
      <c r="A14572" s="157">
        <v>1107871</v>
      </c>
      <c r="B14572" t="s">
        <v>17466</v>
      </c>
      <c r="C14572" t="s">
        <v>16113</v>
      </c>
      <c r="D14572">
        <v>464.2</v>
      </c>
      <c r="E14572" s="156" t="s">
        <v>223</v>
      </c>
    </row>
    <row r="14573" spans="1:5" x14ac:dyDescent="0.2">
      <c r="A14573" s="157">
        <v>1107870</v>
      </c>
      <c r="B14573" t="s">
        <v>17467</v>
      </c>
      <c r="C14573" t="s">
        <v>16113</v>
      </c>
      <c r="D14573">
        <v>297.39999999999998</v>
      </c>
      <c r="E14573" s="156" t="s">
        <v>223</v>
      </c>
    </row>
    <row r="14574" spans="1:5" x14ac:dyDescent="0.2">
      <c r="A14574" s="157">
        <v>1106057</v>
      </c>
      <c r="B14574" t="s">
        <v>17468</v>
      </c>
      <c r="C14574" t="s">
        <v>16113</v>
      </c>
      <c r="D14574">
        <v>457.59</v>
      </c>
      <c r="E14574" s="156" t="s">
        <v>223</v>
      </c>
    </row>
    <row r="14575" spans="1:5" x14ac:dyDescent="0.2">
      <c r="A14575" s="157">
        <v>1106058</v>
      </c>
      <c r="B14575" t="s">
        <v>17469</v>
      </c>
      <c r="C14575" t="s">
        <v>16113</v>
      </c>
      <c r="D14575">
        <v>288.94</v>
      </c>
      <c r="E14575" s="156" t="s">
        <v>223</v>
      </c>
    </row>
    <row r="14576" spans="1:5" x14ac:dyDescent="0.2">
      <c r="A14576" s="157">
        <v>1106380</v>
      </c>
      <c r="B14576" t="s">
        <v>17470</v>
      </c>
      <c r="C14576" t="s">
        <v>16113</v>
      </c>
      <c r="D14576">
        <v>441.97</v>
      </c>
      <c r="E14576" s="156" t="s">
        <v>223</v>
      </c>
    </row>
    <row r="14577" spans="1:5" x14ac:dyDescent="0.2">
      <c r="A14577" s="157">
        <v>1106378</v>
      </c>
      <c r="B14577" t="s">
        <v>17471</v>
      </c>
      <c r="C14577" t="s">
        <v>16113</v>
      </c>
      <c r="D14577">
        <v>277.44</v>
      </c>
      <c r="E14577" s="156" t="s">
        <v>223</v>
      </c>
    </row>
    <row r="14578" spans="1:5" x14ac:dyDescent="0.2">
      <c r="A14578" s="157">
        <v>1116263</v>
      </c>
      <c r="B14578" t="s">
        <v>17472</v>
      </c>
      <c r="C14578" t="s">
        <v>16113</v>
      </c>
      <c r="D14578">
        <v>412.09</v>
      </c>
      <c r="E14578" s="156" t="s">
        <v>223</v>
      </c>
    </row>
    <row r="14579" spans="1:5" x14ac:dyDescent="0.2">
      <c r="A14579" s="157">
        <v>1116267</v>
      </c>
      <c r="B14579" t="s">
        <v>17473</v>
      </c>
      <c r="C14579" t="s">
        <v>16113</v>
      </c>
      <c r="D14579">
        <v>247.56</v>
      </c>
      <c r="E14579" s="156" t="s">
        <v>223</v>
      </c>
    </row>
    <row r="14580" spans="1:5" x14ac:dyDescent="0.2">
      <c r="A14580" s="157">
        <v>1106280</v>
      </c>
      <c r="B14580" t="s">
        <v>17474</v>
      </c>
      <c r="C14580" t="s">
        <v>16113</v>
      </c>
      <c r="D14580">
        <v>459.75</v>
      </c>
      <c r="E14580" s="156" t="s">
        <v>223</v>
      </c>
    </row>
    <row r="14581" spans="1:5" x14ac:dyDescent="0.2">
      <c r="A14581" s="157">
        <v>1106289</v>
      </c>
      <c r="B14581" t="s">
        <v>17475</v>
      </c>
      <c r="C14581" t="s">
        <v>16113</v>
      </c>
      <c r="D14581">
        <v>298.12</v>
      </c>
      <c r="E14581" s="156" t="s">
        <v>223</v>
      </c>
    </row>
    <row r="14582" spans="1:5" x14ac:dyDescent="0.2">
      <c r="A14582" s="157">
        <v>1116264</v>
      </c>
      <c r="B14582" t="s">
        <v>17476</v>
      </c>
      <c r="C14582" t="s">
        <v>16113</v>
      </c>
      <c r="D14582">
        <v>427.36</v>
      </c>
      <c r="E14582" s="156" t="s">
        <v>223</v>
      </c>
    </row>
    <row r="14583" spans="1:5" x14ac:dyDescent="0.2">
      <c r="A14583" s="157">
        <v>1116268</v>
      </c>
      <c r="B14583" t="s">
        <v>17477</v>
      </c>
      <c r="C14583" t="s">
        <v>16113</v>
      </c>
      <c r="D14583">
        <v>265.73</v>
      </c>
      <c r="E14583" s="156" t="s">
        <v>223</v>
      </c>
    </row>
    <row r="14584" spans="1:5" x14ac:dyDescent="0.2">
      <c r="A14584" s="157">
        <v>1106281</v>
      </c>
      <c r="B14584" t="s">
        <v>17478</v>
      </c>
      <c r="C14584" t="s">
        <v>16113</v>
      </c>
      <c r="D14584">
        <v>482.67</v>
      </c>
      <c r="E14584" s="156" t="s">
        <v>223</v>
      </c>
    </row>
    <row r="14585" spans="1:5" x14ac:dyDescent="0.2">
      <c r="A14585" s="157">
        <v>1106382</v>
      </c>
      <c r="B14585" t="s">
        <v>17479</v>
      </c>
      <c r="C14585" t="s">
        <v>16113</v>
      </c>
      <c r="D14585">
        <v>324.77</v>
      </c>
      <c r="E14585" s="156" t="s">
        <v>223</v>
      </c>
    </row>
    <row r="14586" spans="1:5" x14ac:dyDescent="0.2">
      <c r="A14586" s="157">
        <v>1116265</v>
      </c>
      <c r="B14586" t="s">
        <v>17480</v>
      </c>
      <c r="C14586" t="s">
        <v>16113</v>
      </c>
      <c r="D14586">
        <v>446.96</v>
      </c>
      <c r="E14586" s="156" t="s">
        <v>223</v>
      </c>
    </row>
    <row r="14587" spans="1:5" x14ac:dyDescent="0.2">
      <c r="A14587" s="157">
        <v>1116269</v>
      </c>
      <c r="B14587" t="s">
        <v>17481</v>
      </c>
      <c r="C14587" t="s">
        <v>16113</v>
      </c>
      <c r="D14587">
        <v>289.05</v>
      </c>
      <c r="E14587" s="156" t="s">
        <v>223</v>
      </c>
    </row>
    <row r="14588" spans="1:5" x14ac:dyDescent="0.2">
      <c r="A14588" s="157">
        <v>1106282</v>
      </c>
      <c r="B14588" t="s">
        <v>17482</v>
      </c>
      <c r="C14588" t="s">
        <v>16113</v>
      </c>
      <c r="D14588">
        <v>508.25</v>
      </c>
      <c r="E14588" s="156" t="s">
        <v>223</v>
      </c>
    </row>
    <row r="14589" spans="1:5" x14ac:dyDescent="0.2">
      <c r="A14589" s="157">
        <v>1106384</v>
      </c>
      <c r="B14589" t="s">
        <v>17483</v>
      </c>
      <c r="C14589" t="s">
        <v>16113</v>
      </c>
      <c r="D14589">
        <v>354.5</v>
      </c>
      <c r="E14589" s="156" t="s">
        <v>223</v>
      </c>
    </row>
    <row r="14590" spans="1:5" x14ac:dyDescent="0.2">
      <c r="A14590" s="157">
        <v>1116266</v>
      </c>
      <c r="B14590" t="s">
        <v>17484</v>
      </c>
      <c r="C14590" t="s">
        <v>16113</v>
      </c>
      <c r="D14590">
        <v>468.87</v>
      </c>
      <c r="E14590" s="156" t="s">
        <v>223</v>
      </c>
    </row>
    <row r="14591" spans="1:5" x14ac:dyDescent="0.2">
      <c r="A14591" s="157">
        <v>1116270</v>
      </c>
      <c r="B14591" t="s">
        <v>17485</v>
      </c>
      <c r="C14591" t="s">
        <v>16113</v>
      </c>
      <c r="D14591">
        <v>315.12</v>
      </c>
      <c r="E14591" s="156" t="s">
        <v>223</v>
      </c>
    </row>
    <row r="14592" spans="1:5" x14ac:dyDescent="0.2">
      <c r="A14592" s="157">
        <v>1107868</v>
      </c>
      <c r="B14592" t="s">
        <v>17486</v>
      </c>
      <c r="C14592" t="s">
        <v>16113</v>
      </c>
      <c r="D14592">
        <v>372.87</v>
      </c>
      <c r="E14592" s="156" t="s">
        <v>223</v>
      </c>
    </row>
    <row r="14593" spans="1:5" x14ac:dyDescent="0.2">
      <c r="A14593" s="157">
        <v>1107869</v>
      </c>
      <c r="B14593" t="s">
        <v>17487</v>
      </c>
      <c r="C14593" t="s">
        <v>16113</v>
      </c>
      <c r="D14593">
        <v>191.22</v>
      </c>
      <c r="E14593" s="156" t="s">
        <v>223</v>
      </c>
    </row>
    <row r="14594" spans="1:5" x14ac:dyDescent="0.2">
      <c r="A14594" s="157">
        <v>1103853</v>
      </c>
      <c r="B14594" t="s">
        <v>17488</v>
      </c>
      <c r="C14594" t="s">
        <v>16113</v>
      </c>
      <c r="D14594">
        <v>435.22</v>
      </c>
      <c r="E14594" s="156" t="s">
        <v>223</v>
      </c>
    </row>
    <row r="14595" spans="1:5" x14ac:dyDescent="0.2">
      <c r="A14595" s="157">
        <v>1103852</v>
      </c>
      <c r="B14595" t="s">
        <v>17489</v>
      </c>
      <c r="C14595" t="s">
        <v>16113</v>
      </c>
      <c r="D14595">
        <v>323.91000000000003</v>
      </c>
      <c r="E14595" s="156" t="s">
        <v>223</v>
      </c>
    </row>
    <row r="14596" spans="1:5" x14ac:dyDescent="0.2">
      <c r="A14596" s="157">
        <v>1106284</v>
      </c>
      <c r="B14596" t="s">
        <v>17490</v>
      </c>
      <c r="C14596" t="s">
        <v>16113</v>
      </c>
      <c r="D14596">
        <v>451.46</v>
      </c>
      <c r="E14596" s="156" t="s">
        <v>223</v>
      </c>
    </row>
    <row r="14597" spans="1:5" x14ac:dyDescent="0.2">
      <c r="A14597" s="157">
        <v>1108116</v>
      </c>
      <c r="B14597" t="s">
        <v>17491</v>
      </c>
      <c r="C14597" t="s">
        <v>16113</v>
      </c>
      <c r="D14597">
        <v>457.52</v>
      </c>
      <c r="E14597" s="156" t="s">
        <v>223</v>
      </c>
    </row>
    <row r="14598" spans="1:5" x14ac:dyDescent="0.2">
      <c r="A14598" s="157">
        <v>1108118</v>
      </c>
      <c r="B14598" t="s">
        <v>17492</v>
      </c>
      <c r="C14598" t="s">
        <v>16113</v>
      </c>
      <c r="D14598">
        <v>482.07</v>
      </c>
      <c r="E14598" s="156" t="s">
        <v>223</v>
      </c>
    </row>
    <row r="14599" spans="1:5" x14ac:dyDescent="0.2">
      <c r="A14599" s="157">
        <v>1106158</v>
      </c>
      <c r="B14599" t="s">
        <v>17493</v>
      </c>
      <c r="C14599" t="s">
        <v>16113</v>
      </c>
      <c r="D14599">
        <v>507.23</v>
      </c>
      <c r="E14599" s="156" t="s">
        <v>223</v>
      </c>
    </row>
    <row r="14600" spans="1:5" x14ac:dyDescent="0.2">
      <c r="A14600" s="157">
        <v>1108120</v>
      </c>
      <c r="B14600" t="s">
        <v>17494</v>
      </c>
      <c r="C14600" t="s">
        <v>16113</v>
      </c>
      <c r="D14600">
        <v>535.34</v>
      </c>
      <c r="E14600" s="156" t="s">
        <v>223</v>
      </c>
    </row>
    <row r="14601" spans="1:5" x14ac:dyDescent="0.2">
      <c r="A14601" s="157">
        <v>1106050</v>
      </c>
      <c r="B14601" t="s">
        <v>17495</v>
      </c>
      <c r="C14601" t="s">
        <v>16113</v>
      </c>
      <c r="D14601">
        <v>56.9</v>
      </c>
      <c r="E14601" s="156" t="s">
        <v>223</v>
      </c>
    </row>
    <row r="14602" spans="1:5" x14ac:dyDescent="0.2">
      <c r="A14602" s="157">
        <v>1106051</v>
      </c>
      <c r="B14602" t="s">
        <v>17496</v>
      </c>
      <c r="C14602" t="s">
        <v>16113</v>
      </c>
      <c r="D14602">
        <v>47.76</v>
      </c>
      <c r="E14602" s="156" t="s">
        <v>223</v>
      </c>
    </row>
    <row r="14603" spans="1:5" x14ac:dyDescent="0.2">
      <c r="A14603" s="157">
        <v>1106061</v>
      </c>
      <c r="B14603" t="s">
        <v>17497</v>
      </c>
      <c r="C14603" t="s">
        <v>16113</v>
      </c>
      <c r="D14603">
        <v>64.319999999999993</v>
      </c>
      <c r="E14603" s="156" t="s">
        <v>223</v>
      </c>
    </row>
    <row r="14604" spans="1:5" x14ac:dyDescent="0.2">
      <c r="A14604" s="157">
        <v>1106087</v>
      </c>
      <c r="B14604" t="s">
        <v>17498</v>
      </c>
      <c r="C14604" t="s">
        <v>16113</v>
      </c>
      <c r="D14604">
        <v>55.41</v>
      </c>
      <c r="E14604" s="156" t="s">
        <v>223</v>
      </c>
    </row>
    <row r="14605" spans="1:5" x14ac:dyDescent="0.2">
      <c r="A14605" s="157">
        <v>1107860</v>
      </c>
      <c r="B14605" t="s">
        <v>17499</v>
      </c>
      <c r="C14605" t="s">
        <v>16113</v>
      </c>
      <c r="D14605">
        <v>63.78</v>
      </c>
      <c r="E14605" s="156" t="s">
        <v>223</v>
      </c>
    </row>
    <row r="14606" spans="1:5" x14ac:dyDescent="0.2">
      <c r="A14606" s="157">
        <v>1106088</v>
      </c>
      <c r="B14606" t="s">
        <v>17500</v>
      </c>
      <c r="C14606" t="s">
        <v>16113</v>
      </c>
      <c r="D14606">
        <v>68.88</v>
      </c>
      <c r="E14606" s="156" t="s">
        <v>223</v>
      </c>
    </row>
    <row r="14607" spans="1:5" x14ac:dyDescent="0.2">
      <c r="A14607" s="157">
        <v>1106128</v>
      </c>
      <c r="B14607" t="s">
        <v>17501</v>
      </c>
      <c r="C14607" t="s">
        <v>16113</v>
      </c>
      <c r="D14607">
        <v>56.81</v>
      </c>
      <c r="E14607" s="156" t="s">
        <v>223</v>
      </c>
    </row>
    <row r="14608" spans="1:5" x14ac:dyDescent="0.2">
      <c r="A14608" s="157">
        <v>1108056</v>
      </c>
      <c r="B14608" t="s">
        <v>17502</v>
      </c>
      <c r="C14608" t="s">
        <v>16113</v>
      </c>
      <c r="D14608">
        <v>2956.92</v>
      </c>
      <c r="E14608" s="156" t="s">
        <v>223</v>
      </c>
    </row>
    <row r="14609" spans="1:5" x14ac:dyDescent="0.2">
      <c r="A14609" s="157">
        <v>1108059</v>
      </c>
      <c r="B14609" t="s">
        <v>17503</v>
      </c>
      <c r="C14609" t="s">
        <v>16113</v>
      </c>
      <c r="D14609">
        <v>3038.32</v>
      </c>
      <c r="E14609" s="156" t="s">
        <v>223</v>
      </c>
    </row>
    <row r="14610" spans="1:5" x14ac:dyDescent="0.2">
      <c r="A14610" s="157">
        <v>1207700</v>
      </c>
      <c r="B14610" t="s">
        <v>17504</v>
      </c>
      <c r="C14610" t="s">
        <v>16113</v>
      </c>
      <c r="D14610">
        <v>583.85</v>
      </c>
      <c r="E14610" s="156" t="s">
        <v>223</v>
      </c>
    </row>
    <row r="14611" spans="1:5" x14ac:dyDescent="0.2">
      <c r="A14611" s="157">
        <v>1207701</v>
      </c>
      <c r="B14611" t="s">
        <v>17505</v>
      </c>
      <c r="C14611" t="s">
        <v>16113</v>
      </c>
      <c r="D14611">
        <v>616.47</v>
      </c>
      <c r="E14611" s="156" t="s">
        <v>223</v>
      </c>
    </row>
    <row r="14612" spans="1:5" x14ac:dyDescent="0.2">
      <c r="A14612" s="157">
        <v>1207702</v>
      </c>
      <c r="B14612" t="s">
        <v>17506</v>
      </c>
      <c r="C14612" t="s">
        <v>16113</v>
      </c>
      <c r="D14612">
        <v>652.98</v>
      </c>
      <c r="E14612" s="156" t="s">
        <v>223</v>
      </c>
    </row>
    <row r="14613" spans="1:5" x14ac:dyDescent="0.2">
      <c r="A14613" s="157">
        <v>1207708</v>
      </c>
      <c r="B14613" t="s">
        <v>17507</v>
      </c>
      <c r="C14613" t="s">
        <v>16113</v>
      </c>
      <c r="D14613">
        <v>595.71</v>
      </c>
      <c r="E14613" s="156" t="s">
        <v>223</v>
      </c>
    </row>
    <row r="14614" spans="1:5" x14ac:dyDescent="0.2">
      <c r="A14614" s="157">
        <v>1207703</v>
      </c>
      <c r="B14614" t="s">
        <v>17508</v>
      </c>
      <c r="C14614" t="s">
        <v>16113</v>
      </c>
      <c r="D14614">
        <v>739.48</v>
      </c>
      <c r="E14614" s="156" t="s">
        <v>223</v>
      </c>
    </row>
    <row r="14615" spans="1:5" x14ac:dyDescent="0.2">
      <c r="A14615" s="157">
        <v>1207709</v>
      </c>
      <c r="B14615" t="s">
        <v>17509</v>
      </c>
      <c r="C14615" t="s">
        <v>16113</v>
      </c>
      <c r="D14615">
        <v>674.92</v>
      </c>
      <c r="E14615" s="156" t="s">
        <v>223</v>
      </c>
    </row>
    <row r="14616" spans="1:5" x14ac:dyDescent="0.2">
      <c r="A14616" s="157">
        <v>1207710</v>
      </c>
      <c r="B14616" t="s">
        <v>17510</v>
      </c>
      <c r="C14616" t="s">
        <v>16113</v>
      </c>
      <c r="D14616">
        <v>921.08</v>
      </c>
      <c r="E14616" s="156" t="s">
        <v>223</v>
      </c>
    </row>
    <row r="14617" spans="1:5" x14ac:dyDescent="0.2">
      <c r="A14617" s="157">
        <v>1207711</v>
      </c>
      <c r="B14617" t="s">
        <v>17511</v>
      </c>
      <c r="C14617" t="s">
        <v>16113</v>
      </c>
      <c r="D14617">
        <v>1151.3900000000001</v>
      </c>
      <c r="E14617" s="156" t="s">
        <v>223</v>
      </c>
    </row>
    <row r="14618" spans="1:5" x14ac:dyDescent="0.2">
      <c r="A14618" s="157">
        <v>1207713</v>
      </c>
      <c r="B14618" t="s">
        <v>17512</v>
      </c>
      <c r="C14618" t="s">
        <v>16113</v>
      </c>
      <c r="D14618">
        <v>1753.68</v>
      </c>
      <c r="E14618" s="156" t="s">
        <v>223</v>
      </c>
    </row>
    <row r="14619" spans="1:5" x14ac:dyDescent="0.2">
      <c r="A14619" s="157">
        <v>1207714</v>
      </c>
      <c r="B14619" t="s">
        <v>17513</v>
      </c>
      <c r="C14619" t="s">
        <v>16113</v>
      </c>
      <c r="D14619">
        <v>959.46</v>
      </c>
      <c r="E14619" s="156" t="s">
        <v>223</v>
      </c>
    </row>
    <row r="14620" spans="1:5" x14ac:dyDescent="0.2">
      <c r="A14620" s="157">
        <v>1207715</v>
      </c>
      <c r="B14620" t="s">
        <v>17514</v>
      </c>
      <c r="C14620" t="s">
        <v>16113</v>
      </c>
      <c r="D14620">
        <v>1197.99</v>
      </c>
      <c r="E14620" s="156" t="s">
        <v>223</v>
      </c>
    </row>
    <row r="14621" spans="1:5" x14ac:dyDescent="0.2">
      <c r="A14621" s="157">
        <v>1207717</v>
      </c>
      <c r="B14621" t="s">
        <v>17515</v>
      </c>
      <c r="C14621" t="s">
        <v>16113</v>
      </c>
      <c r="D14621">
        <v>1818.92</v>
      </c>
      <c r="E14621" s="156" t="s">
        <v>223</v>
      </c>
    </row>
    <row r="14622" spans="1:5" x14ac:dyDescent="0.2">
      <c r="A14622" s="157">
        <v>1207718</v>
      </c>
      <c r="B14622" t="s">
        <v>17516</v>
      </c>
      <c r="C14622" t="s">
        <v>16113</v>
      </c>
      <c r="D14622">
        <v>1002.41</v>
      </c>
      <c r="E14622" s="156" t="s">
        <v>223</v>
      </c>
    </row>
    <row r="14623" spans="1:5" x14ac:dyDescent="0.2">
      <c r="A14623" s="157">
        <v>1207719</v>
      </c>
      <c r="B14623" t="s">
        <v>17517</v>
      </c>
      <c r="C14623" t="s">
        <v>16113</v>
      </c>
      <c r="D14623">
        <v>1250.1500000000001</v>
      </c>
      <c r="E14623" s="156" t="s">
        <v>223</v>
      </c>
    </row>
    <row r="14624" spans="1:5" x14ac:dyDescent="0.2">
      <c r="A14624" s="157">
        <v>1207721</v>
      </c>
      <c r="B14624" t="s">
        <v>17518</v>
      </c>
      <c r="C14624" t="s">
        <v>16113</v>
      </c>
      <c r="D14624">
        <v>1891.94</v>
      </c>
      <c r="E14624" s="156" t="s">
        <v>223</v>
      </c>
    </row>
    <row r="14625" spans="1:5" x14ac:dyDescent="0.2">
      <c r="A14625" s="157">
        <v>1207722</v>
      </c>
      <c r="B14625" t="s">
        <v>17519</v>
      </c>
      <c r="C14625" t="s">
        <v>16113</v>
      </c>
      <c r="D14625">
        <v>1104.17</v>
      </c>
      <c r="E14625" s="156" t="s">
        <v>223</v>
      </c>
    </row>
    <row r="14626" spans="1:5" x14ac:dyDescent="0.2">
      <c r="A14626" s="157">
        <v>1207723</v>
      </c>
      <c r="B14626" t="s">
        <v>17520</v>
      </c>
      <c r="C14626" t="s">
        <v>16113</v>
      </c>
      <c r="D14626">
        <v>1373.72</v>
      </c>
      <c r="E14626" s="156" t="s">
        <v>223</v>
      </c>
    </row>
    <row r="14627" spans="1:5" x14ac:dyDescent="0.2">
      <c r="A14627" s="157">
        <v>1207725</v>
      </c>
      <c r="B14627" t="s">
        <v>17521</v>
      </c>
      <c r="C14627" t="s">
        <v>16113</v>
      </c>
      <c r="D14627">
        <v>2064.94</v>
      </c>
      <c r="E14627" s="156" t="s">
        <v>223</v>
      </c>
    </row>
    <row r="14628" spans="1:5" x14ac:dyDescent="0.2">
      <c r="A14628" s="157">
        <v>1207728</v>
      </c>
      <c r="B14628" t="s">
        <v>17522</v>
      </c>
      <c r="C14628" t="s">
        <v>16113</v>
      </c>
      <c r="D14628">
        <v>914.87</v>
      </c>
      <c r="E14628" s="156" t="s">
        <v>223</v>
      </c>
    </row>
    <row r="14629" spans="1:5" x14ac:dyDescent="0.2">
      <c r="A14629" s="157">
        <v>1207727</v>
      </c>
      <c r="B14629" t="s">
        <v>17523</v>
      </c>
      <c r="C14629" t="s">
        <v>16113</v>
      </c>
      <c r="D14629">
        <v>891.01</v>
      </c>
      <c r="E14629" s="156" t="s">
        <v>223</v>
      </c>
    </row>
    <row r="14630" spans="1:5" x14ac:dyDescent="0.2">
      <c r="A14630" s="157">
        <v>1207726</v>
      </c>
      <c r="B14630" t="s">
        <v>17524</v>
      </c>
      <c r="C14630" t="s">
        <v>16113</v>
      </c>
      <c r="D14630">
        <v>871.93</v>
      </c>
      <c r="E14630" s="156" t="s">
        <v>223</v>
      </c>
    </row>
    <row r="14631" spans="1:5" x14ac:dyDescent="0.2">
      <c r="A14631" s="157">
        <v>1208329</v>
      </c>
      <c r="B14631" t="s">
        <v>17525</v>
      </c>
      <c r="C14631" t="s">
        <v>16113</v>
      </c>
      <c r="D14631">
        <v>849.96</v>
      </c>
      <c r="E14631" s="156" t="s">
        <v>223</v>
      </c>
    </row>
    <row r="14632" spans="1:5" x14ac:dyDescent="0.2">
      <c r="A14632" s="157">
        <v>1207685</v>
      </c>
      <c r="B14632" t="s">
        <v>17526</v>
      </c>
      <c r="C14632" t="s">
        <v>16113</v>
      </c>
      <c r="D14632">
        <v>964.91</v>
      </c>
      <c r="E14632" s="156" t="s">
        <v>223</v>
      </c>
    </row>
    <row r="14633" spans="1:5" x14ac:dyDescent="0.2">
      <c r="A14633" s="157">
        <v>1207684</v>
      </c>
      <c r="B14633" t="s">
        <v>17527</v>
      </c>
      <c r="C14633" t="s">
        <v>16113</v>
      </c>
      <c r="D14633">
        <v>933.38</v>
      </c>
      <c r="E14633" s="156" t="s">
        <v>223</v>
      </c>
    </row>
    <row r="14634" spans="1:5" x14ac:dyDescent="0.2">
      <c r="A14634" s="157">
        <v>1207683</v>
      </c>
      <c r="B14634" t="s">
        <v>17528</v>
      </c>
      <c r="C14634" t="s">
        <v>16113</v>
      </c>
      <c r="D14634">
        <v>909.36</v>
      </c>
      <c r="E14634" s="156" t="s">
        <v>223</v>
      </c>
    </row>
    <row r="14635" spans="1:5" x14ac:dyDescent="0.2">
      <c r="A14635" s="157">
        <v>1208337</v>
      </c>
      <c r="B14635" t="s">
        <v>17529</v>
      </c>
      <c r="C14635" t="s">
        <v>16113</v>
      </c>
      <c r="D14635">
        <v>883.82</v>
      </c>
      <c r="E14635" s="156" t="s">
        <v>223</v>
      </c>
    </row>
    <row r="14636" spans="1:5" x14ac:dyDescent="0.2">
      <c r="A14636" s="157">
        <v>1207691</v>
      </c>
      <c r="B14636" t="s">
        <v>17530</v>
      </c>
      <c r="C14636" t="s">
        <v>16113</v>
      </c>
      <c r="D14636">
        <v>1025.72</v>
      </c>
      <c r="E14636" s="156" t="s">
        <v>223</v>
      </c>
    </row>
    <row r="14637" spans="1:5" x14ac:dyDescent="0.2">
      <c r="A14637" s="157">
        <v>1207690</v>
      </c>
      <c r="B14637" t="s">
        <v>17531</v>
      </c>
      <c r="C14637" t="s">
        <v>16113</v>
      </c>
      <c r="D14637">
        <v>982.8</v>
      </c>
      <c r="E14637" s="156" t="s">
        <v>223</v>
      </c>
    </row>
    <row r="14638" spans="1:5" x14ac:dyDescent="0.2">
      <c r="A14638" s="157">
        <v>1207689</v>
      </c>
      <c r="B14638" t="s">
        <v>17532</v>
      </c>
      <c r="C14638" t="s">
        <v>16113</v>
      </c>
      <c r="D14638">
        <v>946.71</v>
      </c>
      <c r="E14638" s="156" t="s">
        <v>223</v>
      </c>
    </row>
    <row r="14639" spans="1:5" x14ac:dyDescent="0.2">
      <c r="A14639" s="157">
        <v>1208345</v>
      </c>
      <c r="B14639" t="s">
        <v>17533</v>
      </c>
      <c r="C14639" t="s">
        <v>16113</v>
      </c>
      <c r="D14639">
        <v>916.96</v>
      </c>
      <c r="E14639" s="156" t="s">
        <v>223</v>
      </c>
    </row>
    <row r="14640" spans="1:5" x14ac:dyDescent="0.2">
      <c r="A14640" s="157">
        <v>1207697</v>
      </c>
      <c r="B14640" t="s">
        <v>17534</v>
      </c>
      <c r="C14640" t="s">
        <v>16113</v>
      </c>
      <c r="D14640">
        <v>1103.1099999999999</v>
      </c>
      <c r="E14640" s="156" t="s">
        <v>223</v>
      </c>
    </row>
    <row r="14641" spans="1:5" x14ac:dyDescent="0.2">
      <c r="A14641" s="157">
        <v>1207696</v>
      </c>
      <c r="B14641" t="s">
        <v>17535</v>
      </c>
      <c r="C14641" t="s">
        <v>16113</v>
      </c>
      <c r="D14641">
        <v>1041.76</v>
      </c>
      <c r="E14641" s="156" t="s">
        <v>223</v>
      </c>
    </row>
    <row r="14642" spans="1:5" x14ac:dyDescent="0.2">
      <c r="A14642" s="157">
        <v>1207695</v>
      </c>
      <c r="B14642" t="s">
        <v>17536</v>
      </c>
      <c r="C14642" t="s">
        <v>16113</v>
      </c>
      <c r="D14642">
        <v>1000.03</v>
      </c>
      <c r="E14642" s="156" t="s">
        <v>223</v>
      </c>
    </row>
    <row r="14643" spans="1:5" x14ac:dyDescent="0.2">
      <c r="A14643" s="157">
        <v>1208353</v>
      </c>
      <c r="B14643" t="s">
        <v>17537</v>
      </c>
      <c r="C14643" t="s">
        <v>16113</v>
      </c>
      <c r="D14643">
        <v>958.08</v>
      </c>
      <c r="E14643" s="156" t="s">
        <v>223</v>
      </c>
    </row>
    <row r="14644" spans="1:5" x14ac:dyDescent="0.2">
      <c r="A14644" s="157">
        <v>1207663</v>
      </c>
      <c r="B14644" t="s">
        <v>17538</v>
      </c>
      <c r="C14644" t="s">
        <v>16113</v>
      </c>
      <c r="D14644">
        <v>1243.33</v>
      </c>
      <c r="E14644" s="156" t="s">
        <v>223</v>
      </c>
    </row>
    <row r="14645" spans="1:5" x14ac:dyDescent="0.2">
      <c r="A14645" s="157">
        <v>1207662</v>
      </c>
      <c r="B14645" t="s">
        <v>17539</v>
      </c>
      <c r="C14645" t="s">
        <v>16113</v>
      </c>
      <c r="D14645">
        <v>1210.07</v>
      </c>
      <c r="E14645" s="156" t="s">
        <v>223</v>
      </c>
    </row>
    <row r="14646" spans="1:5" x14ac:dyDescent="0.2">
      <c r="A14646" s="157">
        <v>1207661</v>
      </c>
      <c r="B14646" t="s">
        <v>17540</v>
      </c>
      <c r="C14646" t="s">
        <v>16113</v>
      </c>
      <c r="D14646">
        <v>1183.46</v>
      </c>
      <c r="E14646" s="156" t="s">
        <v>223</v>
      </c>
    </row>
    <row r="14647" spans="1:5" x14ac:dyDescent="0.2">
      <c r="A14647" s="157">
        <v>1208361</v>
      </c>
      <c r="B14647" t="s">
        <v>17541</v>
      </c>
      <c r="C14647" t="s">
        <v>16113</v>
      </c>
      <c r="D14647">
        <v>1143.55</v>
      </c>
      <c r="E14647" s="156" t="s">
        <v>223</v>
      </c>
    </row>
    <row r="14648" spans="1:5" x14ac:dyDescent="0.2">
      <c r="A14648" s="157">
        <v>1207669</v>
      </c>
      <c r="B14648" t="s">
        <v>17542</v>
      </c>
      <c r="C14648" t="s">
        <v>16113</v>
      </c>
      <c r="D14648">
        <v>1389.43</v>
      </c>
      <c r="E14648" s="156" t="s">
        <v>223</v>
      </c>
    </row>
    <row r="14649" spans="1:5" x14ac:dyDescent="0.2">
      <c r="A14649" s="157">
        <v>1207668</v>
      </c>
      <c r="B14649" t="s">
        <v>17543</v>
      </c>
      <c r="C14649" t="s">
        <v>16113</v>
      </c>
      <c r="D14649">
        <v>1348.14</v>
      </c>
      <c r="E14649" s="156" t="s">
        <v>223</v>
      </c>
    </row>
    <row r="14650" spans="1:5" x14ac:dyDescent="0.2">
      <c r="A14650" s="157">
        <v>1207667</v>
      </c>
      <c r="B14650" t="s">
        <v>17544</v>
      </c>
      <c r="C14650" t="s">
        <v>16113</v>
      </c>
      <c r="D14650">
        <v>1286.21</v>
      </c>
      <c r="E14650" s="156" t="s">
        <v>223</v>
      </c>
    </row>
    <row r="14651" spans="1:5" x14ac:dyDescent="0.2">
      <c r="A14651" s="157">
        <v>1208369</v>
      </c>
      <c r="B14651" t="s">
        <v>17545</v>
      </c>
      <c r="C14651" t="s">
        <v>16113</v>
      </c>
      <c r="D14651">
        <v>1224.27</v>
      </c>
      <c r="E14651" s="156" t="s">
        <v>223</v>
      </c>
    </row>
    <row r="14652" spans="1:5" x14ac:dyDescent="0.2">
      <c r="A14652" s="157">
        <v>1207682</v>
      </c>
      <c r="B14652" t="s">
        <v>17546</v>
      </c>
      <c r="C14652" t="s">
        <v>16113</v>
      </c>
      <c r="D14652">
        <v>1008.06</v>
      </c>
      <c r="E14652" s="156" t="s">
        <v>223</v>
      </c>
    </row>
    <row r="14653" spans="1:5" x14ac:dyDescent="0.2">
      <c r="A14653" s="157">
        <v>1207681</v>
      </c>
      <c r="B14653" t="s">
        <v>17547</v>
      </c>
      <c r="C14653" t="s">
        <v>16113</v>
      </c>
      <c r="D14653">
        <v>984.2</v>
      </c>
      <c r="E14653" s="156" t="s">
        <v>223</v>
      </c>
    </row>
    <row r="14654" spans="1:5" x14ac:dyDescent="0.2">
      <c r="A14654" s="157">
        <v>1207729</v>
      </c>
      <c r="B14654" t="s">
        <v>17548</v>
      </c>
      <c r="C14654" t="s">
        <v>16113</v>
      </c>
      <c r="D14654">
        <v>965.12</v>
      </c>
      <c r="E14654" s="156" t="s">
        <v>223</v>
      </c>
    </row>
    <row r="14655" spans="1:5" x14ac:dyDescent="0.2">
      <c r="A14655" s="157">
        <v>1208333</v>
      </c>
      <c r="B14655" t="s">
        <v>17549</v>
      </c>
      <c r="C14655" t="s">
        <v>16113</v>
      </c>
      <c r="D14655">
        <v>943.15</v>
      </c>
      <c r="E14655" s="156" t="s">
        <v>223</v>
      </c>
    </row>
    <row r="14656" spans="1:5" x14ac:dyDescent="0.2">
      <c r="A14656" s="157">
        <v>1207688</v>
      </c>
      <c r="B14656" t="s">
        <v>17550</v>
      </c>
      <c r="C14656" t="s">
        <v>16113</v>
      </c>
      <c r="D14656">
        <v>1060.92</v>
      </c>
      <c r="E14656" s="156" t="s">
        <v>223</v>
      </c>
    </row>
    <row r="14657" spans="1:5" x14ac:dyDescent="0.2">
      <c r="A14657" s="157">
        <v>1207687</v>
      </c>
      <c r="B14657" t="s">
        <v>17551</v>
      </c>
      <c r="C14657" t="s">
        <v>16113</v>
      </c>
      <c r="D14657">
        <v>1029.3900000000001</v>
      </c>
      <c r="E14657" s="156" t="s">
        <v>223</v>
      </c>
    </row>
    <row r="14658" spans="1:5" x14ac:dyDescent="0.2">
      <c r="A14658" s="157">
        <v>1207686</v>
      </c>
      <c r="B14658" t="s">
        <v>17552</v>
      </c>
      <c r="C14658" t="s">
        <v>16113</v>
      </c>
      <c r="D14658">
        <v>1005.37</v>
      </c>
      <c r="E14658" s="156" t="s">
        <v>223</v>
      </c>
    </row>
    <row r="14659" spans="1:5" x14ac:dyDescent="0.2">
      <c r="A14659" s="157">
        <v>1208341</v>
      </c>
      <c r="B14659" t="s">
        <v>17553</v>
      </c>
      <c r="C14659" t="s">
        <v>16113</v>
      </c>
      <c r="D14659">
        <v>979.83</v>
      </c>
      <c r="E14659" s="156" t="s">
        <v>223</v>
      </c>
    </row>
    <row r="14660" spans="1:5" x14ac:dyDescent="0.2">
      <c r="A14660" s="157">
        <v>1207694</v>
      </c>
      <c r="B14660" t="s">
        <v>17554</v>
      </c>
      <c r="C14660" t="s">
        <v>16113</v>
      </c>
      <c r="D14660">
        <v>1124.73</v>
      </c>
      <c r="E14660" s="156" t="s">
        <v>223</v>
      </c>
    </row>
    <row r="14661" spans="1:5" x14ac:dyDescent="0.2">
      <c r="A14661" s="157">
        <v>1207693</v>
      </c>
      <c r="B14661" t="s">
        <v>17555</v>
      </c>
      <c r="C14661" t="s">
        <v>16113</v>
      </c>
      <c r="D14661">
        <v>1081.81</v>
      </c>
      <c r="E14661" s="156" t="s">
        <v>223</v>
      </c>
    </row>
    <row r="14662" spans="1:5" x14ac:dyDescent="0.2">
      <c r="A14662" s="157">
        <v>1207692</v>
      </c>
      <c r="B14662" t="s">
        <v>17556</v>
      </c>
      <c r="C14662" t="s">
        <v>16113</v>
      </c>
      <c r="D14662">
        <v>1045.72</v>
      </c>
      <c r="E14662" s="156" t="s">
        <v>223</v>
      </c>
    </row>
    <row r="14663" spans="1:5" x14ac:dyDescent="0.2">
      <c r="A14663" s="157">
        <v>1208349</v>
      </c>
      <c r="B14663" t="s">
        <v>17557</v>
      </c>
      <c r="C14663" t="s">
        <v>16113</v>
      </c>
      <c r="D14663">
        <v>1015.97</v>
      </c>
      <c r="E14663" s="156" t="s">
        <v>223</v>
      </c>
    </row>
    <row r="14664" spans="1:5" x14ac:dyDescent="0.2">
      <c r="A14664" s="157">
        <v>1207660</v>
      </c>
      <c r="B14664" t="s">
        <v>17558</v>
      </c>
      <c r="C14664" t="s">
        <v>16113</v>
      </c>
      <c r="D14664">
        <v>1205.31</v>
      </c>
      <c r="E14664" s="156" t="s">
        <v>223</v>
      </c>
    </row>
    <row r="14665" spans="1:5" x14ac:dyDescent="0.2">
      <c r="A14665" s="157">
        <v>1207699</v>
      </c>
      <c r="B14665" t="s">
        <v>17559</v>
      </c>
      <c r="C14665" t="s">
        <v>16113</v>
      </c>
      <c r="D14665">
        <v>1143.97</v>
      </c>
      <c r="E14665" s="156" t="s">
        <v>223</v>
      </c>
    </row>
    <row r="14666" spans="1:5" x14ac:dyDescent="0.2">
      <c r="A14666" s="157">
        <v>1207698</v>
      </c>
      <c r="B14666" t="s">
        <v>17560</v>
      </c>
      <c r="C14666" t="s">
        <v>16113</v>
      </c>
      <c r="D14666">
        <v>1102.24</v>
      </c>
      <c r="E14666" s="156" t="s">
        <v>223</v>
      </c>
    </row>
    <row r="14667" spans="1:5" x14ac:dyDescent="0.2">
      <c r="A14667" s="157">
        <v>1208357</v>
      </c>
      <c r="B14667" t="s">
        <v>17561</v>
      </c>
      <c r="C14667" t="s">
        <v>16113</v>
      </c>
      <c r="D14667">
        <v>1060.28</v>
      </c>
      <c r="E14667" s="156" t="s">
        <v>223</v>
      </c>
    </row>
    <row r="14668" spans="1:5" x14ac:dyDescent="0.2">
      <c r="A14668" s="157">
        <v>1207666</v>
      </c>
      <c r="B14668" t="s">
        <v>17562</v>
      </c>
      <c r="C14668" t="s">
        <v>16113</v>
      </c>
      <c r="D14668">
        <v>1348.95</v>
      </c>
      <c r="E14668" s="156" t="s">
        <v>223</v>
      </c>
    </row>
    <row r="14669" spans="1:5" x14ac:dyDescent="0.2">
      <c r="A14669" s="157">
        <v>1207665</v>
      </c>
      <c r="B14669" t="s">
        <v>17563</v>
      </c>
      <c r="C14669" t="s">
        <v>16113</v>
      </c>
      <c r="D14669">
        <v>1315.69</v>
      </c>
      <c r="E14669" s="156" t="s">
        <v>223</v>
      </c>
    </row>
    <row r="14670" spans="1:5" x14ac:dyDescent="0.2">
      <c r="A14670" s="157">
        <v>1207664</v>
      </c>
      <c r="B14670" t="s">
        <v>17564</v>
      </c>
      <c r="C14670" t="s">
        <v>16113</v>
      </c>
      <c r="D14670">
        <v>1289.08</v>
      </c>
      <c r="E14670" s="156" t="s">
        <v>223</v>
      </c>
    </row>
    <row r="14671" spans="1:5" x14ac:dyDescent="0.2">
      <c r="A14671" s="157">
        <v>1208365</v>
      </c>
      <c r="B14671" t="s">
        <v>17565</v>
      </c>
      <c r="C14671" t="s">
        <v>16113</v>
      </c>
      <c r="D14671">
        <v>1249.1600000000001</v>
      </c>
      <c r="E14671" s="156" t="s">
        <v>223</v>
      </c>
    </row>
    <row r="14672" spans="1:5" x14ac:dyDescent="0.2">
      <c r="A14672" s="157">
        <v>1207672</v>
      </c>
      <c r="B14672" t="s">
        <v>17566</v>
      </c>
      <c r="C14672" t="s">
        <v>16113</v>
      </c>
      <c r="D14672">
        <v>1498.69</v>
      </c>
      <c r="E14672" s="156" t="s">
        <v>223</v>
      </c>
    </row>
    <row r="14673" spans="1:5" x14ac:dyDescent="0.2">
      <c r="A14673" s="157">
        <v>1207671</v>
      </c>
      <c r="B14673" t="s">
        <v>17567</v>
      </c>
      <c r="C14673" t="s">
        <v>16113</v>
      </c>
      <c r="D14673">
        <v>1457.4</v>
      </c>
      <c r="E14673" s="156" t="s">
        <v>223</v>
      </c>
    </row>
    <row r="14674" spans="1:5" x14ac:dyDescent="0.2">
      <c r="A14674" s="157">
        <v>1207670</v>
      </c>
      <c r="B14674" t="s">
        <v>17568</v>
      </c>
      <c r="C14674" t="s">
        <v>16113</v>
      </c>
      <c r="D14674">
        <v>1395.46</v>
      </c>
      <c r="E14674" s="156" t="s">
        <v>223</v>
      </c>
    </row>
    <row r="14675" spans="1:5" x14ac:dyDescent="0.2">
      <c r="A14675" s="157">
        <v>1208373</v>
      </c>
      <c r="B14675" t="s">
        <v>17569</v>
      </c>
      <c r="C14675" t="s">
        <v>16113</v>
      </c>
      <c r="D14675">
        <v>1333.53</v>
      </c>
      <c r="E14675" s="156" t="s">
        <v>223</v>
      </c>
    </row>
    <row r="14676" spans="1:5" x14ac:dyDescent="0.2">
      <c r="A14676" s="157">
        <v>1400976</v>
      </c>
      <c r="B14676" t="s">
        <v>17570</v>
      </c>
      <c r="C14676" t="s">
        <v>286</v>
      </c>
      <c r="D14676">
        <v>5.27</v>
      </c>
      <c r="E14676" s="156" t="s">
        <v>223</v>
      </c>
    </row>
    <row r="14677" spans="1:5" x14ac:dyDescent="0.2">
      <c r="A14677" s="157">
        <v>1400970</v>
      </c>
      <c r="B14677" t="s">
        <v>17571</v>
      </c>
      <c r="C14677" t="s">
        <v>286</v>
      </c>
      <c r="D14677">
        <v>2.4500000000000002</v>
      </c>
      <c r="E14677" s="156" t="s">
        <v>223</v>
      </c>
    </row>
    <row r="14678" spans="1:5" x14ac:dyDescent="0.2">
      <c r="A14678" s="157">
        <v>1400971</v>
      </c>
      <c r="B14678" t="s">
        <v>17572</v>
      </c>
      <c r="C14678" t="s">
        <v>286</v>
      </c>
      <c r="D14678">
        <v>10.67</v>
      </c>
      <c r="E14678" s="156" t="s">
        <v>223</v>
      </c>
    </row>
    <row r="14679" spans="1:5" x14ac:dyDescent="0.2">
      <c r="A14679" s="157">
        <v>1400972</v>
      </c>
      <c r="B14679" t="s">
        <v>17573</v>
      </c>
      <c r="C14679" t="s">
        <v>286</v>
      </c>
      <c r="D14679">
        <v>2.4</v>
      </c>
      <c r="E14679" s="156" t="s">
        <v>223</v>
      </c>
    </row>
    <row r="14680" spans="1:5" x14ac:dyDescent="0.2">
      <c r="A14680" s="157">
        <v>1416201</v>
      </c>
      <c r="B14680" t="s">
        <v>17574</v>
      </c>
      <c r="C14680" t="s">
        <v>17575</v>
      </c>
      <c r="D14680">
        <v>0.24</v>
      </c>
      <c r="E14680" s="156" t="s">
        <v>223</v>
      </c>
    </row>
    <row r="14681" spans="1:5" x14ac:dyDescent="0.2">
      <c r="A14681" s="157">
        <v>1400969</v>
      </c>
      <c r="B14681" t="s">
        <v>17576</v>
      </c>
      <c r="C14681" t="s">
        <v>268</v>
      </c>
      <c r="D14681">
        <v>0.17</v>
      </c>
      <c r="E14681" s="156" t="s">
        <v>223</v>
      </c>
    </row>
    <row r="14682" spans="1:5" x14ac:dyDescent="0.2">
      <c r="A14682" s="157">
        <v>1400975</v>
      </c>
      <c r="B14682" t="s">
        <v>17577</v>
      </c>
      <c r="C14682" t="s">
        <v>286</v>
      </c>
      <c r="D14682">
        <v>4.21</v>
      </c>
      <c r="E14682" s="156" t="s">
        <v>223</v>
      </c>
    </row>
    <row r="14683" spans="1:5" x14ac:dyDescent="0.2">
      <c r="A14683" s="157">
        <v>1416141</v>
      </c>
      <c r="B14683" t="s">
        <v>17578</v>
      </c>
      <c r="C14683" t="s">
        <v>286</v>
      </c>
      <c r="D14683">
        <v>3.94</v>
      </c>
      <c r="E14683" s="156" t="s">
        <v>223</v>
      </c>
    </row>
    <row r="14684" spans="1:5" x14ac:dyDescent="0.2">
      <c r="A14684" s="157">
        <v>1416142</v>
      </c>
      <c r="B14684" t="s">
        <v>17579</v>
      </c>
      <c r="C14684" t="s">
        <v>286</v>
      </c>
      <c r="D14684">
        <v>6.04</v>
      </c>
      <c r="E14684" s="156" t="s">
        <v>223</v>
      </c>
    </row>
    <row r="14685" spans="1:5" x14ac:dyDescent="0.2">
      <c r="A14685" s="157">
        <v>1400973</v>
      </c>
      <c r="B14685" t="s">
        <v>17580</v>
      </c>
      <c r="C14685" t="s">
        <v>286</v>
      </c>
      <c r="D14685">
        <v>1.72</v>
      </c>
      <c r="E14685" s="156" t="s">
        <v>223</v>
      </c>
    </row>
    <row r="14686" spans="1:5" x14ac:dyDescent="0.2">
      <c r="A14686" s="157">
        <v>1400974</v>
      </c>
      <c r="B14686" t="s">
        <v>17581</v>
      </c>
      <c r="C14686" t="s">
        <v>286</v>
      </c>
      <c r="D14686">
        <v>2</v>
      </c>
      <c r="E14686" s="156" t="s">
        <v>223</v>
      </c>
    </row>
    <row r="14687" spans="1:5" x14ac:dyDescent="0.2">
      <c r="A14687" s="157">
        <v>1416139</v>
      </c>
      <c r="B14687" t="s">
        <v>17582</v>
      </c>
      <c r="C14687" t="s">
        <v>286</v>
      </c>
      <c r="D14687">
        <v>2.2200000000000002</v>
      </c>
      <c r="E14687" s="156" t="s">
        <v>223</v>
      </c>
    </row>
    <row r="14688" spans="1:5" x14ac:dyDescent="0.2">
      <c r="A14688" s="157">
        <v>1416202</v>
      </c>
      <c r="B14688" t="s">
        <v>17583</v>
      </c>
      <c r="C14688" t="s">
        <v>286</v>
      </c>
      <c r="D14688">
        <v>2.56</v>
      </c>
      <c r="E14688" s="156" t="s">
        <v>223</v>
      </c>
    </row>
    <row r="14689" spans="1:5" x14ac:dyDescent="0.2">
      <c r="A14689" s="157">
        <v>1416140</v>
      </c>
      <c r="B14689" t="s">
        <v>17584</v>
      </c>
      <c r="C14689" t="s">
        <v>286</v>
      </c>
      <c r="D14689">
        <v>2.93</v>
      </c>
      <c r="E14689" s="156" t="s">
        <v>223</v>
      </c>
    </row>
    <row r="14690" spans="1:5" x14ac:dyDescent="0.2">
      <c r="A14690" s="157">
        <v>1419543</v>
      </c>
      <c r="B14690" t="s">
        <v>17585</v>
      </c>
      <c r="C14690" t="s">
        <v>268</v>
      </c>
      <c r="D14690">
        <v>0.22</v>
      </c>
      <c r="E14690" s="156" t="s">
        <v>223</v>
      </c>
    </row>
    <row r="14691" spans="1:5" x14ac:dyDescent="0.2">
      <c r="A14691" s="157">
        <v>1408173</v>
      </c>
      <c r="B14691" t="s">
        <v>17586</v>
      </c>
      <c r="C14691" t="s">
        <v>17575</v>
      </c>
      <c r="D14691">
        <v>0.06</v>
      </c>
      <c r="E14691" s="156" t="s">
        <v>223</v>
      </c>
    </row>
    <row r="14692" spans="1:5" x14ac:dyDescent="0.2">
      <c r="A14692" s="157">
        <v>1407063</v>
      </c>
      <c r="B14692" t="s">
        <v>17587</v>
      </c>
      <c r="C14692" t="s">
        <v>268</v>
      </c>
      <c r="D14692">
        <v>8.1</v>
      </c>
      <c r="E14692" s="156" t="s">
        <v>223</v>
      </c>
    </row>
    <row r="14693" spans="1:5" x14ac:dyDescent="0.2">
      <c r="A14693" s="157">
        <v>1407064</v>
      </c>
      <c r="B14693" t="s">
        <v>17588</v>
      </c>
      <c r="C14693" t="s">
        <v>268</v>
      </c>
      <c r="D14693">
        <v>8.35</v>
      </c>
      <c r="E14693" s="156" t="s">
        <v>223</v>
      </c>
    </row>
    <row r="14694" spans="1:5" x14ac:dyDescent="0.2">
      <c r="A14694" s="157">
        <v>1407065</v>
      </c>
      <c r="B14694" t="s">
        <v>17589</v>
      </c>
      <c r="C14694" t="s">
        <v>268</v>
      </c>
      <c r="D14694">
        <v>8.5500000000000007</v>
      </c>
      <c r="E14694" s="156" t="s">
        <v>223</v>
      </c>
    </row>
    <row r="14695" spans="1:5" x14ac:dyDescent="0.2">
      <c r="A14695" s="157">
        <v>1407066</v>
      </c>
      <c r="B14695" t="s">
        <v>17590</v>
      </c>
      <c r="C14695" t="s">
        <v>268</v>
      </c>
      <c r="D14695">
        <v>8.41</v>
      </c>
      <c r="E14695" s="156" t="s">
        <v>223</v>
      </c>
    </row>
    <row r="14696" spans="1:5" x14ac:dyDescent="0.2">
      <c r="A14696" s="157">
        <v>1400977</v>
      </c>
      <c r="B14696" t="s">
        <v>17591</v>
      </c>
      <c r="C14696" t="s">
        <v>286</v>
      </c>
      <c r="D14696">
        <v>3.61</v>
      </c>
      <c r="E14696" s="156" t="s">
        <v>223</v>
      </c>
    </row>
    <row r="14697" spans="1:5" x14ac:dyDescent="0.2">
      <c r="A14697" s="157">
        <v>1407067</v>
      </c>
      <c r="B14697" t="s">
        <v>17592</v>
      </c>
      <c r="C14697" t="s">
        <v>268</v>
      </c>
      <c r="D14697">
        <v>2.98</v>
      </c>
      <c r="E14697" s="156" t="s">
        <v>223</v>
      </c>
    </row>
    <row r="14698" spans="1:5" x14ac:dyDescent="0.2">
      <c r="A14698" s="157">
        <v>1407068</v>
      </c>
      <c r="B14698" t="s">
        <v>17593</v>
      </c>
      <c r="C14698" t="s">
        <v>268</v>
      </c>
      <c r="D14698">
        <v>3.35</v>
      </c>
      <c r="E14698" s="156" t="s">
        <v>223</v>
      </c>
    </row>
    <row r="14699" spans="1:5" x14ac:dyDescent="0.2">
      <c r="A14699" s="157">
        <v>1407069</v>
      </c>
      <c r="B14699" t="s">
        <v>17594</v>
      </c>
      <c r="C14699" t="s">
        <v>268</v>
      </c>
      <c r="D14699">
        <v>3.63</v>
      </c>
      <c r="E14699" s="156" t="s">
        <v>223</v>
      </c>
    </row>
    <row r="14700" spans="1:5" x14ac:dyDescent="0.2">
      <c r="A14700" s="157">
        <v>1407070</v>
      </c>
      <c r="B14700" t="s">
        <v>17595</v>
      </c>
      <c r="C14700" t="s">
        <v>268</v>
      </c>
      <c r="D14700">
        <v>3.46</v>
      </c>
      <c r="E14700" s="156" t="s">
        <v>223</v>
      </c>
    </row>
    <row r="14701" spans="1:5" x14ac:dyDescent="0.2">
      <c r="A14701" s="157">
        <v>1400987</v>
      </c>
      <c r="B14701" t="s">
        <v>17596</v>
      </c>
      <c r="C14701" t="s">
        <v>268</v>
      </c>
      <c r="D14701">
        <v>1.41</v>
      </c>
      <c r="E14701" s="156" t="s">
        <v>223</v>
      </c>
    </row>
    <row r="14702" spans="1:5" x14ac:dyDescent="0.2">
      <c r="A14702" s="157">
        <v>1416257</v>
      </c>
      <c r="B14702" t="s">
        <v>17597</v>
      </c>
      <c r="C14702" t="s">
        <v>286</v>
      </c>
      <c r="D14702">
        <v>283.43</v>
      </c>
      <c r="E14702" s="156" t="s">
        <v>223</v>
      </c>
    </row>
    <row r="14703" spans="1:5" x14ac:dyDescent="0.2">
      <c r="A14703" s="157">
        <v>1416253</v>
      </c>
      <c r="B14703" t="s">
        <v>17598</v>
      </c>
      <c r="C14703" t="s">
        <v>286</v>
      </c>
      <c r="D14703">
        <v>646.76</v>
      </c>
      <c r="E14703" s="156" t="s">
        <v>223</v>
      </c>
    </row>
    <row r="14704" spans="1:5" x14ac:dyDescent="0.2">
      <c r="A14704" s="157">
        <v>1416254</v>
      </c>
      <c r="B14704" t="s">
        <v>17599</v>
      </c>
      <c r="C14704" t="s">
        <v>286</v>
      </c>
      <c r="D14704">
        <v>55.11</v>
      </c>
      <c r="E14704" s="156" t="s">
        <v>223</v>
      </c>
    </row>
    <row r="14705" spans="1:5" x14ac:dyDescent="0.2">
      <c r="A14705" s="157">
        <v>1416255</v>
      </c>
      <c r="B14705" t="s">
        <v>17600</v>
      </c>
      <c r="C14705" t="s">
        <v>286</v>
      </c>
      <c r="D14705">
        <v>95.74</v>
      </c>
      <c r="E14705" s="156" t="s">
        <v>223</v>
      </c>
    </row>
    <row r="14706" spans="1:5" x14ac:dyDescent="0.2">
      <c r="A14706" s="157">
        <v>1416256</v>
      </c>
      <c r="B14706" t="s">
        <v>17601</v>
      </c>
      <c r="C14706" t="s">
        <v>286</v>
      </c>
      <c r="D14706">
        <v>147.06</v>
      </c>
      <c r="E14706" s="156" t="s">
        <v>223</v>
      </c>
    </row>
    <row r="14707" spans="1:5" x14ac:dyDescent="0.2">
      <c r="A14707" s="157">
        <v>1408028</v>
      </c>
      <c r="B14707" t="s">
        <v>17602</v>
      </c>
      <c r="C14707" t="s">
        <v>16004</v>
      </c>
      <c r="D14707">
        <v>233.73</v>
      </c>
      <c r="E14707" s="156" t="s">
        <v>223</v>
      </c>
    </row>
    <row r="14708" spans="1:5" x14ac:dyDescent="0.2">
      <c r="A14708" s="157">
        <v>1408027</v>
      </c>
      <c r="B14708" t="s">
        <v>17603</v>
      </c>
      <c r="C14708" t="s">
        <v>16004</v>
      </c>
      <c r="D14708">
        <v>129.72</v>
      </c>
      <c r="E14708" s="156" t="s">
        <v>223</v>
      </c>
    </row>
    <row r="14709" spans="1:5" x14ac:dyDescent="0.2">
      <c r="A14709" s="157">
        <v>1400978</v>
      </c>
      <c r="B14709" t="s">
        <v>17604</v>
      </c>
      <c r="C14709" t="s">
        <v>16004</v>
      </c>
      <c r="D14709">
        <v>215.09</v>
      </c>
      <c r="E14709" s="156" t="s">
        <v>223</v>
      </c>
    </row>
    <row r="14710" spans="1:5" x14ac:dyDescent="0.2">
      <c r="A14710" s="157">
        <v>1513941</v>
      </c>
      <c r="B14710" t="s">
        <v>17605</v>
      </c>
      <c r="C14710" t="s">
        <v>16113</v>
      </c>
      <c r="D14710">
        <v>517.55999999999995</v>
      </c>
      <c r="E14710" s="156" t="s">
        <v>223</v>
      </c>
    </row>
    <row r="14711" spans="1:5" x14ac:dyDescent="0.2">
      <c r="A14711" s="157">
        <v>1513940</v>
      </c>
      <c r="B14711" t="s">
        <v>17606</v>
      </c>
      <c r="C14711" t="s">
        <v>16113</v>
      </c>
      <c r="D14711">
        <v>321</v>
      </c>
      <c r="E14711" s="156" t="s">
        <v>223</v>
      </c>
    </row>
    <row r="14712" spans="1:5" x14ac:dyDescent="0.2">
      <c r="A14712" s="157">
        <v>1505879</v>
      </c>
      <c r="B14712" t="s">
        <v>17607</v>
      </c>
      <c r="C14712" t="s">
        <v>16113</v>
      </c>
      <c r="D14712">
        <v>309.49</v>
      </c>
      <c r="E14712" s="156" t="s">
        <v>223</v>
      </c>
    </row>
    <row r="14713" spans="1:5" x14ac:dyDescent="0.2">
      <c r="A14713" s="157">
        <v>1505878</v>
      </c>
      <c r="B14713" t="s">
        <v>17608</v>
      </c>
      <c r="C14713" t="s">
        <v>16113</v>
      </c>
      <c r="D14713">
        <v>178.2</v>
      </c>
      <c r="E14713" s="156" t="s">
        <v>223</v>
      </c>
    </row>
    <row r="14714" spans="1:5" x14ac:dyDescent="0.2">
      <c r="A14714" s="157">
        <v>1505877</v>
      </c>
      <c r="B14714" t="s">
        <v>17609</v>
      </c>
      <c r="C14714" t="s">
        <v>16113</v>
      </c>
      <c r="D14714">
        <v>212.25</v>
      </c>
      <c r="E14714" s="156" t="s">
        <v>223</v>
      </c>
    </row>
    <row r="14715" spans="1:5" x14ac:dyDescent="0.2">
      <c r="A14715" s="157">
        <v>1505860</v>
      </c>
      <c r="B14715" t="s">
        <v>17610</v>
      </c>
      <c r="C14715" t="s">
        <v>16113</v>
      </c>
      <c r="D14715">
        <v>206.44</v>
      </c>
      <c r="E14715" s="156" t="s">
        <v>223</v>
      </c>
    </row>
    <row r="14716" spans="1:5" x14ac:dyDescent="0.2">
      <c r="A14716" s="157">
        <v>1505859</v>
      </c>
      <c r="B14716" t="s">
        <v>17611</v>
      </c>
      <c r="C14716" t="s">
        <v>16113</v>
      </c>
      <c r="D14716">
        <v>97.03</v>
      </c>
      <c r="E14716" s="156" t="s">
        <v>223</v>
      </c>
    </row>
    <row r="14717" spans="1:5" x14ac:dyDescent="0.2">
      <c r="A14717" s="157">
        <v>1516204</v>
      </c>
      <c r="B14717" t="s">
        <v>17612</v>
      </c>
      <c r="C14717" t="s">
        <v>268</v>
      </c>
      <c r="D14717">
        <v>6.06</v>
      </c>
      <c r="E14717" s="156" t="s">
        <v>223</v>
      </c>
    </row>
    <row r="14718" spans="1:5" x14ac:dyDescent="0.2">
      <c r="A14718" s="157">
        <v>1516312</v>
      </c>
      <c r="B14718" t="s">
        <v>17613</v>
      </c>
      <c r="C14718" t="s">
        <v>119</v>
      </c>
      <c r="D14718">
        <v>40.880000000000003</v>
      </c>
      <c r="E14718" s="156" t="s">
        <v>223</v>
      </c>
    </row>
    <row r="14719" spans="1:5" x14ac:dyDescent="0.2">
      <c r="A14719" s="157">
        <v>1516304</v>
      </c>
      <c r="B14719" t="s">
        <v>17614</v>
      </c>
      <c r="C14719" t="s">
        <v>119</v>
      </c>
      <c r="D14719">
        <v>52.38</v>
      </c>
      <c r="E14719" s="156" t="s">
        <v>223</v>
      </c>
    </row>
    <row r="14720" spans="1:5" x14ac:dyDescent="0.2">
      <c r="A14720" s="157">
        <v>1516308</v>
      </c>
      <c r="B14720" t="s">
        <v>17615</v>
      </c>
      <c r="C14720" t="s">
        <v>119</v>
      </c>
      <c r="D14720">
        <v>42.99</v>
      </c>
      <c r="E14720" s="156" t="s">
        <v>223</v>
      </c>
    </row>
    <row r="14721" spans="1:5" x14ac:dyDescent="0.2">
      <c r="A14721" s="157">
        <v>1516313</v>
      </c>
      <c r="B14721" t="s">
        <v>17616</v>
      </c>
      <c r="C14721" t="s">
        <v>119</v>
      </c>
      <c r="D14721">
        <v>49.36</v>
      </c>
      <c r="E14721" s="156" t="s">
        <v>223</v>
      </c>
    </row>
    <row r="14722" spans="1:5" x14ac:dyDescent="0.2">
      <c r="A14722" s="157">
        <v>1516305</v>
      </c>
      <c r="B14722" t="s">
        <v>17617</v>
      </c>
      <c r="C14722" t="s">
        <v>119</v>
      </c>
      <c r="D14722">
        <v>62.97</v>
      </c>
      <c r="E14722" s="156" t="s">
        <v>223</v>
      </c>
    </row>
    <row r="14723" spans="1:5" x14ac:dyDescent="0.2">
      <c r="A14723" s="157">
        <v>1516309</v>
      </c>
      <c r="B14723" t="s">
        <v>17618</v>
      </c>
      <c r="C14723" t="s">
        <v>119</v>
      </c>
      <c r="D14723">
        <v>51.61</v>
      </c>
      <c r="E14723" s="156" t="s">
        <v>223</v>
      </c>
    </row>
    <row r="14724" spans="1:5" x14ac:dyDescent="0.2">
      <c r="A14724" s="157">
        <v>1516314</v>
      </c>
      <c r="B14724" t="s">
        <v>17619</v>
      </c>
      <c r="C14724" t="s">
        <v>119</v>
      </c>
      <c r="D14724">
        <v>56.9</v>
      </c>
      <c r="E14724" s="156" t="s">
        <v>223</v>
      </c>
    </row>
    <row r="14725" spans="1:5" x14ac:dyDescent="0.2">
      <c r="A14725" s="157">
        <v>1516306</v>
      </c>
      <c r="B14725" t="s">
        <v>17620</v>
      </c>
      <c r="C14725" t="s">
        <v>119</v>
      </c>
      <c r="D14725">
        <v>73.849999999999994</v>
      </c>
      <c r="E14725" s="156" t="s">
        <v>223</v>
      </c>
    </row>
    <row r="14726" spans="1:5" x14ac:dyDescent="0.2">
      <c r="A14726" s="157">
        <v>1516310</v>
      </c>
      <c r="B14726" t="s">
        <v>17621</v>
      </c>
      <c r="C14726" t="s">
        <v>119</v>
      </c>
      <c r="D14726">
        <v>60.23</v>
      </c>
      <c r="E14726" s="156" t="s">
        <v>223</v>
      </c>
    </row>
    <row r="14727" spans="1:5" x14ac:dyDescent="0.2">
      <c r="A14727" s="157">
        <v>1516311</v>
      </c>
      <c r="B14727" t="s">
        <v>17622</v>
      </c>
      <c r="C14727" t="s">
        <v>119</v>
      </c>
      <c r="D14727">
        <v>31.43</v>
      </c>
      <c r="E14727" s="156" t="s">
        <v>223</v>
      </c>
    </row>
    <row r="14728" spans="1:5" x14ac:dyDescent="0.2">
      <c r="A14728" s="157">
        <v>1516303</v>
      </c>
      <c r="B14728" t="s">
        <v>17623</v>
      </c>
      <c r="C14728" t="s">
        <v>119</v>
      </c>
      <c r="D14728">
        <v>41.87</v>
      </c>
      <c r="E14728" s="156" t="s">
        <v>223</v>
      </c>
    </row>
    <row r="14729" spans="1:5" x14ac:dyDescent="0.2">
      <c r="A14729" s="157">
        <v>1516307</v>
      </c>
      <c r="B14729" t="s">
        <v>17624</v>
      </c>
      <c r="C14729" t="s">
        <v>119</v>
      </c>
      <c r="D14729">
        <v>34.729999999999997</v>
      </c>
      <c r="E14729" s="156" t="s">
        <v>223</v>
      </c>
    </row>
    <row r="14730" spans="1:5" x14ac:dyDescent="0.2">
      <c r="A14730" s="157">
        <v>1516298</v>
      </c>
      <c r="B14730" t="s">
        <v>17625</v>
      </c>
      <c r="C14730" t="s">
        <v>119</v>
      </c>
      <c r="D14730">
        <v>30.36</v>
      </c>
      <c r="E14730" s="156" t="s">
        <v>223</v>
      </c>
    </row>
    <row r="14731" spans="1:5" x14ac:dyDescent="0.2">
      <c r="A14731" s="157">
        <v>1516299</v>
      </c>
      <c r="B14731" t="s">
        <v>17626</v>
      </c>
      <c r="C14731" t="s">
        <v>119</v>
      </c>
      <c r="D14731">
        <v>32.590000000000003</v>
      </c>
      <c r="E14731" s="156" t="s">
        <v>223</v>
      </c>
    </row>
    <row r="14732" spans="1:5" x14ac:dyDescent="0.2">
      <c r="A14732" s="157">
        <v>1516300</v>
      </c>
      <c r="B14732" t="s">
        <v>17627</v>
      </c>
      <c r="C14732" t="s">
        <v>119</v>
      </c>
      <c r="D14732">
        <v>43.17</v>
      </c>
      <c r="E14732" s="156" t="s">
        <v>223</v>
      </c>
    </row>
    <row r="14733" spans="1:5" x14ac:dyDescent="0.2">
      <c r="A14733" s="157">
        <v>1516301</v>
      </c>
      <c r="B14733" t="s">
        <v>17628</v>
      </c>
      <c r="C14733" t="s">
        <v>119</v>
      </c>
      <c r="D14733">
        <v>64.44</v>
      </c>
      <c r="E14733" s="156" t="s">
        <v>223</v>
      </c>
    </row>
    <row r="14734" spans="1:5" x14ac:dyDescent="0.2">
      <c r="A14734" s="157">
        <v>1516302</v>
      </c>
      <c r="B14734" t="s">
        <v>17629</v>
      </c>
      <c r="C14734" t="s">
        <v>119</v>
      </c>
      <c r="D14734">
        <v>85.57</v>
      </c>
      <c r="E14734" s="156" t="s">
        <v>223</v>
      </c>
    </row>
    <row r="14735" spans="1:5" x14ac:dyDescent="0.2">
      <c r="A14735" s="157">
        <v>1516296</v>
      </c>
      <c r="B14735" t="s">
        <v>17630</v>
      </c>
      <c r="C14735" t="s">
        <v>119</v>
      </c>
      <c r="D14735">
        <v>22.5</v>
      </c>
      <c r="E14735" s="156" t="s">
        <v>223</v>
      </c>
    </row>
    <row r="14736" spans="1:5" x14ac:dyDescent="0.2">
      <c r="A14736" s="157">
        <v>1516297</v>
      </c>
      <c r="B14736" t="s">
        <v>17631</v>
      </c>
      <c r="C14736" t="s">
        <v>119</v>
      </c>
      <c r="D14736">
        <v>29.31</v>
      </c>
      <c r="E14736" s="156" t="s">
        <v>223</v>
      </c>
    </row>
    <row r="14737" spans="1:5" x14ac:dyDescent="0.2">
      <c r="A14737" s="157">
        <v>1505847</v>
      </c>
      <c r="B14737" t="s">
        <v>17632</v>
      </c>
      <c r="C14737" t="s">
        <v>119</v>
      </c>
      <c r="D14737">
        <v>191.03</v>
      </c>
      <c r="E14737" s="156" t="s">
        <v>223</v>
      </c>
    </row>
    <row r="14738" spans="1:5" x14ac:dyDescent="0.2">
      <c r="A14738" s="157">
        <v>1505848</v>
      </c>
      <c r="B14738" t="s">
        <v>17633</v>
      </c>
      <c r="C14738" t="s">
        <v>119</v>
      </c>
      <c r="D14738">
        <v>186.46</v>
      </c>
      <c r="E14738" s="156" t="s">
        <v>223</v>
      </c>
    </row>
    <row r="14739" spans="1:5" x14ac:dyDescent="0.2">
      <c r="A14739" s="157">
        <v>1505849</v>
      </c>
      <c r="B14739" t="s">
        <v>17634</v>
      </c>
      <c r="C14739" t="s">
        <v>119</v>
      </c>
      <c r="D14739">
        <v>183.93</v>
      </c>
      <c r="E14739" s="156" t="s">
        <v>223</v>
      </c>
    </row>
    <row r="14740" spans="1:5" x14ac:dyDescent="0.2">
      <c r="A14740" s="157">
        <v>1505930</v>
      </c>
      <c r="B14740" t="s">
        <v>17635</v>
      </c>
      <c r="C14740" t="s">
        <v>119</v>
      </c>
      <c r="D14740">
        <v>215</v>
      </c>
      <c r="E14740" s="156" t="s">
        <v>223</v>
      </c>
    </row>
    <row r="14741" spans="1:5" x14ac:dyDescent="0.2">
      <c r="A14741" s="157">
        <v>1506055</v>
      </c>
      <c r="B14741" t="s">
        <v>17636</v>
      </c>
      <c r="C14741" t="s">
        <v>16113</v>
      </c>
      <c r="D14741">
        <v>456.73</v>
      </c>
      <c r="E14741" s="156" t="s">
        <v>223</v>
      </c>
    </row>
    <row r="14742" spans="1:5" x14ac:dyDescent="0.2">
      <c r="A14742" s="157">
        <v>1506056</v>
      </c>
      <c r="B14742" t="s">
        <v>17637</v>
      </c>
      <c r="C14742" t="s">
        <v>16113</v>
      </c>
      <c r="D14742">
        <v>278.82</v>
      </c>
      <c r="E14742" s="156" t="s">
        <v>223</v>
      </c>
    </row>
    <row r="14743" spans="1:5" x14ac:dyDescent="0.2">
      <c r="A14743" s="157">
        <v>1513943</v>
      </c>
      <c r="B14743" t="s">
        <v>17638</v>
      </c>
      <c r="C14743" t="s">
        <v>119</v>
      </c>
      <c r="D14743">
        <v>203.51</v>
      </c>
      <c r="E14743" s="156" t="s">
        <v>223</v>
      </c>
    </row>
    <row r="14744" spans="1:5" x14ac:dyDescent="0.2">
      <c r="A14744" s="157">
        <v>1516318</v>
      </c>
      <c r="B14744" t="s">
        <v>17639</v>
      </c>
      <c r="C14744" t="s">
        <v>119</v>
      </c>
      <c r="D14744">
        <v>617.1</v>
      </c>
      <c r="E14744" s="156" t="s">
        <v>223</v>
      </c>
    </row>
    <row r="14745" spans="1:5" x14ac:dyDescent="0.2">
      <c r="A14745" s="157">
        <v>1516317</v>
      </c>
      <c r="B14745" t="s">
        <v>17640</v>
      </c>
      <c r="C14745" t="s">
        <v>119</v>
      </c>
      <c r="D14745">
        <v>532.88</v>
      </c>
      <c r="E14745" s="156" t="s">
        <v>223</v>
      </c>
    </row>
    <row r="14746" spans="1:5" x14ac:dyDescent="0.2">
      <c r="A14746" s="157">
        <v>1600965</v>
      </c>
      <c r="B14746" t="s">
        <v>17641</v>
      </c>
      <c r="C14746" t="s">
        <v>16113</v>
      </c>
      <c r="D14746">
        <v>106.87</v>
      </c>
      <c r="E14746" s="156" t="s">
        <v>223</v>
      </c>
    </row>
    <row r="14747" spans="1:5" x14ac:dyDescent="0.2">
      <c r="A14747" s="157">
        <v>1600408</v>
      </c>
      <c r="B14747" t="s">
        <v>17642</v>
      </c>
      <c r="C14747" t="s">
        <v>119</v>
      </c>
      <c r="D14747">
        <v>18.53</v>
      </c>
      <c r="E14747" s="156" t="s">
        <v>223</v>
      </c>
    </row>
    <row r="14748" spans="1:5" x14ac:dyDescent="0.2">
      <c r="A14748" s="157">
        <v>1600990</v>
      </c>
      <c r="B14748" t="s">
        <v>17643</v>
      </c>
      <c r="C14748" t="s">
        <v>16113</v>
      </c>
      <c r="D14748">
        <v>825.78</v>
      </c>
      <c r="E14748" s="156" t="s">
        <v>223</v>
      </c>
    </row>
    <row r="14749" spans="1:5" x14ac:dyDescent="0.2">
      <c r="A14749" s="157">
        <v>1600989</v>
      </c>
      <c r="B14749" t="s">
        <v>17644</v>
      </c>
      <c r="C14749" t="s">
        <v>16113</v>
      </c>
      <c r="D14749">
        <v>431.86</v>
      </c>
      <c r="E14749" s="156" t="s">
        <v>223</v>
      </c>
    </row>
    <row r="14750" spans="1:5" x14ac:dyDescent="0.2">
      <c r="A14750" s="157">
        <v>1600438</v>
      </c>
      <c r="B14750" t="s">
        <v>17645</v>
      </c>
      <c r="C14750" t="s">
        <v>16113</v>
      </c>
      <c r="D14750">
        <v>591.11</v>
      </c>
      <c r="E14750" s="156" t="s">
        <v>223</v>
      </c>
    </row>
    <row r="14751" spans="1:5" x14ac:dyDescent="0.2">
      <c r="A14751" s="157">
        <v>1600436</v>
      </c>
      <c r="B14751" t="s">
        <v>17646</v>
      </c>
      <c r="C14751" t="s">
        <v>16113</v>
      </c>
      <c r="D14751">
        <v>405.29</v>
      </c>
      <c r="E14751" s="156" t="s">
        <v>223</v>
      </c>
    </row>
    <row r="14752" spans="1:5" x14ac:dyDescent="0.2">
      <c r="A14752" s="157">
        <v>1600895</v>
      </c>
      <c r="B14752" t="s">
        <v>17647</v>
      </c>
      <c r="C14752" t="s">
        <v>119</v>
      </c>
      <c r="D14752">
        <v>14.14</v>
      </c>
      <c r="E14752" s="156" t="s">
        <v>223</v>
      </c>
    </row>
    <row r="14753" spans="1:5" x14ac:dyDescent="0.2">
      <c r="A14753" s="157">
        <v>1600897</v>
      </c>
      <c r="B14753" t="s">
        <v>17648</v>
      </c>
      <c r="C14753" t="s">
        <v>119</v>
      </c>
      <c r="D14753">
        <v>3.8</v>
      </c>
      <c r="E14753" s="156" t="s">
        <v>223</v>
      </c>
    </row>
    <row r="14754" spans="1:5" x14ac:dyDescent="0.2">
      <c r="A14754" s="157">
        <v>1619004</v>
      </c>
      <c r="B14754" t="s">
        <v>17649</v>
      </c>
      <c r="C14754" t="s">
        <v>16113</v>
      </c>
      <c r="D14754">
        <v>8.0299999999999994</v>
      </c>
      <c r="E14754" s="156" t="s">
        <v>223</v>
      </c>
    </row>
    <row r="14755" spans="1:5" x14ac:dyDescent="0.2">
      <c r="A14755" s="157">
        <v>1600896</v>
      </c>
      <c r="B14755" t="s">
        <v>17650</v>
      </c>
      <c r="C14755" t="s">
        <v>119</v>
      </c>
      <c r="D14755">
        <v>17.77</v>
      </c>
      <c r="E14755" s="156" t="s">
        <v>223</v>
      </c>
    </row>
    <row r="14756" spans="1:5" x14ac:dyDescent="0.2">
      <c r="A14756" s="157">
        <v>1619003</v>
      </c>
      <c r="B14756" t="s">
        <v>17651</v>
      </c>
      <c r="C14756" t="s">
        <v>16113</v>
      </c>
      <c r="D14756">
        <v>62.56</v>
      </c>
      <c r="E14756" s="156" t="s">
        <v>223</v>
      </c>
    </row>
    <row r="14757" spans="1:5" x14ac:dyDescent="0.2">
      <c r="A14757" s="157">
        <v>1619006</v>
      </c>
      <c r="B14757" t="s">
        <v>17652</v>
      </c>
      <c r="C14757" t="s">
        <v>16113</v>
      </c>
      <c r="D14757">
        <v>44.99</v>
      </c>
      <c r="E14757" s="156" t="s">
        <v>223</v>
      </c>
    </row>
    <row r="14758" spans="1:5" x14ac:dyDescent="0.2">
      <c r="A14758" s="157">
        <v>1600414</v>
      </c>
      <c r="B14758" t="s">
        <v>17653</v>
      </c>
      <c r="C14758" t="s">
        <v>119</v>
      </c>
      <c r="D14758">
        <v>1.19</v>
      </c>
      <c r="E14758" s="156" t="s">
        <v>223</v>
      </c>
    </row>
    <row r="14759" spans="1:5" x14ac:dyDescent="0.2">
      <c r="A14759" s="157">
        <v>1608148</v>
      </c>
      <c r="B14759" t="s">
        <v>17654</v>
      </c>
      <c r="C14759" t="s">
        <v>286</v>
      </c>
      <c r="D14759">
        <v>205.8</v>
      </c>
      <c r="E14759" s="156" t="s">
        <v>223</v>
      </c>
    </row>
    <row r="14760" spans="1:5" x14ac:dyDescent="0.2">
      <c r="A14760" s="157">
        <v>1608021</v>
      </c>
      <c r="B14760" t="s">
        <v>17655</v>
      </c>
      <c r="C14760" t="s">
        <v>286</v>
      </c>
      <c r="D14760">
        <v>64.34</v>
      </c>
      <c r="E14760" s="156" t="s">
        <v>223</v>
      </c>
    </row>
    <row r="14761" spans="1:5" x14ac:dyDescent="0.2">
      <c r="A14761" s="157">
        <v>1608024</v>
      </c>
      <c r="B14761" t="s">
        <v>17656</v>
      </c>
      <c r="C14761" t="s">
        <v>286</v>
      </c>
      <c r="D14761">
        <v>67.77</v>
      </c>
      <c r="E14761" s="156" t="s">
        <v>223</v>
      </c>
    </row>
    <row r="14762" spans="1:5" x14ac:dyDescent="0.2">
      <c r="A14762" s="157">
        <v>1608026</v>
      </c>
      <c r="B14762" t="s">
        <v>17657</v>
      </c>
      <c r="C14762" t="s">
        <v>286</v>
      </c>
      <c r="D14762">
        <v>77.09</v>
      </c>
      <c r="E14762" s="156" t="s">
        <v>223</v>
      </c>
    </row>
    <row r="14763" spans="1:5" x14ac:dyDescent="0.2">
      <c r="A14763" s="157">
        <v>1608142</v>
      </c>
      <c r="B14763" t="s">
        <v>17658</v>
      </c>
      <c r="C14763" t="s">
        <v>286</v>
      </c>
      <c r="D14763">
        <v>88.27</v>
      </c>
      <c r="E14763" s="156" t="s">
        <v>223</v>
      </c>
    </row>
    <row r="14764" spans="1:5" x14ac:dyDescent="0.2">
      <c r="A14764" s="157">
        <v>1608143</v>
      </c>
      <c r="B14764" t="s">
        <v>17659</v>
      </c>
      <c r="C14764" t="s">
        <v>286</v>
      </c>
      <c r="D14764">
        <v>91.79</v>
      </c>
      <c r="E14764" s="156" t="s">
        <v>223</v>
      </c>
    </row>
    <row r="14765" spans="1:5" x14ac:dyDescent="0.2">
      <c r="A14765" s="157">
        <v>1608144</v>
      </c>
      <c r="B14765" t="s">
        <v>17660</v>
      </c>
      <c r="C14765" t="s">
        <v>286</v>
      </c>
      <c r="D14765">
        <v>99.3</v>
      </c>
      <c r="E14765" s="156" t="s">
        <v>223</v>
      </c>
    </row>
    <row r="14766" spans="1:5" x14ac:dyDescent="0.2">
      <c r="A14766" s="157">
        <v>1608145</v>
      </c>
      <c r="B14766" t="s">
        <v>17661</v>
      </c>
      <c r="C14766" t="s">
        <v>286</v>
      </c>
      <c r="D14766">
        <v>105.52</v>
      </c>
      <c r="E14766" s="156" t="s">
        <v>223</v>
      </c>
    </row>
    <row r="14767" spans="1:5" x14ac:dyDescent="0.2">
      <c r="A14767" s="157">
        <v>1608146</v>
      </c>
      <c r="B14767" t="s">
        <v>17662</v>
      </c>
      <c r="C14767" t="s">
        <v>286</v>
      </c>
      <c r="D14767">
        <v>122.87</v>
      </c>
      <c r="E14767" s="156" t="s">
        <v>223</v>
      </c>
    </row>
    <row r="14768" spans="1:5" x14ac:dyDescent="0.2">
      <c r="A14768" s="157">
        <v>1608147</v>
      </c>
      <c r="B14768" t="s">
        <v>17663</v>
      </c>
      <c r="C14768" t="s">
        <v>286</v>
      </c>
      <c r="D14768">
        <v>157.69</v>
      </c>
      <c r="E14768" s="156" t="s">
        <v>223</v>
      </c>
    </row>
    <row r="14769" spans="1:5" x14ac:dyDescent="0.2">
      <c r="A14769" s="157">
        <v>1608019</v>
      </c>
      <c r="B14769" t="s">
        <v>17664</v>
      </c>
      <c r="C14769" t="s">
        <v>286</v>
      </c>
      <c r="D14769">
        <v>19.72</v>
      </c>
      <c r="E14769" s="156" t="s">
        <v>223</v>
      </c>
    </row>
    <row r="14770" spans="1:5" x14ac:dyDescent="0.2">
      <c r="A14770" s="157">
        <v>1608020</v>
      </c>
      <c r="B14770" t="s">
        <v>17665</v>
      </c>
      <c r="C14770" t="s">
        <v>286</v>
      </c>
      <c r="D14770">
        <v>31.82</v>
      </c>
      <c r="E14770" s="156" t="s">
        <v>223</v>
      </c>
    </row>
    <row r="14771" spans="1:5" x14ac:dyDescent="0.2">
      <c r="A14771" s="157">
        <v>1608025</v>
      </c>
      <c r="B14771" t="s">
        <v>17666</v>
      </c>
      <c r="C14771" t="s">
        <v>286</v>
      </c>
      <c r="D14771">
        <v>38.909999999999997</v>
      </c>
      <c r="E14771" s="156" t="s">
        <v>223</v>
      </c>
    </row>
    <row r="14772" spans="1:5" x14ac:dyDescent="0.2">
      <c r="A14772" s="157">
        <v>1600966</v>
      </c>
      <c r="B14772" t="s">
        <v>17667</v>
      </c>
      <c r="C14772" t="s">
        <v>286</v>
      </c>
      <c r="D14772">
        <v>0.76</v>
      </c>
      <c r="E14772" s="156" t="s">
        <v>223</v>
      </c>
    </row>
    <row r="14773" spans="1:5" x14ac:dyDescent="0.2">
      <c r="A14773" s="157">
        <v>1600898</v>
      </c>
      <c r="B14773" t="s">
        <v>17668</v>
      </c>
      <c r="C14773" t="s">
        <v>119</v>
      </c>
      <c r="D14773">
        <v>13.45</v>
      </c>
      <c r="E14773" s="156" t="s">
        <v>223</v>
      </c>
    </row>
    <row r="14774" spans="1:5" x14ac:dyDescent="0.2">
      <c r="A14774" s="157">
        <v>1600441</v>
      </c>
      <c r="B14774" t="s">
        <v>17669</v>
      </c>
      <c r="C14774" t="s">
        <v>119</v>
      </c>
      <c r="D14774">
        <v>4.01</v>
      </c>
      <c r="E14774" s="156" t="s">
        <v>223</v>
      </c>
    </row>
    <row r="14775" spans="1:5" x14ac:dyDescent="0.2">
      <c r="A14775" s="157">
        <v>1600404</v>
      </c>
      <c r="B14775" t="s">
        <v>17670</v>
      </c>
      <c r="C14775" t="s">
        <v>286</v>
      </c>
      <c r="D14775">
        <v>10.28</v>
      </c>
      <c r="E14775" s="156" t="s">
        <v>223</v>
      </c>
    </row>
    <row r="14776" spans="1:5" x14ac:dyDescent="0.2">
      <c r="A14776" s="157">
        <v>1600405</v>
      </c>
      <c r="B14776" t="s">
        <v>17671</v>
      </c>
      <c r="C14776" t="s">
        <v>286</v>
      </c>
      <c r="D14776">
        <v>11.39</v>
      </c>
      <c r="E14776" s="156" t="s">
        <v>223</v>
      </c>
    </row>
    <row r="14777" spans="1:5" x14ac:dyDescent="0.2">
      <c r="A14777" s="157">
        <v>1716605</v>
      </c>
      <c r="B14777" t="s">
        <v>17672</v>
      </c>
      <c r="C14777" t="s">
        <v>16113</v>
      </c>
      <c r="D14777">
        <v>139.06</v>
      </c>
      <c r="E14777" s="156" t="s">
        <v>223</v>
      </c>
    </row>
    <row r="14778" spans="1:5" x14ac:dyDescent="0.2">
      <c r="A14778" s="157">
        <v>1716610</v>
      </c>
      <c r="B14778" t="s">
        <v>17673</v>
      </c>
      <c r="C14778" t="s">
        <v>16113</v>
      </c>
      <c r="D14778">
        <v>143.52000000000001</v>
      </c>
      <c r="E14778" s="156" t="s">
        <v>223</v>
      </c>
    </row>
    <row r="14779" spans="1:5" x14ac:dyDescent="0.2">
      <c r="A14779" s="157">
        <v>1716611</v>
      </c>
      <c r="B14779" t="s">
        <v>17674</v>
      </c>
      <c r="C14779" t="s">
        <v>16113</v>
      </c>
      <c r="D14779">
        <v>144.08000000000001</v>
      </c>
      <c r="E14779" s="156" t="s">
        <v>223</v>
      </c>
    </row>
    <row r="14780" spans="1:5" x14ac:dyDescent="0.2">
      <c r="A14780" s="157">
        <v>1716612</v>
      </c>
      <c r="B14780" t="s">
        <v>17675</v>
      </c>
      <c r="C14780" t="s">
        <v>16113</v>
      </c>
      <c r="D14780">
        <v>144.63999999999999</v>
      </c>
      <c r="E14780" s="156" t="s">
        <v>223</v>
      </c>
    </row>
    <row r="14781" spans="1:5" x14ac:dyDescent="0.2">
      <c r="A14781" s="157">
        <v>1716613</v>
      </c>
      <c r="B14781" t="s">
        <v>17676</v>
      </c>
      <c r="C14781" t="s">
        <v>16113</v>
      </c>
      <c r="D14781">
        <v>145.19</v>
      </c>
      <c r="E14781" s="156" t="s">
        <v>223</v>
      </c>
    </row>
    <row r="14782" spans="1:5" x14ac:dyDescent="0.2">
      <c r="A14782" s="157">
        <v>1716614</v>
      </c>
      <c r="B14782" t="s">
        <v>17677</v>
      </c>
      <c r="C14782" t="s">
        <v>16113</v>
      </c>
      <c r="D14782">
        <v>146.31</v>
      </c>
      <c r="E14782" s="156" t="s">
        <v>223</v>
      </c>
    </row>
    <row r="14783" spans="1:5" x14ac:dyDescent="0.2">
      <c r="A14783" s="157">
        <v>1716615</v>
      </c>
      <c r="B14783" t="s">
        <v>17678</v>
      </c>
      <c r="C14783" t="s">
        <v>16113</v>
      </c>
      <c r="D14783">
        <v>147.41999999999999</v>
      </c>
      <c r="E14783" s="156" t="s">
        <v>223</v>
      </c>
    </row>
    <row r="14784" spans="1:5" x14ac:dyDescent="0.2">
      <c r="A14784" s="157">
        <v>1716616</v>
      </c>
      <c r="B14784" t="s">
        <v>17679</v>
      </c>
      <c r="C14784" t="s">
        <v>16113</v>
      </c>
      <c r="D14784">
        <v>149.1</v>
      </c>
      <c r="E14784" s="156" t="s">
        <v>223</v>
      </c>
    </row>
    <row r="14785" spans="1:5" x14ac:dyDescent="0.2">
      <c r="A14785" s="157">
        <v>1716606</v>
      </c>
      <c r="B14785" t="s">
        <v>17680</v>
      </c>
      <c r="C14785" t="s">
        <v>16113</v>
      </c>
      <c r="D14785">
        <v>140.74</v>
      </c>
      <c r="E14785" s="156" t="s">
        <v>223</v>
      </c>
    </row>
    <row r="14786" spans="1:5" x14ac:dyDescent="0.2">
      <c r="A14786" s="157">
        <v>1716617</v>
      </c>
      <c r="B14786" t="s">
        <v>17681</v>
      </c>
      <c r="C14786" t="s">
        <v>16113</v>
      </c>
      <c r="D14786">
        <v>150.21</v>
      </c>
      <c r="E14786" s="156" t="s">
        <v>223</v>
      </c>
    </row>
    <row r="14787" spans="1:5" x14ac:dyDescent="0.2">
      <c r="A14787" s="157">
        <v>1716607</v>
      </c>
      <c r="B14787" t="s">
        <v>17682</v>
      </c>
      <c r="C14787" t="s">
        <v>16113</v>
      </c>
      <c r="D14787">
        <v>141.29</v>
      </c>
      <c r="E14787" s="156" t="s">
        <v>223</v>
      </c>
    </row>
    <row r="14788" spans="1:5" x14ac:dyDescent="0.2">
      <c r="A14788" s="157">
        <v>1716608</v>
      </c>
      <c r="B14788" t="s">
        <v>17683</v>
      </c>
      <c r="C14788" t="s">
        <v>16113</v>
      </c>
      <c r="D14788">
        <v>142.41</v>
      </c>
      <c r="E14788" s="156" t="s">
        <v>223</v>
      </c>
    </row>
    <row r="14789" spans="1:5" x14ac:dyDescent="0.2">
      <c r="A14789" s="157">
        <v>1716609</v>
      </c>
      <c r="B14789" t="s">
        <v>17684</v>
      </c>
      <c r="C14789" t="s">
        <v>16113</v>
      </c>
      <c r="D14789">
        <v>142.97</v>
      </c>
      <c r="E14789" s="156" t="s">
        <v>223</v>
      </c>
    </row>
    <row r="14790" spans="1:5" x14ac:dyDescent="0.2">
      <c r="A14790" s="157">
        <v>1716604</v>
      </c>
      <c r="B14790" t="s">
        <v>17685</v>
      </c>
      <c r="C14790" t="s">
        <v>16113</v>
      </c>
      <c r="D14790">
        <v>88.71</v>
      </c>
      <c r="E14790" s="156" t="s">
        <v>223</v>
      </c>
    </row>
    <row r="14791" spans="1:5" x14ac:dyDescent="0.2">
      <c r="A14791" s="157">
        <v>1716623</v>
      </c>
      <c r="B14791" t="s">
        <v>17686</v>
      </c>
      <c r="C14791" t="s">
        <v>16113</v>
      </c>
      <c r="D14791">
        <v>87.33</v>
      </c>
      <c r="E14791" s="156" t="s">
        <v>223</v>
      </c>
    </row>
    <row r="14792" spans="1:5" x14ac:dyDescent="0.2">
      <c r="A14792" s="157">
        <v>1716624</v>
      </c>
      <c r="B14792" t="s">
        <v>17687</v>
      </c>
      <c r="C14792" t="s">
        <v>16113</v>
      </c>
      <c r="D14792">
        <v>137.69</v>
      </c>
      <c r="E14792" s="156" t="s">
        <v>223</v>
      </c>
    </row>
    <row r="14793" spans="1:5" x14ac:dyDescent="0.2">
      <c r="A14793" s="157">
        <v>1716629</v>
      </c>
      <c r="B14793" t="s">
        <v>17688</v>
      </c>
      <c r="C14793" t="s">
        <v>16113</v>
      </c>
      <c r="D14793">
        <v>142.15</v>
      </c>
      <c r="E14793" s="156" t="s">
        <v>223</v>
      </c>
    </row>
    <row r="14794" spans="1:5" x14ac:dyDescent="0.2">
      <c r="A14794" s="157">
        <v>1716630</v>
      </c>
      <c r="B14794" t="s">
        <v>17689</v>
      </c>
      <c r="C14794" t="s">
        <v>16113</v>
      </c>
      <c r="D14794">
        <v>142.71</v>
      </c>
      <c r="E14794" s="156" t="s">
        <v>223</v>
      </c>
    </row>
    <row r="14795" spans="1:5" x14ac:dyDescent="0.2">
      <c r="A14795" s="157">
        <v>1716631</v>
      </c>
      <c r="B14795" t="s">
        <v>17690</v>
      </c>
      <c r="C14795" t="s">
        <v>16113</v>
      </c>
      <c r="D14795">
        <v>143.26</v>
      </c>
      <c r="E14795" s="156" t="s">
        <v>223</v>
      </c>
    </row>
    <row r="14796" spans="1:5" x14ac:dyDescent="0.2">
      <c r="A14796" s="157">
        <v>1716632</v>
      </c>
      <c r="B14796" t="s">
        <v>17691</v>
      </c>
      <c r="C14796" t="s">
        <v>16113</v>
      </c>
      <c r="D14796">
        <v>143.82</v>
      </c>
      <c r="E14796" s="156" t="s">
        <v>223</v>
      </c>
    </row>
    <row r="14797" spans="1:5" x14ac:dyDescent="0.2">
      <c r="A14797" s="157">
        <v>1716633</v>
      </c>
      <c r="B14797" t="s">
        <v>17692</v>
      </c>
      <c r="C14797" t="s">
        <v>16113</v>
      </c>
      <c r="D14797">
        <v>144.94</v>
      </c>
      <c r="E14797" s="156" t="s">
        <v>223</v>
      </c>
    </row>
    <row r="14798" spans="1:5" x14ac:dyDescent="0.2">
      <c r="A14798" s="157">
        <v>1716634</v>
      </c>
      <c r="B14798" t="s">
        <v>17693</v>
      </c>
      <c r="C14798" t="s">
        <v>16113</v>
      </c>
      <c r="D14798">
        <v>146.05000000000001</v>
      </c>
      <c r="E14798" s="156" t="s">
        <v>223</v>
      </c>
    </row>
    <row r="14799" spans="1:5" x14ac:dyDescent="0.2">
      <c r="A14799" s="157">
        <v>1716635</v>
      </c>
      <c r="B14799" t="s">
        <v>17694</v>
      </c>
      <c r="C14799" t="s">
        <v>16113</v>
      </c>
      <c r="D14799">
        <v>147.72</v>
      </c>
      <c r="E14799" s="156" t="s">
        <v>223</v>
      </c>
    </row>
    <row r="14800" spans="1:5" x14ac:dyDescent="0.2">
      <c r="A14800" s="157">
        <v>1716625</v>
      </c>
      <c r="B14800" t="s">
        <v>17695</v>
      </c>
      <c r="C14800" t="s">
        <v>16113</v>
      </c>
      <c r="D14800">
        <v>139.36000000000001</v>
      </c>
      <c r="E14800" s="156" t="s">
        <v>223</v>
      </c>
    </row>
    <row r="14801" spans="1:5" x14ac:dyDescent="0.2">
      <c r="A14801" s="157">
        <v>1716636</v>
      </c>
      <c r="B14801" t="s">
        <v>17696</v>
      </c>
      <c r="C14801" t="s">
        <v>16113</v>
      </c>
      <c r="D14801">
        <v>148.84</v>
      </c>
      <c r="E14801" s="156" t="s">
        <v>223</v>
      </c>
    </row>
    <row r="14802" spans="1:5" x14ac:dyDescent="0.2">
      <c r="A14802" s="157">
        <v>1716626</v>
      </c>
      <c r="B14802" t="s">
        <v>17697</v>
      </c>
      <c r="C14802" t="s">
        <v>16113</v>
      </c>
      <c r="D14802">
        <v>139.91999999999999</v>
      </c>
      <c r="E14802" s="156" t="s">
        <v>223</v>
      </c>
    </row>
    <row r="14803" spans="1:5" x14ac:dyDescent="0.2">
      <c r="A14803" s="157">
        <v>1716627</v>
      </c>
      <c r="B14803" t="s">
        <v>17698</v>
      </c>
      <c r="C14803" t="s">
        <v>16113</v>
      </c>
      <c r="D14803">
        <v>141.03</v>
      </c>
      <c r="E14803" s="156" t="s">
        <v>223</v>
      </c>
    </row>
    <row r="14804" spans="1:5" x14ac:dyDescent="0.2">
      <c r="A14804" s="157">
        <v>1716628</v>
      </c>
      <c r="B14804" t="s">
        <v>17699</v>
      </c>
      <c r="C14804" t="s">
        <v>16113</v>
      </c>
      <c r="D14804">
        <v>141.59</v>
      </c>
      <c r="E14804" s="156" t="s">
        <v>223</v>
      </c>
    </row>
    <row r="14805" spans="1:5" x14ac:dyDescent="0.2">
      <c r="A14805" s="157">
        <v>1716640</v>
      </c>
      <c r="B14805" t="s">
        <v>17700</v>
      </c>
      <c r="C14805" t="s">
        <v>16113</v>
      </c>
      <c r="D14805">
        <v>125.75</v>
      </c>
      <c r="E14805" s="156" t="s">
        <v>223</v>
      </c>
    </row>
    <row r="14806" spans="1:5" x14ac:dyDescent="0.2">
      <c r="A14806" s="157">
        <v>1716641</v>
      </c>
      <c r="B14806" t="s">
        <v>17701</v>
      </c>
      <c r="C14806" t="s">
        <v>16113</v>
      </c>
      <c r="D14806">
        <v>139.82</v>
      </c>
      <c r="E14806" s="156" t="s">
        <v>223</v>
      </c>
    </row>
    <row r="14807" spans="1:5" x14ac:dyDescent="0.2">
      <c r="A14807" s="157">
        <v>1716646</v>
      </c>
      <c r="B14807" t="s">
        <v>17702</v>
      </c>
      <c r="C14807" t="s">
        <v>16113</v>
      </c>
      <c r="D14807">
        <v>140.81</v>
      </c>
      <c r="E14807" s="156" t="s">
        <v>223</v>
      </c>
    </row>
    <row r="14808" spans="1:5" x14ac:dyDescent="0.2">
      <c r="A14808" s="157">
        <v>1716647</v>
      </c>
      <c r="B14808" t="s">
        <v>17703</v>
      </c>
      <c r="C14808" t="s">
        <v>16113</v>
      </c>
      <c r="D14808">
        <v>140.91</v>
      </c>
      <c r="E14808" s="156" t="s">
        <v>223</v>
      </c>
    </row>
    <row r="14809" spans="1:5" x14ac:dyDescent="0.2">
      <c r="A14809" s="157">
        <v>1716648</v>
      </c>
      <c r="B14809" t="s">
        <v>17704</v>
      </c>
      <c r="C14809" t="s">
        <v>16113</v>
      </c>
      <c r="D14809">
        <v>141.11000000000001</v>
      </c>
      <c r="E14809" s="156" t="s">
        <v>223</v>
      </c>
    </row>
    <row r="14810" spans="1:5" x14ac:dyDescent="0.2">
      <c r="A14810" s="157">
        <v>1716649</v>
      </c>
      <c r="B14810" t="s">
        <v>17705</v>
      </c>
      <c r="C14810" t="s">
        <v>16113</v>
      </c>
      <c r="D14810">
        <v>141.21</v>
      </c>
      <c r="E14810" s="156" t="s">
        <v>223</v>
      </c>
    </row>
    <row r="14811" spans="1:5" x14ac:dyDescent="0.2">
      <c r="A14811" s="157">
        <v>1716650</v>
      </c>
      <c r="B14811" t="s">
        <v>17706</v>
      </c>
      <c r="C14811" t="s">
        <v>16113</v>
      </c>
      <c r="D14811">
        <v>141.41</v>
      </c>
      <c r="E14811" s="156" t="s">
        <v>223</v>
      </c>
    </row>
    <row r="14812" spans="1:5" x14ac:dyDescent="0.2">
      <c r="A14812" s="157">
        <v>1716651</v>
      </c>
      <c r="B14812" t="s">
        <v>17707</v>
      </c>
      <c r="C14812" t="s">
        <v>16113</v>
      </c>
      <c r="D14812">
        <v>141.61000000000001</v>
      </c>
      <c r="E14812" s="156" t="s">
        <v>223</v>
      </c>
    </row>
    <row r="14813" spans="1:5" x14ac:dyDescent="0.2">
      <c r="A14813" s="157">
        <v>1716652</v>
      </c>
      <c r="B14813" t="s">
        <v>17708</v>
      </c>
      <c r="C14813" t="s">
        <v>16113</v>
      </c>
      <c r="D14813">
        <v>142.01</v>
      </c>
      <c r="E14813" s="156" t="s">
        <v>223</v>
      </c>
    </row>
    <row r="14814" spans="1:5" x14ac:dyDescent="0.2">
      <c r="A14814" s="157">
        <v>1716642</v>
      </c>
      <c r="B14814" t="s">
        <v>17709</v>
      </c>
      <c r="C14814" t="s">
        <v>16113</v>
      </c>
      <c r="D14814">
        <v>140.12</v>
      </c>
      <c r="E14814" s="156" t="s">
        <v>223</v>
      </c>
    </row>
    <row r="14815" spans="1:5" x14ac:dyDescent="0.2">
      <c r="A14815" s="157">
        <v>1716653</v>
      </c>
      <c r="B14815" t="s">
        <v>17710</v>
      </c>
      <c r="C14815" t="s">
        <v>16113</v>
      </c>
      <c r="D14815">
        <v>142.30000000000001</v>
      </c>
      <c r="E14815" s="156" t="s">
        <v>223</v>
      </c>
    </row>
    <row r="14816" spans="1:5" x14ac:dyDescent="0.2">
      <c r="A14816" s="157">
        <v>1716643</v>
      </c>
      <c r="B14816" t="s">
        <v>17711</v>
      </c>
      <c r="C14816" t="s">
        <v>16113</v>
      </c>
      <c r="D14816">
        <v>140.32</v>
      </c>
      <c r="E14816" s="156" t="s">
        <v>223</v>
      </c>
    </row>
    <row r="14817" spans="1:5" x14ac:dyDescent="0.2">
      <c r="A14817" s="157">
        <v>1716644</v>
      </c>
      <c r="B14817" t="s">
        <v>17712</v>
      </c>
      <c r="C14817" t="s">
        <v>16113</v>
      </c>
      <c r="D14817">
        <v>140.52000000000001</v>
      </c>
      <c r="E14817" s="156" t="s">
        <v>223</v>
      </c>
    </row>
    <row r="14818" spans="1:5" x14ac:dyDescent="0.2">
      <c r="A14818" s="157">
        <v>1716645</v>
      </c>
      <c r="B14818" t="s">
        <v>17713</v>
      </c>
      <c r="C14818" t="s">
        <v>16113</v>
      </c>
      <c r="D14818">
        <v>140.62</v>
      </c>
      <c r="E14818" s="156" t="s">
        <v>223</v>
      </c>
    </row>
    <row r="14819" spans="1:5" x14ac:dyDescent="0.2">
      <c r="A14819" s="157">
        <v>1716622</v>
      </c>
      <c r="B14819" t="s">
        <v>17714</v>
      </c>
      <c r="C14819" t="s">
        <v>16113</v>
      </c>
      <c r="D14819">
        <v>93.6</v>
      </c>
      <c r="E14819" s="156" t="s">
        <v>223</v>
      </c>
    </row>
    <row r="14820" spans="1:5" x14ac:dyDescent="0.2">
      <c r="A14820" s="157">
        <v>1716603</v>
      </c>
      <c r="B14820" t="s">
        <v>17715</v>
      </c>
      <c r="C14820" t="s">
        <v>16113</v>
      </c>
      <c r="D14820">
        <v>93.6</v>
      </c>
      <c r="E14820" s="156" t="s">
        <v>223</v>
      </c>
    </row>
    <row r="14821" spans="1:5" x14ac:dyDescent="0.2">
      <c r="A14821" s="157">
        <v>1716620</v>
      </c>
      <c r="B14821" t="s">
        <v>17716</v>
      </c>
      <c r="C14821" t="s">
        <v>16113</v>
      </c>
      <c r="D14821">
        <v>128.76</v>
      </c>
      <c r="E14821" s="156" t="s">
        <v>223</v>
      </c>
    </row>
    <row r="14822" spans="1:5" x14ac:dyDescent="0.2">
      <c r="A14822" s="157">
        <v>1716621</v>
      </c>
      <c r="B14822" t="s">
        <v>17717</v>
      </c>
      <c r="C14822" t="s">
        <v>16113</v>
      </c>
      <c r="D14822">
        <v>101.17</v>
      </c>
      <c r="E14822" s="156" t="s">
        <v>223</v>
      </c>
    </row>
    <row r="14823" spans="1:5" x14ac:dyDescent="0.2">
      <c r="A14823" s="157">
        <v>1716619</v>
      </c>
      <c r="B14823" t="s">
        <v>17718</v>
      </c>
      <c r="C14823" t="s">
        <v>16113</v>
      </c>
      <c r="D14823">
        <v>211.6</v>
      </c>
      <c r="E14823" s="156" t="s">
        <v>223</v>
      </c>
    </row>
    <row r="14824" spans="1:5" x14ac:dyDescent="0.2">
      <c r="A14824" s="157">
        <v>1716601</v>
      </c>
      <c r="B14824" t="s">
        <v>17719</v>
      </c>
      <c r="C14824" t="s">
        <v>16113</v>
      </c>
      <c r="D14824">
        <v>130.6</v>
      </c>
      <c r="E14824" s="156" t="s">
        <v>223</v>
      </c>
    </row>
    <row r="14825" spans="1:5" x14ac:dyDescent="0.2">
      <c r="A14825" s="157">
        <v>1716602</v>
      </c>
      <c r="B14825" t="s">
        <v>17720</v>
      </c>
      <c r="C14825" t="s">
        <v>16113</v>
      </c>
      <c r="D14825">
        <v>102.4</v>
      </c>
      <c r="E14825" s="156" t="s">
        <v>223</v>
      </c>
    </row>
    <row r="14826" spans="1:5" x14ac:dyDescent="0.2">
      <c r="A14826" s="157">
        <v>1716600</v>
      </c>
      <c r="B14826" t="s">
        <v>17721</v>
      </c>
      <c r="C14826" t="s">
        <v>16113</v>
      </c>
      <c r="D14826">
        <v>215.28</v>
      </c>
      <c r="E14826" s="156" t="s">
        <v>223</v>
      </c>
    </row>
    <row r="14827" spans="1:5" x14ac:dyDescent="0.2">
      <c r="A14827" s="157">
        <v>1716655</v>
      </c>
      <c r="B14827" t="s">
        <v>17722</v>
      </c>
      <c r="C14827" t="s">
        <v>16113</v>
      </c>
      <c r="D14827">
        <v>75.55</v>
      </c>
      <c r="E14827" s="156" t="s">
        <v>223</v>
      </c>
    </row>
    <row r="14828" spans="1:5" x14ac:dyDescent="0.2">
      <c r="A14828" s="157">
        <v>1716639</v>
      </c>
      <c r="B14828" t="s">
        <v>17723</v>
      </c>
      <c r="C14828" t="s">
        <v>16113</v>
      </c>
      <c r="D14828">
        <v>53.2</v>
      </c>
      <c r="E14828" s="156" t="s">
        <v>223</v>
      </c>
    </row>
    <row r="14829" spans="1:5" x14ac:dyDescent="0.2">
      <c r="A14829" s="157">
        <v>1801636</v>
      </c>
      <c r="B14829" t="s">
        <v>17724</v>
      </c>
      <c r="C14829" t="s">
        <v>748</v>
      </c>
      <c r="D14829">
        <v>19.63</v>
      </c>
      <c r="E14829" s="156" t="s">
        <v>223</v>
      </c>
    </row>
    <row r="14830" spans="1:5" x14ac:dyDescent="0.2">
      <c r="A14830" s="157">
        <v>1801637</v>
      </c>
      <c r="B14830" t="s">
        <v>17725</v>
      </c>
      <c r="C14830" t="s">
        <v>748</v>
      </c>
      <c r="D14830">
        <v>26.18</v>
      </c>
      <c r="E14830" s="156" t="s">
        <v>223</v>
      </c>
    </row>
    <row r="14831" spans="1:5" x14ac:dyDescent="0.2">
      <c r="A14831" s="157">
        <v>1817720</v>
      </c>
      <c r="B14831" t="s">
        <v>17726</v>
      </c>
      <c r="C14831" t="s">
        <v>748</v>
      </c>
      <c r="D14831">
        <v>115.87</v>
      </c>
      <c r="E14831" s="156" t="s">
        <v>223</v>
      </c>
    </row>
    <row r="14832" spans="1:5" x14ac:dyDescent="0.2">
      <c r="A14832" s="157">
        <v>1817723</v>
      </c>
      <c r="B14832" t="s">
        <v>17727</v>
      </c>
      <c r="C14832" t="s">
        <v>748</v>
      </c>
      <c r="D14832">
        <v>52.02</v>
      </c>
      <c r="E14832" s="156" t="s">
        <v>223</v>
      </c>
    </row>
    <row r="14833" spans="1:5" x14ac:dyDescent="0.2">
      <c r="A14833" s="157">
        <v>1817721</v>
      </c>
      <c r="B14833" t="s">
        <v>17728</v>
      </c>
      <c r="C14833" t="s">
        <v>748</v>
      </c>
      <c r="D14833">
        <v>156.05000000000001</v>
      </c>
      <c r="E14833" s="156" t="s">
        <v>223</v>
      </c>
    </row>
    <row r="14834" spans="1:5" x14ac:dyDescent="0.2">
      <c r="A14834" s="157">
        <v>1817722</v>
      </c>
      <c r="B14834" t="s">
        <v>17729</v>
      </c>
      <c r="C14834" t="s">
        <v>748</v>
      </c>
      <c r="D14834">
        <v>78.02</v>
      </c>
      <c r="E14834" s="156" t="s">
        <v>223</v>
      </c>
    </row>
    <row r="14835" spans="1:5" x14ac:dyDescent="0.2">
      <c r="A14835" s="157">
        <v>1917483</v>
      </c>
      <c r="B14835" t="s">
        <v>17730</v>
      </c>
      <c r="C14835" t="s">
        <v>16113</v>
      </c>
      <c r="D14835">
        <v>6.57</v>
      </c>
      <c r="E14835" s="156" t="s">
        <v>223</v>
      </c>
    </row>
    <row r="14836" spans="1:5" x14ac:dyDescent="0.2">
      <c r="A14836" s="157">
        <v>1917484</v>
      </c>
      <c r="B14836" t="s">
        <v>17731</v>
      </c>
      <c r="C14836" t="s">
        <v>16113</v>
      </c>
      <c r="D14836">
        <v>6.79</v>
      </c>
      <c r="E14836" s="156" t="s">
        <v>223</v>
      </c>
    </row>
    <row r="14837" spans="1:5" x14ac:dyDescent="0.2">
      <c r="A14837" s="157">
        <v>1917485</v>
      </c>
      <c r="B14837" t="s">
        <v>17732</v>
      </c>
      <c r="C14837" t="s">
        <v>16113</v>
      </c>
      <c r="D14837">
        <v>7.4</v>
      </c>
      <c r="E14837" s="156" t="s">
        <v>223</v>
      </c>
    </row>
    <row r="14838" spans="1:5" x14ac:dyDescent="0.2">
      <c r="A14838" s="157">
        <v>1917486</v>
      </c>
      <c r="B14838" t="s">
        <v>17733</v>
      </c>
      <c r="C14838" t="s">
        <v>16113</v>
      </c>
      <c r="D14838">
        <v>7.67</v>
      </c>
      <c r="E14838" s="156" t="s">
        <v>223</v>
      </c>
    </row>
    <row r="14839" spans="1:5" x14ac:dyDescent="0.2">
      <c r="A14839" s="157">
        <v>1917487</v>
      </c>
      <c r="B14839" t="s">
        <v>17734</v>
      </c>
      <c r="C14839" t="s">
        <v>16113</v>
      </c>
      <c r="D14839">
        <v>8.0399999999999991</v>
      </c>
      <c r="E14839" s="156" t="s">
        <v>223</v>
      </c>
    </row>
    <row r="14840" spans="1:5" x14ac:dyDescent="0.2">
      <c r="A14840" s="157">
        <v>1917528</v>
      </c>
      <c r="B14840" t="s">
        <v>17735</v>
      </c>
      <c r="C14840" t="s">
        <v>16113</v>
      </c>
      <c r="D14840">
        <v>40.06</v>
      </c>
      <c r="E14840" s="156" t="s">
        <v>223</v>
      </c>
    </row>
    <row r="14841" spans="1:5" x14ac:dyDescent="0.2">
      <c r="A14841" s="157">
        <v>1917529</v>
      </c>
      <c r="B14841" t="s">
        <v>17736</v>
      </c>
      <c r="C14841" t="s">
        <v>16113</v>
      </c>
      <c r="D14841">
        <v>41.42</v>
      </c>
      <c r="E14841" s="156" t="s">
        <v>223</v>
      </c>
    </row>
    <row r="14842" spans="1:5" x14ac:dyDescent="0.2">
      <c r="A14842" s="157">
        <v>1917530</v>
      </c>
      <c r="B14842" t="s">
        <v>17737</v>
      </c>
      <c r="C14842" t="s">
        <v>16113</v>
      </c>
      <c r="D14842">
        <v>43.55</v>
      </c>
      <c r="E14842" s="156" t="s">
        <v>223</v>
      </c>
    </row>
    <row r="14843" spans="1:5" x14ac:dyDescent="0.2">
      <c r="A14843" s="157">
        <v>1917531</v>
      </c>
      <c r="B14843" t="s">
        <v>17738</v>
      </c>
      <c r="C14843" t="s">
        <v>16113</v>
      </c>
      <c r="D14843">
        <v>45.89</v>
      </c>
      <c r="E14843" s="156" t="s">
        <v>223</v>
      </c>
    </row>
    <row r="14844" spans="1:5" x14ac:dyDescent="0.2">
      <c r="A14844" s="157">
        <v>1917532</v>
      </c>
      <c r="B14844" t="s">
        <v>17739</v>
      </c>
      <c r="C14844" t="s">
        <v>16113</v>
      </c>
      <c r="D14844">
        <v>48.53</v>
      </c>
      <c r="E14844" s="156" t="s">
        <v>223</v>
      </c>
    </row>
    <row r="14845" spans="1:5" x14ac:dyDescent="0.2">
      <c r="A14845" s="157">
        <v>1917533</v>
      </c>
      <c r="B14845" t="s">
        <v>17740</v>
      </c>
      <c r="C14845" t="s">
        <v>16113</v>
      </c>
      <c r="D14845">
        <v>49.9</v>
      </c>
      <c r="E14845" s="156" t="s">
        <v>223</v>
      </c>
    </row>
    <row r="14846" spans="1:5" x14ac:dyDescent="0.2">
      <c r="A14846" s="157">
        <v>1917534</v>
      </c>
      <c r="B14846" t="s">
        <v>17741</v>
      </c>
      <c r="C14846" t="s">
        <v>16113</v>
      </c>
      <c r="D14846">
        <v>51.33</v>
      </c>
      <c r="E14846" s="156" t="s">
        <v>223</v>
      </c>
    </row>
    <row r="14847" spans="1:5" x14ac:dyDescent="0.2">
      <c r="A14847" s="157">
        <v>1917535</v>
      </c>
      <c r="B14847" t="s">
        <v>17742</v>
      </c>
      <c r="C14847" t="s">
        <v>16113</v>
      </c>
      <c r="D14847">
        <v>53.18</v>
      </c>
      <c r="E14847" s="156" t="s">
        <v>223</v>
      </c>
    </row>
    <row r="14848" spans="1:5" x14ac:dyDescent="0.2">
      <c r="A14848" s="157">
        <v>1917536</v>
      </c>
      <c r="B14848" t="s">
        <v>17743</v>
      </c>
      <c r="C14848" t="s">
        <v>16113</v>
      </c>
      <c r="D14848">
        <v>54.8</v>
      </c>
      <c r="E14848" s="156" t="s">
        <v>223</v>
      </c>
    </row>
    <row r="14849" spans="1:5" x14ac:dyDescent="0.2">
      <c r="A14849" s="157">
        <v>1917537</v>
      </c>
      <c r="B14849" t="s">
        <v>17744</v>
      </c>
      <c r="C14849" t="s">
        <v>16113</v>
      </c>
      <c r="D14849">
        <v>56.48</v>
      </c>
      <c r="E14849" s="156" t="s">
        <v>223</v>
      </c>
    </row>
    <row r="14850" spans="1:5" x14ac:dyDescent="0.2">
      <c r="A14850" s="157">
        <v>1917488</v>
      </c>
      <c r="B14850" t="s">
        <v>17745</v>
      </c>
      <c r="C14850" t="s">
        <v>16113</v>
      </c>
      <c r="D14850">
        <v>8.32</v>
      </c>
      <c r="E14850" s="156" t="s">
        <v>223</v>
      </c>
    </row>
    <row r="14851" spans="1:5" x14ac:dyDescent="0.2">
      <c r="A14851" s="157">
        <v>1917489</v>
      </c>
      <c r="B14851" t="s">
        <v>17746</v>
      </c>
      <c r="C14851" t="s">
        <v>16113</v>
      </c>
      <c r="D14851">
        <v>8.67</v>
      </c>
      <c r="E14851" s="156" t="s">
        <v>223</v>
      </c>
    </row>
    <row r="14852" spans="1:5" x14ac:dyDescent="0.2">
      <c r="A14852" s="157">
        <v>1917490</v>
      </c>
      <c r="B14852" t="s">
        <v>17747</v>
      </c>
      <c r="C14852" t="s">
        <v>16113</v>
      </c>
      <c r="D14852">
        <v>9.24</v>
      </c>
      <c r="E14852" s="156" t="s">
        <v>223</v>
      </c>
    </row>
    <row r="14853" spans="1:5" x14ac:dyDescent="0.2">
      <c r="A14853" s="157">
        <v>1917491</v>
      </c>
      <c r="B14853" t="s">
        <v>17748</v>
      </c>
      <c r="C14853" t="s">
        <v>16113</v>
      </c>
      <c r="D14853">
        <v>9.6300000000000008</v>
      </c>
      <c r="E14853" s="156" t="s">
        <v>223</v>
      </c>
    </row>
    <row r="14854" spans="1:5" x14ac:dyDescent="0.2">
      <c r="A14854" s="157">
        <v>1917492</v>
      </c>
      <c r="B14854" t="s">
        <v>17749</v>
      </c>
      <c r="C14854" t="s">
        <v>16113</v>
      </c>
      <c r="D14854">
        <v>9.9499999999999993</v>
      </c>
      <c r="E14854" s="156" t="s">
        <v>223</v>
      </c>
    </row>
    <row r="14855" spans="1:5" x14ac:dyDescent="0.2">
      <c r="A14855" s="157">
        <v>1917493</v>
      </c>
      <c r="B14855" t="s">
        <v>17750</v>
      </c>
      <c r="C14855" t="s">
        <v>16113</v>
      </c>
      <c r="D14855">
        <v>10.37</v>
      </c>
      <c r="E14855" s="156" t="s">
        <v>223</v>
      </c>
    </row>
    <row r="14856" spans="1:5" x14ac:dyDescent="0.2">
      <c r="A14856" s="157">
        <v>1917494</v>
      </c>
      <c r="B14856" t="s">
        <v>17751</v>
      </c>
      <c r="C14856" t="s">
        <v>16113</v>
      </c>
      <c r="D14856">
        <v>10.8</v>
      </c>
      <c r="E14856" s="156" t="s">
        <v>223</v>
      </c>
    </row>
    <row r="14857" spans="1:5" x14ac:dyDescent="0.2">
      <c r="A14857" s="157">
        <v>1917495</v>
      </c>
      <c r="B14857" t="s">
        <v>17752</v>
      </c>
      <c r="C14857" t="s">
        <v>16113</v>
      </c>
      <c r="D14857">
        <v>11.45</v>
      </c>
      <c r="E14857" s="156" t="s">
        <v>223</v>
      </c>
    </row>
    <row r="14858" spans="1:5" x14ac:dyDescent="0.2">
      <c r="A14858" s="157">
        <v>1917496</v>
      </c>
      <c r="B14858" t="s">
        <v>17753</v>
      </c>
      <c r="C14858" t="s">
        <v>16113</v>
      </c>
      <c r="D14858">
        <v>11.85</v>
      </c>
      <c r="E14858" s="156" t="s">
        <v>223</v>
      </c>
    </row>
    <row r="14859" spans="1:5" x14ac:dyDescent="0.2">
      <c r="A14859" s="157">
        <v>1917497</v>
      </c>
      <c r="B14859" t="s">
        <v>17754</v>
      </c>
      <c r="C14859" t="s">
        <v>16113</v>
      </c>
      <c r="D14859">
        <v>12.26</v>
      </c>
      <c r="E14859" s="156" t="s">
        <v>223</v>
      </c>
    </row>
    <row r="14860" spans="1:5" x14ac:dyDescent="0.2">
      <c r="A14860" s="157">
        <v>1917498</v>
      </c>
      <c r="B14860" t="s">
        <v>17755</v>
      </c>
      <c r="C14860" t="s">
        <v>16113</v>
      </c>
      <c r="D14860">
        <v>12.67</v>
      </c>
      <c r="E14860" s="156" t="s">
        <v>223</v>
      </c>
    </row>
    <row r="14861" spans="1:5" x14ac:dyDescent="0.2">
      <c r="A14861" s="157">
        <v>1917499</v>
      </c>
      <c r="B14861" t="s">
        <v>17756</v>
      </c>
      <c r="C14861" t="s">
        <v>16113</v>
      </c>
      <c r="D14861">
        <v>13.03</v>
      </c>
      <c r="E14861" s="156" t="s">
        <v>223</v>
      </c>
    </row>
    <row r="14862" spans="1:5" x14ac:dyDescent="0.2">
      <c r="A14862" s="157">
        <v>1917500</v>
      </c>
      <c r="B14862" t="s">
        <v>17757</v>
      </c>
      <c r="C14862" t="s">
        <v>16113</v>
      </c>
      <c r="D14862">
        <v>13.74</v>
      </c>
      <c r="E14862" s="156" t="s">
        <v>223</v>
      </c>
    </row>
    <row r="14863" spans="1:5" x14ac:dyDescent="0.2">
      <c r="A14863" s="157">
        <v>1917501</v>
      </c>
      <c r="B14863" t="s">
        <v>17758</v>
      </c>
      <c r="C14863" t="s">
        <v>16113</v>
      </c>
      <c r="D14863">
        <v>14.17</v>
      </c>
      <c r="E14863" s="156" t="s">
        <v>223</v>
      </c>
    </row>
    <row r="14864" spans="1:5" x14ac:dyDescent="0.2">
      <c r="A14864" s="157">
        <v>1917502</v>
      </c>
      <c r="B14864" t="s">
        <v>17759</v>
      </c>
      <c r="C14864" t="s">
        <v>16113</v>
      </c>
      <c r="D14864">
        <v>14.6</v>
      </c>
      <c r="E14864" s="156" t="s">
        <v>223</v>
      </c>
    </row>
    <row r="14865" spans="1:5" x14ac:dyDescent="0.2">
      <c r="A14865" s="157">
        <v>1917503</v>
      </c>
      <c r="B14865" t="s">
        <v>17760</v>
      </c>
      <c r="C14865" t="s">
        <v>16113</v>
      </c>
      <c r="D14865">
        <v>15.04</v>
      </c>
      <c r="E14865" s="156" t="s">
        <v>223</v>
      </c>
    </row>
    <row r="14866" spans="1:5" x14ac:dyDescent="0.2">
      <c r="A14866" s="157">
        <v>1917504</v>
      </c>
      <c r="B14866" t="s">
        <v>17761</v>
      </c>
      <c r="C14866" t="s">
        <v>16113</v>
      </c>
      <c r="D14866">
        <v>15.49</v>
      </c>
      <c r="E14866" s="156" t="s">
        <v>223</v>
      </c>
    </row>
    <row r="14867" spans="1:5" x14ac:dyDescent="0.2">
      <c r="A14867" s="157">
        <v>1917505</v>
      </c>
      <c r="B14867" t="s">
        <v>17762</v>
      </c>
      <c r="C14867" t="s">
        <v>16113</v>
      </c>
      <c r="D14867">
        <v>16.23</v>
      </c>
      <c r="E14867" s="156" t="s">
        <v>223</v>
      </c>
    </row>
    <row r="14868" spans="1:5" x14ac:dyDescent="0.2">
      <c r="A14868" s="157">
        <v>1917506</v>
      </c>
      <c r="B14868" t="s">
        <v>17763</v>
      </c>
      <c r="C14868" t="s">
        <v>16113</v>
      </c>
      <c r="D14868">
        <v>16.68</v>
      </c>
      <c r="E14868" s="156" t="s">
        <v>223</v>
      </c>
    </row>
    <row r="14869" spans="1:5" x14ac:dyDescent="0.2">
      <c r="A14869" s="157">
        <v>1917507</v>
      </c>
      <c r="B14869" t="s">
        <v>17764</v>
      </c>
      <c r="C14869" t="s">
        <v>16113</v>
      </c>
      <c r="D14869">
        <v>17.14</v>
      </c>
      <c r="E14869" s="156" t="s">
        <v>223</v>
      </c>
    </row>
    <row r="14870" spans="1:5" x14ac:dyDescent="0.2">
      <c r="A14870" s="157">
        <v>1917480</v>
      </c>
      <c r="B14870" t="s">
        <v>17765</v>
      </c>
      <c r="C14870" t="s">
        <v>16113</v>
      </c>
      <c r="D14870">
        <v>5.84</v>
      </c>
      <c r="E14870" s="156" t="s">
        <v>223</v>
      </c>
    </row>
    <row r="14871" spans="1:5" x14ac:dyDescent="0.2">
      <c r="A14871" s="157">
        <v>1917508</v>
      </c>
      <c r="B14871" t="s">
        <v>17766</v>
      </c>
      <c r="C14871" t="s">
        <v>16113</v>
      </c>
      <c r="D14871">
        <v>17.61</v>
      </c>
      <c r="E14871" s="156" t="s">
        <v>223</v>
      </c>
    </row>
    <row r="14872" spans="1:5" x14ac:dyDescent="0.2">
      <c r="A14872" s="157">
        <v>1917509</v>
      </c>
      <c r="B14872" t="s">
        <v>17767</v>
      </c>
      <c r="C14872" t="s">
        <v>16113</v>
      </c>
      <c r="D14872">
        <v>18.18</v>
      </c>
      <c r="E14872" s="156" t="s">
        <v>223</v>
      </c>
    </row>
    <row r="14873" spans="1:5" x14ac:dyDescent="0.2">
      <c r="A14873" s="157">
        <v>1917510</v>
      </c>
      <c r="B14873" t="s">
        <v>17768</v>
      </c>
      <c r="C14873" t="s">
        <v>16113</v>
      </c>
      <c r="D14873">
        <v>18.98</v>
      </c>
      <c r="E14873" s="156" t="s">
        <v>223</v>
      </c>
    </row>
    <row r="14874" spans="1:5" x14ac:dyDescent="0.2">
      <c r="A14874" s="157">
        <v>1917511</v>
      </c>
      <c r="B14874" t="s">
        <v>17769</v>
      </c>
      <c r="C14874" t="s">
        <v>16113</v>
      </c>
      <c r="D14874">
        <v>19.5</v>
      </c>
      <c r="E14874" s="156" t="s">
        <v>223</v>
      </c>
    </row>
    <row r="14875" spans="1:5" x14ac:dyDescent="0.2">
      <c r="A14875" s="157">
        <v>1917512</v>
      </c>
      <c r="B14875" t="s">
        <v>17770</v>
      </c>
      <c r="C14875" t="s">
        <v>16113</v>
      </c>
      <c r="D14875">
        <v>20.12</v>
      </c>
      <c r="E14875" s="156" t="s">
        <v>223</v>
      </c>
    </row>
    <row r="14876" spans="1:5" x14ac:dyDescent="0.2">
      <c r="A14876" s="157">
        <v>1917513</v>
      </c>
      <c r="B14876" t="s">
        <v>17771</v>
      </c>
      <c r="C14876" t="s">
        <v>16113</v>
      </c>
      <c r="D14876">
        <v>20.71</v>
      </c>
      <c r="E14876" s="156" t="s">
        <v>223</v>
      </c>
    </row>
    <row r="14877" spans="1:5" x14ac:dyDescent="0.2">
      <c r="A14877" s="157">
        <v>1917514</v>
      </c>
      <c r="B14877" t="s">
        <v>17772</v>
      </c>
      <c r="C14877" t="s">
        <v>16113</v>
      </c>
      <c r="D14877">
        <v>21.41</v>
      </c>
      <c r="E14877" s="156" t="s">
        <v>223</v>
      </c>
    </row>
    <row r="14878" spans="1:5" x14ac:dyDescent="0.2">
      <c r="A14878" s="157">
        <v>1917515</v>
      </c>
      <c r="B14878" t="s">
        <v>17773</v>
      </c>
      <c r="C14878" t="s">
        <v>16113</v>
      </c>
      <c r="D14878">
        <v>22.43</v>
      </c>
      <c r="E14878" s="156" t="s">
        <v>223</v>
      </c>
    </row>
    <row r="14879" spans="1:5" x14ac:dyDescent="0.2">
      <c r="A14879" s="157">
        <v>1917516</v>
      </c>
      <c r="B14879" t="s">
        <v>17774</v>
      </c>
      <c r="C14879" t="s">
        <v>16113</v>
      </c>
      <c r="D14879">
        <v>23.19</v>
      </c>
      <c r="E14879" s="156" t="s">
        <v>223</v>
      </c>
    </row>
    <row r="14880" spans="1:5" x14ac:dyDescent="0.2">
      <c r="A14880" s="157">
        <v>1917517</v>
      </c>
      <c r="B14880" t="s">
        <v>17775</v>
      </c>
      <c r="C14880" t="s">
        <v>16113</v>
      </c>
      <c r="D14880">
        <v>24.24</v>
      </c>
      <c r="E14880" s="156" t="s">
        <v>223</v>
      </c>
    </row>
    <row r="14881" spans="1:5" x14ac:dyDescent="0.2">
      <c r="A14881" s="157">
        <v>1917481</v>
      </c>
      <c r="B14881" t="s">
        <v>17776</v>
      </c>
      <c r="C14881" t="s">
        <v>16113</v>
      </c>
      <c r="D14881">
        <v>6.05</v>
      </c>
      <c r="E14881" s="156" t="s">
        <v>223</v>
      </c>
    </row>
    <row r="14882" spans="1:5" x14ac:dyDescent="0.2">
      <c r="A14882" s="157">
        <v>1917518</v>
      </c>
      <c r="B14882" t="s">
        <v>17777</v>
      </c>
      <c r="C14882" t="s">
        <v>16113</v>
      </c>
      <c r="D14882">
        <v>25.29</v>
      </c>
      <c r="E14882" s="156" t="s">
        <v>223</v>
      </c>
    </row>
    <row r="14883" spans="1:5" x14ac:dyDescent="0.2">
      <c r="A14883" s="157">
        <v>1917519</v>
      </c>
      <c r="B14883" t="s">
        <v>17778</v>
      </c>
      <c r="C14883" t="s">
        <v>16113</v>
      </c>
      <c r="D14883">
        <v>26.59</v>
      </c>
      <c r="E14883" s="156" t="s">
        <v>223</v>
      </c>
    </row>
    <row r="14884" spans="1:5" x14ac:dyDescent="0.2">
      <c r="A14884" s="157">
        <v>1917520</v>
      </c>
      <c r="B14884" t="s">
        <v>17779</v>
      </c>
      <c r="C14884" t="s">
        <v>16113</v>
      </c>
      <c r="D14884">
        <v>28.06</v>
      </c>
      <c r="E14884" s="156" t="s">
        <v>223</v>
      </c>
    </row>
    <row r="14885" spans="1:5" x14ac:dyDescent="0.2">
      <c r="A14885" s="157">
        <v>1917521</v>
      </c>
      <c r="B14885" t="s">
        <v>17780</v>
      </c>
      <c r="C14885" t="s">
        <v>16113</v>
      </c>
      <c r="D14885">
        <v>29.32</v>
      </c>
      <c r="E14885" s="156" t="s">
        <v>223</v>
      </c>
    </row>
    <row r="14886" spans="1:5" x14ac:dyDescent="0.2">
      <c r="A14886" s="157">
        <v>1917522</v>
      </c>
      <c r="B14886" t="s">
        <v>17781</v>
      </c>
      <c r="C14886" t="s">
        <v>16113</v>
      </c>
      <c r="D14886">
        <v>30.7</v>
      </c>
      <c r="E14886" s="156" t="s">
        <v>223</v>
      </c>
    </row>
    <row r="14887" spans="1:5" x14ac:dyDescent="0.2">
      <c r="A14887" s="157">
        <v>1917523</v>
      </c>
      <c r="B14887" t="s">
        <v>17782</v>
      </c>
      <c r="C14887" t="s">
        <v>16113</v>
      </c>
      <c r="D14887">
        <v>32.119999999999997</v>
      </c>
      <c r="E14887" s="156" t="s">
        <v>223</v>
      </c>
    </row>
    <row r="14888" spans="1:5" x14ac:dyDescent="0.2">
      <c r="A14888" s="157">
        <v>1917524</v>
      </c>
      <c r="B14888" t="s">
        <v>17783</v>
      </c>
      <c r="C14888" t="s">
        <v>16113</v>
      </c>
      <c r="D14888">
        <v>33.64</v>
      </c>
      <c r="E14888" s="156" t="s">
        <v>223</v>
      </c>
    </row>
    <row r="14889" spans="1:5" x14ac:dyDescent="0.2">
      <c r="A14889" s="157">
        <v>1917525</v>
      </c>
      <c r="B14889" t="s">
        <v>17784</v>
      </c>
      <c r="C14889" t="s">
        <v>16113</v>
      </c>
      <c r="D14889">
        <v>35.42</v>
      </c>
      <c r="E14889" s="156" t="s">
        <v>223</v>
      </c>
    </row>
    <row r="14890" spans="1:5" x14ac:dyDescent="0.2">
      <c r="A14890" s="157">
        <v>1917526</v>
      </c>
      <c r="B14890" t="s">
        <v>17785</v>
      </c>
      <c r="C14890" t="s">
        <v>16113</v>
      </c>
      <c r="D14890">
        <v>36.82</v>
      </c>
      <c r="E14890" s="156" t="s">
        <v>223</v>
      </c>
    </row>
    <row r="14891" spans="1:5" x14ac:dyDescent="0.2">
      <c r="A14891" s="157">
        <v>1917527</v>
      </c>
      <c r="B14891" t="s">
        <v>17786</v>
      </c>
      <c r="C14891" t="s">
        <v>16113</v>
      </c>
      <c r="D14891">
        <v>38.21</v>
      </c>
      <c r="E14891" s="156" t="s">
        <v>223</v>
      </c>
    </row>
    <row r="14892" spans="1:5" x14ac:dyDescent="0.2">
      <c r="A14892" s="157">
        <v>1917482</v>
      </c>
      <c r="B14892" t="s">
        <v>17787</v>
      </c>
      <c r="C14892" t="s">
        <v>16113</v>
      </c>
      <c r="D14892">
        <v>6.27</v>
      </c>
      <c r="E14892" s="156" t="s">
        <v>223</v>
      </c>
    </row>
    <row r="14893" spans="1:5" x14ac:dyDescent="0.2">
      <c r="A14893" s="157">
        <v>1917737</v>
      </c>
      <c r="B14893" t="s">
        <v>17788</v>
      </c>
      <c r="C14893" t="s">
        <v>16113</v>
      </c>
      <c r="D14893">
        <v>5.79</v>
      </c>
      <c r="E14893" s="156" t="s">
        <v>223</v>
      </c>
    </row>
    <row r="14894" spans="1:5" x14ac:dyDescent="0.2">
      <c r="A14894" s="157">
        <v>1917220</v>
      </c>
      <c r="B14894" t="s">
        <v>17789</v>
      </c>
      <c r="C14894" t="s">
        <v>16113</v>
      </c>
      <c r="D14894">
        <v>8.57</v>
      </c>
      <c r="E14894" s="156" t="s">
        <v>223</v>
      </c>
    </row>
    <row r="14895" spans="1:5" x14ac:dyDescent="0.2">
      <c r="A14895" s="157">
        <v>1917221</v>
      </c>
      <c r="B14895" t="s">
        <v>17790</v>
      </c>
      <c r="C14895" t="s">
        <v>16113</v>
      </c>
      <c r="D14895">
        <v>9.17</v>
      </c>
      <c r="E14895" s="156" t="s">
        <v>223</v>
      </c>
    </row>
    <row r="14896" spans="1:5" x14ac:dyDescent="0.2">
      <c r="A14896" s="157">
        <v>1917222</v>
      </c>
      <c r="B14896" t="s">
        <v>17791</v>
      </c>
      <c r="C14896" t="s">
        <v>16113</v>
      </c>
      <c r="D14896">
        <v>9.7899999999999991</v>
      </c>
      <c r="E14896" s="156" t="s">
        <v>223</v>
      </c>
    </row>
    <row r="14897" spans="1:5" x14ac:dyDescent="0.2">
      <c r="A14897" s="157">
        <v>1917223</v>
      </c>
      <c r="B14897" t="s">
        <v>17792</v>
      </c>
      <c r="C14897" t="s">
        <v>16113</v>
      </c>
      <c r="D14897">
        <v>10.24</v>
      </c>
      <c r="E14897" s="156" t="s">
        <v>223</v>
      </c>
    </row>
    <row r="14898" spans="1:5" x14ac:dyDescent="0.2">
      <c r="A14898" s="157">
        <v>1917224</v>
      </c>
      <c r="B14898" t="s">
        <v>17793</v>
      </c>
      <c r="C14898" t="s">
        <v>16113</v>
      </c>
      <c r="D14898">
        <v>10.71</v>
      </c>
      <c r="E14898" s="156" t="s">
        <v>223</v>
      </c>
    </row>
    <row r="14899" spans="1:5" x14ac:dyDescent="0.2">
      <c r="A14899" s="157">
        <v>1917225</v>
      </c>
      <c r="B14899" t="s">
        <v>17794</v>
      </c>
      <c r="C14899" t="s">
        <v>16113</v>
      </c>
      <c r="D14899">
        <v>11.26</v>
      </c>
      <c r="E14899" s="156" t="s">
        <v>223</v>
      </c>
    </row>
    <row r="14900" spans="1:5" x14ac:dyDescent="0.2">
      <c r="A14900" s="157">
        <v>1917226</v>
      </c>
      <c r="B14900" t="s">
        <v>17795</v>
      </c>
      <c r="C14900" t="s">
        <v>16113</v>
      </c>
      <c r="D14900">
        <v>11.78</v>
      </c>
      <c r="E14900" s="156" t="s">
        <v>223</v>
      </c>
    </row>
    <row r="14901" spans="1:5" x14ac:dyDescent="0.2">
      <c r="A14901" s="157">
        <v>1917227</v>
      </c>
      <c r="B14901" t="s">
        <v>17796</v>
      </c>
      <c r="C14901" t="s">
        <v>16113</v>
      </c>
      <c r="D14901">
        <v>12.44</v>
      </c>
      <c r="E14901" s="156" t="s">
        <v>223</v>
      </c>
    </row>
    <row r="14902" spans="1:5" x14ac:dyDescent="0.2">
      <c r="A14902" s="157">
        <v>1917228</v>
      </c>
      <c r="B14902" t="s">
        <v>17797</v>
      </c>
      <c r="C14902" t="s">
        <v>16113</v>
      </c>
      <c r="D14902">
        <v>13.06</v>
      </c>
      <c r="E14902" s="156" t="s">
        <v>223</v>
      </c>
    </row>
    <row r="14903" spans="1:5" x14ac:dyDescent="0.2">
      <c r="A14903" s="157">
        <v>1917229</v>
      </c>
      <c r="B14903" t="s">
        <v>17798</v>
      </c>
      <c r="C14903" t="s">
        <v>16113</v>
      </c>
      <c r="D14903">
        <v>13.6</v>
      </c>
      <c r="E14903" s="156" t="s">
        <v>223</v>
      </c>
    </row>
    <row r="14904" spans="1:5" x14ac:dyDescent="0.2">
      <c r="A14904" s="157">
        <v>1917230</v>
      </c>
      <c r="B14904" t="s">
        <v>17799</v>
      </c>
      <c r="C14904" t="s">
        <v>16113</v>
      </c>
      <c r="D14904">
        <v>14.22</v>
      </c>
      <c r="E14904" s="156" t="s">
        <v>223</v>
      </c>
    </row>
    <row r="14905" spans="1:5" x14ac:dyDescent="0.2">
      <c r="A14905" s="157">
        <v>1917231</v>
      </c>
      <c r="B14905" t="s">
        <v>17800</v>
      </c>
      <c r="C14905" t="s">
        <v>16113</v>
      </c>
      <c r="D14905">
        <v>14.86</v>
      </c>
      <c r="E14905" s="156" t="s">
        <v>223</v>
      </c>
    </row>
    <row r="14906" spans="1:5" x14ac:dyDescent="0.2">
      <c r="A14906" s="157">
        <v>1917232</v>
      </c>
      <c r="B14906" t="s">
        <v>17801</v>
      </c>
      <c r="C14906" t="s">
        <v>16113</v>
      </c>
      <c r="D14906">
        <v>15.64</v>
      </c>
      <c r="E14906" s="156" t="s">
        <v>223</v>
      </c>
    </row>
    <row r="14907" spans="1:5" x14ac:dyDescent="0.2">
      <c r="A14907" s="157">
        <v>1917233</v>
      </c>
      <c r="B14907" t="s">
        <v>17802</v>
      </c>
      <c r="C14907" t="s">
        <v>16113</v>
      </c>
      <c r="D14907">
        <v>16.3</v>
      </c>
      <c r="E14907" s="156" t="s">
        <v>223</v>
      </c>
    </row>
    <row r="14908" spans="1:5" x14ac:dyDescent="0.2">
      <c r="A14908" s="157">
        <v>1917234</v>
      </c>
      <c r="B14908" t="s">
        <v>17803</v>
      </c>
      <c r="C14908" t="s">
        <v>16113</v>
      </c>
      <c r="D14908">
        <v>17.100000000000001</v>
      </c>
      <c r="E14908" s="156" t="s">
        <v>223</v>
      </c>
    </row>
    <row r="14909" spans="1:5" x14ac:dyDescent="0.2">
      <c r="A14909" s="157">
        <v>1917217</v>
      </c>
      <c r="B14909" t="s">
        <v>17804</v>
      </c>
      <c r="C14909" t="s">
        <v>16113</v>
      </c>
      <c r="D14909">
        <v>7.02</v>
      </c>
      <c r="E14909" s="156" t="s">
        <v>223</v>
      </c>
    </row>
    <row r="14910" spans="1:5" x14ac:dyDescent="0.2">
      <c r="A14910" s="157">
        <v>1917218</v>
      </c>
      <c r="B14910" t="s">
        <v>17805</v>
      </c>
      <c r="C14910" t="s">
        <v>16113</v>
      </c>
      <c r="D14910">
        <v>7.3</v>
      </c>
      <c r="E14910" s="156" t="s">
        <v>223</v>
      </c>
    </row>
    <row r="14911" spans="1:5" x14ac:dyDescent="0.2">
      <c r="A14911" s="157">
        <v>1917219</v>
      </c>
      <c r="B14911" t="s">
        <v>17806</v>
      </c>
      <c r="C14911" t="s">
        <v>16113</v>
      </c>
      <c r="D14911">
        <v>7.87</v>
      </c>
      <c r="E14911" s="156" t="s">
        <v>223</v>
      </c>
    </row>
    <row r="14912" spans="1:5" x14ac:dyDescent="0.2">
      <c r="A14912" s="157">
        <v>1917724</v>
      </c>
      <c r="B14912" t="s">
        <v>17807</v>
      </c>
      <c r="C14912" t="s">
        <v>16113</v>
      </c>
      <c r="D14912">
        <v>6.87</v>
      </c>
      <c r="E14912" s="156" t="s">
        <v>223</v>
      </c>
    </row>
    <row r="14913" spans="1:5" x14ac:dyDescent="0.2">
      <c r="A14913" s="157">
        <v>1917274</v>
      </c>
      <c r="B14913" t="s">
        <v>17808</v>
      </c>
      <c r="C14913" t="s">
        <v>16113</v>
      </c>
      <c r="D14913">
        <v>6.52</v>
      </c>
      <c r="E14913" s="156" t="s">
        <v>223</v>
      </c>
    </row>
    <row r="14914" spans="1:5" x14ac:dyDescent="0.2">
      <c r="A14914" s="157">
        <v>1917275</v>
      </c>
      <c r="B14914" t="s">
        <v>17809</v>
      </c>
      <c r="C14914" t="s">
        <v>16113</v>
      </c>
      <c r="D14914">
        <v>6.91</v>
      </c>
      <c r="E14914" s="156" t="s">
        <v>223</v>
      </c>
    </row>
    <row r="14915" spans="1:5" x14ac:dyDescent="0.2">
      <c r="A14915" s="157">
        <v>1917276</v>
      </c>
      <c r="B14915" t="s">
        <v>17810</v>
      </c>
      <c r="C14915" t="s">
        <v>16113</v>
      </c>
      <c r="D14915">
        <v>7.49</v>
      </c>
      <c r="E14915" s="156" t="s">
        <v>223</v>
      </c>
    </row>
    <row r="14916" spans="1:5" x14ac:dyDescent="0.2">
      <c r="A14916" s="157">
        <v>1917277</v>
      </c>
      <c r="B14916" t="s">
        <v>17811</v>
      </c>
      <c r="C14916" t="s">
        <v>16113</v>
      </c>
      <c r="D14916">
        <v>7.98</v>
      </c>
      <c r="E14916" s="156" t="s">
        <v>223</v>
      </c>
    </row>
    <row r="14917" spans="1:5" x14ac:dyDescent="0.2">
      <c r="A14917" s="157">
        <v>1917278</v>
      </c>
      <c r="B14917" t="s">
        <v>17812</v>
      </c>
      <c r="C14917" t="s">
        <v>16113</v>
      </c>
      <c r="D14917">
        <v>8.2799999999999994</v>
      </c>
      <c r="E14917" s="156" t="s">
        <v>223</v>
      </c>
    </row>
    <row r="14918" spans="1:5" x14ac:dyDescent="0.2">
      <c r="A14918" s="157">
        <v>1917279</v>
      </c>
      <c r="B14918" t="s">
        <v>17813</v>
      </c>
      <c r="C14918" t="s">
        <v>16113</v>
      </c>
      <c r="D14918">
        <v>8.77</v>
      </c>
      <c r="E14918" s="156" t="s">
        <v>223</v>
      </c>
    </row>
    <row r="14919" spans="1:5" x14ac:dyDescent="0.2">
      <c r="A14919" s="157">
        <v>1917280</v>
      </c>
      <c r="B14919" t="s">
        <v>17814</v>
      </c>
      <c r="C14919" t="s">
        <v>16113</v>
      </c>
      <c r="D14919">
        <v>9.25</v>
      </c>
      <c r="E14919" s="156" t="s">
        <v>223</v>
      </c>
    </row>
    <row r="14920" spans="1:5" x14ac:dyDescent="0.2">
      <c r="A14920" s="157">
        <v>1917281</v>
      </c>
      <c r="B14920" t="s">
        <v>17815</v>
      </c>
      <c r="C14920" t="s">
        <v>16113</v>
      </c>
      <c r="D14920">
        <v>9.8699999999999992</v>
      </c>
      <c r="E14920" s="156" t="s">
        <v>223</v>
      </c>
    </row>
    <row r="14921" spans="1:5" x14ac:dyDescent="0.2">
      <c r="A14921" s="157">
        <v>1917282</v>
      </c>
      <c r="B14921" t="s">
        <v>17816</v>
      </c>
      <c r="C14921" t="s">
        <v>16113</v>
      </c>
      <c r="D14921">
        <v>10.35</v>
      </c>
      <c r="E14921" s="156" t="s">
        <v>223</v>
      </c>
    </row>
    <row r="14922" spans="1:5" x14ac:dyDescent="0.2">
      <c r="A14922" s="157">
        <v>1917283</v>
      </c>
      <c r="B14922" t="s">
        <v>17817</v>
      </c>
      <c r="C14922" t="s">
        <v>16113</v>
      </c>
      <c r="D14922">
        <v>10.84</v>
      </c>
      <c r="E14922" s="156" t="s">
        <v>223</v>
      </c>
    </row>
    <row r="14923" spans="1:5" x14ac:dyDescent="0.2">
      <c r="A14923" s="157">
        <v>1917284</v>
      </c>
      <c r="B14923" t="s">
        <v>17818</v>
      </c>
      <c r="C14923" t="s">
        <v>16113</v>
      </c>
      <c r="D14923">
        <v>11.29</v>
      </c>
      <c r="E14923" s="156" t="s">
        <v>223</v>
      </c>
    </row>
    <row r="14924" spans="1:5" x14ac:dyDescent="0.2">
      <c r="A14924" s="157">
        <v>1917285</v>
      </c>
      <c r="B14924" t="s">
        <v>17819</v>
      </c>
      <c r="C14924" t="s">
        <v>16113</v>
      </c>
      <c r="D14924">
        <v>11.81</v>
      </c>
      <c r="E14924" s="156" t="s">
        <v>223</v>
      </c>
    </row>
    <row r="14925" spans="1:5" x14ac:dyDescent="0.2">
      <c r="A14925" s="157">
        <v>1917286</v>
      </c>
      <c r="B14925" t="s">
        <v>17820</v>
      </c>
      <c r="C14925" t="s">
        <v>16113</v>
      </c>
      <c r="D14925">
        <v>12.58</v>
      </c>
      <c r="E14925" s="156" t="s">
        <v>223</v>
      </c>
    </row>
    <row r="14926" spans="1:5" x14ac:dyDescent="0.2">
      <c r="A14926" s="157">
        <v>1917287</v>
      </c>
      <c r="B14926" t="s">
        <v>17821</v>
      </c>
      <c r="C14926" t="s">
        <v>16113</v>
      </c>
      <c r="D14926">
        <v>13.14</v>
      </c>
      <c r="E14926" s="156" t="s">
        <v>223</v>
      </c>
    </row>
    <row r="14927" spans="1:5" x14ac:dyDescent="0.2">
      <c r="A14927" s="157">
        <v>1917288</v>
      </c>
      <c r="B14927" t="s">
        <v>17822</v>
      </c>
      <c r="C14927" t="s">
        <v>16113</v>
      </c>
      <c r="D14927">
        <v>13.73</v>
      </c>
      <c r="E14927" s="156" t="s">
        <v>223</v>
      </c>
    </row>
    <row r="14928" spans="1:5" x14ac:dyDescent="0.2">
      <c r="A14928" s="157">
        <v>1917289</v>
      </c>
      <c r="B14928" t="s">
        <v>17823</v>
      </c>
      <c r="C14928" t="s">
        <v>16113</v>
      </c>
      <c r="D14928">
        <v>14.37</v>
      </c>
      <c r="E14928" s="156" t="s">
        <v>223</v>
      </c>
    </row>
    <row r="14929" spans="1:5" x14ac:dyDescent="0.2">
      <c r="A14929" s="157">
        <v>1917290</v>
      </c>
      <c r="B14929" t="s">
        <v>17824</v>
      </c>
      <c r="C14929" t="s">
        <v>16113</v>
      </c>
      <c r="D14929">
        <v>15.04</v>
      </c>
      <c r="E14929" s="156" t="s">
        <v>223</v>
      </c>
    </row>
    <row r="14930" spans="1:5" x14ac:dyDescent="0.2">
      <c r="A14930" s="157">
        <v>1917291</v>
      </c>
      <c r="B14930" t="s">
        <v>17825</v>
      </c>
      <c r="C14930" t="s">
        <v>16113</v>
      </c>
      <c r="D14930">
        <v>15.93</v>
      </c>
      <c r="E14930" s="156" t="s">
        <v>223</v>
      </c>
    </row>
    <row r="14931" spans="1:5" x14ac:dyDescent="0.2">
      <c r="A14931" s="157">
        <v>1917292</v>
      </c>
      <c r="B14931" t="s">
        <v>17826</v>
      </c>
      <c r="C14931" t="s">
        <v>16113</v>
      </c>
      <c r="D14931">
        <v>16.670000000000002</v>
      </c>
      <c r="E14931" s="156" t="s">
        <v>223</v>
      </c>
    </row>
    <row r="14932" spans="1:5" x14ac:dyDescent="0.2">
      <c r="A14932" s="157">
        <v>1917293</v>
      </c>
      <c r="B14932" t="s">
        <v>17827</v>
      </c>
      <c r="C14932" t="s">
        <v>16113</v>
      </c>
      <c r="D14932">
        <v>17.45</v>
      </c>
      <c r="E14932" s="156" t="s">
        <v>223</v>
      </c>
    </row>
    <row r="14933" spans="1:5" x14ac:dyDescent="0.2">
      <c r="A14933" s="157">
        <v>1917294</v>
      </c>
      <c r="B14933" t="s">
        <v>17828</v>
      </c>
      <c r="C14933" t="s">
        <v>16113</v>
      </c>
      <c r="D14933">
        <v>18.47</v>
      </c>
      <c r="E14933" s="156" t="s">
        <v>223</v>
      </c>
    </row>
    <row r="14934" spans="1:5" x14ac:dyDescent="0.2">
      <c r="A14934" s="157">
        <v>1917295</v>
      </c>
      <c r="B14934" t="s">
        <v>17829</v>
      </c>
      <c r="C14934" t="s">
        <v>16113</v>
      </c>
      <c r="D14934">
        <v>19.5</v>
      </c>
      <c r="E14934" s="156" t="s">
        <v>223</v>
      </c>
    </row>
    <row r="14935" spans="1:5" x14ac:dyDescent="0.2">
      <c r="A14935" s="157">
        <v>1917296</v>
      </c>
      <c r="B14935" t="s">
        <v>17830</v>
      </c>
      <c r="C14935" t="s">
        <v>16113</v>
      </c>
      <c r="D14935">
        <v>20.85</v>
      </c>
      <c r="E14935" s="156" t="s">
        <v>223</v>
      </c>
    </row>
    <row r="14936" spans="1:5" x14ac:dyDescent="0.2">
      <c r="A14936" s="157">
        <v>1917297</v>
      </c>
      <c r="B14936" t="s">
        <v>17831</v>
      </c>
      <c r="C14936" t="s">
        <v>16113</v>
      </c>
      <c r="D14936">
        <v>22.18</v>
      </c>
      <c r="E14936" s="156" t="s">
        <v>223</v>
      </c>
    </row>
    <row r="14937" spans="1:5" x14ac:dyDescent="0.2">
      <c r="A14937" s="157">
        <v>1917298</v>
      </c>
      <c r="B14937" t="s">
        <v>17832</v>
      </c>
      <c r="C14937" t="s">
        <v>16113</v>
      </c>
      <c r="D14937">
        <v>23.63</v>
      </c>
      <c r="E14937" s="156" t="s">
        <v>223</v>
      </c>
    </row>
    <row r="14938" spans="1:5" x14ac:dyDescent="0.2">
      <c r="A14938" s="157">
        <v>1917271</v>
      </c>
      <c r="B14938" t="s">
        <v>17833</v>
      </c>
      <c r="C14938" t="s">
        <v>16113</v>
      </c>
      <c r="D14938">
        <v>5.55</v>
      </c>
      <c r="E14938" s="156" t="s">
        <v>223</v>
      </c>
    </row>
    <row r="14939" spans="1:5" x14ac:dyDescent="0.2">
      <c r="A14939" s="157">
        <v>1917299</v>
      </c>
      <c r="B14939" t="s">
        <v>17834</v>
      </c>
      <c r="C14939" t="s">
        <v>16113</v>
      </c>
      <c r="D14939">
        <v>25.34</v>
      </c>
      <c r="E14939" s="156" t="s">
        <v>223</v>
      </c>
    </row>
    <row r="14940" spans="1:5" x14ac:dyDescent="0.2">
      <c r="A14940" s="157">
        <v>1917300</v>
      </c>
      <c r="B14940" t="s">
        <v>17835</v>
      </c>
      <c r="C14940" t="s">
        <v>16113</v>
      </c>
      <c r="D14940">
        <v>27.23</v>
      </c>
      <c r="E14940" s="156" t="s">
        <v>223</v>
      </c>
    </row>
    <row r="14941" spans="1:5" x14ac:dyDescent="0.2">
      <c r="A14941" s="157">
        <v>1917301</v>
      </c>
      <c r="B14941" t="s">
        <v>17836</v>
      </c>
      <c r="C14941" t="s">
        <v>16113</v>
      </c>
      <c r="D14941">
        <v>29.64</v>
      </c>
      <c r="E14941" s="156" t="s">
        <v>223</v>
      </c>
    </row>
    <row r="14942" spans="1:5" x14ac:dyDescent="0.2">
      <c r="A14942" s="157">
        <v>1917302</v>
      </c>
      <c r="B14942" t="s">
        <v>17837</v>
      </c>
      <c r="C14942" t="s">
        <v>16113</v>
      </c>
      <c r="D14942">
        <v>32.020000000000003</v>
      </c>
      <c r="E14942" s="156" t="s">
        <v>223</v>
      </c>
    </row>
    <row r="14943" spans="1:5" x14ac:dyDescent="0.2">
      <c r="A14943" s="157">
        <v>1917303</v>
      </c>
      <c r="B14943" t="s">
        <v>17838</v>
      </c>
      <c r="C14943" t="s">
        <v>16113</v>
      </c>
      <c r="D14943">
        <v>34.229999999999997</v>
      </c>
      <c r="E14943" s="156" t="s">
        <v>223</v>
      </c>
    </row>
    <row r="14944" spans="1:5" x14ac:dyDescent="0.2">
      <c r="A14944" s="157">
        <v>1917304</v>
      </c>
      <c r="B14944" t="s">
        <v>17839</v>
      </c>
      <c r="C14944" t="s">
        <v>16113</v>
      </c>
      <c r="D14944">
        <v>36.409999999999997</v>
      </c>
      <c r="E14944" s="156" t="s">
        <v>223</v>
      </c>
    </row>
    <row r="14945" spans="1:5" x14ac:dyDescent="0.2">
      <c r="A14945" s="157">
        <v>1917305</v>
      </c>
      <c r="B14945" t="s">
        <v>17840</v>
      </c>
      <c r="C14945" t="s">
        <v>16113</v>
      </c>
      <c r="D14945">
        <v>38.83</v>
      </c>
      <c r="E14945" s="156" t="s">
        <v>223</v>
      </c>
    </row>
    <row r="14946" spans="1:5" x14ac:dyDescent="0.2">
      <c r="A14946" s="157">
        <v>1917306</v>
      </c>
      <c r="B14946" t="s">
        <v>17841</v>
      </c>
      <c r="C14946" t="s">
        <v>16113</v>
      </c>
      <c r="D14946">
        <v>41.7</v>
      </c>
      <c r="E14946" s="156" t="s">
        <v>223</v>
      </c>
    </row>
    <row r="14947" spans="1:5" x14ac:dyDescent="0.2">
      <c r="A14947" s="157">
        <v>1917307</v>
      </c>
      <c r="B14947" t="s">
        <v>17842</v>
      </c>
      <c r="C14947" t="s">
        <v>16113</v>
      </c>
      <c r="D14947">
        <v>43.89</v>
      </c>
      <c r="E14947" s="156" t="s">
        <v>223</v>
      </c>
    </row>
    <row r="14948" spans="1:5" x14ac:dyDescent="0.2">
      <c r="A14948" s="157">
        <v>1917272</v>
      </c>
      <c r="B14948" t="s">
        <v>17843</v>
      </c>
      <c r="C14948" t="s">
        <v>16113</v>
      </c>
      <c r="D14948">
        <v>5.8</v>
      </c>
      <c r="E14948" s="156" t="s">
        <v>223</v>
      </c>
    </row>
    <row r="14949" spans="1:5" x14ac:dyDescent="0.2">
      <c r="A14949" s="157">
        <v>1917273</v>
      </c>
      <c r="B14949" t="s">
        <v>17844</v>
      </c>
      <c r="C14949" t="s">
        <v>16113</v>
      </c>
      <c r="D14949">
        <v>6.07</v>
      </c>
      <c r="E14949" s="156" t="s">
        <v>223</v>
      </c>
    </row>
    <row r="14950" spans="1:5" x14ac:dyDescent="0.2">
      <c r="A14950" s="157">
        <v>1917729</v>
      </c>
      <c r="B14950" t="s">
        <v>17845</v>
      </c>
      <c r="C14950" t="s">
        <v>16113</v>
      </c>
      <c r="D14950">
        <v>5.47</v>
      </c>
      <c r="E14950" s="156" t="s">
        <v>223</v>
      </c>
    </row>
    <row r="14951" spans="1:5" x14ac:dyDescent="0.2">
      <c r="A14951" s="157">
        <v>1917367</v>
      </c>
      <c r="B14951" t="s">
        <v>17846</v>
      </c>
      <c r="C14951" t="s">
        <v>16113</v>
      </c>
      <c r="D14951">
        <v>6.54</v>
      </c>
      <c r="E14951" s="156" t="s">
        <v>223</v>
      </c>
    </row>
    <row r="14952" spans="1:5" x14ac:dyDescent="0.2">
      <c r="A14952" s="157">
        <v>1917368</v>
      </c>
      <c r="B14952" t="s">
        <v>17847</v>
      </c>
      <c r="C14952" t="s">
        <v>16113</v>
      </c>
      <c r="D14952">
        <v>6.95</v>
      </c>
      <c r="E14952" s="156" t="s">
        <v>223</v>
      </c>
    </row>
    <row r="14953" spans="1:5" x14ac:dyDescent="0.2">
      <c r="A14953" s="157">
        <v>1917369</v>
      </c>
      <c r="B14953" t="s">
        <v>17848</v>
      </c>
      <c r="C14953" t="s">
        <v>16113</v>
      </c>
      <c r="D14953">
        <v>7.51</v>
      </c>
      <c r="E14953" s="156" t="s">
        <v>223</v>
      </c>
    </row>
    <row r="14954" spans="1:5" x14ac:dyDescent="0.2">
      <c r="A14954" s="157">
        <v>1917370</v>
      </c>
      <c r="B14954" t="s">
        <v>17849</v>
      </c>
      <c r="C14954" t="s">
        <v>16113</v>
      </c>
      <c r="D14954">
        <v>7.88</v>
      </c>
      <c r="E14954" s="156" t="s">
        <v>223</v>
      </c>
    </row>
    <row r="14955" spans="1:5" x14ac:dyDescent="0.2">
      <c r="A14955" s="157">
        <v>1917371</v>
      </c>
      <c r="B14955" t="s">
        <v>17850</v>
      </c>
      <c r="C14955" t="s">
        <v>16113</v>
      </c>
      <c r="D14955">
        <v>8.23</v>
      </c>
      <c r="E14955" s="156" t="s">
        <v>223</v>
      </c>
    </row>
    <row r="14956" spans="1:5" x14ac:dyDescent="0.2">
      <c r="A14956" s="157">
        <v>1917372</v>
      </c>
      <c r="B14956" t="s">
        <v>17851</v>
      </c>
      <c r="C14956" t="s">
        <v>16113</v>
      </c>
      <c r="D14956">
        <v>8.58</v>
      </c>
      <c r="E14956" s="156" t="s">
        <v>223</v>
      </c>
    </row>
    <row r="14957" spans="1:5" x14ac:dyDescent="0.2">
      <c r="A14957" s="157">
        <v>1917373</v>
      </c>
      <c r="B14957" t="s">
        <v>17852</v>
      </c>
      <c r="C14957" t="s">
        <v>16113</v>
      </c>
      <c r="D14957">
        <v>8.8699999999999992</v>
      </c>
      <c r="E14957" s="156" t="s">
        <v>223</v>
      </c>
    </row>
    <row r="14958" spans="1:5" x14ac:dyDescent="0.2">
      <c r="A14958" s="157">
        <v>1917374</v>
      </c>
      <c r="B14958" t="s">
        <v>17853</v>
      </c>
      <c r="C14958" t="s">
        <v>16113</v>
      </c>
      <c r="D14958">
        <v>9.5</v>
      </c>
      <c r="E14958" s="156" t="s">
        <v>223</v>
      </c>
    </row>
    <row r="14959" spans="1:5" x14ac:dyDescent="0.2">
      <c r="A14959" s="157">
        <v>1917375</v>
      </c>
      <c r="B14959" t="s">
        <v>17854</v>
      </c>
      <c r="C14959" t="s">
        <v>16113</v>
      </c>
      <c r="D14959">
        <v>9.82</v>
      </c>
      <c r="E14959" s="156" t="s">
        <v>223</v>
      </c>
    </row>
    <row r="14960" spans="1:5" x14ac:dyDescent="0.2">
      <c r="A14960" s="157">
        <v>1917376</v>
      </c>
      <c r="B14960" t="s">
        <v>17855</v>
      </c>
      <c r="C14960" t="s">
        <v>16113</v>
      </c>
      <c r="D14960">
        <v>10.14</v>
      </c>
      <c r="E14960" s="156" t="s">
        <v>223</v>
      </c>
    </row>
    <row r="14961" spans="1:5" x14ac:dyDescent="0.2">
      <c r="A14961" s="157">
        <v>1917377</v>
      </c>
      <c r="B14961" t="s">
        <v>17856</v>
      </c>
      <c r="C14961" t="s">
        <v>16113</v>
      </c>
      <c r="D14961">
        <v>10.47</v>
      </c>
      <c r="E14961" s="156" t="s">
        <v>223</v>
      </c>
    </row>
    <row r="14962" spans="1:5" x14ac:dyDescent="0.2">
      <c r="A14962" s="157">
        <v>1917378</v>
      </c>
      <c r="B14962" t="s">
        <v>17857</v>
      </c>
      <c r="C14962" t="s">
        <v>16113</v>
      </c>
      <c r="D14962">
        <v>10.81</v>
      </c>
      <c r="E14962" s="156" t="s">
        <v>223</v>
      </c>
    </row>
    <row r="14963" spans="1:5" x14ac:dyDescent="0.2">
      <c r="A14963" s="157">
        <v>1917379</v>
      </c>
      <c r="B14963" t="s">
        <v>17858</v>
      </c>
      <c r="C14963" t="s">
        <v>16113</v>
      </c>
      <c r="D14963">
        <v>11.47</v>
      </c>
      <c r="E14963" s="156" t="s">
        <v>223</v>
      </c>
    </row>
    <row r="14964" spans="1:5" x14ac:dyDescent="0.2">
      <c r="A14964" s="157">
        <v>1917380</v>
      </c>
      <c r="B14964" t="s">
        <v>17859</v>
      </c>
      <c r="C14964" t="s">
        <v>16113</v>
      </c>
      <c r="D14964">
        <v>11.9</v>
      </c>
      <c r="E14964" s="156" t="s">
        <v>223</v>
      </c>
    </row>
    <row r="14965" spans="1:5" x14ac:dyDescent="0.2">
      <c r="A14965" s="157">
        <v>1917381</v>
      </c>
      <c r="B14965" t="s">
        <v>17860</v>
      </c>
      <c r="C14965" t="s">
        <v>16113</v>
      </c>
      <c r="D14965">
        <v>12.34</v>
      </c>
      <c r="E14965" s="156" t="s">
        <v>223</v>
      </c>
    </row>
    <row r="14966" spans="1:5" x14ac:dyDescent="0.2">
      <c r="A14966" s="157">
        <v>1917382</v>
      </c>
      <c r="B14966" t="s">
        <v>17861</v>
      </c>
      <c r="C14966" t="s">
        <v>16113</v>
      </c>
      <c r="D14966">
        <v>12.87</v>
      </c>
      <c r="E14966" s="156" t="s">
        <v>223</v>
      </c>
    </row>
    <row r="14967" spans="1:5" x14ac:dyDescent="0.2">
      <c r="A14967" s="157">
        <v>1917383</v>
      </c>
      <c r="B14967" t="s">
        <v>17862</v>
      </c>
      <c r="C14967" t="s">
        <v>16113</v>
      </c>
      <c r="D14967">
        <v>13.34</v>
      </c>
      <c r="E14967" s="156" t="s">
        <v>223</v>
      </c>
    </row>
    <row r="14968" spans="1:5" x14ac:dyDescent="0.2">
      <c r="A14968" s="157">
        <v>1917384</v>
      </c>
      <c r="B14968" t="s">
        <v>17863</v>
      </c>
      <c r="C14968" t="s">
        <v>16113</v>
      </c>
      <c r="D14968">
        <v>14.09</v>
      </c>
      <c r="E14968" s="156" t="s">
        <v>223</v>
      </c>
    </row>
    <row r="14969" spans="1:5" x14ac:dyDescent="0.2">
      <c r="A14969" s="157">
        <v>1917385</v>
      </c>
      <c r="B14969" t="s">
        <v>17864</v>
      </c>
      <c r="C14969" t="s">
        <v>16113</v>
      </c>
      <c r="D14969">
        <v>14.69</v>
      </c>
      <c r="E14969" s="156" t="s">
        <v>223</v>
      </c>
    </row>
    <row r="14970" spans="1:5" x14ac:dyDescent="0.2">
      <c r="A14970" s="157">
        <v>1917386</v>
      </c>
      <c r="B14970" t="s">
        <v>17865</v>
      </c>
      <c r="C14970" t="s">
        <v>16113</v>
      </c>
      <c r="D14970">
        <v>15.31</v>
      </c>
      <c r="E14970" s="156" t="s">
        <v>223</v>
      </c>
    </row>
    <row r="14971" spans="1:5" x14ac:dyDescent="0.2">
      <c r="A14971" s="157">
        <v>1917387</v>
      </c>
      <c r="B14971" t="s">
        <v>17866</v>
      </c>
      <c r="C14971" t="s">
        <v>16113</v>
      </c>
      <c r="D14971">
        <v>15.97</v>
      </c>
      <c r="E14971" s="156" t="s">
        <v>223</v>
      </c>
    </row>
    <row r="14972" spans="1:5" x14ac:dyDescent="0.2">
      <c r="A14972" s="157">
        <v>1917388</v>
      </c>
      <c r="B14972" t="s">
        <v>17867</v>
      </c>
      <c r="C14972" t="s">
        <v>16113</v>
      </c>
      <c r="D14972">
        <v>16.649999999999999</v>
      </c>
      <c r="E14972" s="156" t="s">
        <v>223</v>
      </c>
    </row>
    <row r="14973" spans="1:5" x14ac:dyDescent="0.2">
      <c r="A14973" s="157">
        <v>1917389</v>
      </c>
      <c r="B14973" t="s">
        <v>17868</v>
      </c>
      <c r="C14973" t="s">
        <v>16113</v>
      </c>
      <c r="D14973">
        <v>17.64</v>
      </c>
      <c r="E14973" s="156" t="s">
        <v>223</v>
      </c>
    </row>
    <row r="14974" spans="1:5" x14ac:dyDescent="0.2">
      <c r="A14974" s="157">
        <v>1917390</v>
      </c>
      <c r="B14974" t="s">
        <v>17869</v>
      </c>
      <c r="C14974" t="s">
        <v>16113</v>
      </c>
      <c r="D14974">
        <v>18.59</v>
      </c>
      <c r="E14974" s="156" t="s">
        <v>223</v>
      </c>
    </row>
    <row r="14975" spans="1:5" x14ac:dyDescent="0.2">
      <c r="A14975" s="157">
        <v>1917391</v>
      </c>
      <c r="B14975" t="s">
        <v>17870</v>
      </c>
      <c r="C14975" t="s">
        <v>16113</v>
      </c>
      <c r="D14975">
        <v>19.62</v>
      </c>
      <c r="E14975" s="156" t="s">
        <v>223</v>
      </c>
    </row>
    <row r="14976" spans="1:5" x14ac:dyDescent="0.2">
      <c r="A14976" s="157">
        <v>1917364</v>
      </c>
      <c r="B14976" t="s">
        <v>17871</v>
      </c>
      <c r="C14976" t="s">
        <v>16113</v>
      </c>
      <c r="D14976">
        <v>5.32</v>
      </c>
      <c r="E14976" s="156" t="s">
        <v>223</v>
      </c>
    </row>
    <row r="14977" spans="1:5" x14ac:dyDescent="0.2">
      <c r="A14977" s="157">
        <v>1917392</v>
      </c>
      <c r="B14977" t="s">
        <v>17872</v>
      </c>
      <c r="C14977" t="s">
        <v>16113</v>
      </c>
      <c r="D14977">
        <v>20.91</v>
      </c>
      <c r="E14977" s="156" t="s">
        <v>223</v>
      </c>
    </row>
    <row r="14978" spans="1:5" x14ac:dyDescent="0.2">
      <c r="A14978" s="157">
        <v>1917393</v>
      </c>
      <c r="B14978" t="s">
        <v>17873</v>
      </c>
      <c r="C14978" t="s">
        <v>16113</v>
      </c>
      <c r="D14978">
        <v>22.28</v>
      </c>
      <c r="E14978" s="156" t="s">
        <v>223</v>
      </c>
    </row>
    <row r="14979" spans="1:5" x14ac:dyDescent="0.2">
      <c r="A14979" s="157">
        <v>1917394</v>
      </c>
      <c r="B14979" t="s">
        <v>17874</v>
      </c>
      <c r="C14979" t="s">
        <v>16113</v>
      </c>
      <c r="D14979">
        <v>24.13</v>
      </c>
      <c r="E14979" s="156" t="s">
        <v>223</v>
      </c>
    </row>
    <row r="14980" spans="1:5" x14ac:dyDescent="0.2">
      <c r="A14980" s="157">
        <v>1917395</v>
      </c>
      <c r="B14980" t="s">
        <v>17875</v>
      </c>
      <c r="C14980" t="s">
        <v>16113</v>
      </c>
      <c r="D14980">
        <v>25.48</v>
      </c>
      <c r="E14980" s="156" t="s">
        <v>223</v>
      </c>
    </row>
    <row r="14981" spans="1:5" x14ac:dyDescent="0.2">
      <c r="A14981" s="157">
        <v>1917396</v>
      </c>
      <c r="B14981" t="s">
        <v>17876</v>
      </c>
      <c r="C14981" t="s">
        <v>16113</v>
      </c>
      <c r="D14981">
        <v>27.03</v>
      </c>
      <c r="E14981" s="156" t="s">
        <v>223</v>
      </c>
    </row>
    <row r="14982" spans="1:5" x14ac:dyDescent="0.2">
      <c r="A14982" s="157">
        <v>1917397</v>
      </c>
      <c r="B14982" t="s">
        <v>17877</v>
      </c>
      <c r="C14982" t="s">
        <v>16113</v>
      </c>
      <c r="D14982">
        <v>28.8</v>
      </c>
      <c r="E14982" s="156" t="s">
        <v>223</v>
      </c>
    </row>
    <row r="14983" spans="1:5" x14ac:dyDescent="0.2">
      <c r="A14983" s="157">
        <v>1917398</v>
      </c>
      <c r="B14983" t="s">
        <v>17878</v>
      </c>
      <c r="C14983" t="s">
        <v>16113</v>
      </c>
      <c r="D14983">
        <v>30.36</v>
      </c>
      <c r="E14983" s="156" t="s">
        <v>223</v>
      </c>
    </row>
    <row r="14984" spans="1:5" x14ac:dyDescent="0.2">
      <c r="A14984" s="157">
        <v>1917399</v>
      </c>
      <c r="B14984" t="s">
        <v>17879</v>
      </c>
      <c r="C14984" t="s">
        <v>16113</v>
      </c>
      <c r="D14984">
        <v>32.47</v>
      </c>
      <c r="E14984" s="156" t="s">
        <v>223</v>
      </c>
    </row>
    <row r="14985" spans="1:5" x14ac:dyDescent="0.2">
      <c r="A14985" s="157">
        <v>1917400</v>
      </c>
      <c r="B14985" t="s">
        <v>17880</v>
      </c>
      <c r="C14985" t="s">
        <v>16113</v>
      </c>
      <c r="D14985">
        <v>34.479999999999997</v>
      </c>
      <c r="E14985" s="156" t="s">
        <v>223</v>
      </c>
    </row>
    <row r="14986" spans="1:5" x14ac:dyDescent="0.2">
      <c r="A14986" s="157">
        <v>1917401</v>
      </c>
      <c r="B14986" t="s">
        <v>17881</v>
      </c>
      <c r="C14986" t="s">
        <v>16113</v>
      </c>
      <c r="D14986">
        <v>36.299999999999997</v>
      </c>
      <c r="E14986" s="156" t="s">
        <v>223</v>
      </c>
    </row>
    <row r="14987" spans="1:5" x14ac:dyDescent="0.2">
      <c r="A14987" s="157">
        <v>1917365</v>
      </c>
      <c r="B14987" t="s">
        <v>17882</v>
      </c>
      <c r="C14987" t="s">
        <v>16113</v>
      </c>
      <c r="D14987">
        <v>5.8</v>
      </c>
      <c r="E14987" s="156" t="s">
        <v>223</v>
      </c>
    </row>
    <row r="14988" spans="1:5" x14ac:dyDescent="0.2">
      <c r="A14988" s="157">
        <v>1917402</v>
      </c>
      <c r="B14988" t="s">
        <v>17883</v>
      </c>
      <c r="C14988" t="s">
        <v>16113</v>
      </c>
      <c r="D14988">
        <v>38.44</v>
      </c>
      <c r="E14988" s="156" t="s">
        <v>223</v>
      </c>
    </row>
    <row r="14989" spans="1:5" x14ac:dyDescent="0.2">
      <c r="A14989" s="157">
        <v>1917403</v>
      </c>
      <c r="B14989" t="s">
        <v>17884</v>
      </c>
      <c r="C14989" t="s">
        <v>16113</v>
      </c>
      <c r="D14989">
        <v>40.83</v>
      </c>
      <c r="E14989" s="156" t="s">
        <v>223</v>
      </c>
    </row>
    <row r="14990" spans="1:5" x14ac:dyDescent="0.2">
      <c r="A14990" s="157">
        <v>1917404</v>
      </c>
      <c r="B14990" t="s">
        <v>17885</v>
      </c>
      <c r="C14990" t="s">
        <v>16113</v>
      </c>
      <c r="D14990">
        <v>43.2</v>
      </c>
      <c r="E14990" s="156" t="s">
        <v>223</v>
      </c>
    </row>
    <row r="14991" spans="1:5" x14ac:dyDescent="0.2">
      <c r="A14991" s="157">
        <v>1917405</v>
      </c>
      <c r="B14991" t="s">
        <v>17886</v>
      </c>
      <c r="C14991" t="s">
        <v>16113</v>
      </c>
      <c r="D14991">
        <v>45.54</v>
      </c>
      <c r="E14991" s="156" t="s">
        <v>223</v>
      </c>
    </row>
    <row r="14992" spans="1:5" x14ac:dyDescent="0.2">
      <c r="A14992" s="157">
        <v>1917406</v>
      </c>
      <c r="B14992" t="s">
        <v>17887</v>
      </c>
      <c r="C14992" t="s">
        <v>16113</v>
      </c>
      <c r="D14992">
        <v>48.14</v>
      </c>
      <c r="E14992" s="156" t="s">
        <v>223</v>
      </c>
    </row>
    <row r="14993" spans="1:5" x14ac:dyDescent="0.2">
      <c r="A14993" s="157">
        <v>1917407</v>
      </c>
      <c r="B14993" t="s">
        <v>17888</v>
      </c>
      <c r="C14993" t="s">
        <v>16113</v>
      </c>
      <c r="D14993">
        <v>51.12</v>
      </c>
      <c r="E14993" s="156" t="s">
        <v>223</v>
      </c>
    </row>
    <row r="14994" spans="1:5" x14ac:dyDescent="0.2">
      <c r="A14994" s="157">
        <v>1917408</v>
      </c>
      <c r="B14994" t="s">
        <v>17889</v>
      </c>
      <c r="C14994" t="s">
        <v>16113</v>
      </c>
      <c r="D14994">
        <v>54.44</v>
      </c>
      <c r="E14994" s="156" t="s">
        <v>223</v>
      </c>
    </row>
    <row r="14995" spans="1:5" x14ac:dyDescent="0.2">
      <c r="A14995" s="157">
        <v>1917409</v>
      </c>
      <c r="B14995" t="s">
        <v>17890</v>
      </c>
      <c r="C14995" t="s">
        <v>16113</v>
      </c>
      <c r="D14995">
        <v>56.96</v>
      </c>
      <c r="E14995" s="156" t="s">
        <v>223</v>
      </c>
    </row>
    <row r="14996" spans="1:5" x14ac:dyDescent="0.2">
      <c r="A14996" s="157">
        <v>1917410</v>
      </c>
      <c r="B14996" t="s">
        <v>17891</v>
      </c>
      <c r="C14996" t="s">
        <v>16113</v>
      </c>
      <c r="D14996">
        <v>59.36</v>
      </c>
      <c r="E14996" s="156" t="s">
        <v>223</v>
      </c>
    </row>
    <row r="14997" spans="1:5" x14ac:dyDescent="0.2">
      <c r="A14997" s="157">
        <v>1917411</v>
      </c>
      <c r="B14997" t="s">
        <v>17892</v>
      </c>
      <c r="C14997" t="s">
        <v>16113</v>
      </c>
      <c r="D14997">
        <v>62.03</v>
      </c>
      <c r="E14997" s="156" t="s">
        <v>223</v>
      </c>
    </row>
    <row r="14998" spans="1:5" x14ac:dyDescent="0.2">
      <c r="A14998" s="157">
        <v>1917366</v>
      </c>
      <c r="B14998" t="s">
        <v>17893</v>
      </c>
      <c r="C14998" t="s">
        <v>16113</v>
      </c>
      <c r="D14998">
        <v>6.13</v>
      </c>
      <c r="E14998" s="156" t="s">
        <v>223</v>
      </c>
    </row>
    <row r="14999" spans="1:5" x14ac:dyDescent="0.2">
      <c r="A14999" s="157">
        <v>1917732</v>
      </c>
      <c r="B14999" t="s">
        <v>17894</v>
      </c>
      <c r="C14999" t="s">
        <v>16113</v>
      </c>
      <c r="D14999">
        <v>4.96</v>
      </c>
      <c r="E14999" s="156" t="s">
        <v>223</v>
      </c>
    </row>
    <row r="15000" spans="1:5" x14ac:dyDescent="0.2">
      <c r="A15000" s="157">
        <v>1917043</v>
      </c>
      <c r="B15000" t="s">
        <v>17895</v>
      </c>
      <c r="C15000" t="s">
        <v>16113</v>
      </c>
      <c r="D15000">
        <v>30.91</v>
      </c>
      <c r="E15000" s="156" t="s">
        <v>223</v>
      </c>
    </row>
    <row r="15001" spans="1:5" x14ac:dyDescent="0.2">
      <c r="A15001" s="157">
        <v>1917044</v>
      </c>
      <c r="B15001" t="s">
        <v>17896</v>
      </c>
      <c r="C15001" t="s">
        <v>16113</v>
      </c>
      <c r="D15001">
        <v>31.45</v>
      </c>
      <c r="E15001" s="156" t="s">
        <v>223</v>
      </c>
    </row>
    <row r="15002" spans="1:5" x14ac:dyDescent="0.2">
      <c r="A15002" s="157">
        <v>1917045</v>
      </c>
      <c r="B15002" t="s">
        <v>17897</v>
      </c>
      <c r="C15002" t="s">
        <v>16113</v>
      </c>
      <c r="D15002">
        <v>32</v>
      </c>
      <c r="E15002" s="156" t="s">
        <v>223</v>
      </c>
    </row>
    <row r="15003" spans="1:5" x14ac:dyDescent="0.2">
      <c r="A15003" s="157">
        <v>1917046</v>
      </c>
      <c r="B15003" t="s">
        <v>17898</v>
      </c>
      <c r="C15003" t="s">
        <v>16113</v>
      </c>
      <c r="D15003">
        <v>32.57</v>
      </c>
      <c r="E15003" s="156" t="s">
        <v>223</v>
      </c>
    </row>
    <row r="15004" spans="1:5" x14ac:dyDescent="0.2">
      <c r="A15004" s="157">
        <v>1917047</v>
      </c>
      <c r="B15004" t="s">
        <v>17899</v>
      </c>
      <c r="C15004" t="s">
        <v>16113</v>
      </c>
      <c r="D15004">
        <v>33.19</v>
      </c>
      <c r="E15004" s="156" t="s">
        <v>223</v>
      </c>
    </row>
    <row r="15005" spans="1:5" x14ac:dyDescent="0.2">
      <c r="A15005" s="157">
        <v>1917048</v>
      </c>
      <c r="B15005" t="s">
        <v>17900</v>
      </c>
      <c r="C15005" t="s">
        <v>16113</v>
      </c>
      <c r="D15005">
        <v>33.51</v>
      </c>
      <c r="E15005" s="156" t="s">
        <v>223</v>
      </c>
    </row>
    <row r="15006" spans="1:5" x14ac:dyDescent="0.2">
      <c r="A15006" s="157">
        <v>1901518</v>
      </c>
      <c r="B15006" t="s">
        <v>17901</v>
      </c>
      <c r="C15006" t="s">
        <v>16113</v>
      </c>
      <c r="D15006">
        <v>17.8</v>
      </c>
      <c r="E15006" s="156" t="s">
        <v>223</v>
      </c>
    </row>
    <row r="15007" spans="1:5" x14ac:dyDescent="0.2">
      <c r="A15007" s="157">
        <v>1901519</v>
      </c>
      <c r="B15007" t="s">
        <v>17902</v>
      </c>
      <c r="C15007" t="s">
        <v>16113</v>
      </c>
      <c r="D15007">
        <v>17.93</v>
      </c>
      <c r="E15007" s="156" t="s">
        <v>223</v>
      </c>
    </row>
    <row r="15008" spans="1:5" x14ac:dyDescent="0.2">
      <c r="A15008" s="157">
        <v>1901520</v>
      </c>
      <c r="B15008" t="s">
        <v>17903</v>
      </c>
      <c r="C15008" t="s">
        <v>16113</v>
      </c>
      <c r="D15008">
        <v>18.07</v>
      </c>
      <c r="E15008" s="156" t="s">
        <v>223</v>
      </c>
    </row>
    <row r="15009" spans="1:5" x14ac:dyDescent="0.2">
      <c r="A15009" s="157">
        <v>1901521</v>
      </c>
      <c r="B15009" t="s">
        <v>17904</v>
      </c>
      <c r="C15009" t="s">
        <v>16113</v>
      </c>
      <c r="D15009">
        <v>18.22</v>
      </c>
      <c r="E15009" s="156" t="s">
        <v>223</v>
      </c>
    </row>
    <row r="15010" spans="1:5" x14ac:dyDescent="0.2">
      <c r="A15010" s="157">
        <v>1901522</v>
      </c>
      <c r="B15010" t="s">
        <v>17905</v>
      </c>
      <c r="C15010" t="s">
        <v>16113</v>
      </c>
      <c r="D15010">
        <v>18.37</v>
      </c>
      <c r="E15010" s="156" t="s">
        <v>223</v>
      </c>
    </row>
    <row r="15011" spans="1:5" x14ac:dyDescent="0.2">
      <c r="A15011" s="157">
        <v>1901517</v>
      </c>
      <c r="B15011" t="s">
        <v>17906</v>
      </c>
      <c r="C15011" t="s">
        <v>16113</v>
      </c>
      <c r="D15011">
        <v>18.46</v>
      </c>
      <c r="E15011" s="156" t="s">
        <v>223</v>
      </c>
    </row>
    <row r="15012" spans="1:5" x14ac:dyDescent="0.2">
      <c r="A15012" s="157">
        <v>1901523</v>
      </c>
      <c r="B15012" t="s">
        <v>17907</v>
      </c>
      <c r="C15012" t="s">
        <v>16113</v>
      </c>
      <c r="D15012">
        <v>23.44</v>
      </c>
      <c r="E15012" s="156" t="s">
        <v>223</v>
      </c>
    </row>
    <row r="15013" spans="1:5" x14ac:dyDescent="0.2">
      <c r="A15013" s="157">
        <v>1901524</v>
      </c>
      <c r="B15013" t="s">
        <v>17908</v>
      </c>
      <c r="C15013" t="s">
        <v>16113</v>
      </c>
      <c r="D15013">
        <v>23.57</v>
      </c>
      <c r="E15013" s="156" t="s">
        <v>223</v>
      </c>
    </row>
    <row r="15014" spans="1:5" x14ac:dyDescent="0.2">
      <c r="A15014" s="157">
        <v>1901525</v>
      </c>
      <c r="B15014" t="s">
        <v>17909</v>
      </c>
      <c r="C15014" t="s">
        <v>16113</v>
      </c>
      <c r="D15014">
        <v>23.7</v>
      </c>
      <c r="E15014" s="156" t="s">
        <v>223</v>
      </c>
    </row>
    <row r="15015" spans="1:5" x14ac:dyDescent="0.2">
      <c r="A15015" s="157">
        <v>1901526</v>
      </c>
      <c r="B15015" t="s">
        <v>17910</v>
      </c>
      <c r="C15015" t="s">
        <v>16113</v>
      </c>
      <c r="D15015">
        <v>23.84</v>
      </c>
      <c r="E15015" s="156" t="s">
        <v>223</v>
      </c>
    </row>
    <row r="15016" spans="1:5" x14ac:dyDescent="0.2">
      <c r="A15016" s="157">
        <v>1901527</v>
      </c>
      <c r="B15016" t="s">
        <v>17911</v>
      </c>
      <c r="C15016" t="s">
        <v>16113</v>
      </c>
      <c r="D15016">
        <v>23.98</v>
      </c>
      <c r="E15016" s="156" t="s">
        <v>223</v>
      </c>
    </row>
    <row r="15017" spans="1:5" x14ac:dyDescent="0.2">
      <c r="A15017" s="157">
        <v>1901528</v>
      </c>
      <c r="B15017" t="s">
        <v>17912</v>
      </c>
      <c r="C15017" t="s">
        <v>16113</v>
      </c>
      <c r="D15017">
        <v>24.06</v>
      </c>
      <c r="E15017" s="156" t="s">
        <v>223</v>
      </c>
    </row>
    <row r="15018" spans="1:5" x14ac:dyDescent="0.2">
      <c r="A15018" s="157">
        <v>1917079</v>
      </c>
      <c r="B15018" t="s">
        <v>17913</v>
      </c>
      <c r="C15018" t="s">
        <v>16113</v>
      </c>
      <c r="D15018">
        <v>20.59</v>
      </c>
      <c r="E15018" s="156" t="s">
        <v>223</v>
      </c>
    </row>
    <row r="15019" spans="1:5" x14ac:dyDescent="0.2">
      <c r="A15019" s="157">
        <v>1917080</v>
      </c>
      <c r="B15019" t="s">
        <v>17914</v>
      </c>
      <c r="C15019" t="s">
        <v>16113</v>
      </c>
      <c r="D15019">
        <v>20.91</v>
      </c>
      <c r="E15019" s="156" t="s">
        <v>223</v>
      </c>
    </row>
    <row r="15020" spans="1:5" x14ac:dyDescent="0.2">
      <c r="A15020" s="157">
        <v>1917081</v>
      </c>
      <c r="B15020" t="s">
        <v>17915</v>
      </c>
      <c r="C15020" t="s">
        <v>16113</v>
      </c>
      <c r="D15020">
        <v>21.23</v>
      </c>
      <c r="E15020" s="156" t="s">
        <v>223</v>
      </c>
    </row>
    <row r="15021" spans="1:5" x14ac:dyDescent="0.2">
      <c r="A15021" s="157">
        <v>1917082</v>
      </c>
      <c r="B15021" t="s">
        <v>17916</v>
      </c>
      <c r="C15021" t="s">
        <v>16113</v>
      </c>
      <c r="D15021">
        <v>21.57</v>
      </c>
      <c r="E15021" s="156" t="s">
        <v>223</v>
      </c>
    </row>
    <row r="15022" spans="1:5" x14ac:dyDescent="0.2">
      <c r="A15022" s="157">
        <v>1917083</v>
      </c>
      <c r="B15022" t="s">
        <v>17917</v>
      </c>
      <c r="C15022" t="s">
        <v>16113</v>
      </c>
      <c r="D15022">
        <v>21.93</v>
      </c>
      <c r="E15022" s="156" t="s">
        <v>223</v>
      </c>
    </row>
    <row r="15023" spans="1:5" x14ac:dyDescent="0.2">
      <c r="A15023" s="157">
        <v>1917084</v>
      </c>
      <c r="B15023" t="s">
        <v>17918</v>
      </c>
      <c r="C15023" t="s">
        <v>16113</v>
      </c>
      <c r="D15023">
        <v>22.12</v>
      </c>
      <c r="E15023" s="156" t="s">
        <v>223</v>
      </c>
    </row>
    <row r="15024" spans="1:5" x14ac:dyDescent="0.2">
      <c r="A15024" s="157">
        <v>1901529</v>
      </c>
      <c r="B15024" t="s">
        <v>17919</v>
      </c>
      <c r="C15024" t="s">
        <v>16113</v>
      </c>
      <c r="D15024">
        <v>29.21</v>
      </c>
      <c r="E15024" s="156" t="s">
        <v>223</v>
      </c>
    </row>
    <row r="15025" spans="1:5" x14ac:dyDescent="0.2">
      <c r="A15025" s="157">
        <v>1901530</v>
      </c>
      <c r="B15025" t="s">
        <v>17920</v>
      </c>
      <c r="C15025" t="s">
        <v>16113</v>
      </c>
      <c r="D15025">
        <v>29.33</v>
      </c>
      <c r="E15025" s="156" t="s">
        <v>223</v>
      </c>
    </row>
    <row r="15026" spans="1:5" x14ac:dyDescent="0.2">
      <c r="A15026" s="157">
        <v>1901531</v>
      </c>
      <c r="B15026" t="s">
        <v>17921</v>
      </c>
      <c r="C15026" t="s">
        <v>16113</v>
      </c>
      <c r="D15026">
        <v>29.46</v>
      </c>
      <c r="E15026" s="156" t="s">
        <v>223</v>
      </c>
    </row>
    <row r="15027" spans="1:5" x14ac:dyDescent="0.2">
      <c r="A15027" s="157">
        <v>1901532</v>
      </c>
      <c r="B15027" t="s">
        <v>17922</v>
      </c>
      <c r="C15027" t="s">
        <v>16113</v>
      </c>
      <c r="D15027">
        <v>29.59</v>
      </c>
      <c r="E15027" s="156" t="s">
        <v>223</v>
      </c>
    </row>
    <row r="15028" spans="1:5" x14ac:dyDescent="0.2">
      <c r="A15028" s="157">
        <v>1901533</v>
      </c>
      <c r="B15028" t="s">
        <v>17923</v>
      </c>
      <c r="C15028" t="s">
        <v>16113</v>
      </c>
      <c r="D15028">
        <v>29.73</v>
      </c>
      <c r="E15028" s="156" t="s">
        <v>223</v>
      </c>
    </row>
    <row r="15029" spans="1:5" x14ac:dyDescent="0.2">
      <c r="A15029" s="157">
        <v>1901534</v>
      </c>
      <c r="B15029" t="s">
        <v>17924</v>
      </c>
      <c r="C15029" t="s">
        <v>16113</v>
      </c>
      <c r="D15029">
        <v>29.81</v>
      </c>
      <c r="E15029" s="156" t="s">
        <v>223</v>
      </c>
    </row>
    <row r="15030" spans="1:5" x14ac:dyDescent="0.2">
      <c r="A15030" s="157">
        <v>1917115</v>
      </c>
      <c r="B15030" t="s">
        <v>17925</v>
      </c>
      <c r="C15030" t="s">
        <v>16113</v>
      </c>
      <c r="D15030">
        <v>18.920000000000002</v>
      </c>
      <c r="E15030" s="156" t="s">
        <v>223</v>
      </c>
    </row>
    <row r="15031" spans="1:5" x14ac:dyDescent="0.2">
      <c r="A15031" s="157">
        <v>1917116</v>
      </c>
      <c r="B15031" t="s">
        <v>17926</v>
      </c>
      <c r="C15031" t="s">
        <v>16113</v>
      </c>
      <c r="D15031">
        <v>19.170000000000002</v>
      </c>
      <c r="E15031" s="156" t="s">
        <v>223</v>
      </c>
    </row>
    <row r="15032" spans="1:5" x14ac:dyDescent="0.2">
      <c r="A15032" s="157">
        <v>1917117</v>
      </c>
      <c r="B15032" t="s">
        <v>17927</v>
      </c>
      <c r="C15032" t="s">
        <v>16113</v>
      </c>
      <c r="D15032">
        <v>19.420000000000002</v>
      </c>
      <c r="E15032" s="156" t="s">
        <v>223</v>
      </c>
    </row>
    <row r="15033" spans="1:5" x14ac:dyDescent="0.2">
      <c r="A15033" s="157">
        <v>1917118</v>
      </c>
      <c r="B15033" t="s">
        <v>17928</v>
      </c>
      <c r="C15033" t="s">
        <v>16113</v>
      </c>
      <c r="D15033">
        <v>19.690000000000001</v>
      </c>
      <c r="E15033" s="156" t="s">
        <v>223</v>
      </c>
    </row>
    <row r="15034" spans="1:5" x14ac:dyDescent="0.2">
      <c r="A15034" s="157">
        <v>1917119</v>
      </c>
      <c r="B15034" t="s">
        <v>17929</v>
      </c>
      <c r="C15034" t="s">
        <v>16113</v>
      </c>
      <c r="D15034">
        <v>19.97</v>
      </c>
      <c r="E15034" s="156" t="s">
        <v>223</v>
      </c>
    </row>
    <row r="15035" spans="1:5" x14ac:dyDescent="0.2">
      <c r="A15035" s="157">
        <v>1917120</v>
      </c>
      <c r="B15035" t="s">
        <v>17930</v>
      </c>
      <c r="C15035" t="s">
        <v>16113</v>
      </c>
      <c r="D15035">
        <v>20.12</v>
      </c>
      <c r="E15035" s="156" t="s">
        <v>223</v>
      </c>
    </row>
    <row r="15036" spans="1:5" x14ac:dyDescent="0.2">
      <c r="A15036" s="157">
        <v>1917151</v>
      </c>
      <c r="B15036" t="s">
        <v>17931</v>
      </c>
      <c r="C15036" t="s">
        <v>16113</v>
      </c>
      <c r="D15036">
        <v>17.649999999999999</v>
      </c>
      <c r="E15036" s="156" t="s">
        <v>223</v>
      </c>
    </row>
    <row r="15037" spans="1:5" x14ac:dyDescent="0.2">
      <c r="A15037" s="157">
        <v>1917152</v>
      </c>
      <c r="B15037" t="s">
        <v>17932</v>
      </c>
      <c r="C15037" t="s">
        <v>16113</v>
      </c>
      <c r="D15037">
        <v>17.86</v>
      </c>
      <c r="E15037" s="156" t="s">
        <v>223</v>
      </c>
    </row>
    <row r="15038" spans="1:5" x14ac:dyDescent="0.2">
      <c r="A15038" s="157">
        <v>1917153</v>
      </c>
      <c r="B15038" t="s">
        <v>17933</v>
      </c>
      <c r="C15038" t="s">
        <v>16113</v>
      </c>
      <c r="D15038">
        <v>18.079999999999998</v>
      </c>
      <c r="E15038" s="156" t="s">
        <v>223</v>
      </c>
    </row>
    <row r="15039" spans="1:5" x14ac:dyDescent="0.2">
      <c r="A15039" s="157">
        <v>1917154</v>
      </c>
      <c r="B15039" t="s">
        <v>17934</v>
      </c>
      <c r="C15039" t="s">
        <v>16113</v>
      </c>
      <c r="D15039">
        <v>18.3</v>
      </c>
      <c r="E15039" s="156" t="s">
        <v>223</v>
      </c>
    </row>
    <row r="15040" spans="1:5" x14ac:dyDescent="0.2">
      <c r="A15040" s="157">
        <v>1917155</v>
      </c>
      <c r="B15040" t="s">
        <v>17935</v>
      </c>
      <c r="C15040" t="s">
        <v>16113</v>
      </c>
      <c r="D15040">
        <v>18.55</v>
      </c>
      <c r="E15040" s="156" t="s">
        <v>223</v>
      </c>
    </row>
    <row r="15041" spans="1:5" x14ac:dyDescent="0.2">
      <c r="A15041" s="157">
        <v>1917156</v>
      </c>
      <c r="B15041" t="s">
        <v>17936</v>
      </c>
      <c r="C15041" t="s">
        <v>16113</v>
      </c>
      <c r="D15041">
        <v>18.68</v>
      </c>
      <c r="E15041" s="156" t="s">
        <v>223</v>
      </c>
    </row>
    <row r="15042" spans="1:5" x14ac:dyDescent="0.2">
      <c r="A15042" s="157">
        <v>1917187</v>
      </c>
      <c r="B15042" t="s">
        <v>17937</v>
      </c>
      <c r="C15042" t="s">
        <v>16113</v>
      </c>
      <c r="D15042">
        <v>19.38</v>
      </c>
      <c r="E15042" s="156" t="s">
        <v>223</v>
      </c>
    </row>
    <row r="15043" spans="1:5" x14ac:dyDescent="0.2">
      <c r="A15043" s="157">
        <v>1917188</v>
      </c>
      <c r="B15043" t="s">
        <v>17938</v>
      </c>
      <c r="C15043" t="s">
        <v>16113</v>
      </c>
      <c r="D15043">
        <v>19.559999999999999</v>
      </c>
      <c r="E15043" s="156" t="s">
        <v>223</v>
      </c>
    </row>
    <row r="15044" spans="1:5" x14ac:dyDescent="0.2">
      <c r="A15044" s="157">
        <v>1917189</v>
      </c>
      <c r="B15044" t="s">
        <v>17939</v>
      </c>
      <c r="C15044" t="s">
        <v>16113</v>
      </c>
      <c r="D15044">
        <v>19.760000000000002</v>
      </c>
      <c r="E15044" s="156" t="s">
        <v>223</v>
      </c>
    </row>
    <row r="15045" spans="1:5" x14ac:dyDescent="0.2">
      <c r="A15045" s="157">
        <v>1917190</v>
      </c>
      <c r="B15045" t="s">
        <v>17940</v>
      </c>
      <c r="C15045" t="s">
        <v>16113</v>
      </c>
      <c r="D15045">
        <v>19.96</v>
      </c>
      <c r="E15045" s="156" t="s">
        <v>223</v>
      </c>
    </row>
    <row r="15046" spans="1:5" x14ac:dyDescent="0.2">
      <c r="A15046" s="157">
        <v>1917191</v>
      </c>
      <c r="B15046" t="s">
        <v>17941</v>
      </c>
      <c r="C15046" t="s">
        <v>16113</v>
      </c>
      <c r="D15046">
        <v>20.170000000000002</v>
      </c>
      <c r="E15046" s="156" t="s">
        <v>223</v>
      </c>
    </row>
    <row r="15047" spans="1:5" x14ac:dyDescent="0.2">
      <c r="A15047" s="157">
        <v>1917192</v>
      </c>
      <c r="B15047" t="s">
        <v>17942</v>
      </c>
      <c r="C15047" t="s">
        <v>16113</v>
      </c>
      <c r="D15047">
        <v>20.28</v>
      </c>
      <c r="E15047" s="156" t="s">
        <v>223</v>
      </c>
    </row>
    <row r="15048" spans="1:5" x14ac:dyDescent="0.2">
      <c r="A15048" s="157">
        <v>1917007</v>
      </c>
      <c r="B15048" t="s">
        <v>17943</v>
      </c>
      <c r="C15048" t="s">
        <v>16113</v>
      </c>
      <c r="D15048">
        <v>43.01</v>
      </c>
      <c r="E15048" s="156" t="s">
        <v>223</v>
      </c>
    </row>
    <row r="15049" spans="1:5" x14ac:dyDescent="0.2">
      <c r="A15049" s="157">
        <v>1917008</v>
      </c>
      <c r="B15049" t="s">
        <v>17944</v>
      </c>
      <c r="C15049" t="s">
        <v>16113</v>
      </c>
      <c r="D15049">
        <v>43.8</v>
      </c>
      <c r="E15049" s="156" t="s">
        <v>223</v>
      </c>
    </row>
    <row r="15050" spans="1:5" x14ac:dyDescent="0.2">
      <c r="A15050" s="157">
        <v>1917009</v>
      </c>
      <c r="B15050" t="s">
        <v>17945</v>
      </c>
      <c r="C15050" t="s">
        <v>16113</v>
      </c>
      <c r="D15050">
        <v>44.6</v>
      </c>
      <c r="E15050" s="156" t="s">
        <v>223</v>
      </c>
    </row>
    <row r="15051" spans="1:5" x14ac:dyDescent="0.2">
      <c r="A15051" s="157">
        <v>1917010</v>
      </c>
      <c r="B15051" t="s">
        <v>17946</v>
      </c>
      <c r="C15051" t="s">
        <v>16113</v>
      </c>
      <c r="D15051">
        <v>45.45</v>
      </c>
      <c r="E15051" s="156" t="s">
        <v>223</v>
      </c>
    </row>
    <row r="15052" spans="1:5" x14ac:dyDescent="0.2">
      <c r="A15052" s="157">
        <v>1917011</v>
      </c>
      <c r="B15052" t="s">
        <v>17947</v>
      </c>
      <c r="C15052" t="s">
        <v>16113</v>
      </c>
      <c r="D15052">
        <v>46.35</v>
      </c>
      <c r="E15052" s="156" t="s">
        <v>223</v>
      </c>
    </row>
    <row r="15053" spans="1:5" x14ac:dyDescent="0.2">
      <c r="A15053" s="157">
        <v>1917012</v>
      </c>
      <c r="B15053" t="s">
        <v>17948</v>
      </c>
      <c r="C15053" t="s">
        <v>16113</v>
      </c>
      <c r="D15053">
        <v>46.82</v>
      </c>
      <c r="E15053" s="156" t="s">
        <v>223</v>
      </c>
    </row>
    <row r="15054" spans="1:5" x14ac:dyDescent="0.2">
      <c r="A15054" s="157">
        <v>1917578</v>
      </c>
      <c r="B15054" t="s">
        <v>17949</v>
      </c>
      <c r="C15054" t="s">
        <v>16113</v>
      </c>
      <c r="D15054">
        <v>8.83</v>
      </c>
      <c r="E15054" s="156" t="s">
        <v>223</v>
      </c>
    </row>
    <row r="15055" spans="1:5" x14ac:dyDescent="0.2">
      <c r="A15055" s="157">
        <v>1917579</v>
      </c>
      <c r="B15055" t="s">
        <v>17950</v>
      </c>
      <c r="C15055" t="s">
        <v>16113</v>
      </c>
      <c r="D15055">
        <v>9.36</v>
      </c>
      <c r="E15055" s="156" t="s">
        <v>223</v>
      </c>
    </row>
    <row r="15056" spans="1:5" x14ac:dyDescent="0.2">
      <c r="A15056" s="157">
        <v>1917580</v>
      </c>
      <c r="B15056" t="s">
        <v>17951</v>
      </c>
      <c r="C15056" t="s">
        <v>16113</v>
      </c>
      <c r="D15056">
        <v>9.81</v>
      </c>
      <c r="E15056" s="156" t="s">
        <v>223</v>
      </c>
    </row>
    <row r="15057" spans="1:5" x14ac:dyDescent="0.2">
      <c r="A15057" s="157">
        <v>1917581</v>
      </c>
      <c r="B15057" t="s">
        <v>17952</v>
      </c>
      <c r="C15057" t="s">
        <v>16113</v>
      </c>
      <c r="D15057">
        <v>10.32</v>
      </c>
      <c r="E15057" s="156" t="s">
        <v>223</v>
      </c>
    </row>
    <row r="15058" spans="1:5" x14ac:dyDescent="0.2">
      <c r="A15058" s="157">
        <v>1917582</v>
      </c>
      <c r="B15058" t="s">
        <v>17953</v>
      </c>
      <c r="C15058" t="s">
        <v>16113</v>
      </c>
      <c r="D15058">
        <v>11.05</v>
      </c>
      <c r="E15058" s="156" t="s">
        <v>223</v>
      </c>
    </row>
    <row r="15059" spans="1:5" x14ac:dyDescent="0.2">
      <c r="A15059" s="157">
        <v>1917583</v>
      </c>
      <c r="B15059" t="s">
        <v>17954</v>
      </c>
      <c r="C15059" t="s">
        <v>16113</v>
      </c>
      <c r="D15059">
        <v>11.64</v>
      </c>
      <c r="E15059" s="156" t="s">
        <v>223</v>
      </c>
    </row>
    <row r="15060" spans="1:5" x14ac:dyDescent="0.2">
      <c r="A15060" s="157">
        <v>1917584</v>
      </c>
      <c r="B15060" t="s">
        <v>17955</v>
      </c>
      <c r="C15060" t="s">
        <v>16113</v>
      </c>
      <c r="D15060">
        <v>12.16</v>
      </c>
      <c r="E15060" s="156" t="s">
        <v>223</v>
      </c>
    </row>
    <row r="15061" spans="1:5" x14ac:dyDescent="0.2">
      <c r="A15061" s="157">
        <v>1917585</v>
      </c>
      <c r="B15061" t="s">
        <v>17956</v>
      </c>
      <c r="C15061" t="s">
        <v>16113</v>
      </c>
      <c r="D15061">
        <v>12.97</v>
      </c>
      <c r="E15061" s="156" t="s">
        <v>223</v>
      </c>
    </row>
    <row r="15062" spans="1:5" x14ac:dyDescent="0.2">
      <c r="A15062" s="157">
        <v>1917586</v>
      </c>
      <c r="B15062" t="s">
        <v>17957</v>
      </c>
      <c r="C15062" t="s">
        <v>16113</v>
      </c>
      <c r="D15062">
        <v>14.12</v>
      </c>
      <c r="E15062" s="156" t="s">
        <v>223</v>
      </c>
    </row>
    <row r="15063" spans="1:5" x14ac:dyDescent="0.2">
      <c r="A15063" s="157">
        <v>1917587</v>
      </c>
      <c r="B15063" t="s">
        <v>17958</v>
      </c>
      <c r="C15063" t="s">
        <v>16113</v>
      </c>
      <c r="D15063">
        <v>15.04</v>
      </c>
      <c r="E15063" s="156" t="s">
        <v>223</v>
      </c>
    </row>
    <row r="15064" spans="1:5" x14ac:dyDescent="0.2">
      <c r="A15064" s="157">
        <v>1917588</v>
      </c>
      <c r="B15064" t="s">
        <v>17959</v>
      </c>
      <c r="C15064" t="s">
        <v>16113</v>
      </c>
      <c r="D15064">
        <v>16.09</v>
      </c>
      <c r="E15064" s="156" t="s">
        <v>223</v>
      </c>
    </row>
    <row r="15065" spans="1:5" x14ac:dyDescent="0.2">
      <c r="A15065" s="157">
        <v>1917589</v>
      </c>
      <c r="B15065" t="s">
        <v>17960</v>
      </c>
      <c r="C15065" t="s">
        <v>16113</v>
      </c>
      <c r="D15065">
        <v>18.28</v>
      </c>
      <c r="E15065" s="156" t="s">
        <v>223</v>
      </c>
    </row>
    <row r="15066" spans="1:5" x14ac:dyDescent="0.2">
      <c r="A15066" s="157">
        <v>1917590</v>
      </c>
      <c r="B15066" t="s">
        <v>17961</v>
      </c>
      <c r="C15066" t="s">
        <v>16113</v>
      </c>
      <c r="D15066">
        <v>21.33</v>
      </c>
      <c r="E15066" s="156" t="s">
        <v>223</v>
      </c>
    </row>
    <row r="15067" spans="1:5" x14ac:dyDescent="0.2">
      <c r="A15067" s="157">
        <v>1917591</v>
      </c>
      <c r="B15067" t="s">
        <v>17962</v>
      </c>
      <c r="C15067" t="s">
        <v>16113</v>
      </c>
      <c r="D15067">
        <v>24.11</v>
      </c>
      <c r="E15067" s="156" t="s">
        <v>223</v>
      </c>
    </row>
    <row r="15068" spans="1:5" x14ac:dyDescent="0.2">
      <c r="A15068" s="157">
        <v>1917592</v>
      </c>
      <c r="B15068" t="s">
        <v>17963</v>
      </c>
      <c r="C15068" t="s">
        <v>16113</v>
      </c>
      <c r="D15068">
        <v>27.64</v>
      </c>
      <c r="E15068" s="156" t="s">
        <v>223</v>
      </c>
    </row>
    <row r="15069" spans="1:5" x14ac:dyDescent="0.2">
      <c r="A15069" s="157">
        <v>1917593</v>
      </c>
      <c r="B15069" t="s">
        <v>17964</v>
      </c>
      <c r="C15069" t="s">
        <v>16113</v>
      </c>
      <c r="D15069">
        <v>31.32</v>
      </c>
      <c r="E15069" s="156" t="s">
        <v>223</v>
      </c>
    </row>
    <row r="15070" spans="1:5" x14ac:dyDescent="0.2">
      <c r="A15070" s="157">
        <v>1917594</v>
      </c>
      <c r="B15070" t="s">
        <v>17965</v>
      </c>
      <c r="C15070" t="s">
        <v>16113</v>
      </c>
      <c r="D15070">
        <v>35.72</v>
      </c>
      <c r="E15070" s="156" t="s">
        <v>223</v>
      </c>
    </row>
    <row r="15071" spans="1:5" x14ac:dyDescent="0.2">
      <c r="A15071" s="157">
        <v>1917595</v>
      </c>
      <c r="B15071" t="s">
        <v>17966</v>
      </c>
      <c r="C15071" t="s">
        <v>16113</v>
      </c>
      <c r="D15071">
        <v>40.54</v>
      </c>
      <c r="E15071" s="156" t="s">
        <v>223</v>
      </c>
    </row>
    <row r="15072" spans="1:5" x14ac:dyDescent="0.2">
      <c r="A15072" s="157">
        <v>1917596</v>
      </c>
      <c r="B15072" t="s">
        <v>17967</v>
      </c>
      <c r="C15072" t="s">
        <v>16113</v>
      </c>
      <c r="D15072">
        <v>44.88</v>
      </c>
      <c r="E15072" s="156" t="s">
        <v>223</v>
      </c>
    </row>
    <row r="15073" spans="1:5" x14ac:dyDescent="0.2">
      <c r="A15073" s="157">
        <v>1917597</v>
      </c>
      <c r="B15073" t="s">
        <v>17968</v>
      </c>
      <c r="C15073" t="s">
        <v>16113</v>
      </c>
      <c r="D15073">
        <v>50.92</v>
      </c>
      <c r="E15073" s="156" t="s">
        <v>223</v>
      </c>
    </row>
    <row r="15074" spans="1:5" x14ac:dyDescent="0.2">
      <c r="A15074" s="157">
        <v>1917598</v>
      </c>
      <c r="B15074" t="s">
        <v>17969</v>
      </c>
      <c r="C15074" t="s">
        <v>16113</v>
      </c>
      <c r="D15074">
        <v>56.35</v>
      </c>
      <c r="E15074" s="156" t="s">
        <v>223</v>
      </c>
    </row>
    <row r="15075" spans="1:5" x14ac:dyDescent="0.2">
      <c r="A15075" s="157">
        <v>1917599</v>
      </c>
      <c r="B15075" t="s">
        <v>17970</v>
      </c>
      <c r="C15075" t="s">
        <v>16113</v>
      </c>
      <c r="D15075">
        <v>62.69</v>
      </c>
      <c r="E15075" s="156" t="s">
        <v>223</v>
      </c>
    </row>
    <row r="15076" spans="1:5" x14ac:dyDescent="0.2">
      <c r="A15076" s="157">
        <v>1917600</v>
      </c>
      <c r="B15076" t="s">
        <v>17971</v>
      </c>
      <c r="C15076" t="s">
        <v>16113</v>
      </c>
      <c r="D15076">
        <v>70.819999999999993</v>
      </c>
      <c r="E15076" s="156" t="s">
        <v>223</v>
      </c>
    </row>
    <row r="15077" spans="1:5" x14ac:dyDescent="0.2">
      <c r="A15077" s="157">
        <v>1917601</v>
      </c>
      <c r="B15077" t="s">
        <v>17972</v>
      </c>
      <c r="C15077" t="s">
        <v>16113</v>
      </c>
      <c r="D15077">
        <v>74.42</v>
      </c>
      <c r="E15077" s="156" t="s">
        <v>223</v>
      </c>
    </row>
    <row r="15078" spans="1:5" x14ac:dyDescent="0.2">
      <c r="A15078" s="157">
        <v>1917575</v>
      </c>
      <c r="B15078" t="s">
        <v>17973</v>
      </c>
      <c r="C15078" t="s">
        <v>16113</v>
      </c>
      <c r="D15078">
        <v>7.15</v>
      </c>
      <c r="E15078" s="156" t="s">
        <v>223</v>
      </c>
    </row>
    <row r="15079" spans="1:5" x14ac:dyDescent="0.2">
      <c r="A15079" s="157">
        <v>1917576</v>
      </c>
      <c r="B15079" t="s">
        <v>17974</v>
      </c>
      <c r="C15079" t="s">
        <v>16113</v>
      </c>
      <c r="D15079">
        <v>7.57</v>
      </c>
      <c r="E15079" s="156" t="s">
        <v>223</v>
      </c>
    </row>
    <row r="15080" spans="1:5" x14ac:dyDescent="0.2">
      <c r="A15080" s="157">
        <v>1917577</v>
      </c>
      <c r="B15080" t="s">
        <v>17975</v>
      </c>
      <c r="C15080" t="s">
        <v>16113</v>
      </c>
      <c r="D15080">
        <v>8.08</v>
      </c>
      <c r="E15080" s="156" t="s">
        <v>223</v>
      </c>
    </row>
    <row r="15081" spans="1:5" x14ac:dyDescent="0.2">
      <c r="A15081" s="157">
        <v>1917739</v>
      </c>
      <c r="B15081" t="s">
        <v>17976</v>
      </c>
      <c r="C15081" t="s">
        <v>16113</v>
      </c>
      <c r="D15081">
        <v>7.03</v>
      </c>
      <c r="E15081" s="156" t="s">
        <v>223</v>
      </c>
    </row>
    <row r="15082" spans="1:5" x14ac:dyDescent="0.2">
      <c r="A15082" s="157">
        <v>1917253</v>
      </c>
      <c r="B15082" t="s">
        <v>17977</v>
      </c>
      <c r="C15082" t="s">
        <v>16113</v>
      </c>
      <c r="D15082">
        <v>10.130000000000001</v>
      </c>
      <c r="E15082" s="156" t="s">
        <v>223</v>
      </c>
    </row>
    <row r="15083" spans="1:5" x14ac:dyDescent="0.2">
      <c r="A15083" s="157">
        <v>1917254</v>
      </c>
      <c r="B15083" t="s">
        <v>17978</v>
      </c>
      <c r="C15083" t="s">
        <v>16113</v>
      </c>
      <c r="D15083">
        <v>10.86</v>
      </c>
      <c r="E15083" s="156" t="s">
        <v>223</v>
      </c>
    </row>
    <row r="15084" spans="1:5" x14ac:dyDescent="0.2">
      <c r="A15084" s="157">
        <v>1917255</v>
      </c>
      <c r="B15084" t="s">
        <v>17979</v>
      </c>
      <c r="C15084" t="s">
        <v>16113</v>
      </c>
      <c r="D15084">
        <v>11.76</v>
      </c>
      <c r="E15084" s="156" t="s">
        <v>223</v>
      </c>
    </row>
    <row r="15085" spans="1:5" x14ac:dyDescent="0.2">
      <c r="A15085" s="157">
        <v>1917256</v>
      </c>
      <c r="B15085" t="s">
        <v>17980</v>
      </c>
      <c r="C15085" t="s">
        <v>16113</v>
      </c>
      <c r="D15085">
        <v>12.72</v>
      </c>
      <c r="E15085" s="156" t="s">
        <v>223</v>
      </c>
    </row>
    <row r="15086" spans="1:5" x14ac:dyDescent="0.2">
      <c r="A15086" s="157">
        <v>1917257</v>
      </c>
      <c r="B15086" t="s">
        <v>17981</v>
      </c>
      <c r="C15086" t="s">
        <v>16113</v>
      </c>
      <c r="D15086">
        <v>13.92</v>
      </c>
      <c r="E15086" s="156" t="s">
        <v>223</v>
      </c>
    </row>
    <row r="15087" spans="1:5" x14ac:dyDescent="0.2">
      <c r="A15087" s="157">
        <v>1917258</v>
      </c>
      <c r="B15087" t="s">
        <v>17982</v>
      </c>
      <c r="C15087" t="s">
        <v>16113</v>
      </c>
      <c r="D15087">
        <v>15.26</v>
      </c>
      <c r="E15087" s="156" t="s">
        <v>223</v>
      </c>
    </row>
    <row r="15088" spans="1:5" x14ac:dyDescent="0.2">
      <c r="A15088" s="157">
        <v>1917259</v>
      </c>
      <c r="B15088" t="s">
        <v>17983</v>
      </c>
      <c r="C15088" t="s">
        <v>16113</v>
      </c>
      <c r="D15088">
        <v>19.09</v>
      </c>
      <c r="E15088" s="156" t="s">
        <v>223</v>
      </c>
    </row>
    <row r="15089" spans="1:5" x14ac:dyDescent="0.2">
      <c r="A15089" s="157">
        <v>1917250</v>
      </c>
      <c r="B15089" t="s">
        <v>17984</v>
      </c>
      <c r="C15089" t="s">
        <v>16113</v>
      </c>
      <c r="D15089">
        <v>7.69</v>
      </c>
      <c r="E15089" s="156" t="s">
        <v>223</v>
      </c>
    </row>
    <row r="15090" spans="1:5" x14ac:dyDescent="0.2">
      <c r="A15090" s="157">
        <v>1917251</v>
      </c>
      <c r="B15090" t="s">
        <v>17985</v>
      </c>
      <c r="C15090" t="s">
        <v>16113</v>
      </c>
      <c r="D15090">
        <v>8.14</v>
      </c>
      <c r="E15090" s="156" t="s">
        <v>223</v>
      </c>
    </row>
    <row r="15091" spans="1:5" x14ac:dyDescent="0.2">
      <c r="A15091" s="157">
        <v>1917252</v>
      </c>
      <c r="B15091" t="s">
        <v>17986</v>
      </c>
      <c r="C15091" t="s">
        <v>16113</v>
      </c>
      <c r="D15091">
        <v>9.1</v>
      </c>
      <c r="E15091" s="156" t="s">
        <v>223</v>
      </c>
    </row>
    <row r="15092" spans="1:5" x14ac:dyDescent="0.2">
      <c r="A15092" s="157">
        <v>1917726</v>
      </c>
      <c r="B15092" t="s">
        <v>17987</v>
      </c>
      <c r="C15092" t="s">
        <v>16113</v>
      </c>
      <c r="D15092">
        <v>7.52</v>
      </c>
      <c r="E15092" s="156" t="s">
        <v>223</v>
      </c>
    </row>
    <row r="15093" spans="1:5" x14ac:dyDescent="0.2">
      <c r="A15093" s="157">
        <v>1917335</v>
      </c>
      <c r="B15093" t="s">
        <v>17988</v>
      </c>
      <c r="C15093" t="s">
        <v>16113</v>
      </c>
      <c r="D15093">
        <v>7.64</v>
      </c>
      <c r="E15093" s="156" t="s">
        <v>223</v>
      </c>
    </row>
    <row r="15094" spans="1:5" x14ac:dyDescent="0.2">
      <c r="A15094" s="157">
        <v>1917336</v>
      </c>
      <c r="B15094" t="s">
        <v>17989</v>
      </c>
      <c r="C15094" t="s">
        <v>16113</v>
      </c>
      <c r="D15094">
        <v>8.5500000000000007</v>
      </c>
      <c r="E15094" s="156" t="s">
        <v>223</v>
      </c>
    </row>
    <row r="15095" spans="1:5" x14ac:dyDescent="0.2">
      <c r="A15095" s="157">
        <v>1917337</v>
      </c>
      <c r="B15095" t="s">
        <v>17990</v>
      </c>
      <c r="C15095" t="s">
        <v>16113</v>
      </c>
      <c r="D15095">
        <v>9.33</v>
      </c>
      <c r="E15095" s="156" t="s">
        <v>223</v>
      </c>
    </row>
    <row r="15096" spans="1:5" x14ac:dyDescent="0.2">
      <c r="A15096" s="157">
        <v>1917338</v>
      </c>
      <c r="B15096" t="s">
        <v>17991</v>
      </c>
      <c r="C15096" t="s">
        <v>16113</v>
      </c>
      <c r="D15096">
        <v>10.31</v>
      </c>
      <c r="E15096" s="156" t="s">
        <v>223</v>
      </c>
    </row>
    <row r="15097" spans="1:5" x14ac:dyDescent="0.2">
      <c r="A15097" s="157">
        <v>1917339</v>
      </c>
      <c r="B15097" t="s">
        <v>17992</v>
      </c>
      <c r="C15097" t="s">
        <v>16113</v>
      </c>
      <c r="D15097">
        <v>11.51</v>
      </c>
      <c r="E15097" s="156" t="s">
        <v>223</v>
      </c>
    </row>
    <row r="15098" spans="1:5" x14ac:dyDescent="0.2">
      <c r="A15098" s="157">
        <v>1917340</v>
      </c>
      <c r="B15098" t="s">
        <v>17993</v>
      </c>
      <c r="C15098" t="s">
        <v>16113</v>
      </c>
      <c r="D15098">
        <v>13.44</v>
      </c>
      <c r="E15098" s="156" t="s">
        <v>223</v>
      </c>
    </row>
    <row r="15099" spans="1:5" x14ac:dyDescent="0.2">
      <c r="A15099" s="157">
        <v>1917341</v>
      </c>
      <c r="B15099" t="s">
        <v>17994</v>
      </c>
      <c r="C15099" t="s">
        <v>16113</v>
      </c>
      <c r="D15099">
        <v>17.14</v>
      </c>
      <c r="E15099" s="156" t="s">
        <v>223</v>
      </c>
    </row>
    <row r="15100" spans="1:5" x14ac:dyDescent="0.2">
      <c r="A15100" s="157">
        <v>1917342</v>
      </c>
      <c r="B15100" t="s">
        <v>17995</v>
      </c>
      <c r="C15100" t="s">
        <v>16113</v>
      </c>
      <c r="D15100">
        <v>21.45</v>
      </c>
      <c r="E15100" s="156" t="s">
        <v>223</v>
      </c>
    </row>
    <row r="15101" spans="1:5" x14ac:dyDescent="0.2">
      <c r="A15101" s="157">
        <v>1917343</v>
      </c>
      <c r="B15101" t="s">
        <v>17996</v>
      </c>
      <c r="C15101" t="s">
        <v>16113</v>
      </c>
      <c r="D15101">
        <v>26.95</v>
      </c>
      <c r="E15101" s="156" t="s">
        <v>223</v>
      </c>
    </row>
    <row r="15102" spans="1:5" x14ac:dyDescent="0.2">
      <c r="A15102" s="157">
        <v>1917344</v>
      </c>
      <c r="B15102" t="s">
        <v>17997</v>
      </c>
      <c r="C15102" t="s">
        <v>16113</v>
      </c>
      <c r="D15102">
        <v>32.74</v>
      </c>
      <c r="E15102" s="156" t="s">
        <v>223</v>
      </c>
    </row>
    <row r="15103" spans="1:5" x14ac:dyDescent="0.2">
      <c r="A15103" s="157">
        <v>1917345</v>
      </c>
      <c r="B15103" t="s">
        <v>17998</v>
      </c>
      <c r="C15103" t="s">
        <v>16113</v>
      </c>
      <c r="D15103">
        <v>40.799999999999997</v>
      </c>
      <c r="E15103" s="156" t="s">
        <v>223</v>
      </c>
    </row>
    <row r="15104" spans="1:5" x14ac:dyDescent="0.2">
      <c r="A15104" s="157">
        <v>1917346</v>
      </c>
      <c r="B15104" t="s">
        <v>17999</v>
      </c>
      <c r="C15104" t="s">
        <v>16113</v>
      </c>
      <c r="D15104">
        <v>48.82</v>
      </c>
      <c r="E15104" s="156" t="s">
        <v>223</v>
      </c>
    </row>
    <row r="15105" spans="1:5" x14ac:dyDescent="0.2">
      <c r="A15105" s="157">
        <v>1917347</v>
      </c>
      <c r="B15105" t="s">
        <v>18000</v>
      </c>
      <c r="C15105" t="s">
        <v>16113</v>
      </c>
      <c r="D15105">
        <v>59.97</v>
      </c>
      <c r="E15105" s="156" t="s">
        <v>223</v>
      </c>
    </row>
    <row r="15106" spans="1:5" x14ac:dyDescent="0.2">
      <c r="A15106" s="157">
        <v>1917332</v>
      </c>
      <c r="B15106" t="s">
        <v>18001</v>
      </c>
      <c r="C15106" t="s">
        <v>16113</v>
      </c>
      <c r="D15106">
        <v>6.36</v>
      </c>
      <c r="E15106" s="156" t="s">
        <v>223</v>
      </c>
    </row>
    <row r="15107" spans="1:5" x14ac:dyDescent="0.2">
      <c r="A15107" s="157">
        <v>1917333</v>
      </c>
      <c r="B15107" t="s">
        <v>18002</v>
      </c>
      <c r="C15107" t="s">
        <v>16113</v>
      </c>
      <c r="D15107">
        <v>6.73</v>
      </c>
      <c r="E15107" s="156" t="s">
        <v>223</v>
      </c>
    </row>
    <row r="15108" spans="1:5" x14ac:dyDescent="0.2">
      <c r="A15108" s="157">
        <v>1917334</v>
      </c>
      <c r="B15108" t="s">
        <v>18003</v>
      </c>
      <c r="C15108" t="s">
        <v>16113</v>
      </c>
      <c r="D15108">
        <v>7.11</v>
      </c>
      <c r="E15108" s="156" t="s">
        <v>223</v>
      </c>
    </row>
    <row r="15109" spans="1:5" x14ac:dyDescent="0.2">
      <c r="A15109" s="157">
        <v>1917331</v>
      </c>
      <c r="B15109" t="s">
        <v>18004</v>
      </c>
      <c r="C15109" t="s">
        <v>16113</v>
      </c>
      <c r="D15109">
        <v>5.9</v>
      </c>
      <c r="E15109" s="156" t="s">
        <v>223</v>
      </c>
    </row>
    <row r="15110" spans="1:5" x14ac:dyDescent="0.2">
      <c r="A15110" s="157">
        <v>1917443</v>
      </c>
      <c r="B15110" t="s">
        <v>18005</v>
      </c>
      <c r="C15110" t="s">
        <v>16113</v>
      </c>
      <c r="D15110">
        <v>8.76</v>
      </c>
      <c r="E15110" s="156" t="s">
        <v>223</v>
      </c>
    </row>
    <row r="15111" spans="1:5" x14ac:dyDescent="0.2">
      <c r="A15111" s="157">
        <v>1917444</v>
      </c>
      <c r="B15111" t="s">
        <v>18006</v>
      </c>
      <c r="C15111" t="s">
        <v>16113</v>
      </c>
      <c r="D15111">
        <v>9.44</v>
      </c>
      <c r="E15111" s="156" t="s">
        <v>223</v>
      </c>
    </row>
    <row r="15112" spans="1:5" x14ac:dyDescent="0.2">
      <c r="A15112" s="157">
        <v>1917445</v>
      </c>
      <c r="B15112" t="s">
        <v>18007</v>
      </c>
      <c r="C15112" t="s">
        <v>16113</v>
      </c>
      <c r="D15112">
        <v>10.17</v>
      </c>
      <c r="E15112" s="156" t="s">
        <v>223</v>
      </c>
    </row>
    <row r="15113" spans="1:5" x14ac:dyDescent="0.2">
      <c r="A15113" s="157">
        <v>1917446</v>
      </c>
      <c r="B15113" t="s">
        <v>18008</v>
      </c>
      <c r="C15113" t="s">
        <v>16113</v>
      </c>
      <c r="D15113">
        <v>10.93</v>
      </c>
      <c r="E15113" s="156" t="s">
        <v>223</v>
      </c>
    </row>
    <row r="15114" spans="1:5" x14ac:dyDescent="0.2">
      <c r="A15114" s="157">
        <v>1917447</v>
      </c>
      <c r="B15114" t="s">
        <v>18009</v>
      </c>
      <c r="C15114" t="s">
        <v>16113</v>
      </c>
      <c r="D15114">
        <v>12.03</v>
      </c>
      <c r="E15114" s="156" t="s">
        <v>223</v>
      </c>
    </row>
    <row r="15115" spans="1:5" x14ac:dyDescent="0.2">
      <c r="A15115" s="157">
        <v>1917448</v>
      </c>
      <c r="B15115" t="s">
        <v>18010</v>
      </c>
      <c r="C15115" t="s">
        <v>16113</v>
      </c>
      <c r="D15115">
        <v>13.05</v>
      </c>
      <c r="E15115" s="156" t="s">
        <v>223</v>
      </c>
    </row>
    <row r="15116" spans="1:5" x14ac:dyDescent="0.2">
      <c r="A15116" s="157">
        <v>1917449</v>
      </c>
      <c r="B15116" t="s">
        <v>18011</v>
      </c>
      <c r="C15116" t="s">
        <v>16113</v>
      </c>
      <c r="D15116">
        <v>14.4</v>
      </c>
      <c r="E15116" s="156" t="s">
        <v>223</v>
      </c>
    </row>
    <row r="15117" spans="1:5" x14ac:dyDescent="0.2">
      <c r="A15117" s="157">
        <v>1917450</v>
      </c>
      <c r="B15117" t="s">
        <v>18012</v>
      </c>
      <c r="C15117" t="s">
        <v>16113</v>
      </c>
      <c r="D15117">
        <v>16.079999999999998</v>
      </c>
      <c r="E15117" s="156" t="s">
        <v>223</v>
      </c>
    </row>
    <row r="15118" spans="1:5" x14ac:dyDescent="0.2">
      <c r="A15118" s="157">
        <v>1917451</v>
      </c>
      <c r="B15118" t="s">
        <v>18013</v>
      </c>
      <c r="C15118" t="s">
        <v>16113</v>
      </c>
      <c r="D15118">
        <v>19.78</v>
      </c>
      <c r="E15118" s="156" t="s">
        <v>223</v>
      </c>
    </row>
    <row r="15119" spans="1:5" x14ac:dyDescent="0.2">
      <c r="A15119" s="157">
        <v>1917452</v>
      </c>
      <c r="B15119" t="s">
        <v>18014</v>
      </c>
      <c r="C15119" t="s">
        <v>16113</v>
      </c>
      <c r="D15119">
        <v>23.49</v>
      </c>
      <c r="E15119" s="156" t="s">
        <v>223</v>
      </c>
    </row>
    <row r="15120" spans="1:5" x14ac:dyDescent="0.2">
      <c r="A15120" s="157">
        <v>1917453</v>
      </c>
      <c r="B15120" t="s">
        <v>18015</v>
      </c>
      <c r="C15120" t="s">
        <v>16113</v>
      </c>
      <c r="D15120">
        <v>28</v>
      </c>
      <c r="E15120" s="156" t="s">
        <v>223</v>
      </c>
    </row>
    <row r="15121" spans="1:5" x14ac:dyDescent="0.2">
      <c r="A15121" s="157">
        <v>1917454</v>
      </c>
      <c r="B15121" t="s">
        <v>18016</v>
      </c>
      <c r="C15121" t="s">
        <v>16113</v>
      </c>
      <c r="D15121">
        <v>32.950000000000003</v>
      </c>
      <c r="E15121" s="156" t="s">
        <v>223</v>
      </c>
    </row>
    <row r="15122" spans="1:5" x14ac:dyDescent="0.2">
      <c r="A15122" s="157">
        <v>1917455</v>
      </c>
      <c r="B15122" t="s">
        <v>18017</v>
      </c>
      <c r="C15122" t="s">
        <v>16113</v>
      </c>
      <c r="D15122">
        <v>39.21</v>
      </c>
      <c r="E15122" s="156" t="s">
        <v>223</v>
      </c>
    </row>
    <row r="15123" spans="1:5" x14ac:dyDescent="0.2">
      <c r="A15123" s="157">
        <v>1917456</v>
      </c>
      <c r="B15123" t="s">
        <v>18018</v>
      </c>
      <c r="C15123" t="s">
        <v>16113</v>
      </c>
      <c r="D15123">
        <v>46.06</v>
      </c>
      <c r="E15123" s="156" t="s">
        <v>223</v>
      </c>
    </row>
    <row r="15124" spans="1:5" x14ac:dyDescent="0.2">
      <c r="A15124" s="157">
        <v>1917457</v>
      </c>
      <c r="B15124" t="s">
        <v>18019</v>
      </c>
      <c r="C15124" t="s">
        <v>16113</v>
      </c>
      <c r="D15124">
        <v>52.18</v>
      </c>
      <c r="E15124" s="156" t="s">
        <v>223</v>
      </c>
    </row>
    <row r="15125" spans="1:5" x14ac:dyDescent="0.2">
      <c r="A15125" s="157">
        <v>1917458</v>
      </c>
      <c r="B15125" t="s">
        <v>18020</v>
      </c>
      <c r="C15125" t="s">
        <v>16113</v>
      </c>
      <c r="D15125">
        <v>60.3</v>
      </c>
      <c r="E15125" s="156" t="s">
        <v>223</v>
      </c>
    </row>
    <row r="15126" spans="1:5" x14ac:dyDescent="0.2">
      <c r="A15126" s="157">
        <v>1917459</v>
      </c>
      <c r="B15126" t="s">
        <v>18021</v>
      </c>
      <c r="C15126" t="s">
        <v>16113</v>
      </c>
      <c r="D15126">
        <v>63.34</v>
      </c>
      <c r="E15126" s="156" t="s">
        <v>223</v>
      </c>
    </row>
    <row r="15127" spans="1:5" x14ac:dyDescent="0.2">
      <c r="A15127" s="157">
        <v>1917440</v>
      </c>
      <c r="B15127" t="s">
        <v>18022</v>
      </c>
      <c r="C15127" t="s">
        <v>16113</v>
      </c>
      <c r="D15127">
        <v>6.34</v>
      </c>
      <c r="E15127" s="156" t="s">
        <v>223</v>
      </c>
    </row>
    <row r="15128" spans="1:5" x14ac:dyDescent="0.2">
      <c r="A15128" s="157">
        <v>1917441</v>
      </c>
      <c r="B15128" t="s">
        <v>18023</v>
      </c>
      <c r="C15128" t="s">
        <v>16113</v>
      </c>
      <c r="D15128">
        <v>7.07</v>
      </c>
      <c r="E15128" s="156" t="s">
        <v>223</v>
      </c>
    </row>
    <row r="15129" spans="1:5" x14ac:dyDescent="0.2">
      <c r="A15129" s="157">
        <v>1917442</v>
      </c>
      <c r="B15129" t="s">
        <v>18024</v>
      </c>
      <c r="C15129" t="s">
        <v>16113</v>
      </c>
      <c r="D15129">
        <v>7.81</v>
      </c>
      <c r="E15129" s="156" t="s">
        <v>223</v>
      </c>
    </row>
    <row r="15130" spans="1:5" x14ac:dyDescent="0.2">
      <c r="A15130" s="157">
        <v>1917734</v>
      </c>
      <c r="B15130" t="s">
        <v>18025</v>
      </c>
      <c r="C15130" t="s">
        <v>16113</v>
      </c>
      <c r="D15130">
        <v>5.84</v>
      </c>
      <c r="E15130" s="156" t="s">
        <v>223</v>
      </c>
    </row>
    <row r="15131" spans="1:5" x14ac:dyDescent="0.2">
      <c r="A15131" s="157">
        <v>1917055</v>
      </c>
      <c r="B15131" t="s">
        <v>18026</v>
      </c>
      <c r="C15131" t="s">
        <v>16113</v>
      </c>
      <c r="D15131">
        <v>28.16</v>
      </c>
      <c r="E15131" s="156" t="s">
        <v>223</v>
      </c>
    </row>
    <row r="15132" spans="1:5" x14ac:dyDescent="0.2">
      <c r="A15132" s="157">
        <v>1917056</v>
      </c>
      <c r="B15132" t="s">
        <v>18027</v>
      </c>
      <c r="C15132" t="s">
        <v>16113</v>
      </c>
      <c r="D15132">
        <v>28.68</v>
      </c>
      <c r="E15132" s="156" t="s">
        <v>223</v>
      </c>
    </row>
    <row r="15133" spans="1:5" x14ac:dyDescent="0.2">
      <c r="A15133" s="157">
        <v>1917057</v>
      </c>
      <c r="B15133" t="s">
        <v>18028</v>
      </c>
      <c r="C15133" t="s">
        <v>16113</v>
      </c>
      <c r="D15133">
        <v>29.22</v>
      </c>
      <c r="E15133" s="156" t="s">
        <v>223</v>
      </c>
    </row>
    <row r="15134" spans="1:5" x14ac:dyDescent="0.2">
      <c r="A15134" s="157">
        <v>1917058</v>
      </c>
      <c r="B15134" t="s">
        <v>18029</v>
      </c>
      <c r="C15134" t="s">
        <v>16113</v>
      </c>
      <c r="D15134">
        <v>29.78</v>
      </c>
      <c r="E15134" s="156" t="s">
        <v>223</v>
      </c>
    </row>
    <row r="15135" spans="1:5" x14ac:dyDescent="0.2">
      <c r="A15135" s="157">
        <v>1917059</v>
      </c>
      <c r="B15135" t="s">
        <v>18030</v>
      </c>
      <c r="C15135" t="s">
        <v>16113</v>
      </c>
      <c r="D15135">
        <v>30.38</v>
      </c>
      <c r="E15135" s="156" t="s">
        <v>223</v>
      </c>
    </row>
    <row r="15136" spans="1:5" x14ac:dyDescent="0.2">
      <c r="A15136" s="157">
        <v>1917060</v>
      </c>
      <c r="B15136" t="s">
        <v>18031</v>
      </c>
      <c r="C15136" t="s">
        <v>16113</v>
      </c>
      <c r="D15136">
        <v>30.7</v>
      </c>
      <c r="E15136" s="156" t="s">
        <v>223</v>
      </c>
    </row>
    <row r="15137" spans="1:5" x14ac:dyDescent="0.2">
      <c r="A15137" s="157">
        <v>1901536</v>
      </c>
      <c r="B15137" t="s">
        <v>18032</v>
      </c>
      <c r="C15137" t="s">
        <v>16113</v>
      </c>
      <c r="D15137">
        <v>15.99</v>
      </c>
      <c r="E15137" s="156" t="s">
        <v>223</v>
      </c>
    </row>
    <row r="15138" spans="1:5" x14ac:dyDescent="0.2">
      <c r="A15138" s="157">
        <v>1901537</v>
      </c>
      <c r="B15138" t="s">
        <v>18033</v>
      </c>
      <c r="C15138" t="s">
        <v>16113</v>
      </c>
      <c r="D15138">
        <v>16.12</v>
      </c>
      <c r="E15138" s="156" t="s">
        <v>223</v>
      </c>
    </row>
    <row r="15139" spans="1:5" x14ac:dyDescent="0.2">
      <c r="A15139" s="157">
        <v>1901538</v>
      </c>
      <c r="B15139" t="s">
        <v>18034</v>
      </c>
      <c r="C15139" t="s">
        <v>16113</v>
      </c>
      <c r="D15139">
        <v>16.260000000000002</v>
      </c>
      <c r="E15139" s="156" t="s">
        <v>223</v>
      </c>
    </row>
    <row r="15140" spans="1:5" x14ac:dyDescent="0.2">
      <c r="A15140" s="157">
        <v>1901539</v>
      </c>
      <c r="B15140" t="s">
        <v>18035</v>
      </c>
      <c r="C15140" t="s">
        <v>16113</v>
      </c>
      <c r="D15140">
        <v>16.399999999999999</v>
      </c>
      <c r="E15140" s="156" t="s">
        <v>223</v>
      </c>
    </row>
    <row r="15141" spans="1:5" x14ac:dyDescent="0.2">
      <c r="A15141" s="157">
        <v>1901540</v>
      </c>
      <c r="B15141" t="s">
        <v>18036</v>
      </c>
      <c r="C15141" t="s">
        <v>16113</v>
      </c>
      <c r="D15141">
        <v>16.55</v>
      </c>
      <c r="E15141" s="156" t="s">
        <v>223</v>
      </c>
    </row>
    <row r="15142" spans="1:5" x14ac:dyDescent="0.2">
      <c r="A15142" s="157">
        <v>1901535</v>
      </c>
      <c r="B15142" t="s">
        <v>18037</v>
      </c>
      <c r="C15142" t="s">
        <v>16113</v>
      </c>
      <c r="D15142">
        <v>16.63</v>
      </c>
      <c r="E15142" s="156" t="s">
        <v>223</v>
      </c>
    </row>
    <row r="15143" spans="1:5" x14ac:dyDescent="0.2">
      <c r="A15143" s="157">
        <v>1901542</v>
      </c>
      <c r="B15143" t="s">
        <v>18038</v>
      </c>
      <c r="C15143" t="s">
        <v>16113</v>
      </c>
      <c r="D15143">
        <v>20.94</v>
      </c>
      <c r="E15143" s="156" t="s">
        <v>223</v>
      </c>
    </row>
    <row r="15144" spans="1:5" x14ac:dyDescent="0.2">
      <c r="A15144" s="157">
        <v>1901543</v>
      </c>
      <c r="B15144" t="s">
        <v>18039</v>
      </c>
      <c r="C15144" t="s">
        <v>16113</v>
      </c>
      <c r="D15144">
        <v>21.06</v>
      </c>
      <c r="E15144" s="156" t="s">
        <v>223</v>
      </c>
    </row>
    <row r="15145" spans="1:5" x14ac:dyDescent="0.2">
      <c r="A15145" s="157">
        <v>1901544</v>
      </c>
      <c r="B15145" t="s">
        <v>18040</v>
      </c>
      <c r="C15145" t="s">
        <v>16113</v>
      </c>
      <c r="D15145">
        <v>21.19</v>
      </c>
      <c r="E15145" s="156" t="s">
        <v>223</v>
      </c>
    </row>
    <row r="15146" spans="1:5" x14ac:dyDescent="0.2">
      <c r="A15146" s="157">
        <v>1901545</v>
      </c>
      <c r="B15146" t="s">
        <v>18041</v>
      </c>
      <c r="C15146" t="s">
        <v>16113</v>
      </c>
      <c r="D15146">
        <v>21.32</v>
      </c>
      <c r="E15146" s="156" t="s">
        <v>223</v>
      </c>
    </row>
    <row r="15147" spans="1:5" x14ac:dyDescent="0.2">
      <c r="A15147" s="157">
        <v>1901546</v>
      </c>
      <c r="B15147" t="s">
        <v>18042</v>
      </c>
      <c r="C15147" t="s">
        <v>16113</v>
      </c>
      <c r="D15147">
        <v>21.46</v>
      </c>
      <c r="E15147" s="156" t="s">
        <v>223</v>
      </c>
    </row>
    <row r="15148" spans="1:5" x14ac:dyDescent="0.2">
      <c r="A15148" s="157">
        <v>1901541</v>
      </c>
      <c r="B15148" t="s">
        <v>18043</v>
      </c>
      <c r="C15148" t="s">
        <v>16113</v>
      </c>
      <c r="D15148">
        <v>21.54</v>
      </c>
      <c r="E15148" s="156" t="s">
        <v>223</v>
      </c>
    </row>
    <row r="15149" spans="1:5" x14ac:dyDescent="0.2">
      <c r="A15149" s="157">
        <v>1917091</v>
      </c>
      <c r="B15149" t="s">
        <v>18044</v>
      </c>
      <c r="C15149" t="s">
        <v>16113</v>
      </c>
      <c r="D15149">
        <v>18.73</v>
      </c>
      <c r="E15149" s="156" t="s">
        <v>223</v>
      </c>
    </row>
    <row r="15150" spans="1:5" x14ac:dyDescent="0.2">
      <c r="A15150" s="157">
        <v>1917092</v>
      </c>
      <c r="B15150" t="s">
        <v>18045</v>
      </c>
      <c r="C15150" t="s">
        <v>16113</v>
      </c>
      <c r="D15150">
        <v>19.04</v>
      </c>
      <c r="E15150" s="156" t="s">
        <v>223</v>
      </c>
    </row>
    <row r="15151" spans="1:5" x14ac:dyDescent="0.2">
      <c r="A15151" s="157">
        <v>1917093</v>
      </c>
      <c r="B15151" t="s">
        <v>18046</v>
      </c>
      <c r="C15151" t="s">
        <v>16113</v>
      </c>
      <c r="D15151">
        <v>19.36</v>
      </c>
      <c r="E15151" s="156" t="s">
        <v>223</v>
      </c>
    </row>
    <row r="15152" spans="1:5" x14ac:dyDescent="0.2">
      <c r="A15152" s="157">
        <v>1917094</v>
      </c>
      <c r="B15152" t="s">
        <v>18047</v>
      </c>
      <c r="C15152" t="s">
        <v>16113</v>
      </c>
      <c r="D15152">
        <v>19.68</v>
      </c>
      <c r="E15152" s="156" t="s">
        <v>223</v>
      </c>
    </row>
    <row r="15153" spans="1:5" x14ac:dyDescent="0.2">
      <c r="A15153" s="157">
        <v>1917095</v>
      </c>
      <c r="B15153" t="s">
        <v>18048</v>
      </c>
      <c r="C15153" t="s">
        <v>16113</v>
      </c>
      <c r="D15153">
        <v>20.04</v>
      </c>
      <c r="E15153" s="156" t="s">
        <v>223</v>
      </c>
    </row>
    <row r="15154" spans="1:5" x14ac:dyDescent="0.2">
      <c r="A15154" s="157">
        <v>1917096</v>
      </c>
      <c r="B15154" t="s">
        <v>18049</v>
      </c>
      <c r="C15154" t="s">
        <v>16113</v>
      </c>
      <c r="D15154">
        <v>20.22</v>
      </c>
      <c r="E15154" s="156" t="s">
        <v>223</v>
      </c>
    </row>
    <row r="15155" spans="1:5" x14ac:dyDescent="0.2">
      <c r="A15155" s="157">
        <v>1901548</v>
      </c>
      <c r="B15155" t="s">
        <v>18050</v>
      </c>
      <c r="C15155" t="s">
        <v>16113</v>
      </c>
      <c r="D15155">
        <v>26.01</v>
      </c>
      <c r="E15155" s="156" t="s">
        <v>223</v>
      </c>
    </row>
    <row r="15156" spans="1:5" x14ac:dyDescent="0.2">
      <c r="A15156" s="157">
        <v>1901549</v>
      </c>
      <c r="B15156" t="s">
        <v>18051</v>
      </c>
      <c r="C15156" t="s">
        <v>16113</v>
      </c>
      <c r="D15156">
        <v>26.12</v>
      </c>
      <c r="E15156" s="156" t="s">
        <v>223</v>
      </c>
    </row>
    <row r="15157" spans="1:5" x14ac:dyDescent="0.2">
      <c r="A15157" s="157">
        <v>1901550</v>
      </c>
      <c r="B15157" t="s">
        <v>18052</v>
      </c>
      <c r="C15157" t="s">
        <v>16113</v>
      </c>
      <c r="D15157">
        <v>26.25</v>
      </c>
      <c r="E15157" s="156" t="s">
        <v>223</v>
      </c>
    </row>
    <row r="15158" spans="1:5" x14ac:dyDescent="0.2">
      <c r="A15158" s="157">
        <v>1901551</v>
      </c>
      <c r="B15158" t="s">
        <v>18053</v>
      </c>
      <c r="C15158" t="s">
        <v>16113</v>
      </c>
      <c r="D15158">
        <v>26.38</v>
      </c>
      <c r="E15158" s="156" t="s">
        <v>223</v>
      </c>
    </row>
    <row r="15159" spans="1:5" x14ac:dyDescent="0.2">
      <c r="A15159" s="157">
        <v>1901552</v>
      </c>
      <c r="B15159" t="s">
        <v>18054</v>
      </c>
      <c r="C15159" t="s">
        <v>16113</v>
      </c>
      <c r="D15159">
        <v>26.51</v>
      </c>
      <c r="E15159" s="156" t="s">
        <v>223</v>
      </c>
    </row>
    <row r="15160" spans="1:5" x14ac:dyDescent="0.2">
      <c r="A15160" s="157">
        <v>1901547</v>
      </c>
      <c r="B15160" t="s">
        <v>18055</v>
      </c>
      <c r="C15160" t="s">
        <v>16113</v>
      </c>
      <c r="D15160">
        <v>26.59</v>
      </c>
      <c r="E15160" s="156" t="s">
        <v>223</v>
      </c>
    </row>
    <row r="15161" spans="1:5" x14ac:dyDescent="0.2">
      <c r="A15161" s="157">
        <v>1917127</v>
      </c>
      <c r="B15161" t="s">
        <v>18056</v>
      </c>
      <c r="C15161" t="s">
        <v>16113</v>
      </c>
      <c r="D15161">
        <v>17.16</v>
      </c>
      <c r="E15161" s="156" t="s">
        <v>223</v>
      </c>
    </row>
    <row r="15162" spans="1:5" x14ac:dyDescent="0.2">
      <c r="A15162" s="157">
        <v>1917128</v>
      </c>
      <c r="B15162" t="s">
        <v>18057</v>
      </c>
      <c r="C15162" t="s">
        <v>16113</v>
      </c>
      <c r="D15162">
        <v>17.399999999999999</v>
      </c>
      <c r="E15162" s="156" t="s">
        <v>223</v>
      </c>
    </row>
    <row r="15163" spans="1:5" x14ac:dyDescent="0.2">
      <c r="A15163" s="157">
        <v>1917129</v>
      </c>
      <c r="B15163" t="s">
        <v>18058</v>
      </c>
      <c r="C15163" t="s">
        <v>16113</v>
      </c>
      <c r="D15163">
        <v>17.64</v>
      </c>
      <c r="E15163" s="156" t="s">
        <v>223</v>
      </c>
    </row>
    <row r="15164" spans="1:5" x14ac:dyDescent="0.2">
      <c r="A15164" s="157">
        <v>1917130</v>
      </c>
      <c r="B15164" t="s">
        <v>18059</v>
      </c>
      <c r="C15164" t="s">
        <v>16113</v>
      </c>
      <c r="D15164">
        <v>17.899999999999999</v>
      </c>
      <c r="E15164" s="156" t="s">
        <v>223</v>
      </c>
    </row>
    <row r="15165" spans="1:5" x14ac:dyDescent="0.2">
      <c r="A15165" s="157">
        <v>1917131</v>
      </c>
      <c r="B15165" t="s">
        <v>18060</v>
      </c>
      <c r="C15165" t="s">
        <v>16113</v>
      </c>
      <c r="D15165">
        <v>18.170000000000002</v>
      </c>
      <c r="E15165" s="156" t="s">
        <v>223</v>
      </c>
    </row>
    <row r="15166" spans="1:5" x14ac:dyDescent="0.2">
      <c r="A15166" s="157">
        <v>1917132</v>
      </c>
      <c r="B15166" t="s">
        <v>18061</v>
      </c>
      <c r="C15166" t="s">
        <v>16113</v>
      </c>
      <c r="D15166">
        <v>18.32</v>
      </c>
      <c r="E15166" s="156" t="s">
        <v>223</v>
      </c>
    </row>
    <row r="15167" spans="1:5" x14ac:dyDescent="0.2">
      <c r="A15167" s="157">
        <v>1917163</v>
      </c>
      <c r="B15167" t="s">
        <v>18062</v>
      </c>
      <c r="C15167" t="s">
        <v>16113</v>
      </c>
      <c r="D15167">
        <v>15.97</v>
      </c>
      <c r="E15167" s="156" t="s">
        <v>223</v>
      </c>
    </row>
    <row r="15168" spans="1:5" x14ac:dyDescent="0.2">
      <c r="A15168" s="157">
        <v>1917164</v>
      </c>
      <c r="B15168" t="s">
        <v>18063</v>
      </c>
      <c r="C15168" t="s">
        <v>16113</v>
      </c>
      <c r="D15168">
        <v>16.18</v>
      </c>
      <c r="E15168" s="156" t="s">
        <v>223</v>
      </c>
    </row>
    <row r="15169" spans="1:5" x14ac:dyDescent="0.2">
      <c r="A15169" s="157">
        <v>1917165</v>
      </c>
      <c r="B15169" t="s">
        <v>18064</v>
      </c>
      <c r="C15169" t="s">
        <v>16113</v>
      </c>
      <c r="D15169">
        <v>16.39</v>
      </c>
      <c r="E15169" s="156" t="s">
        <v>223</v>
      </c>
    </row>
    <row r="15170" spans="1:5" x14ac:dyDescent="0.2">
      <c r="A15170" s="157">
        <v>1917166</v>
      </c>
      <c r="B15170" t="s">
        <v>18065</v>
      </c>
      <c r="C15170" t="s">
        <v>16113</v>
      </c>
      <c r="D15170">
        <v>16.61</v>
      </c>
      <c r="E15170" s="156" t="s">
        <v>223</v>
      </c>
    </row>
    <row r="15171" spans="1:5" x14ac:dyDescent="0.2">
      <c r="A15171" s="157">
        <v>1917167</v>
      </c>
      <c r="B15171" t="s">
        <v>18066</v>
      </c>
      <c r="C15171" t="s">
        <v>16113</v>
      </c>
      <c r="D15171">
        <v>16.850000000000001</v>
      </c>
      <c r="E15171" s="156" t="s">
        <v>223</v>
      </c>
    </row>
    <row r="15172" spans="1:5" x14ac:dyDescent="0.2">
      <c r="A15172" s="157">
        <v>1917168</v>
      </c>
      <c r="B15172" t="s">
        <v>18067</v>
      </c>
      <c r="C15172" t="s">
        <v>16113</v>
      </c>
      <c r="D15172">
        <v>16.98</v>
      </c>
      <c r="E15172" s="156" t="s">
        <v>223</v>
      </c>
    </row>
    <row r="15173" spans="1:5" x14ac:dyDescent="0.2">
      <c r="A15173" s="157">
        <v>1917199</v>
      </c>
      <c r="B15173" t="s">
        <v>18068</v>
      </c>
      <c r="C15173" t="s">
        <v>16113</v>
      </c>
      <c r="D15173">
        <v>17.46</v>
      </c>
      <c r="E15173" s="156" t="s">
        <v>223</v>
      </c>
    </row>
    <row r="15174" spans="1:5" x14ac:dyDescent="0.2">
      <c r="A15174" s="157">
        <v>1917200</v>
      </c>
      <c r="B15174" t="s">
        <v>18069</v>
      </c>
      <c r="C15174" t="s">
        <v>16113</v>
      </c>
      <c r="D15174">
        <v>17.64</v>
      </c>
      <c r="E15174" s="156" t="s">
        <v>223</v>
      </c>
    </row>
    <row r="15175" spans="1:5" x14ac:dyDescent="0.2">
      <c r="A15175" s="157">
        <v>1917201</v>
      </c>
      <c r="B15175" t="s">
        <v>18070</v>
      </c>
      <c r="C15175" t="s">
        <v>16113</v>
      </c>
      <c r="D15175">
        <v>17.829999999999998</v>
      </c>
      <c r="E15175" s="156" t="s">
        <v>223</v>
      </c>
    </row>
    <row r="15176" spans="1:5" x14ac:dyDescent="0.2">
      <c r="A15176" s="157">
        <v>1917202</v>
      </c>
      <c r="B15176" t="s">
        <v>18071</v>
      </c>
      <c r="C15176" t="s">
        <v>16113</v>
      </c>
      <c r="D15176">
        <v>18.02</v>
      </c>
      <c r="E15176" s="156" t="s">
        <v>223</v>
      </c>
    </row>
    <row r="15177" spans="1:5" x14ac:dyDescent="0.2">
      <c r="A15177" s="157">
        <v>1917203</v>
      </c>
      <c r="B15177" t="s">
        <v>18072</v>
      </c>
      <c r="C15177" t="s">
        <v>16113</v>
      </c>
      <c r="D15177">
        <v>18.23</v>
      </c>
      <c r="E15177" s="156" t="s">
        <v>223</v>
      </c>
    </row>
    <row r="15178" spans="1:5" x14ac:dyDescent="0.2">
      <c r="A15178" s="157">
        <v>1917204</v>
      </c>
      <c r="B15178" t="s">
        <v>18073</v>
      </c>
      <c r="C15178" t="s">
        <v>16113</v>
      </c>
      <c r="D15178">
        <v>18.34</v>
      </c>
      <c r="E15178" s="156" t="s">
        <v>223</v>
      </c>
    </row>
    <row r="15179" spans="1:5" x14ac:dyDescent="0.2">
      <c r="A15179" s="157">
        <v>1917019</v>
      </c>
      <c r="B15179" t="s">
        <v>18074</v>
      </c>
      <c r="C15179" t="s">
        <v>16113</v>
      </c>
      <c r="D15179">
        <v>39.11</v>
      </c>
      <c r="E15179" s="156" t="s">
        <v>223</v>
      </c>
    </row>
    <row r="15180" spans="1:5" x14ac:dyDescent="0.2">
      <c r="A15180" s="157">
        <v>1917020</v>
      </c>
      <c r="B15180" t="s">
        <v>18075</v>
      </c>
      <c r="C15180" t="s">
        <v>16113</v>
      </c>
      <c r="D15180">
        <v>39.880000000000003</v>
      </c>
      <c r="E15180" s="156" t="s">
        <v>223</v>
      </c>
    </row>
    <row r="15181" spans="1:5" x14ac:dyDescent="0.2">
      <c r="A15181" s="157">
        <v>1917021</v>
      </c>
      <c r="B15181" t="s">
        <v>18076</v>
      </c>
      <c r="C15181" t="s">
        <v>16113</v>
      </c>
      <c r="D15181">
        <v>40.67</v>
      </c>
      <c r="E15181" s="156" t="s">
        <v>223</v>
      </c>
    </row>
    <row r="15182" spans="1:5" x14ac:dyDescent="0.2">
      <c r="A15182" s="157">
        <v>1917022</v>
      </c>
      <c r="B15182" t="s">
        <v>18077</v>
      </c>
      <c r="C15182" t="s">
        <v>16113</v>
      </c>
      <c r="D15182">
        <v>41.49</v>
      </c>
      <c r="E15182" s="156" t="s">
        <v>223</v>
      </c>
    </row>
    <row r="15183" spans="1:5" x14ac:dyDescent="0.2">
      <c r="A15183" s="157">
        <v>1917023</v>
      </c>
      <c r="B15183" t="s">
        <v>18078</v>
      </c>
      <c r="C15183" t="s">
        <v>16113</v>
      </c>
      <c r="D15183">
        <v>42.36</v>
      </c>
      <c r="E15183" s="156" t="s">
        <v>223</v>
      </c>
    </row>
    <row r="15184" spans="1:5" x14ac:dyDescent="0.2">
      <c r="A15184" s="157">
        <v>1917024</v>
      </c>
      <c r="B15184" t="s">
        <v>18079</v>
      </c>
      <c r="C15184" t="s">
        <v>16113</v>
      </c>
      <c r="D15184">
        <v>42.83</v>
      </c>
      <c r="E15184" s="156" t="s">
        <v>223</v>
      </c>
    </row>
    <row r="15185" spans="1:5" x14ac:dyDescent="0.2">
      <c r="A15185" s="157">
        <v>1917541</v>
      </c>
      <c r="B15185" t="s">
        <v>18080</v>
      </c>
      <c r="C15185" t="s">
        <v>16113</v>
      </c>
      <c r="D15185">
        <v>7.62</v>
      </c>
      <c r="E15185" s="156" t="s">
        <v>223</v>
      </c>
    </row>
    <row r="15186" spans="1:5" x14ac:dyDescent="0.2">
      <c r="A15186" s="157">
        <v>1917542</v>
      </c>
      <c r="B15186" t="s">
        <v>18081</v>
      </c>
      <c r="C15186" t="s">
        <v>16113</v>
      </c>
      <c r="D15186">
        <v>8.35</v>
      </c>
      <c r="E15186" s="156" t="s">
        <v>223</v>
      </c>
    </row>
    <row r="15187" spans="1:5" x14ac:dyDescent="0.2">
      <c r="A15187" s="157">
        <v>1917543</v>
      </c>
      <c r="B15187" t="s">
        <v>18082</v>
      </c>
      <c r="C15187" t="s">
        <v>16113</v>
      </c>
      <c r="D15187">
        <v>8.7100000000000009</v>
      </c>
      <c r="E15187" s="156" t="s">
        <v>223</v>
      </c>
    </row>
    <row r="15188" spans="1:5" x14ac:dyDescent="0.2">
      <c r="A15188" s="157">
        <v>1917544</v>
      </c>
      <c r="B15188" t="s">
        <v>18083</v>
      </c>
      <c r="C15188" t="s">
        <v>16113</v>
      </c>
      <c r="D15188">
        <v>9.08</v>
      </c>
      <c r="E15188" s="156" t="s">
        <v>223</v>
      </c>
    </row>
    <row r="15189" spans="1:5" x14ac:dyDescent="0.2">
      <c r="A15189" s="157">
        <v>1917545</v>
      </c>
      <c r="B15189" t="s">
        <v>18084</v>
      </c>
      <c r="C15189" t="s">
        <v>16113</v>
      </c>
      <c r="D15189">
        <v>9.5500000000000007</v>
      </c>
      <c r="E15189" s="156" t="s">
        <v>223</v>
      </c>
    </row>
    <row r="15190" spans="1:5" x14ac:dyDescent="0.2">
      <c r="A15190" s="157">
        <v>1917546</v>
      </c>
      <c r="B15190" t="s">
        <v>18085</v>
      </c>
      <c r="C15190" t="s">
        <v>16113</v>
      </c>
      <c r="D15190">
        <v>9.9600000000000009</v>
      </c>
      <c r="E15190" s="156" t="s">
        <v>223</v>
      </c>
    </row>
    <row r="15191" spans="1:5" x14ac:dyDescent="0.2">
      <c r="A15191" s="157">
        <v>1917547</v>
      </c>
      <c r="B15191" t="s">
        <v>18086</v>
      </c>
      <c r="C15191" t="s">
        <v>16113</v>
      </c>
      <c r="D15191">
        <v>10.75</v>
      </c>
      <c r="E15191" s="156" t="s">
        <v>223</v>
      </c>
    </row>
    <row r="15192" spans="1:5" x14ac:dyDescent="0.2">
      <c r="A15192" s="157">
        <v>1917548</v>
      </c>
      <c r="B15192" t="s">
        <v>18087</v>
      </c>
      <c r="C15192" t="s">
        <v>16113</v>
      </c>
      <c r="D15192">
        <v>11.26</v>
      </c>
      <c r="E15192" s="156" t="s">
        <v>223</v>
      </c>
    </row>
    <row r="15193" spans="1:5" x14ac:dyDescent="0.2">
      <c r="A15193" s="157">
        <v>1917549</v>
      </c>
      <c r="B15193" t="s">
        <v>18088</v>
      </c>
      <c r="C15193" t="s">
        <v>16113</v>
      </c>
      <c r="D15193">
        <v>11.82</v>
      </c>
      <c r="E15193" s="156" t="s">
        <v>223</v>
      </c>
    </row>
    <row r="15194" spans="1:5" x14ac:dyDescent="0.2">
      <c r="A15194" s="157">
        <v>1917550</v>
      </c>
      <c r="B15194" t="s">
        <v>18089</v>
      </c>
      <c r="C15194" t="s">
        <v>16113</v>
      </c>
      <c r="D15194">
        <v>12.41</v>
      </c>
      <c r="E15194" s="156" t="s">
        <v>223</v>
      </c>
    </row>
    <row r="15195" spans="1:5" x14ac:dyDescent="0.2">
      <c r="A15195" s="157">
        <v>1917551</v>
      </c>
      <c r="B15195" t="s">
        <v>18090</v>
      </c>
      <c r="C15195" t="s">
        <v>16113</v>
      </c>
      <c r="D15195">
        <v>13.32</v>
      </c>
      <c r="E15195" s="156" t="s">
        <v>223</v>
      </c>
    </row>
    <row r="15196" spans="1:5" x14ac:dyDescent="0.2">
      <c r="A15196" s="157">
        <v>1917552</v>
      </c>
      <c r="B15196" t="s">
        <v>18091</v>
      </c>
      <c r="C15196" t="s">
        <v>16113</v>
      </c>
      <c r="D15196">
        <v>13.97</v>
      </c>
      <c r="E15196" s="156" t="s">
        <v>223</v>
      </c>
    </row>
    <row r="15197" spans="1:5" x14ac:dyDescent="0.2">
      <c r="A15197" s="157">
        <v>1917553</v>
      </c>
      <c r="B15197" t="s">
        <v>18092</v>
      </c>
      <c r="C15197" t="s">
        <v>16113</v>
      </c>
      <c r="D15197">
        <v>13.89</v>
      </c>
      <c r="E15197" s="156" t="s">
        <v>223</v>
      </c>
    </row>
    <row r="15198" spans="1:5" x14ac:dyDescent="0.2">
      <c r="A15198" s="157">
        <v>1917554</v>
      </c>
      <c r="B15198" t="s">
        <v>18093</v>
      </c>
      <c r="C15198" t="s">
        <v>16113</v>
      </c>
      <c r="D15198">
        <v>15.21</v>
      </c>
      <c r="E15198" s="156" t="s">
        <v>223</v>
      </c>
    </row>
    <row r="15199" spans="1:5" x14ac:dyDescent="0.2">
      <c r="A15199" s="157">
        <v>1917555</v>
      </c>
      <c r="B15199" t="s">
        <v>18094</v>
      </c>
      <c r="C15199" t="s">
        <v>16113</v>
      </c>
      <c r="D15199">
        <v>15.91</v>
      </c>
      <c r="E15199" s="156" t="s">
        <v>223</v>
      </c>
    </row>
    <row r="15200" spans="1:5" x14ac:dyDescent="0.2">
      <c r="A15200" s="157">
        <v>1917556</v>
      </c>
      <c r="B15200" t="s">
        <v>18095</v>
      </c>
      <c r="C15200" t="s">
        <v>16113</v>
      </c>
      <c r="D15200">
        <v>17.03</v>
      </c>
      <c r="E15200" s="156" t="s">
        <v>223</v>
      </c>
    </row>
    <row r="15201" spans="1:5" x14ac:dyDescent="0.2">
      <c r="A15201" s="157">
        <v>1917557</v>
      </c>
      <c r="B15201" t="s">
        <v>18096</v>
      </c>
      <c r="C15201" t="s">
        <v>16113</v>
      </c>
      <c r="D15201">
        <v>17.809999999999999</v>
      </c>
      <c r="E15201" s="156" t="s">
        <v>223</v>
      </c>
    </row>
    <row r="15202" spans="1:5" x14ac:dyDescent="0.2">
      <c r="A15202" s="157">
        <v>1917558</v>
      </c>
      <c r="B15202" t="s">
        <v>18097</v>
      </c>
      <c r="C15202" t="s">
        <v>16113</v>
      </c>
      <c r="D15202">
        <v>18.98</v>
      </c>
      <c r="E15202" s="156" t="s">
        <v>223</v>
      </c>
    </row>
    <row r="15203" spans="1:5" x14ac:dyDescent="0.2">
      <c r="A15203" s="157">
        <v>1917559</v>
      </c>
      <c r="B15203" t="s">
        <v>18098</v>
      </c>
      <c r="C15203" t="s">
        <v>16113</v>
      </c>
      <c r="D15203">
        <v>21.02</v>
      </c>
      <c r="E15203" s="156" t="s">
        <v>223</v>
      </c>
    </row>
    <row r="15204" spans="1:5" x14ac:dyDescent="0.2">
      <c r="A15204" s="157">
        <v>1917560</v>
      </c>
      <c r="B15204" t="s">
        <v>18099</v>
      </c>
      <c r="C15204" t="s">
        <v>16113</v>
      </c>
      <c r="D15204">
        <v>23.55</v>
      </c>
      <c r="E15204" s="156" t="s">
        <v>223</v>
      </c>
    </row>
    <row r="15205" spans="1:5" x14ac:dyDescent="0.2">
      <c r="A15205" s="157">
        <v>1917561</v>
      </c>
      <c r="B15205" t="s">
        <v>18100</v>
      </c>
      <c r="C15205" t="s">
        <v>16113</v>
      </c>
      <c r="D15205">
        <v>26.12</v>
      </c>
      <c r="E15205" s="156" t="s">
        <v>223</v>
      </c>
    </row>
    <row r="15206" spans="1:5" x14ac:dyDescent="0.2">
      <c r="A15206" s="157">
        <v>1917562</v>
      </c>
      <c r="B15206" t="s">
        <v>18101</v>
      </c>
      <c r="C15206" t="s">
        <v>16113</v>
      </c>
      <c r="D15206">
        <v>29.05</v>
      </c>
      <c r="E15206" s="156" t="s">
        <v>223</v>
      </c>
    </row>
    <row r="15207" spans="1:5" x14ac:dyDescent="0.2">
      <c r="A15207" s="157">
        <v>1917563</v>
      </c>
      <c r="B15207" t="s">
        <v>18102</v>
      </c>
      <c r="C15207" t="s">
        <v>16113</v>
      </c>
      <c r="D15207">
        <v>31.73</v>
      </c>
      <c r="E15207" s="156" t="s">
        <v>223</v>
      </c>
    </row>
    <row r="15208" spans="1:5" x14ac:dyDescent="0.2">
      <c r="A15208" s="157">
        <v>1917564</v>
      </c>
      <c r="B15208" t="s">
        <v>18103</v>
      </c>
      <c r="C15208" t="s">
        <v>16113</v>
      </c>
      <c r="D15208">
        <v>34.619999999999997</v>
      </c>
      <c r="E15208" s="156" t="s">
        <v>223</v>
      </c>
    </row>
    <row r="15209" spans="1:5" x14ac:dyDescent="0.2">
      <c r="A15209" s="157">
        <v>1917565</v>
      </c>
      <c r="B15209" t="s">
        <v>18104</v>
      </c>
      <c r="C15209" t="s">
        <v>16113</v>
      </c>
      <c r="D15209">
        <v>38.409999999999997</v>
      </c>
      <c r="E15209" s="156" t="s">
        <v>223</v>
      </c>
    </row>
    <row r="15210" spans="1:5" x14ac:dyDescent="0.2">
      <c r="A15210" s="157">
        <v>1917538</v>
      </c>
      <c r="B15210" t="s">
        <v>18105</v>
      </c>
      <c r="C15210" t="s">
        <v>16113</v>
      </c>
      <c r="D15210">
        <v>6.51</v>
      </c>
      <c r="E15210" s="156" t="s">
        <v>223</v>
      </c>
    </row>
    <row r="15211" spans="1:5" x14ac:dyDescent="0.2">
      <c r="A15211" s="157">
        <v>1917566</v>
      </c>
      <c r="B15211" t="s">
        <v>18106</v>
      </c>
      <c r="C15211" t="s">
        <v>16113</v>
      </c>
      <c r="D15211">
        <v>42.34</v>
      </c>
      <c r="E15211" s="156" t="s">
        <v>223</v>
      </c>
    </row>
    <row r="15212" spans="1:5" x14ac:dyDescent="0.2">
      <c r="A15212" s="157">
        <v>1917567</v>
      </c>
      <c r="B15212" t="s">
        <v>18107</v>
      </c>
      <c r="C15212" t="s">
        <v>16113</v>
      </c>
      <c r="D15212">
        <v>46.49</v>
      </c>
      <c r="E15212" s="156" t="s">
        <v>223</v>
      </c>
    </row>
    <row r="15213" spans="1:5" x14ac:dyDescent="0.2">
      <c r="A15213" s="157">
        <v>1917568</v>
      </c>
      <c r="B15213" t="s">
        <v>18108</v>
      </c>
      <c r="C15213" t="s">
        <v>16113</v>
      </c>
      <c r="D15213">
        <v>50.43</v>
      </c>
      <c r="E15213" s="156" t="s">
        <v>223</v>
      </c>
    </row>
    <row r="15214" spans="1:5" x14ac:dyDescent="0.2">
      <c r="A15214" s="157">
        <v>1917569</v>
      </c>
      <c r="B15214" t="s">
        <v>18109</v>
      </c>
      <c r="C15214" t="s">
        <v>16113</v>
      </c>
      <c r="D15214">
        <v>55.29</v>
      </c>
      <c r="E15214" s="156" t="s">
        <v>223</v>
      </c>
    </row>
    <row r="15215" spans="1:5" x14ac:dyDescent="0.2">
      <c r="A15215" s="157">
        <v>1917570</v>
      </c>
      <c r="B15215" t="s">
        <v>18110</v>
      </c>
      <c r="C15215" t="s">
        <v>16113</v>
      </c>
      <c r="D15215">
        <v>59.79</v>
      </c>
      <c r="E15215" s="156" t="s">
        <v>223</v>
      </c>
    </row>
    <row r="15216" spans="1:5" x14ac:dyDescent="0.2">
      <c r="A15216" s="157">
        <v>1917571</v>
      </c>
      <c r="B15216" t="s">
        <v>18111</v>
      </c>
      <c r="C15216" t="s">
        <v>16113</v>
      </c>
      <c r="D15216">
        <v>65.150000000000006</v>
      </c>
      <c r="E15216" s="156" t="s">
        <v>223</v>
      </c>
    </row>
    <row r="15217" spans="1:5" x14ac:dyDescent="0.2">
      <c r="A15217" s="157">
        <v>1917572</v>
      </c>
      <c r="B15217" t="s">
        <v>18112</v>
      </c>
      <c r="C15217" t="s">
        <v>16113</v>
      </c>
      <c r="D15217">
        <v>71.12</v>
      </c>
      <c r="E15217" s="156" t="s">
        <v>223</v>
      </c>
    </row>
    <row r="15218" spans="1:5" x14ac:dyDescent="0.2">
      <c r="A15218" s="157">
        <v>1917573</v>
      </c>
      <c r="B15218" t="s">
        <v>18113</v>
      </c>
      <c r="C15218" t="s">
        <v>16113</v>
      </c>
      <c r="D15218">
        <v>77.62</v>
      </c>
      <c r="E15218" s="156" t="s">
        <v>223</v>
      </c>
    </row>
    <row r="15219" spans="1:5" x14ac:dyDescent="0.2">
      <c r="A15219" s="157">
        <v>1917574</v>
      </c>
      <c r="B15219" t="s">
        <v>18114</v>
      </c>
      <c r="C15219" t="s">
        <v>16113</v>
      </c>
      <c r="D15219">
        <v>83.47</v>
      </c>
      <c r="E15219" s="156" t="s">
        <v>223</v>
      </c>
    </row>
    <row r="15220" spans="1:5" x14ac:dyDescent="0.2">
      <c r="A15220" s="157">
        <v>1917539</v>
      </c>
      <c r="B15220" t="s">
        <v>18115</v>
      </c>
      <c r="C15220" t="s">
        <v>16113</v>
      </c>
      <c r="D15220">
        <v>6.85</v>
      </c>
      <c r="E15220" s="156" t="s">
        <v>223</v>
      </c>
    </row>
    <row r="15221" spans="1:5" x14ac:dyDescent="0.2">
      <c r="A15221" s="157">
        <v>1917540</v>
      </c>
      <c r="B15221" t="s">
        <v>18116</v>
      </c>
      <c r="C15221" t="s">
        <v>16113</v>
      </c>
      <c r="D15221">
        <v>7.27</v>
      </c>
      <c r="E15221" s="156" t="s">
        <v>223</v>
      </c>
    </row>
    <row r="15222" spans="1:5" x14ac:dyDescent="0.2">
      <c r="A15222" s="157">
        <v>1917738</v>
      </c>
      <c r="B15222" t="s">
        <v>18117</v>
      </c>
      <c r="C15222" t="s">
        <v>16113</v>
      </c>
      <c r="D15222">
        <v>6.41</v>
      </c>
      <c r="E15222" s="156" t="s">
        <v>223</v>
      </c>
    </row>
    <row r="15223" spans="1:5" x14ac:dyDescent="0.2">
      <c r="A15223" s="157">
        <v>1917238</v>
      </c>
      <c r="B15223" t="s">
        <v>18118</v>
      </c>
      <c r="C15223" t="s">
        <v>16113</v>
      </c>
      <c r="D15223">
        <v>9.1</v>
      </c>
      <c r="E15223" s="156" t="s">
        <v>223</v>
      </c>
    </row>
    <row r="15224" spans="1:5" x14ac:dyDescent="0.2">
      <c r="A15224" s="157">
        <v>1917239</v>
      </c>
      <c r="B15224" t="s">
        <v>18119</v>
      </c>
      <c r="C15224" t="s">
        <v>16113</v>
      </c>
      <c r="D15224">
        <v>9.8699999999999992</v>
      </c>
      <c r="E15224" s="156" t="s">
        <v>223</v>
      </c>
    </row>
    <row r="15225" spans="1:5" x14ac:dyDescent="0.2">
      <c r="A15225" s="157">
        <v>1917240</v>
      </c>
      <c r="B15225" t="s">
        <v>18120</v>
      </c>
      <c r="C15225" t="s">
        <v>16113</v>
      </c>
      <c r="D15225">
        <v>10.54</v>
      </c>
      <c r="E15225" s="156" t="s">
        <v>223</v>
      </c>
    </row>
    <row r="15226" spans="1:5" x14ac:dyDescent="0.2">
      <c r="A15226" s="157">
        <v>1917241</v>
      </c>
      <c r="B15226" t="s">
        <v>18121</v>
      </c>
      <c r="C15226" t="s">
        <v>16113</v>
      </c>
      <c r="D15226">
        <v>11.16</v>
      </c>
      <c r="E15226" s="156" t="s">
        <v>223</v>
      </c>
    </row>
    <row r="15227" spans="1:5" x14ac:dyDescent="0.2">
      <c r="A15227" s="157">
        <v>1917242</v>
      </c>
      <c r="B15227" t="s">
        <v>18122</v>
      </c>
      <c r="C15227" t="s">
        <v>16113</v>
      </c>
      <c r="D15227">
        <v>11.76</v>
      </c>
      <c r="E15227" s="156" t="s">
        <v>223</v>
      </c>
    </row>
    <row r="15228" spans="1:5" x14ac:dyDescent="0.2">
      <c r="A15228" s="157">
        <v>1917243</v>
      </c>
      <c r="B15228" t="s">
        <v>18123</v>
      </c>
      <c r="C15228" t="s">
        <v>16113</v>
      </c>
      <c r="D15228">
        <v>12.33</v>
      </c>
      <c r="E15228" s="156" t="s">
        <v>223</v>
      </c>
    </row>
    <row r="15229" spans="1:5" x14ac:dyDescent="0.2">
      <c r="A15229" s="157">
        <v>1917244</v>
      </c>
      <c r="B15229" t="s">
        <v>18124</v>
      </c>
      <c r="C15229" t="s">
        <v>16113</v>
      </c>
      <c r="D15229">
        <v>13.03</v>
      </c>
      <c r="E15229" s="156" t="s">
        <v>223</v>
      </c>
    </row>
    <row r="15230" spans="1:5" x14ac:dyDescent="0.2">
      <c r="A15230" s="157">
        <v>1917245</v>
      </c>
      <c r="B15230" t="s">
        <v>18125</v>
      </c>
      <c r="C15230" t="s">
        <v>16113</v>
      </c>
      <c r="D15230">
        <v>13.71</v>
      </c>
      <c r="E15230" s="156" t="s">
        <v>223</v>
      </c>
    </row>
    <row r="15231" spans="1:5" x14ac:dyDescent="0.2">
      <c r="A15231" s="157">
        <v>1917246</v>
      </c>
      <c r="B15231" t="s">
        <v>18126</v>
      </c>
      <c r="C15231" t="s">
        <v>16113</v>
      </c>
      <c r="D15231">
        <v>14.44</v>
      </c>
      <c r="E15231" s="156" t="s">
        <v>223</v>
      </c>
    </row>
    <row r="15232" spans="1:5" x14ac:dyDescent="0.2">
      <c r="A15232" s="157">
        <v>1917247</v>
      </c>
      <c r="B15232" t="s">
        <v>18127</v>
      </c>
      <c r="C15232" t="s">
        <v>16113</v>
      </c>
      <c r="D15232">
        <v>15.66</v>
      </c>
      <c r="E15232" s="156" t="s">
        <v>223</v>
      </c>
    </row>
    <row r="15233" spans="1:5" x14ac:dyDescent="0.2">
      <c r="A15233" s="157">
        <v>1917248</v>
      </c>
      <c r="B15233" t="s">
        <v>18128</v>
      </c>
      <c r="C15233" t="s">
        <v>16113</v>
      </c>
      <c r="D15233">
        <v>17.850000000000001</v>
      </c>
      <c r="E15233" s="156" t="s">
        <v>223</v>
      </c>
    </row>
    <row r="15234" spans="1:5" x14ac:dyDescent="0.2">
      <c r="A15234" s="157">
        <v>1917249</v>
      </c>
      <c r="B15234" t="s">
        <v>18129</v>
      </c>
      <c r="C15234" t="s">
        <v>16113</v>
      </c>
      <c r="D15234">
        <v>21.48</v>
      </c>
      <c r="E15234" s="156" t="s">
        <v>223</v>
      </c>
    </row>
    <row r="15235" spans="1:5" x14ac:dyDescent="0.2">
      <c r="A15235" s="157">
        <v>1917235</v>
      </c>
      <c r="B15235" t="s">
        <v>18130</v>
      </c>
      <c r="C15235" t="s">
        <v>16113</v>
      </c>
      <c r="D15235">
        <v>7.26</v>
      </c>
      <c r="E15235" s="156" t="s">
        <v>223</v>
      </c>
    </row>
    <row r="15236" spans="1:5" x14ac:dyDescent="0.2">
      <c r="A15236" s="157">
        <v>1917236</v>
      </c>
      <c r="B15236" t="s">
        <v>18131</v>
      </c>
      <c r="C15236" t="s">
        <v>16113</v>
      </c>
      <c r="D15236">
        <v>7.74</v>
      </c>
      <c r="E15236" s="156" t="s">
        <v>223</v>
      </c>
    </row>
    <row r="15237" spans="1:5" x14ac:dyDescent="0.2">
      <c r="A15237" s="157">
        <v>1917237</v>
      </c>
      <c r="B15237" t="s">
        <v>18132</v>
      </c>
      <c r="C15237" t="s">
        <v>16113</v>
      </c>
      <c r="D15237">
        <v>8.34</v>
      </c>
      <c r="E15237" s="156" t="s">
        <v>223</v>
      </c>
    </row>
    <row r="15238" spans="1:5" x14ac:dyDescent="0.2">
      <c r="A15238" s="157">
        <v>1917725</v>
      </c>
      <c r="B15238" t="s">
        <v>18133</v>
      </c>
      <c r="C15238" t="s">
        <v>16113</v>
      </c>
      <c r="D15238">
        <v>7.06</v>
      </c>
      <c r="E15238" s="156" t="s">
        <v>223</v>
      </c>
    </row>
    <row r="15239" spans="1:5" x14ac:dyDescent="0.2">
      <c r="A15239" s="157">
        <v>1917311</v>
      </c>
      <c r="B15239" t="s">
        <v>18134</v>
      </c>
      <c r="C15239" t="s">
        <v>16113</v>
      </c>
      <c r="D15239">
        <v>7.24</v>
      </c>
      <c r="E15239" s="156" t="s">
        <v>223</v>
      </c>
    </row>
    <row r="15240" spans="1:5" x14ac:dyDescent="0.2">
      <c r="A15240" s="157">
        <v>1917312</v>
      </c>
      <c r="B15240" t="s">
        <v>18135</v>
      </c>
      <c r="C15240" t="s">
        <v>16113</v>
      </c>
      <c r="D15240">
        <v>8.06</v>
      </c>
      <c r="E15240" s="156" t="s">
        <v>223</v>
      </c>
    </row>
    <row r="15241" spans="1:5" x14ac:dyDescent="0.2">
      <c r="A15241" s="157">
        <v>1917313</v>
      </c>
      <c r="B15241" t="s">
        <v>18136</v>
      </c>
      <c r="C15241" t="s">
        <v>16113</v>
      </c>
      <c r="D15241">
        <v>8.6199999999999992</v>
      </c>
      <c r="E15241" s="156" t="s">
        <v>223</v>
      </c>
    </row>
    <row r="15242" spans="1:5" x14ac:dyDescent="0.2">
      <c r="A15242" s="157">
        <v>1917314</v>
      </c>
      <c r="B15242" t="s">
        <v>18137</v>
      </c>
      <c r="C15242" t="s">
        <v>16113</v>
      </c>
      <c r="D15242">
        <v>9.17</v>
      </c>
      <c r="E15242" s="156" t="s">
        <v>223</v>
      </c>
    </row>
    <row r="15243" spans="1:5" x14ac:dyDescent="0.2">
      <c r="A15243" s="157">
        <v>1917315</v>
      </c>
      <c r="B15243" t="s">
        <v>18138</v>
      </c>
      <c r="C15243" t="s">
        <v>16113</v>
      </c>
      <c r="D15243">
        <v>9.83</v>
      </c>
      <c r="E15243" s="156" t="s">
        <v>223</v>
      </c>
    </row>
    <row r="15244" spans="1:5" x14ac:dyDescent="0.2">
      <c r="A15244" s="157">
        <v>1917316</v>
      </c>
      <c r="B15244" t="s">
        <v>18139</v>
      </c>
      <c r="C15244" t="s">
        <v>16113</v>
      </c>
      <c r="D15244">
        <v>10.5</v>
      </c>
      <c r="E15244" s="156" t="s">
        <v>223</v>
      </c>
    </row>
    <row r="15245" spans="1:5" x14ac:dyDescent="0.2">
      <c r="A15245" s="157">
        <v>1917317</v>
      </c>
      <c r="B15245" t="s">
        <v>18140</v>
      </c>
      <c r="C15245" t="s">
        <v>16113</v>
      </c>
      <c r="D15245">
        <v>11.47</v>
      </c>
      <c r="E15245" s="156" t="s">
        <v>223</v>
      </c>
    </row>
    <row r="15246" spans="1:5" x14ac:dyDescent="0.2">
      <c r="A15246" s="157">
        <v>1917318</v>
      </c>
      <c r="B15246" t="s">
        <v>18141</v>
      </c>
      <c r="C15246" t="s">
        <v>16113</v>
      </c>
      <c r="D15246">
        <v>12.39</v>
      </c>
      <c r="E15246" s="156" t="s">
        <v>223</v>
      </c>
    </row>
    <row r="15247" spans="1:5" x14ac:dyDescent="0.2">
      <c r="A15247" s="157">
        <v>1917319</v>
      </c>
      <c r="B15247" t="s">
        <v>18142</v>
      </c>
      <c r="C15247" t="s">
        <v>16113</v>
      </c>
      <c r="D15247">
        <v>13.26</v>
      </c>
      <c r="E15247" s="156" t="s">
        <v>223</v>
      </c>
    </row>
    <row r="15248" spans="1:5" x14ac:dyDescent="0.2">
      <c r="A15248" s="157">
        <v>1917320</v>
      </c>
      <c r="B15248" t="s">
        <v>18143</v>
      </c>
      <c r="C15248" t="s">
        <v>16113</v>
      </c>
      <c r="D15248">
        <v>14.2</v>
      </c>
      <c r="E15248" s="156" t="s">
        <v>223</v>
      </c>
    </row>
    <row r="15249" spans="1:5" x14ac:dyDescent="0.2">
      <c r="A15249" s="157">
        <v>1917321</v>
      </c>
      <c r="B15249" t="s">
        <v>18144</v>
      </c>
      <c r="C15249" t="s">
        <v>16113</v>
      </c>
      <c r="D15249">
        <v>17.43</v>
      </c>
      <c r="E15249" s="156" t="s">
        <v>223</v>
      </c>
    </row>
    <row r="15250" spans="1:5" x14ac:dyDescent="0.2">
      <c r="A15250" s="157">
        <v>1917322</v>
      </c>
      <c r="B15250" t="s">
        <v>18145</v>
      </c>
      <c r="C15250" t="s">
        <v>16113</v>
      </c>
      <c r="D15250">
        <v>20.3</v>
      </c>
      <c r="E15250" s="156" t="s">
        <v>223</v>
      </c>
    </row>
    <row r="15251" spans="1:5" x14ac:dyDescent="0.2">
      <c r="A15251" s="157">
        <v>1917323</v>
      </c>
      <c r="B15251" t="s">
        <v>18146</v>
      </c>
      <c r="C15251" t="s">
        <v>16113</v>
      </c>
      <c r="D15251">
        <v>24</v>
      </c>
      <c r="E15251" s="156" t="s">
        <v>223</v>
      </c>
    </row>
    <row r="15252" spans="1:5" x14ac:dyDescent="0.2">
      <c r="A15252" s="157">
        <v>1917324</v>
      </c>
      <c r="B15252" t="s">
        <v>18147</v>
      </c>
      <c r="C15252" t="s">
        <v>16113</v>
      </c>
      <c r="D15252">
        <v>27.89</v>
      </c>
      <c r="E15252" s="156" t="s">
        <v>223</v>
      </c>
    </row>
    <row r="15253" spans="1:5" x14ac:dyDescent="0.2">
      <c r="A15253" s="157">
        <v>1917325</v>
      </c>
      <c r="B15253" t="s">
        <v>18148</v>
      </c>
      <c r="C15253" t="s">
        <v>16113</v>
      </c>
      <c r="D15253">
        <v>32.49</v>
      </c>
      <c r="E15253" s="156" t="s">
        <v>223</v>
      </c>
    </row>
    <row r="15254" spans="1:5" x14ac:dyDescent="0.2">
      <c r="A15254" s="157">
        <v>1917326</v>
      </c>
      <c r="B15254" t="s">
        <v>18149</v>
      </c>
      <c r="C15254" t="s">
        <v>16113</v>
      </c>
      <c r="D15254">
        <v>38.65</v>
      </c>
      <c r="E15254" s="156" t="s">
        <v>223</v>
      </c>
    </row>
    <row r="15255" spans="1:5" x14ac:dyDescent="0.2">
      <c r="A15255" s="157">
        <v>1917327</v>
      </c>
      <c r="B15255" t="s">
        <v>18150</v>
      </c>
      <c r="C15255" t="s">
        <v>16113</v>
      </c>
      <c r="D15255">
        <v>45</v>
      </c>
      <c r="E15255" s="156" t="s">
        <v>223</v>
      </c>
    </row>
    <row r="15256" spans="1:5" x14ac:dyDescent="0.2">
      <c r="A15256" s="157">
        <v>1917328</v>
      </c>
      <c r="B15256" t="s">
        <v>18151</v>
      </c>
      <c r="C15256" t="s">
        <v>16113</v>
      </c>
      <c r="D15256">
        <v>52.28</v>
      </c>
      <c r="E15256" s="156" t="s">
        <v>223</v>
      </c>
    </row>
    <row r="15257" spans="1:5" x14ac:dyDescent="0.2">
      <c r="A15257" s="157">
        <v>1917329</v>
      </c>
      <c r="B15257" t="s">
        <v>18152</v>
      </c>
      <c r="C15257" t="s">
        <v>16113</v>
      </c>
      <c r="D15257">
        <v>57.22</v>
      </c>
      <c r="E15257" s="156" t="s">
        <v>223</v>
      </c>
    </row>
    <row r="15258" spans="1:5" x14ac:dyDescent="0.2">
      <c r="A15258" s="157">
        <v>1917330</v>
      </c>
      <c r="B15258" t="s">
        <v>18153</v>
      </c>
      <c r="C15258" t="s">
        <v>16113</v>
      </c>
      <c r="D15258">
        <v>63.24</v>
      </c>
      <c r="E15258" s="156" t="s">
        <v>223</v>
      </c>
    </row>
    <row r="15259" spans="1:5" x14ac:dyDescent="0.2">
      <c r="A15259" s="157">
        <v>1917308</v>
      </c>
      <c r="B15259" t="s">
        <v>18154</v>
      </c>
      <c r="C15259" t="s">
        <v>16113</v>
      </c>
      <c r="D15259">
        <v>6.05</v>
      </c>
      <c r="E15259" s="156" t="s">
        <v>223</v>
      </c>
    </row>
    <row r="15260" spans="1:5" x14ac:dyDescent="0.2">
      <c r="A15260" s="157">
        <v>1917309</v>
      </c>
      <c r="B15260" t="s">
        <v>18155</v>
      </c>
      <c r="C15260" t="s">
        <v>16113</v>
      </c>
      <c r="D15260">
        <v>6.38</v>
      </c>
      <c r="E15260" s="156" t="s">
        <v>223</v>
      </c>
    </row>
    <row r="15261" spans="1:5" x14ac:dyDescent="0.2">
      <c r="A15261" s="157">
        <v>1917310</v>
      </c>
      <c r="B15261" t="s">
        <v>18156</v>
      </c>
      <c r="C15261" t="s">
        <v>16113</v>
      </c>
      <c r="D15261">
        <v>6.74</v>
      </c>
      <c r="E15261" s="156" t="s">
        <v>223</v>
      </c>
    </row>
    <row r="15262" spans="1:5" x14ac:dyDescent="0.2">
      <c r="A15262" s="157">
        <v>1917730</v>
      </c>
      <c r="B15262" t="s">
        <v>18157</v>
      </c>
      <c r="C15262" t="s">
        <v>16113</v>
      </c>
      <c r="D15262">
        <v>5.97</v>
      </c>
      <c r="E15262" s="156" t="s">
        <v>223</v>
      </c>
    </row>
    <row r="15263" spans="1:5" x14ac:dyDescent="0.2">
      <c r="A15263" s="157">
        <v>1917415</v>
      </c>
      <c r="B15263" t="s">
        <v>18158</v>
      </c>
      <c r="C15263" t="s">
        <v>16113</v>
      </c>
      <c r="D15263">
        <v>7.58</v>
      </c>
      <c r="E15263" s="156" t="s">
        <v>223</v>
      </c>
    </row>
    <row r="15264" spans="1:5" x14ac:dyDescent="0.2">
      <c r="A15264" s="157">
        <v>1917416</v>
      </c>
      <c r="B15264" t="s">
        <v>18159</v>
      </c>
      <c r="C15264" t="s">
        <v>16113</v>
      </c>
      <c r="D15264">
        <v>8.36</v>
      </c>
      <c r="E15264" s="156" t="s">
        <v>223</v>
      </c>
    </row>
    <row r="15265" spans="1:5" x14ac:dyDescent="0.2">
      <c r="A15265" s="157">
        <v>1917417</v>
      </c>
      <c r="B15265" t="s">
        <v>18160</v>
      </c>
      <c r="C15265" t="s">
        <v>16113</v>
      </c>
      <c r="D15265">
        <v>8.91</v>
      </c>
      <c r="E15265" s="156" t="s">
        <v>223</v>
      </c>
    </row>
    <row r="15266" spans="1:5" x14ac:dyDescent="0.2">
      <c r="A15266" s="157">
        <v>1917418</v>
      </c>
      <c r="B15266" t="s">
        <v>18161</v>
      </c>
      <c r="C15266" t="s">
        <v>16113</v>
      </c>
      <c r="D15266">
        <v>9.42</v>
      </c>
      <c r="E15266" s="156" t="s">
        <v>223</v>
      </c>
    </row>
    <row r="15267" spans="1:5" x14ac:dyDescent="0.2">
      <c r="A15267" s="157">
        <v>1917419</v>
      </c>
      <c r="B15267" t="s">
        <v>18162</v>
      </c>
      <c r="C15267" t="s">
        <v>16113</v>
      </c>
      <c r="D15267">
        <v>9.8800000000000008</v>
      </c>
      <c r="E15267" s="156" t="s">
        <v>223</v>
      </c>
    </row>
    <row r="15268" spans="1:5" x14ac:dyDescent="0.2">
      <c r="A15268" s="157">
        <v>1917420</v>
      </c>
      <c r="B15268" t="s">
        <v>18163</v>
      </c>
      <c r="C15268" t="s">
        <v>16113</v>
      </c>
      <c r="D15268">
        <v>10.42</v>
      </c>
      <c r="E15268" s="156" t="s">
        <v>223</v>
      </c>
    </row>
    <row r="15269" spans="1:5" x14ac:dyDescent="0.2">
      <c r="A15269" s="157">
        <v>1917421</v>
      </c>
      <c r="B15269" t="s">
        <v>18164</v>
      </c>
      <c r="C15269" t="s">
        <v>16113</v>
      </c>
      <c r="D15269">
        <v>11.25</v>
      </c>
      <c r="E15269" s="156" t="s">
        <v>223</v>
      </c>
    </row>
    <row r="15270" spans="1:5" x14ac:dyDescent="0.2">
      <c r="A15270" s="157">
        <v>1917422</v>
      </c>
      <c r="B15270" t="s">
        <v>18165</v>
      </c>
      <c r="C15270" t="s">
        <v>16113</v>
      </c>
      <c r="D15270">
        <v>11.76</v>
      </c>
      <c r="E15270" s="156" t="s">
        <v>223</v>
      </c>
    </row>
    <row r="15271" spans="1:5" x14ac:dyDescent="0.2">
      <c r="A15271" s="157">
        <v>1917423</v>
      </c>
      <c r="B15271" t="s">
        <v>18166</v>
      </c>
      <c r="C15271" t="s">
        <v>16113</v>
      </c>
      <c r="D15271">
        <v>12.29</v>
      </c>
      <c r="E15271" s="156" t="s">
        <v>223</v>
      </c>
    </row>
    <row r="15272" spans="1:5" x14ac:dyDescent="0.2">
      <c r="A15272" s="157">
        <v>1917424</v>
      </c>
      <c r="B15272" t="s">
        <v>18167</v>
      </c>
      <c r="C15272" t="s">
        <v>16113</v>
      </c>
      <c r="D15272">
        <v>12.83</v>
      </c>
      <c r="E15272" s="156" t="s">
        <v>223</v>
      </c>
    </row>
    <row r="15273" spans="1:5" x14ac:dyDescent="0.2">
      <c r="A15273" s="157">
        <v>1917425</v>
      </c>
      <c r="B15273" t="s">
        <v>18168</v>
      </c>
      <c r="C15273" t="s">
        <v>16113</v>
      </c>
      <c r="D15273">
        <v>13.88</v>
      </c>
      <c r="E15273" s="156" t="s">
        <v>223</v>
      </c>
    </row>
    <row r="15274" spans="1:5" x14ac:dyDescent="0.2">
      <c r="A15274" s="157">
        <v>1917426</v>
      </c>
      <c r="B15274" t="s">
        <v>18169</v>
      </c>
      <c r="C15274" t="s">
        <v>16113</v>
      </c>
      <c r="D15274">
        <v>15.11</v>
      </c>
      <c r="E15274" s="156" t="s">
        <v>223</v>
      </c>
    </row>
    <row r="15275" spans="1:5" x14ac:dyDescent="0.2">
      <c r="A15275" s="157">
        <v>1917427</v>
      </c>
      <c r="B15275" t="s">
        <v>18170</v>
      </c>
      <c r="C15275" t="s">
        <v>16113</v>
      </c>
      <c r="D15275">
        <v>17.38</v>
      </c>
      <c r="E15275" s="156" t="s">
        <v>223</v>
      </c>
    </row>
    <row r="15276" spans="1:5" x14ac:dyDescent="0.2">
      <c r="A15276" s="157">
        <v>1917428</v>
      </c>
      <c r="B15276" t="s">
        <v>18171</v>
      </c>
      <c r="C15276" t="s">
        <v>16113</v>
      </c>
      <c r="D15276">
        <v>20.05</v>
      </c>
      <c r="E15276" s="156" t="s">
        <v>223</v>
      </c>
    </row>
    <row r="15277" spans="1:5" x14ac:dyDescent="0.2">
      <c r="A15277" s="157">
        <v>1917429</v>
      </c>
      <c r="B15277" t="s">
        <v>18172</v>
      </c>
      <c r="C15277" t="s">
        <v>16113</v>
      </c>
      <c r="D15277">
        <v>22.87</v>
      </c>
      <c r="E15277" s="156" t="s">
        <v>223</v>
      </c>
    </row>
    <row r="15278" spans="1:5" x14ac:dyDescent="0.2">
      <c r="A15278" s="157">
        <v>1917430</v>
      </c>
      <c r="B15278" t="s">
        <v>18173</v>
      </c>
      <c r="C15278" t="s">
        <v>16113</v>
      </c>
      <c r="D15278">
        <v>26.52</v>
      </c>
      <c r="E15278" s="156" t="s">
        <v>223</v>
      </c>
    </row>
    <row r="15279" spans="1:5" x14ac:dyDescent="0.2">
      <c r="A15279" s="157">
        <v>1917431</v>
      </c>
      <c r="B15279" t="s">
        <v>18174</v>
      </c>
      <c r="C15279" t="s">
        <v>16113</v>
      </c>
      <c r="D15279">
        <v>29.81</v>
      </c>
      <c r="E15279" s="156" t="s">
        <v>223</v>
      </c>
    </row>
    <row r="15280" spans="1:5" x14ac:dyDescent="0.2">
      <c r="A15280" s="157">
        <v>1917432</v>
      </c>
      <c r="B15280" t="s">
        <v>18175</v>
      </c>
      <c r="C15280" t="s">
        <v>16113</v>
      </c>
      <c r="D15280">
        <v>34.07</v>
      </c>
      <c r="E15280" s="156" t="s">
        <v>223</v>
      </c>
    </row>
    <row r="15281" spans="1:5" x14ac:dyDescent="0.2">
      <c r="A15281" s="157">
        <v>1917433</v>
      </c>
      <c r="B15281" t="s">
        <v>18176</v>
      </c>
      <c r="C15281" t="s">
        <v>16113</v>
      </c>
      <c r="D15281">
        <v>38.450000000000003</v>
      </c>
      <c r="E15281" s="156" t="s">
        <v>223</v>
      </c>
    </row>
    <row r="15282" spans="1:5" x14ac:dyDescent="0.2">
      <c r="A15282" s="157">
        <v>1917434</v>
      </c>
      <c r="B15282" t="s">
        <v>18177</v>
      </c>
      <c r="C15282" t="s">
        <v>16113</v>
      </c>
      <c r="D15282">
        <v>43.54</v>
      </c>
      <c r="E15282" s="156" t="s">
        <v>223</v>
      </c>
    </row>
    <row r="15283" spans="1:5" x14ac:dyDescent="0.2">
      <c r="A15283" s="157">
        <v>1917435</v>
      </c>
      <c r="B15283" t="s">
        <v>18178</v>
      </c>
      <c r="C15283" t="s">
        <v>16113</v>
      </c>
      <c r="D15283">
        <v>49.77</v>
      </c>
      <c r="E15283" s="156" t="s">
        <v>223</v>
      </c>
    </row>
    <row r="15284" spans="1:5" x14ac:dyDescent="0.2">
      <c r="A15284" s="157">
        <v>1917436</v>
      </c>
      <c r="B15284" t="s">
        <v>18179</v>
      </c>
      <c r="C15284" t="s">
        <v>16113</v>
      </c>
      <c r="D15284">
        <v>55.4</v>
      </c>
      <c r="E15284" s="156" t="s">
        <v>223</v>
      </c>
    </row>
    <row r="15285" spans="1:5" x14ac:dyDescent="0.2">
      <c r="A15285" s="157">
        <v>1917437</v>
      </c>
      <c r="B15285" t="s">
        <v>18180</v>
      </c>
      <c r="C15285" t="s">
        <v>16113</v>
      </c>
      <c r="D15285">
        <v>62.6</v>
      </c>
      <c r="E15285" s="156" t="s">
        <v>223</v>
      </c>
    </row>
    <row r="15286" spans="1:5" x14ac:dyDescent="0.2">
      <c r="A15286" s="157">
        <v>1917438</v>
      </c>
      <c r="B15286" t="s">
        <v>18181</v>
      </c>
      <c r="C15286" t="s">
        <v>16113</v>
      </c>
      <c r="D15286">
        <v>67.599999999999994</v>
      </c>
      <c r="E15286" s="156" t="s">
        <v>223</v>
      </c>
    </row>
    <row r="15287" spans="1:5" x14ac:dyDescent="0.2">
      <c r="A15287" s="157">
        <v>1917439</v>
      </c>
      <c r="B15287" t="s">
        <v>18182</v>
      </c>
      <c r="C15287" t="s">
        <v>16113</v>
      </c>
      <c r="D15287">
        <v>71.88</v>
      </c>
      <c r="E15287" s="156" t="s">
        <v>223</v>
      </c>
    </row>
    <row r="15288" spans="1:5" x14ac:dyDescent="0.2">
      <c r="A15288" s="157">
        <v>1917412</v>
      </c>
      <c r="B15288" t="s">
        <v>18183</v>
      </c>
      <c r="C15288" t="s">
        <v>16113</v>
      </c>
      <c r="D15288">
        <v>5.87</v>
      </c>
      <c r="E15288" s="156" t="s">
        <v>223</v>
      </c>
    </row>
    <row r="15289" spans="1:5" x14ac:dyDescent="0.2">
      <c r="A15289" s="157">
        <v>1917413</v>
      </c>
      <c r="B15289" t="s">
        <v>18184</v>
      </c>
      <c r="C15289" t="s">
        <v>16113</v>
      </c>
      <c r="D15289">
        <v>6.49</v>
      </c>
      <c r="E15289" s="156" t="s">
        <v>223</v>
      </c>
    </row>
    <row r="15290" spans="1:5" x14ac:dyDescent="0.2">
      <c r="A15290" s="157">
        <v>1917414</v>
      </c>
      <c r="B15290" t="s">
        <v>18185</v>
      </c>
      <c r="C15290" t="s">
        <v>16113</v>
      </c>
      <c r="D15290">
        <v>7.11</v>
      </c>
      <c r="E15290" s="156" t="s">
        <v>223</v>
      </c>
    </row>
    <row r="15291" spans="1:5" x14ac:dyDescent="0.2">
      <c r="A15291" s="157">
        <v>1917733</v>
      </c>
      <c r="B15291" t="s">
        <v>18186</v>
      </c>
      <c r="C15291" t="s">
        <v>16113</v>
      </c>
      <c r="D15291">
        <v>5.45</v>
      </c>
      <c r="E15291" s="156" t="s">
        <v>223</v>
      </c>
    </row>
    <row r="15292" spans="1:5" x14ac:dyDescent="0.2">
      <c r="A15292" s="157">
        <v>1917049</v>
      </c>
      <c r="B15292" t="s">
        <v>18187</v>
      </c>
      <c r="C15292" t="s">
        <v>16113</v>
      </c>
      <c r="D15292">
        <v>29.1</v>
      </c>
      <c r="E15292" s="156" t="s">
        <v>223</v>
      </c>
    </row>
    <row r="15293" spans="1:5" x14ac:dyDescent="0.2">
      <c r="A15293" s="157">
        <v>1917050</v>
      </c>
      <c r="B15293" t="s">
        <v>18188</v>
      </c>
      <c r="C15293" t="s">
        <v>16113</v>
      </c>
      <c r="D15293">
        <v>29.63</v>
      </c>
      <c r="E15293" s="156" t="s">
        <v>223</v>
      </c>
    </row>
    <row r="15294" spans="1:5" x14ac:dyDescent="0.2">
      <c r="A15294" s="157">
        <v>1917051</v>
      </c>
      <c r="B15294" t="s">
        <v>18189</v>
      </c>
      <c r="C15294" t="s">
        <v>16113</v>
      </c>
      <c r="D15294">
        <v>30.17</v>
      </c>
      <c r="E15294" s="156" t="s">
        <v>223</v>
      </c>
    </row>
    <row r="15295" spans="1:5" x14ac:dyDescent="0.2">
      <c r="A15295" s="157">
        <v>1917052</v>
      </c>
      <c r="B15295" t="s">
        <v>18190</v>
      </c>
      <c r="C15295" t="s">
        <v>16113</v>
      </c>
      <c r="D15295">
        <v>30.74</v>
      </c>
      <c r="E15295" s="156" t="s">
        <v>223</v>
      </c>
    </row>
    <row r="15296" spans="1:5" x14ac:dyDescent="0.2">
      <c r="A15296" s="157">
        <v>1917053</v>
      </c>
      <c r="B15296" t="s">
        <v>18191</v>
      </c>
      <c r="C15296" t="s">
        <v>16113</v>
      </c>
      <c r="D15296">
        <v>31.34</v>
      </c>
      <c r="E15296" s="156" t="s">
        <v>223</v>
      </c>
    </row>
    <row r="15297" spans="1:5" x14ac:dyDescent="0.2">
      <c r="A15297" s="157">
        <v>1917054</v>
      </c>
      <c r="B15297" t="s">
        <v>18192</v>
      </c>
      <c r="C15297" t="s">
        <v>16113</v>
      </c>
      <c r="D15297">
        <v>31.66</v>
      </c>
      <c r="E15297" s="156" t="s">
        <v>223</v>
      </c>
    </row>
    <row r="15298" spans="1:5" x14ac:dyDescent="0.2">
      <c r="A15298" s="157">
        <v>1901553</v>
      </c>
      <c r="B15298" t="s">
        <v>18193</v>
      </c>
      <c r="C15298" t="s">
        <v>16113</v>
      </c>
      <c r="D15298">
        <v>16.600000000000001</v>
      </c>
      <c r="E15298" s="156" t="s">
        <v>223</v>
      </c>
    </row>
    <row r="15299" spans="1:5" x14ac:dyDescent="0.2">
      <c r="A15299" s="157">
        <v>1901554</v>
      </c>
      <c r="B15299" t="s">
        <v>18194</v>
      </c>
      <c r="C15299" t="s">
        <v>16113</v>
      </c>
      <c r="D15299">
        <v>16.73</v>
      </c>
      <c r="E15299" s="156" t="s">
        <v>223</v>
      </c>
    </row>
    <row r="15300" spans="1:5" x14ac:dyDescent="0.2">
      <c r="A15300" s="157">
        <v>1901555</v>
      </c>
      <c r="B15300" t="s">
        <v>18195</v>
      </c>
      <c r="C15300" t="s">
        <v>16113</v>
      </c>
      <c r="D15300">
        <v>16.87</v>
      </c>
      <c r="E15300" s="156" t="s">
        <v>223</v>
      </c>
    </row>
    <row r="15301" spans="1:5" x14ac:dyDescent="0.2">
      <c r="A15301" s="157">
        <v>1901556</v>
      </c>
      <c r="B15301" t="s">
        <v>18196</v>
      </c>
      <c r="C15301" t="s">
        <v>16113</v>
      </c>
      <c r="D15301">
        <v>17.010000000000002</v>
      </c>
      <c r="E15301" s="156" t="s">
        <v>223</v>
      </c>
    </row>
    <row r="15302" spans="1:5" x14ac:dyDescent="0.2">
      <c r="A15302" s="157">
        <v>1901557</v>
      </c>
      <c r="B15302" t="s">
        <v>18197</v>
      </c>
      <c r="C15302" t="s">
        <v>16113</v>
      </c>
      <c r="D15302">
        <v>17.170000000000002</v>
      </c>
      <c r="E15302" s="156" t="s">
        <v>223</v>
      </c>
    </row>
    <row r="15303" spans="1:5" x14ac:dyDescent="0.2">
      <c r="A15303" s="157">
        <v>1901558</v>
      </c>
      <c r="B15303" t="s">
        <v>18198</v>
      </c>
      <c r="C15303" t="s">
        <v>16113</v>
      </c>
      <c r="D15303">
        <v>17.25</v>
      </c>
      <c r="E15303" s="156" t="s">
        <v>223</v>
      </c>
    </row>
    <row r="15304" spans="1:5" x14ac:dyDescent="0.2">
      <c r="A15304" s="157">
        <v>1901560</v>
      </c>
      <c r="B15304" t="s">
        <v>18199</v>
      </c>
      <c r="C15304" t="s">
        <v>16113</v>
      </c>
      <c r="D15304">
        <v>21.78</v>
      </c>
      <c r="E15304" s="156" t="s">
        <v>223</v>
      </c>
    </row>
    <row r="15305" spans="1:5" x14ac:dyDescent="0.2">
      <c r="A15305" s="157">
        <v>1901561</v>
      </c>
      <c r="B15305" t="s">
        <v>18200</v>
      </c>
      <c r="C15305" t="s">
        <v>16113</v>
      </c>
      <c r="D15305">
        <v>21.9</v>
      </c>
      <c r="E15305" s="156" t="s">
        <v>223</v>
      </c>
    </row>
    <row r="15306" spans="1:5" x14ac:dyDescent="0.2">
      <c r="A15306" s="157">
        <v>1901562</v>
      </c>
      <c r="B15306" t="s">
        <v>18201</v>
      </c>
      <c r="C15306" t="s">
        <v>16113</v>
      </c>
      <c r="D15306">
        <v>22.03</v>
      </c>
      <c r="E15306" s="156" t="s">
        <v>223</v>
      </c>
    </row>
    <row r="15307" spans="1:5" x14ac:dyDescent="0.2">
      <c r="A15307" s="157">
        <v>1901563</v>
      </c>
      <c r="B15307" t="s">
        <v>18202</v>
      </c>
      <c r="C15307" t="s">
        <v>16113</v>
      </c>
      <c r="D15307">
        <v>22.17</v>
      </c>
      <c r="E15307" s="156" t="s">
        <v>223</v>
      </c>
    </row>
    <row r="15308" spans="1:5" x14ac:dyDescent="0.2">
      <c r="A15308" s="157">
        <v>1901564</v>
      </c>
      <c r="B15308" t="s">
        <v>18203</v>
      </c>
      <c r="C15308" t="s">
        <v>16113</v>
      </c>
      <c r="D15308">
        <v>22.31</v>
      </c>
      <c r="E15308" s="156" t="s">
        <v>223</v>
      </c>
    </row>
    <row r="15309" spans="1:5" x14ac:dyDescent="0.2">
      <c r="A15309" s="157">
        <v>1901559</v>
      </c>
      <c r="B15309" t="s">
        <v>18204</v>
      </c>
      <c r="C15309" t="s">
        <v>16113</v>
      </c>
      <c r="D15309">
        <v>22.39</v>
      </c>
      <c r="E15309" s="156" t="s">
        <v>223</v>
      </c>
    </row>
    <row r="15310" spans="1:5" x14ac:dyDescent="0.2">
      <c r="A15310" s="157">
        <v>1917085</v>
      </c>
      <c r="B15310" t="s">
        <v>18205</v>
      </c>
      <c r="C15310" t="s">
        <v>16113</v>
      </c>
      <c r="D15310">
        <v>19.36</v>
      </c>
      <c r="E15310" s="156" t="s">
        <v>223</v>
      </c>
    </row>
    <row r="15311" spans="1:5" x14ac:dyDescent="0.2">
      <c r="A15311" s="157">
        <v>1917086</v>
      </c>
      <c r="B15311" t="s">
        <v>18206</v>
      </c>
      <c r="C15311" t="s">
        <v>16113</v>
      </c>
      <c r="D15311">
        <v>19.670000000000002</v>
      </c>
      <c r="E15311" s="156" t="s">
        <v>223</v>
      </c>
    </row>
    <row r="15312" spans="1:5" x14ac:dyDescent="0.2">
      <c r="A15312" s="157">
        <v>1917087</v>
      </c>
      <c r="B15312" t="s">
        <v>18207</v>
      </c>
      <c r="C15312" t="s">
        <v>16113</v>
      </c>
      <c r="D15312">
        <v>19.989999999999998</v>
      </c>
      <c r="E15312" s="156" t="s">
        <v>223</v>
      </c>
    </row>
    <row r="15313" spans="1:5" x14ac:dyDescent="0.2">
      <c r="A15313" s="157">
        <v>1917088</v>
      </c>
      <c r="B15313" t="s">
        <v>18208</v>
      </c>
      <c r="C15313" t="s">
        <v>16113</v>
      </c>
      <c r="D15313">
        <v>20.329999999999998</v>
      </c>
      <c r="E15313" s="156" t="s">
        <v>223</v>
      </c>
    </row>
    <row r="15314" spans="1:5" x14ac:dyDescent="0.2">
      <c r="A15314" s="157">
        <v>1917089</v>
      </c>
      <c r="B15314" t="s">
        <v>18209</v>
      </c>
      <c r="C15314" t="s">
        <v>16113</v>
      </c>
      <c r="D15314">
        <v>20.68</v>
      </c>
      <c r="E15314" s="156" t="s">
        <v>223</v>
      </c>
    </row>
    <row r="15315" spans="1:5" x14ac:dyDescent="0.2">
      <c r="A15315" s="157">
        <v>1917090</v>
      </c>
      <c r="B15315" t="s">
        <v>18210</v>
      </c>
      <c r="C15315" t="s">
        <v>16113</v>
      </c>
      <c r="D15315">
        <v>20.87</v>
      </c>
      <c r="E15315" s="156" t="s">
        <v>223</v>
      </c>
    </row>
    <row r="15316" spans="1:5" x14ac:dyDescent="0.2">
      <c r="A15316" s="157">
        <v>1901566</v>
      </c>
      <c r="B15316" t="s">
        <v>18211</v>
      </c>
      <c r="C15316" t="s">
        <v>16113</v>
      </c>
      <c r="D15316">
        <v>27.08</v>
      </c>
      <c r="E15316" s="156" t="s">
        <v>223</v>
      </c>
    </row>
    <row r="15317" spans="1:5" x14ac:dyDescent="0.2">
      <c r="A15317" s="157">
        <v>1901567</v>
      </c>
      <c r="B15317" t="s">
        <v>18212</v>
      </c>
      <c r="C15317" t="s">
        <v>16113</v>
      </c>
      <c r="D15317">
        <v>27.2</v>
      </c>
      <c r="E15317" s="156" t="s">
        <v>223</v>
      </c>
    </row>
    <row r="15318" spans="1:5" x14ac:dyDescent="0.2">
      <c r="A15318" s="157">
        <v>1901568</v>
      </c>
      <c r="B15318" t="s">
        <v>18213</v>
      </c>
      <c r="C15318" t="s">
        <v>16113</v>
      </c>
      <c r="D15318">
        <v>27.33</v>
      </c>
      <c r="E15318" s="156" t="s">
        <v>223</v>
      </c>
    </row>
    <row r="15319" spans="1:5" x14ac:dyDescent="0.2">
      <c r="A15319" s="157">
        <v>1901569</v>
      </c>
      <c r="B15319" t="s">
        <v>18214</v>
      </c>
      <c r="C15319" t="s">
        <v>16113</v>
      </c>
      <c r="D15319">
        <v>27.46</v>
      </c>
      <c r="E15319" s="156" t="s">
        <v>223</v>
      </c>
    </row>
    <row r="15320" spans="1:5" x14ac:dyDescent="0.2">
      <c r="A15320" s="157">
        <v>1901570</v>
      </c>
      <c r="B15320" t="s">
        <v>18215</v>
      </c>
      <c r="C15320" t="s">
        <v>16113</v>
      </c>
      <c r="D15320">
        <v>27.59</v>
      </c>
      <c r="E15320" s="156" t="s">
        <v>223</v>
      </c>
    </row>
    <row r="15321" spans="1:5" x14ac:dyDescent="0.2">
      <c r="A15321" s="157">
        <v>1901565</v>
      </c>
      <c r="B15321" t="s">
        <v>18216</v>
      </c>
      <c r="C15321" t="s">
        <v>16113</v>
      </c>
      <c r="D15321">
        <v>27.67</v>
      </c>
      <c r="E15321" s="156" t="s">
        <v>223</v>
      </c>
    </row>
    <row r="15322" spans="1:5" x14ac:dyDescent="0.2">
      <c r="A15322" s="157">
        <v>1917121</v>
      </c>
      <c r="B15322" t="s">
        <v>18217</v>
      </c>
      <c r="C15322" t="s">
        <v>16113</v>
      </c>
      <c r="D15322">
        <v>17.760000000000002</v>
      </c>
      <c r="E15322" s="156" t="s">
        <v>223</v>
      </c>
    </row>
    <row r="15323" spans="1:5" x14ac:dyDescent="0.2">
      <c r="A15323" s="157">
        <v>1917122</v>
      </c>
      <c r="B15323" t="s">
        <v>18218</v>
      </c>
      <c r="C15323" t="s">
        <v>16113</v>
      </c>
      <c r="D15323">
        <v>18</v>
      </c>
      <c r="E15323" s="156" t="s">
        <v>223</v>
      </c>
    </row>
    <row r="15324" spans="1:5" x14ac:dyDescent="0.2">
      <c r="A15324" s="157">
        <v>1917123</v>
      </c>
      <c r="B15324" t="s">
        <v>18219</v>
      </c>
      <c r="C15324" t="s">
        <v>16113</v>
      </c>
      <c r="D15324">
        <v>18.25</v>
      </c>
      <c r="E15324" s="156" t="s">
        <v>223</v>
      </c>
    </row>
    <row r="15325" spans="1:5" x14ac:dyDescent="0.2">
      <c r="A15325" s="157">
        <v>1917124</v>
      </c>
      <c r="B15325" t="s">
        <v>18220</v>
      </c>
      <c r="C15325" t="s">
        <v>16113</v>
      </c>
      <c r="D15325">
        <v>18.510000000000002</v>
      </c>
      <c r="E15325" s="156" t="s">
        <v>223</v>
      </c>
    </row>
    <row r="15326" spans="1:5" x14ac:dyDescent="0.2">
      <c r="A15326" s="157">
        <v>1917125</v>
      </c>
      <c r="B15326" t="s">
        <v>18221</v>
      </c>
      <c r="C15326" t="s">
        <v>16113</v>
      </c>
      <c r="D15326">
        <v>18.79</v>
      </c>
      <c r="E15326" s="156" t="s">
        <v>223</v>
      </c>
    </row>
    <row r="15327" spans="1:5" x14ac:dyDescent="0.2">
      <c r="A15327" s="157">
        <v>1917126</v>
      </c>
      <c r="B15327" t="s">
        <v>18222</v>
      </c>
      <c r="C15327" t="s">
        <v>16113</v>
      </c>
      <c r="D15327">
        <v>18.940000000000001</v>
      </c>
      <c r="E15327" s="156" t="s">
        <v>223</v>
      </c>
    </row>
    <row r="15328" spans="1:5" x14ac:dyDescent="0.2">
      <c r="A15328" s="157">
        <v>1917157</v>
      </c>
      <c r="B15328" t="s">
        <v>18223</v>
      </c>
      <c r="C15328" t="s">
        <v>16113</v>
      </c>
      <c r="D15328">
        <v>16.54</v>
      </c>
      <c r="E15328" s="156" t="s">
        <v>223</v>
      </c>
    </row>
    <row r="15329" spans="1:5" x14ac:dyDescent="0.2">
      <c r="A15329" s="157">
        <v>1917158</v>
      </c>
      <c r="B15329" t="s">
        <v>18224</v>
      </c>
      <c r="C15329" t="s">
        <v>16113</v>
      </c>
      <c r="D15329">
        <v>16.75</v>
      </c>
      <c r="E15329" s="156" t="s">
        <v>223</v>
      </c>
    </row>
    <row r="15330" spans="1:5" x14ac:dyDescent="0.2">
      <c r="A15330" s="157">
        <v>1917159</v>
      </c>
      <c r="B15330" t="s">
        <v>18225</v>
      </c>
      <c r="C15330" t="s">
        <v>16113</v>
      </c>
      <c r="D15330">
        <v>16.97</v>
      </c>
      <c r="E15330" s="156" t="s">
        <v>223</v>
      </c>
    </row>
    <row r="15331" spans="1:5" x14ac:dyDescent="0.2">
      <c r="A15331" s="157">
        <v>1917160</v>
      </c>
      <c r="B15331" t="s">
        <v>18226</v>
      </c>
      <c r="C15331" t="s">
        <v>16113</v>
      </c>
      <c r="D15331">
        <v>17.190000000000001</v>
      </c>
      <c r="E15331" s="156" t="s">
        <v>223</v>
      </c>
    </row>
    <row r="15332" spans="1:5" x14ac:dyDescent="0.2">
      <c r="A15332" s="157">
        <v>1917161</v>
      </c>
      <c r="B15332" t="s">
        <v>18227</v>
      </c>
      <c r="C15332" t="s">
        <v>16113</v>
      </c>
      <c r="D15332">
        <v>17.43</v>
      </c>
      <c r="E15332" s="156" t="s">
        <v>223</v>
      </c>
    </row>
    <row r="15333" spans="1:5" x14ac:dyDescent="0.2">
      <c r="A15333" s="157">
        <v>1917162</v>
      </c>
      <c r="B15333" t="s">
        <v>18228</v>
      </c>
      <c r="C15333" t="s">
        <v>16113</v>
      </c>
      <c r="D15333">
        <v>17.559999999999999</v>
      </c>
      <c r="E15333" s="156" t="s">
        <v>223</v>
      </c>
    </row>
    <row r="15334" spans="1:5" x14ac:dyDescent="0.2">
      <c r="A15334" s="157">
        <v>1917193</v>
      </c>
      <c r="B15334" t="s">
        <v>18229</v>
      </c>
      <c r="C15334" t="s">
        <v>16113</v>
      </c>
      <c r="D15334">
        <v>18.11</v>
      </c>
      <c r="E15334" s="156" t="s">
        <v>223</v>
      </c>
    </row>
    <row r="15335" spans="1:5" x14ac:dyDescent="0.2">
      <c r="A15335" s="157">
        <v>1917194</v>
      </c>
      <c r="B15335" t="s">
        <v>18230</v>
      </c>
      <c r="C15335" t="s">
        <v>16113</v>
      </c>
      <c r="D15335">
        <v>18.29</v>
      </c>
      <c r="E15335" s="156" t="s">
        <v>223</v>
      </c>
    </row>
    <row r="15336" spans="1:5" x14ac:dyDescent="0.2">
      <c r="A15336" s="157">
        <v>1917195</v>
      </c>
      <c r="B15336" t="s">
        <v>18231</v>
      </c>
      <c r="C15336" t="s">
        <v>16113</v>
      </c>
      <c r="D15336">
        <v>18.48</v>
      </c>
      <c r="E15336" s="156" t="s">
        <v>223</v>
      </c>
    </row>
    <row r="15337" spans="1:5" x14ac:dyDescent="0.2">
      <c r="A15337" s="157">
        <v>1917196</v>
      </c>
      <c r="B15337" t="s">
        <v>18232</v>
      </c>
      <c r="C15337" t="s">
        <v>16113</v>
      </c>
      <c r="D15337">
        <v>18.68</v>
      </c>
      <c r="E15337" s="156" t="s">
        <v>223</v>
      </c>
    </row>
    <row r="15338" spans="1:5" x14ac:dyDescent="0.2">
      <c r="A15338" s="157">
        <v>1917197</v>
      </c>
      <c r="B15338" t="s">
        <v>18233</v>
      </c>
      <c r="C15338" t="s">
        <v>16113</v>
      </c>
      <c r="D15338">
        <v>18.89</v>
      </c>
      <c r="E15338" s="156" t="s">
        <v>223</v>
      </c>
    </row>
    <row r="15339" spans="1:5" x14ac:dyDescent="0.2">
      <c r="A15339" s="157">
        <v>1917198</v>
      </c>
      <c r="B15339" t="s">
        <v>18234</v>
      </c>
      <c r="C15339" t="s">
        <v>16113</v>
      </c>
      <c r="D15339">
        <v>19</v>
      </c>
      <c r="E15339" s="156" t="s">
        <v>223</v>
      </c>
    </row>
    <row r="15340" spans="1:5" x14ac:dyDescent="0.2">
      <c r="A15340" s="157">
        <v>1917013</v>
      </c>
      <c r="B15340" t="s">
        <v>18235</v>
      </c>
      <c r="C15340" t="s">
        <v>16113</v>
      </c>
      <c r="D15340">
        <v>40.44</v>
      </c>
      <c r="E15340" s="156" t="s">
        <v>223</v>
      </c>
    </row>
    <row r="15341" spans="1:5" x14ac:dyDescent="0.2">
      <c r="A15341" s="157">
        <v>1917014</v>
      </c>
      <c r="B15341" t="s">
        <v>18236</v>
      </c>
      <c r="C15341" t="s">
        <v>16113</v>
      </c>
      <c r="D15341">
        <v>41.22</v>
      </c>
      <c r="E15341" s="156" t="s">
        <v>223</v>
      </c>
    </row>
    <row r="15342" spans="1:5" x14ac:dyDescent="0.2">
      <c r="A15342" s="157">
        <v>1917015</v>
      </c>
      <c r="B15342" t="s">
        <v>18237</v>
      </c>
      <c r="C15342" t="s">
        <v>16113</v>
      </c>
      <c r="D15342">
        <v>42.01</v>
      </c>
      <c r="E15342" s="156" t="s">
        <v>223</v>
      </c>
    </row>
    <row r="15343" spans="1:5" x14ac:dyDescent="0.2">
      <c r="A15343" s="157">
        <v>1917016</v>
      </c>
      <c r="B15343" t="s">
        <v>18238</v>
      </c>
      <c r="C15343" t="s">
        <v>16113</v>
      </c>
      <c r="D15343">
        <v>42.85</v>
      </c>
      <c r="E15343" s="156" t="s">
        <v>223</v>
      </c>
    </row>
    <row r="15344" spans="1:5" x14ac:dyDescent="0.2">
      <c r="A15344" s="157">
        <v>1917017</v>
      </c>
      <c r="B15344" t="s">
        <v>18239</v>
      </c>
      <c r="C15344" t="s">
        <v>16113</v>
      </c>
      <c r="D15344">
        <v>43.73</v>
      </c>
      <c r="E15344" s="156" t="s">
        <v>223</v>
      </c>
    </row>
    <row r="15345" spans="1:5" x14ac:dyDescent="0.2">
      <c r="A15345" s="157">
        <v>1917018</v>
      </c>
      <c r="B15345" t="s">
        <v>18240</v>
      </c>
      <c r="C15345" t="s">
        <v>16113</v>
      </c>
      <c r="D15345">
        <v>44.19</v>
      </c>
      <c r="E15345" s="156" t="s">
        <v>223</v>
      </c>
    </row>
    <row r="15346" spans="1:5" x14ac:dyDescent="0.2">
      <c r="A15346" s="157">
        <v>1917623</v>
      </c>
      <c r="B15346" t="s">
        <v>18241</v>
      </c>
      <c r="C15346" t="s">
        <v>16113</v>
      </c>
      <c r="D15346">
        <v>27.03</v>
      </c>
      <c r="E15346" s="156" t="s">
        <v>223</v>
      </c>
    </row>
    <row r="15347" spans="1:5" x14ac:dyDescent="0.2">
      <c r="A15347" s="157">
        <v>1917624</v>
      </c>
      <c r="B15347" t="s">
        <v>18242</v>
      </c>
      <c r="C15347" t="s">
        <v>16113</v>
      </c>
      <c r="D15347">
        <v>34.22</v>
      </c>
      <c r="E15347" s="156" t="s">
        <v>223</v>
      </c>
    </row>
    <row r="15348" spans="1:5" x14ac:dyDescent="0.2">
      <c r="A15348" s="157">
        <v>1917625</v>
      </c>
      <c r="B15348" t="s">
        <v>18243</v>
      </c>
      <c r="C15348" t="s">
        <v>16113</v>
      </c>
      <c r="D15348">
        <v>42.96</v>
      </c>
      <c r="E15348" s="156" t="s">
        <v>223</v>
      </c>
    </row>
    <row r="15349" spans="1:5" x14ac:dyDescent="0.2">
      <c r="A15349" s="157">
        <v>1917626</v>
      </c>
      <c r="B15349" t="s">
        <v>18244</v>
      </c>
      <c r="C15349" t="s">
        <v>16113</v>
      </c>
      <c r="D15349">
        <v>52.73</v>
      </c>
      <c r="E15349" s="156" t="s">
        <v>223</v>
      </c>
    </row>
    <row r="15350" spans="1:5" x14ac:dyDescent="0.2">
      <c r="A15350" s="157">
        <v>1917627</v>
      </c>
      <c r="B15350" t="s">
        <v>18245</v>
      </c>
      <c r="C15350" t="s">
        <v>16113</v>
      </c>
      <c r="D15350">
        <v>63.56</v>
      </c>
      <c r="E15350" s="156" t="s">
        <v>223</v>
      </c>
    </row>
    <row r="15351" spans="1:5" x14ac:dyDescent="0.2">
      <c r="A15351" s="157">
        <v>1917628</v>
      </c>
      <c r="B15351" t="s">
        <v>18246</v>
      </c>
      <c r="C15351" t="s">
        <v>16113</v>
      </c>
      <c r="D15351">
        <v>74.38</v>
      </c>
      <c r="E15351" s="156" t="s">
        <v>223</v>
      </c>
    </row>
    <row r="15352" spans="1:5" x14ac:dyDescent="0.2">
      <c r="A15352" s="157">
        <v>1917620</v>
      </c>
      <c r="B15352" t="s">
        <v>18247</v>
      </c>
      <c r="C15352" t="s">
        <v>16113</v>
      </c>
      <c r="D15352">
        <v>12.67</v>
      </c>
      <c r="E15352" s="156" t="s">
        <v>223</v>
      </c>
    </row>
    <row r="15353" spans="1:5" x14ac:dyDescent="0.2">
      <c r="A15353" s="157">
        <v>1917621</v>
      </c>
      <c r="B15353" t="s">
        <v>18248</v>
      </c>
      <c r="C15353" t="s">
        <v>16113</v>
      </c>
      <c r="D15353">
        <v>14.61</v>
      </c>
      <c r="E15353" s="156" t="s">
        <v>223</v>
      </c>
    </row>
    <row r="15354" spans="1:5" x14ac:dyDescent="0.2">
      <c r="A15354" s="157">
        <v>1917622</v>
      </c>
      <c r="B15354" t="s">
        <v>18249</v>
      </c>
      <c r="C15354" t="s">
        <v>16113</v>
      </c>
      <c r="D15354">
        <v>18.13</v>
      </c>
      <c r="E15354" s="156" t="s">
        <v>223</v>
      </c>
    </row>
    <row r="15355" spans="1:5" x14ac:dyDescent="0.2">
      <c r="A15355" s="157">
        <v>1917741</v>
      </c>
      <c r="B15355" t="s">
        <v>18250</v>
      </c>
      <c r="C15355" t="s">
        <v>16113</v>
      </c>
      <c r="D15355">
        <v>11.66</v>
      </c>
      <c r="E15355" s="156" t="s">
        <v>223</v>
      </c>
    </row>
    <row r="15356" spans="1:5" x14ac:dyDescent="0.2">
      <c r="A15356" s="157">
        <v>1917269</v>
      </c>
      <c r="B15356" t="s">
        <v>18251</v>
      </c>
      <c r="C15356" t="s">
        <v>16113</v>
      </c>
      <c r="D15356">
        <v>30.04</v>
      </c>
      <c r="E15356" s="156" t="s">
        <v>223</v>
      </c>
    </row>
    <row r="15357" spans="1:5" x14ac:dyDescent="0.2">
      <c r="A15357" s="157">
        <v>1917270</v>
      </c>
      <c r="B15357" t="s">
        <v>18252</v>
      </c>
      <c r="C15357" t="s">
        <v>16113</v>
      </c>
      <c r="D15357">
        <v>40.53</v>
      </c>
      <c r="E15357" s="156" t="s">
        <v>223</v>
      </c>
    </row>
    <row r="15358" spans="1:5" x14ac:dyDescent="0.2">
      <c r="A15358" s="157">
        <v>1917266</v>
      </c>
      <c r="B15358" t="s">
        <v>18253</v>
      </c>
      <c r="C15358" t="s">
        <v>16113</v>
      </c>
      <c r="D15358">
        <v>9.84</v>
      </c>
      <c r="E15358" s="156" t="s">
        <v>223</v>
      </c>
    </row>
    <row r="15359" spans="1:5" x14ac:dyDescent="0.2">
      <c r="A15359" s="157">
        <v>1917267</v>
      </c>
      <c r="B15359" t="s">
        <v>18254</v>
      </c>
      <c r="C15359" t="s">
        <v>16113</v>
      </c>
      <c r="D15359">
        <v>14.32</v>
      </c>
      <c r="E15359" s="156" t="s">
        <v>223</v>
      </c>
    </row>
    <row r="15360" spans="1:5" x14ac:dyDescent="0.2">
      <c r="A15360" s="157">
        <v>1917268</v>
      </c>
      <c r="B15360" t="s">
        <v>18255</v>
      </c>
      <c r="C15360" t="s">
        <v>16113</v>
      </c>
      <c r="D15360">
        <v>21.76</v>
      </c>
      <c r="E15360" s="156" t="s">
        <v>223</v>
      </c>
    </row>
    <row r="15361" spans="1:5" x14ac:dyDescent="0.2">
      <c r="A15361" s="157">
        <v>1917728</v>
      </c>
      <c r="B15361" t="s">
        <v>18256</v>
      </c>
      <c r="C15361" t="s">
        <v>16113</v>
      </c>
      <c r="D15361">
        <v>9.07</v>
      </c>
      <c r="E15361" s="156" t="s">
        <v>223</v>
      </c>
    </row>
    <row r="15362" spans="1:5" x14ac:dyDescent="0.2">
      <c r="A15362" s="157">
        <v>1917358</v>
      </c>
      <c r="B15362" t="s">
        <v>18257</v>
      </c>
      <c r="C15362" t="s">
        <v>16113</v>
      </c>
      <c r="D15362">
        <v>9.5299999999999994</v>
      </c>
      <c r="E15362" s="156" t="s">
        <v>223</v>
      </c>
    </row>
    <row r="15363" spans="1:5" x14ac:dyDescent="0.2">
      <c r="A15363" s="157">
        <v>1917362</v>
      </c>
      <c r="B15363" t="s">
        <v>18258</v>
      </c>
      <c r="C15363" t="s">
        <v>16113</v>
      </c>
      <c r="D15363">
        <v>46.19</v>
      </c>
      <c r="E15363" s="156" t="s">
        <v>223</v>
      </c>
    </row>
    <row r="15364" spans="1:5" x14ac:dyDescent="0.2">
      <c r="A15364" s="157">
        <v>1917363</v>
      </c>
      <c r="B15364" t="s">
        <v>18259</v>
      </c>
      <c r="C15364" t="s">
        <v>16113</v>
      </c>
      <c r="D15364">
        <v>56.29</v>
      </c>
      <c r="E15364" s="156" t="s">
        <v>223</v>
      </c>
    </row>
    <row r="15365" spans="1:5" x14ac:dyDescent="0.2">
      <c r="A15365" s="157">
        <v>1917359</v>
      </c>
      <c r="B15365" t="s">
        <v>18260</v>
      </c>
      <c r="C15365" t="s">
        <v>16113</v>
      </c>
      <c r="D15365">
        <v>13.42</v>
      </c>
      <c r="E15365" s="156" t="s">
        <v>223</v>
      </c>
    </row>
    <row r="15366" spans="1:5" x14ac:dyDescent="0.2">
      <c r="A15366" s="157">
        <v>1917360</v>
      </c>
      <c r="B15366" t="s">
        <v>18261</v>
      </c>
      <c r="C15366" t="s">
        <v>16113</v>
      </c>
      <c r="D15366">
        <v>22.07</v>
      </c>
      <c r="E15366" s="156" t="s">
        <v>223</v>
      </c>
    </row>
    <row r="15367" spans="1:5" x14ac:dyDescent="0.2">
      <c r="A15367" s="157">
        <v>1917361</v>
      </c>
      <c r="B15367" t="s">
        <v>18262</v>
      </c>
      <c r="C15367" t="s">
        <v>16113</v>
      </c>
      <c r="D15367">
        <v>33.03</v>
      </c>
      <c r="E15367" s="156" t="s">
        <v>223</v>
      </c>
    </row>
    <row r="15368" spans="1:5" x14ac:dyDescent="0.2">
      <c r="A15368" s="157">
        <v>1917476</v>
      </c>
      <c r="B15368" t="s">
        <v>18263</v>
      </c>
      <c r="C15368" t="s">
        <v>16113</v>
      </c>
      <c r="D15368">
        <v>36.47</v>
      </c>
      <c r="E15368" s="156" t="s">
        <v>223</v>
      </c>
    </row>
    <row r="15369" spans="1:5" x14ac:dyDescent="0.2">
      <c r="A15369" s="157">
        <v>1917477</v>
      </c>
      <c r="B15369" t="s">
        <v>18264</v>
      </c>
      <c r="C15369" t="s">
        <v>16113</v>
      </c>
      <c r="D15369">
        <v>47.11</v>
      </c>
      <c r="E15369" s="156" t="s">
        <v>223</v>
      </c>
    </row>
    <row r="15370" spans="1:5" x14ac:dyDescent="0.2">
      <c r="A15370" s="157">
        <v>1917478</v>
      </c>
      <c r="B15370" t="s">
        <v>18265</v>
      </c>
      <c r="C15370" t="s">
        <v>16113</v>
      </c>
      <c r="D15370">
        <v>60.56</v>
      </c>
      <c r="E15370" s="156" t="s">
        <v>223</v>
      </c>
    </row>
    <row r="15371" spans="1:5" x14ac:dyDescent="0.2">
      <c r="A15371" s="157">
        <v>1917479</v>
      </c>
      <c r="B15371" t="s">
        <v>18266</v>
      </c>
      <c r="C15371" t="s">
        <v>16113</v>
      </c>
      <c r="D15371">
        <v>65.73</v>
      </c>
      <c r="E15371" s="156" t="s">
        <v>223</v>
      </c>
    </row>
    <row r="15372" spans="1:5" x14ac:dyDescent="0.2">
      <c r="A15372" s="157">
        <v>1917473</v>
      </c>
      <c r="B15372" t="s">
        <v>18267</v>
      </c>
      <c r="C15372" t="s">
        <v>16113</v>
      </c>
      <c r="D15372">
        <v>16.739999999999998</v>
      </c>
      <c r="E15372" s="156" t="s">
        <v>223</v>
      </c>
    </row>
    <row r="15373" spans="1:5" x14ac:dyDescent="0.2">
      <c r="A15373" s="157">
        <v>1917474</v>
      </c>
      <c r="B15373" t="s">
        <v>18268</v>
      </c>
      <c r="C15373" t="s">
        <v>16113</v>
      </c>
      <c r="D15373">
        <v>21.47</v>
      </c>
      <c r="E15373" s="156" t="s">
        <v>223</v>
      </c>
    </row>
    <row r="15374" spans="1:5" x14ac:dyDescent="0.2">
      <c r="A15374" s="157">
        <v>1917475</v>
      </c>
      <c r="B15374" t="s">
        <v>18269</v>
      </c>
      <c r="C15374" t="s">
        <v>16113</v>
      </c>
      <c r="D15374">
        <v>27.41</v>
      </c>
      <c r="E15374" s="156" t="s">
        <v>223</v>
      </c>
    </row>
    <row r="15375" spans="1:5" x14ac:dyDescent="0.2">
      <c r="A15375" s="157">
        <v>1917736</v>
      </c>
      <c r="B15375" t="s">
        <v>18270</v>
      </c>
      <c r="C15375" t="s">
        <v>16113</v>
      </c>
      <c r="D15375">
        <v>11.82</v>
      </c>
      <c r="E15375" s="156" t="s">
        <v>223</v>
      </c>
    </row>
    <row r="15376" spans="1:5" x14ac:dyDescent="0.2">
      <c r="A15376" s="157">
        <v>1917067</v>
      </c>
      <c r="B15376" t="s">
        <v>18271</v>
      </c>
      <c r="C15376" t="s">
        <v>16113</v>
      </c>
      <c r="D15376">
        <v>27.18</v>
      </c>
      <c r="E15376" s="156" t="s">
        <v>223</v>
      </c>
    </row>
    <row r="15377" spans="1:5" x14ac:dyDescent="0.2">
      <c r="A15377" s="157">
        <v>1917068</v>
      </c>
      <c r="B15377" t="s">
        <v>18272</v>
      </c>
      <c r="C15377" t="s">
        <v>16113</v>
      </c>
      <c r="D15377">
        <v>27.72</v>
      </c>
      <c r="E15377" s="156" t="s">
        <v>223</v>
      </c>
    </row>
    <row r="15378" spans="1:5" x14ac:dyDescent="0.2">
      <c r="A15378" s="157">
        <v>1917069</v>
      </c>
      <c r="B15378" t="s">
        <v>18273</v>
      </c>
      <c r="C15378" t="s">
        <v>16113</v>
      </c>
      <c r="D15378">
        <v>28.28</v>
      </c>
      <c r="E15378" s="156" t="s">
        <v>223</v>
      </c>
    </row>
    <row r="15379" spans="1:5" x14ac:dyDescent="0.2">
      <c r="A15379" s="157">
        <v>1917070</v>
      </c>
      <c r="B15379" t="s">
        <v>18274</v>
      </c>
      <c r="C15379" t="s">
        <v>16113</v>
      </c>
      <c r="D15379">
        <v>28.86</v>
      </c>
      <c r="E15379" s="156" t="s">
        <v>223</v>
      </c>
    </row>
    <row r="15380" spans="1:5" x14ac:dyDescent="0.2">
      <c r="A15380" s="157">
        <v>1917071</v>
      </c>
      <c r="B15380" t="s">
        <v>18275</v>
      </c>
      <c r="C15380" t="s">
        <v>16113</v>
      </c>
      <c r="D15380">
        <v>29.48</v>
      </c>
      <c r="E15380" s="156" t="s">
        <v>223</v>
      </c>
    </row>
    <row r="15381" spans="1:5" x14ac:dyDescent="0.2">
      <c r="A15381" s="157">
        <v>1917072</v>
      </c>
      <c r="B15381" t="s">
        <v>18276</v>
      </c>
      <c r="C15381" t="s">
        <v>16113</v>
      </c>
      <c r="D15381">
        <v>29.81</v>
      </c>
      <c r="E15381" s="156" t="s">
        <v>223</v>
      </c>
    </row>
    <row r="15382" spans="1:5" x14ac:dyDescent="0.2">
      <c r="A15382" s="157">
        <v>1901572</v>
      </c>
      <c r="B15382" t="s">
        <v>18277</v>
      </c>
      <c r="C15382" t="s">
        <v>16113</v>
      </c>
      <c r="D15382">
        <v>15.19</v>
      </c>
      <c r="E15382" s="156" t="s">
        <v>223</v>
      </c>
    </row>
    <row r="15383" spans="1:5" x14ac:dyDescent="0.2">
      <c r="A15383" s="157">
        <v>1901573</v>
      </c>
      <c r="B15383" t="s">
        <v>18278</v>
      </c>
      <c r="C15383" t="s">
        <v>16113</v>
      </c>
      <c r="D15383">
        <v>15.33</v>
      </c>
      <c r="E15383" s="156" t="s">
        <v>223</v>
      </c>
    </row>
    <row r="15384" spans="1:5" x14ac:dyDescent="0.2">
      <c r="A15384" s="157">
        <v>1901574</v>
      </c>
      <c r="B15384" t="s">
        <v>18279</v>
      </c>
      <c r="C15384" t="s">
        <v>16113</v>
      </c>
      <c r="D15384">
        <v>15.47</v>
      </c>
      <c r="E15384" s="156" t="s">
        <v>223</v>
      </c>
    </row>
    <row r="15385" spans="1:5" x14ac:dyDescent="0.2">
      <c r="A15385" s="157">
        <v>1901575</v>
      </c>
      <c r="B15385" t="s">
        <v>18280</v>
      </c>
      <c r="C15385" t="s">
        <v>16113</v>
      </c>
      <c r="D15385">
        <v>15.62</v>
      </c>
      <c r="E15385" s="156" t="s">
        <v>223</v>
      </c>
    </row>
    <row r="15386" spans="1:5" x14ac:dyDescent="0.2">
      <c r="A15386" s="157">
        <v>1901576</v>
      </c>
      <c r="B15386" t="s">
        <v>18281</v>
      </c>
      <c r="C15386" t="s">
        <v>16113</v>
      </c>
      <c r="D15386">
        <v>15.77</v>
      </c>
      <c r="E15386" s="156" t="s">
        <v>223</v>
      </c>
    </row>
    <row r="15387" spans="1:5" x14ac:dyDescent="0.2">
      <c r="A15387" s="157">
        <v>1901571</v>
      </c>
      <c r="B15387" t="s">
        <v>18282</v>
      </c>
      <c r="C15387" t="s">
        <v>16113</v>
      </c>
      <c r="D15387">
        <v>15.86</v>
      </c>
      <c r="E15387" s="156" t="s">
        <v>223</v>
      </c>
    </row>
    <row r="15388" spans="1:5" x14ac:dyDescent="0.2">
      <c r="A15388" s="157">
        <v>1901578</v>
      </c>
      <c r="B15388" t="s">
        <v>18283</v>
      </c>
      <c r="C15388" t="s">
        <v>16113</v>
      </c>
      <c r="D15388">
        <v>19.760000000000002</v>
      </c>
      <c r="E15388" s="156" t="s">
        <v>223</v>
      </c>
    </row>
    <row r="15389" spans="1:5" x14ac:dyDescent="0.2">
      <c r="A15389" s="157">
        <v>1901579</v>
      </c>
      <c r="B15389" t="s">
        <v>18284</v>
      </c>
      <c r="C15389" t="s">
        <v>16113</v>
      </c>
      <c r="D15389">
        <v>19.88</v>
      </c>
      <c r="E15389" s="156" t="s">
        <v>223</v>
      </c>
    </row>
    <row r="15390" spans="1:5" x14ac:dyDescent="0.2">
      <c r="A15390" s="157">
        <v>1901580</v>
      </c>
      <c r="B15390" t="s">
        <v>18285</v>
      </c>
      <c r="C15390" t="s">
        <v>16113</v>
      </c>
      <c r="D15390">
        <v>20.02</v>
      </c>
      <c r="E15390" s="156" t="s">
        <v>223</v>
      </c>
    </row>
    <row r="15391" spans="1:5" x14ac:dyDescent="0.2">
      <c r="A15391" s="157">
        <v>1901581</v>
      </c>
      <c r="B15391" t="s">
        <v>18286</v>
      </c>
      <c r="C15391" t="s">
        <v>16113</v>
      </c>
      <c r="D15391">
        <v>20.149999999999999</v>
      </c>
      <c r="E15391" s="156" t="s">
        <v>223</v>
      </c>
    </row>
    <row r="15392" spans="1:5" x14ac:dyDescent="0.2">
      <c r="A15392" s="157">
        <v>1901582</v>
      </c>
      <c r="B15392" t="s">
        <v>18287</v>
      </c>
      <c r="C15392" t="s">
        <v>16113</v>
      </c>
      <c r="D15392">
        <v>20.3</v>
      </c>
      <c r="E15392" s="156" t="s">
        <v>223</v>
      </c>
    </row>
    <row r="15393" spans="1:5" x14ac:dyDescent="0.2">
      <c r="A15393" s="157">
        <v>1901577</v>
      </c>
      <c r="B15393" t="s">
        <v>18288</v>
      </c>
      <c r="C15393" t="s">
        <v>16113</v>
      </c>
      <c r="D15393">
        <v>20.38</v>
      </c>
      <c r="E15393" s="156" t="s">
        <v>223</v>
      </c>
    </row>
    <row r="15394" spans="1:5" x14ac:dyDescent="0.2">
      <c r="A15394" s="157">
        <v>1917103</v>
      </c>
      <c r="B15394" t="s">
        <v>18289</v>
      </c>
      <c r="C15394" t="s">
        <v>16113</v>
      </c>
      <c r="D15394">
        <v>18.05</v>
      </c>
      <c r="E15394" s="156" t="s">
        <v>223</v>
      </c>
    </row>
    <row r="15395" spans="1:5" x14ac:dyDescent="0.2">
      <c r="A15395" s="157">
        <v>1917104</v>
      </c>
      <c r="B15395" t="s">
        <v>18290</v>
      </c>
      <c r="C15395" t="s">
        <v>16113</v>
      </c>
      <c r="D15395">
        <v>18.37</v>
      </c>
      <c r="E15395" s="156" t="s">
        <v>223</v>
      </c>
    </row>
    <row r="15396" spans="1:5" x14ac:dyDescent="0.2">
      <c r="A15396" s="157">
        <v>1917105</v>
      </c>
      <c r="B15396" t="s">
        <v>18291</v>
      </c>
      <c r="C15396" t="s">
        <v>16113</v>
      </c>
      <c r="D15396">
        <v>18.690000000000001</v>
      </c>
      <c r="E15396" s="156" t="s">
        <v>223</v>
      </c>
    </row>
    <row r="15397" spans="1:5" x14ac:dyDescent="0.2">
      <c r="A15397" s="157">
        <v>1917106</v>
      </c>
      <c r="B15397" t="s">
        <v>18292</v>
      </c>
      <c r="C15397" t="s">
        <v>16113</v>
      </c>
      <c r="D15397">
        <v>19.03</v>
      </c>
      <c r="E15397" s="156" t="s">
        <v>223</v>
      </c>
    </row>
    <row r="15398" spans="1:5" x14ac:dyDescent="0.2">
      <c r="A15398" s="157">
        <v>1917107</v>
      </c>
      <c r="B15398" t="s">
        <v>18293</v>
      </c>
      <c r="C15398" t="s">
        <v>16113</v>
      </c>
      <c r="D15398">
        <v>19.399999999999999</v>
      </c>
      <c r="E15398" s="156" t="s">
        <v>223</v>
      </c>
    </row>
    <row r="15399" spans="1:5" x14ac:dyDescent="0.2">
      <c r="A15399" s="157">
        <v>1917108</v>
      </c>
      <c r="B15399" t="s">
        <v>18294</v>
      </c>
      <c r="C15399" t="s">
        <v>16113</v>
      </c>
      <c r="D15399">
        <v>19.59</v>
      </c>
      <c r="E15399" s="156" t="s">
        <v>223</v>
      </c>
    </row>
    <row r="15400" spans="1:5" x14ac:dyDescent="0.2">
      <c r="A15400" s="157">
        <v>1901583</v>
      </c>
      <c r="B15400" t="s">
        <v>18295</v>
      </c>
      <c r="C15400" t="s">
        <v>16113</v>
      </c>
      <c r="D15400">
        <v>24.45</v>
      </c>
      <c r="E15400" s="156" t="s">
        <v>223</v>
      </c>
    </row>
    <row r="15401" spans="1:5" x14ac:dyDescent="0.2">
      <c r="A15401" s="157">
        <v>1901584</v>
      </c>
      <c r="B15401" t="s">
        <v>18296</v>
      </c>
      <c r="C15401" t="s">
        <v>16113</v>
      </c>
      <c r="D15401">
        <v>24.57</v>
      </c>
      <c r="E15401" s="156" t="s">
        <v>223</v>
      </c>
    </row>
    <row r="15402" spans="1:5" x14ac:dyDescent="0.2">
      <c r="A15402" s="157">
        <v>1901585</v>
      </c>
      <c r="B15402" t="s">
        <v>18297</v>
      </c>
      <c r="C15402" t="s">
        <v>16113</v>
      </c>
      <c r="D15402">
        <v>24.7</v>
      </c>
      <c r="E15402" s="156" t="s">
        <v>223</v>
      </c>
    </row>
    <row r="15403" spans="1:5" x14ac:dyDescent="0.2">
      <c r="A15403" s="157">
        <v>1901586</v>
      </c>
      <c r="B15403" t="s">
        <v>18298</v>
      </c>
      <c r="C15403" t="s">
        <v>16113</v>
      </c>
      <c r="D15403">
        <v>24.83</v>
      </c>
      <c r="E15403" s="156" t="s">
        <v>223</v>
      </c>
    </row>
    <row r="15404" spans="1:5" x14ac:dyDescent="0.2">
      <c r="A15404" s="157">
        <v>1901587</v>
      </c>
      <c r="B15404" t="s">
        <v>18299</v>
      </c>
      <c r="C15404" t="s">
        <v>16113</v>
      </c>
      <c r="D15404">
        <v>24.97</v>
      </c>
      <c r="E15404" s="156" t="s">
        <v>223</v>
      </c>
    </row>
    <row r="15405" spans="1:5" x14ac:dyDescent="0.2">
      <c r="A15405" s="157">
        <v>1901588</v>
      </c>
      <c r="B15405" t="s">
        <v>18300</v>
      </c>
      <c r="C15405" t="s">
        <v>16113</v>
      </c>
      <c r="D15405">
        <v>25.05</v>
      </c>
      <c r="E15405" s="156" t="s">
        <v>223</v>
      </c>
    </row>
    <row r="15406" spans="1:5" x14ac:dyDescent="0.2">
      <c r="A15406" s="157">
        <v>1917139</v>
      </c>
      <c r="B15406" t="s">
        <v>18301</v>
      </c>
      <c r="C15406" t="s">
        <v>16113</v>
      </c>
      <c r="D15406">
        <v>16.46</v>
      </c>
      <c r="E15406" s="156" t="s">
        <v>223</v>
      </c>
    </row>
    <row r="15407" spans="1:5" x14ac:dyDescent="0.2">
      <c r="A15407" s="157">
        <v>1917140</v>
      </c>
      <c r="B15407" t="s">
        <v>18302</v>
      </c>
      <c r="C15407" t="s">
        <v>16113</v>
      </c>
      <c r="D15407">
        <v>16.71</v>
      </c>
      <c r="E15407" s="156" t="s">
        <v>223</v>
      </c>
    </row>
    <row r="15408" spans="1:5" x14ac:dyDescent="0.2">
      <c r="A15408" s="157">
        <v>1917141</v>
      </c>
      <c r="B15408" t="s">
        <v>18303</v>
      </c>
      <c r="C15408" t="s">
        <v>16113</v>
      </c>
      <c r="D15408">
        <v>16.97</v>
      </c>
      <c r="E15408" s="156" t="s">
        <v>223</v>
      </c>
    </row>
    <row r="15409" spans="1:5" x14ac:dyDescent="0.2">
      <c r="A15409" s="157">
        <v>1917142</v>
      </c>
      <c r="B15409" t="s">
        <v>18304</v>
      </c>
      <c r="C15409" t="s">
        <v>16113</v>
      </c>
      <c r="D15409">
        <v>17.239999999999998</v>
      </c>
      <c r="E15409" s="156" t="s">
        <v>223</v>
      </c>
    </row>
    <row r="15410" spans="1:5" x14ac:dyDescent="0.2">
      <c r="A15410" s="157">
        <v>1917143</v>
      </c>
      <c r="B15410" t="s">
        <v>18305</v>
      </c>
      <c r="C15410" t="s">
        <v>16113</v>
      </c>
      <c r="D15410">
        <v>17.52</v>
      </c>
      <c r="E15410" s="156" t="s">
        <v>223</v>
      </c>
    </row>
    <row r="15411" spans="1:5" x14ac:dyDescent="0.2">
      <c r="A15411" s="157">
        <v>1917144</v>
      </c>
      <c r="B15411" t="s">
        <v>18306</v>
      </c>
      <c r="C15411" t="s">
        <v>16113</v>
      </c>
      <c r="D15411">
        <v>17.670000000000002</v>
      </c>
      <c r="E15411" s="156" t="s">
        <v>223</v>
      </c>
    </row>
    <row r="15412" spans="1:5" x14ac:dyDescent="0.2">
      <c r="A15412" s="157">
        <v>1917175</v>
      </c>
      <c r="B15412" t="s">
        <v>18307</v>
      </c>
      <c r="C15412" t="s">
        <v>16113</v>
      </c>
      <c r="D15412">
        <v>15.31</v>
      </c>
      <c r="E15412" s="156" t="s">
        <v>223</v>
      </c>
    </row>
    <row r="15413" spans="1:5" x14ac:dyDescent="0.2">
      <c r="A15413" s="157">
        <v>1917176</v>
      </c>
      <c r="B15413" t="s">
        <v>18308</v>
      </c>
      <c r="C15413" t="s">
        <v>16113</v>
      </c>
      <c r="D15413">
        <v>15.52</v>
      </c>
      <c r="E15413" s="156" t="s">
        <v>223</v>
      </c>
    </row>
    <row r="15414" spans="1:5" x14ac:dyDescent="0.2">
      <c r="A15414" s="157">
        <v>1917177</v>
      </c>
      <c r="B15414" t="s">
        <v>18309</v>
      </c>
      <c r="C15414" t="s">
        <v>16113</v>
      </c>
      <c r="D15414">
        <v>15.74</v>
      </c>
      <c r="E15414" s="156" t="s">
        <v>223</v>
      </c>
    </row>
    <row r="15415" spans="1:5" x14ac:dyDescent="0.2">
      <c r="A15415" s="157">
        <v>1917178</v>
      </c>
      <c r="B15415" t="s">
        <v>18310</v>
      </c>
      <c r="C15415" t="s">
        <v>16113</v>
      </c>
      <c r="D15415">
        <v>15.97</v>
      </c>
      <c r="E15415" s="156" t="s">
        <v>223</v>
      </c>
    </row>
    <row r="15416" spans="1:5" x14ac:dyDescent="0.2">
      <c r="A15416" s="157">
        <v>1917179</v>
      </c>
      <c r="B15416" t="s">
        <v>18311</v>
      </c>
      <c r="C15416" t="s">
        <v>16113</v>
      </c>
      <c r="D15416">
        <v>16.22</v>
      </c>
      <c r="E15416" s="156" t="s">
        <v>223</v>
      </c>
    </row>
    <row r="15417" spans="1:5" x14ac:dyDescent="0.2">
      <c r="A15417" s="157">
        <v>1917180</v>
      </c>
      <c r="B15417" t="s">
        <v>18312</v>
      </c>
      <c r="C15417" t="s">
        <v>16113</v>
      </c>
      <c r="D15417">
        <v>16.350000000000001</v>
      </c>
      <c r="E15417" s="156" t="s">
        <v>223</v>
      </c>
    </row>
    <row r="15418" spans="1:5" x14ac:dyDescent="0.2">
      <c r="A15418" s="157">
        <v>1917211</v>
      </c>
      <c r="B15418" t="s">
        <v>18313</v>
      </c>
      <c r="C15418" t="s">
        <v>16113</v>
      </c>
      <c r="D15418">
        <v>16.64</v>
      </c>
      <c r="E15418" s="156" t="s">
        <v>223</v>
      </c>
    </row>
    <row r="15419" spans="1:5" x14ac:dyDescent="0.2">
      <c r="A15419" s="157">
        <v>1917212</v>
      </c>
      <c r="B15419" t="s">
        <v>18314</v>
      </c>
      <c r="C15419" t="s">
        <v>16113</v>
      </c>
      <c r="D15419">
        <v>16.829999999999998</v>
      </c>
      <c r="E15419" s="156" t="s">
        <v>223</v>
      </c>
    </row>
    <row r="15420" spans="1:5" x14ac:dyDescent="0.2">
      <c r="A15420" s="157">
        <v>1917213</v>
      </c>
      <c r="B15420" t="s">
        <v>18315</v>
      </c>
      <c r="C15420" t="s">
        <v>16113</v>
      </c>
      <c r="D15420">
        <v>17.02</v>
      </c>
      <c r="E15420" s="156" t="s">
        <v>223</v>
      </c>
    </row>
    <row r="15421" spans="1:5" x14ac:dyDescent="0.2">
      <c r="A15421" s="157">
        <v>1917214</v>
      </c>
      <c r="B15421" t="s">
        <v>18316</v>
      </c>
      <c r="C15421" t="s">
        <v>16113</v>
      </c>
      <c r="D15421">
        <v>17.22</v>
      </c>
      <c r="E15421" s="156" t="s">
        <v>223</v>
      </c>
    </row>
    <row r="15422" spans="1:5" x14ac:dyDescent="0.2">
      <c r="A15422" s="157">
        <v>1917215</v>
      </c>
      <c r="B15422" t="s">
        <v>18317</v>
      </c>
      <c r="C15422" t="s">
        <v>16113</v>
      </c>
      <c r="D15422">
        <v>17.440000000000001</v>
      </c>
      <c r="E15422" s="156" t="s">
        <v>223</v>
      </c>
    </row>
    <row r="15423" spans="1:5" x14ac:dyDescent="0.2">
      <c r="A15423" s="157">
        <v>1917216</v>
      </c>
      <c r="B15423" t="s">
        <v>18318</v>
      </c>
      <c r="C15423" t="s">
        <v>16113</v>
      </c>
      <c r="D15423">
        <v>17.55</v>
      </c>
      <c r="E15423" s="156" t="s">
        <v>223</v>
      </c>
    </row>
    <row r="15424" spans="1:5" x14ac:dyDescent="0.2">
      <c r="A15424" s="157">
        <v>1917031</v>
      </c>
      <c r="B15424" t="s">
        <v>18319</v>
      </c>
      <c r="C15424" t="s">
        <v>16113</v>
      </c>
      <c r="D15424">
        <v>37.67</v>
      </c>
      <c r="E15424" s="156" t="s">
        <v>223</v>
      </c>
    </row>
    <row r="15425" spans="1:5" x14ac:dyDescent="0.2">
      <c r="A15425" s="157">
        <v>1917032</v>
      </c>
      <c r="B15425" t="s">
        <v>18320</v>
      </c>
      <c r="C15425" t="s">
        <v>16113</v>
      </c>
      <c r="D15425">
        <v>38.47</v>
      </c>
      <c r="E15425" s="156" t="s">
        <v>223</v>
      </c>
    </row>
    <row r="15426" spans="1:5" x14ac:dyDescent="0.2">
      <c r="A15426" s="157">
        <v>1917033</v>
      </c>
      <c r="B15426" t="s">
        <v>18321</v>
      </c>
      <c r="C15426" t="s">
        <v>16113</v>
      </c>
      <c r="D15426">
        <v>39.28</v>
      </c>
      <c r="E15426" s="156" t="s">
        <v>223</v>
      </c>
    </row>
    <row r="15427" spans="1:5" x14ac:dyDescent="0.2">
      <c r="A15427" s="157">
        <v>1917034</v>
      </c>
      <c r="B15427" t="s">
        <v>18322</v>
      </c>
      <c r="C15427" t="s">
        <v>16113</v>
      </c>
      <c r="D15427">
        <v>40.130000000000003</v>
      </c>
      <c r="E15427" s="156" t="s">
        <v>223</v>
      </c>
    </row>
    <row r="15428" spans="1:5" x14ac:dyDescent="0.2">
      <c r="A15428" s="157">
        <v>1917035</v>
      </c>
      <c r="B15428" t="s">
        <v>18323</v>
      </c>
      <c r="C15428" t="s">
        <v>16113</v>
      </c>
      <c r="D15428">
        <v>41.03</v>
      </c>
      <c r="E15428" s="156" t="s">
        <v>223</v>
      </c>
    </row>
    <row r="15429" spans="1:5" x14ac:dyDescent="0.2">
      <c r="A15429" s="157">
        <v>1917036</v>
      </c>
      <c r="B15429" t="s">
        <v>18324</v>
      </c>
      <c r="C15429" t="s">
        <v>16113</v>
      </c>
      <c r="D15429">
        <v>41.51</v>
      </c>
      <c r="E15429" s="156" t="s">
        <v>223</v>
      </c>
    </row>
    <row r="15430" spans="1:5" x14ac:dyDescent="0.2">
      <c r="A15430" s="157">
        <v>1917605</v>
      </c>
      <c r="B15430" t="s">
        <v>18325</v>
      </c>
      <c r="C15430" t="s">
        <v>16113</v>
      </c>
      <c r="D15430">
        <v>11.43</v>
      </c>
      <c r="E15430" s="156" t="s">
        <v>223</v>
      </c>
    </row>
    <row r="15431" spans="1:5" x14ac:dyDescent="0.2">
      <c r="A15431" s="157">
        <v>1917606</v>
      </c>
      <c r="B15431" t="s">
        <v>18326</v>
      </c>
      <c r="C15431" t="s">
        <v>16113</v>
      </c>
      <c r="D15431">
        <v>12.24</v>
      </c>
      <c r="E15431" s="156" t="s">
        <v>223</v>
      </c>
    </row>
    <row r="15432" spans="1:5" x14ac:dyDescent="0.2">
      <c r="A15432" s="157">
        <v>1917607</v>
      </c>
      <c r="B15432" t="s">
        <v>18327</v>
      </c>
      <c r="C15432" t="s">
        <v>16113</v>
      </c>
      <c r="D15432">
        <v>13.05</v>
      </c>
      <c r="E15432" s="156" t="s">
        <v>223</v>
      </c>
    </row>
    <row r="15433" spans="1:5" x14ac:dyDescent="0.2">
      <c r="A15433" s="157">
        <v>1917608</v>
      </c>
      <c r="B15433" t="s">
        <v>18328</v>
      </c>
      <c r="C15433" t="s">
        <v>16113</v>
      </c>
      <c r="D15433">
        <v>14.43</v>
      </c>
      <c r="E15433" s="156" t="s">
        <v>223</v>
      </c>
    </row>
    <row r="15434" spans="1:5" x14ac:dyDescent="0.2">
      <c r="A15434" s="157">
        <v>1917609</v>
      </c>
      <c r="B15434" t="s">
        <v>18329</v>
      </c>
      <c r="C15434" t="s">
        <v>16113</v>
      </c>
      <c r="D15434">
        <v>16.52</v>
      </c>
      <c r="E15434" s="156" t="s">
        <v>223</v>
      </c>
    </row>
    <row r="15435" spans="1:5" x14ac:dyDescent="0.2">
      <c r="A15435" s="157">
        <v>1917610</v>
      </c>
      <c r="B15435" t="s">
        <v>18330</v>
      </c>
      <c r="C15435" t="s">
        <v>16113</v>
      </c>
      <c r="D15435">
        <v>19.75</v>
      </c>
      <c r="E15435" s="156" t="s">
        <v>223</v>
      </c>
    </row>
    <row r="15436" spans="1:5" x14ac:dyDescent="0.2">
      <c r="A15436" s="157">
        <v>1917611</v>
      </c>
      <c r="B15436" t="s">
        <v>18331</v>
      </c>
      <c r="C15436" t="s">
        <v>16113</v>
      </c>
      <c r="D15436">
        <v>23.36</v>
      </c>
      <c r="E15436" s="156" t="s">
        <v>223</v>
      </c>
    </row>
    <row r="15437" spans="1:5" x14ac:dyDescent="0.2">
      <c r="A15437" s="157">
        <v>1917612</v>
      </c>
      <c r="B15437" t="s">
        <v>18332</v>
      </c>
      <c r="C15437" t="s">
        <v>16113</v>
      </c>
      <c r="D15437">
        <v>27.58</v>
      </c>
      <c r="E15437" s="156" t="s">
        <v>223</v>
      </c>
    </row>
    <row r="15438" spans="1:5" x14ac:dyDescent="0.2">
      <c r="A15438" s="157">
        <v>1917613</v>
      </c>
      <c r="B15438" t="s">
        <v>18333</v>
      </c>
      <c r="C15438" t="s">
        <v>16113</v>
      </c>
      <c r="D15438">
        <v>32.369999999999997</v>
      </c>
      <c r="E15438" s="156" t="s">
        <v>223</v>
      </c>
    </row>
    <row r="15439" spans="1:5" x14ac:dyDescent="0.2">
      <c r="A15439" s="157">
        <v>1917614</v>
      </c>
      <c r="B15439" t="s">
        <v>18334</v>
      </c>
      <c r="C15439" t="s">
        <v>16113</v>
      </c>
      <c r="D15439">
        <v>37.64</v>
      </c>
      <c r="E15439" s="156" t="s">
        <v>223</v>
      </c>
    </row>
    <row r="15440" spans="1:5" x14ac:dyDescent="0.2">
      <c r="A15440" s="157">
        <v>1917615</v>
      </c>
      <c r="B15440" t="s">
        <v>18335</v>
      </c>
      <c r="C15440" t="s">
        <v>16113</v>
      </c>
      <c r="D15440">
        <v>43.54</v>
      </c>
      <c r="E15440" s="156" t="s">
        <v>223</v>
      </c>
    </row>
    <row r="15441" spans="1:5" x14ac:dyDescent="0.2">
      <c r="A15441" s="157">
        <v>1917616</v>
      </c>
      <c r="B15441" t="s">
        <v>18336</v>
      </c>
      <c r="C15441" t="s">
        <v>16113</v>
      </c>
      <c r="D15441">
        <v>50.74</v>
      </c>
      <c r="E15441" s="156" t="s">
        <v>223</v>
      </c>
    </row>
    <row r="15442" spans="1:5" x14ac:dyDescent="0.2">
      <c r="A15442" s="157">
        <v>1917617</v>
      </c>
      <c r="B15442" t="s">
        <v>18337</v>
      </c>
      <c r="C15442" t="s">
        <v>16113</v>
      </c>
      <c r="D15442">
        <v>57.1</v>
      </c>
      <c r="E15442" s="156" t="s">
        <v>223</v>
      </c>
    </row>
    <row r="15443" spans="1:5" x14ac:dyDescent="0.2">
      <c r="A15443" s="157">
        <v>1917618</v>
      </c>
      <c r="B15443" t="s">
        <v>18338</v>
      </c>
      <c r="C15443" t="s">
        <v>16113</v>
      </c>
      <c r="D15443">
        <v>65.39</v>
      </c>
      <c r="E15443" s="156" t="s">
        <v>223</v>
      </c>
    </row>
    <row r="15444" spans="1:5" x14ac:dyDescent="0.2">
      <c r="A15444" s="157">
        <v>1917619</v>
      </c>
      <c r="B15444" t="s">
        <v>18339</v>
      </c>
      <c r="C15444" t="s">
        <v>16113</v>
      </c>
      <c r="D15444">
        <v>70.86</v>
      </c>
      <c r="E15444" s="156" t="s">
        <v>223</v>
      </c>
    </row>
    <row r="15445" spans="1:5" x14ac:dyDescent="0.2">
      <c r="A15445" s="157">
        <v>1917602</v>
      </c>
      <c r="B15445" t="s">
        <v>18340</v>
      </c>
      <c r="C15445" t="s">
        <v>16113</v>
      </c>
      <c r="D15445">
        <v>8.74</v>
      </c>
      <c r="E15445" s="156" t="s">
        <v>223</v>
      </c>
    </row>
    <row r="15446" spans="1:5" x14ac:dyDescent="0.2">
      <c r="A15446" s="157">
        <v>1917603</v>
      </c>
      <c r="B15446" t="s">
        <v>18341</v>
      </c>
      <c r="C15446" t="s">
        <v>16113</v>
      </c>
      <c r="D15446">
        <v>9.59</v>
      </c>
      <c r="E15446" s="156" t="s">
        <v>223</v>
      </c>
    </row>
    <row r="15447" spans="1:5" x14ac:dyDescent="0.2">
      <c r="A15447" s="157">
        <v>1917604</v>
      </c>
      <c r="B15447" t="s">
        <v>18342</v>
      </c>
      <c r="C15447" t="s">
        <v>16113</v>
      </c>
      <c r="D15447">
        <v>10.32</v>
      </c>
      <c r="E15447" s="156" t="s">
        <v>223</v>
      </c>
    </row>
    <row r="15448" spans="1:5" x14ac:dyDescent="0.2">
      <c r="A15448" s="157">
        <v>1917740</v>
      </c>
      <c r="B15448" t="s">
        <v>18343</v>
      </c>
      <c r="C15448" t="s">
        <v>16113</v>
      </c>
      <c r="D15448">
        <v>8.3800000000000008</v>
      </c>
      <c r="E15448" s="156" t="s">
        <v>223</v>
      </c>
    </row>
    <row r="15449" spans="1:5" x14ac:dyDescent="0.2">
      <c r="A15449" s="157">
        <v>1917263</v>
      </c>
      <c r="B15449" t="s">
        <v>18344</v>
      </c>
      <c r="C15449" t="s">
        <v>16113</v>
      </c>
      <c r="D15449">
        <v>13.74</v>
      </c>
      <c r="E15449" s="156" t="s">
        <v>223</v>
      </c>
    </row>
    <row r="15450" spans="1:5" x14ac:dyDescent="0.2">
      <c r="A15450" s="157">
        <v>1917264</v>
      </c>
      <c r="B15450" t="s">
        <v>18345</v>
      </c>
      <c r="C15450" t="s">
        <v>16113</v>
      </c>
      <c r="D15450">
        <v>17.059999999999999</v>
      </c>
      <c r="E15450" s="156" t="s">
        <v>223</v>
      </c>
    </row>
    <row r="15451" spans="1:5" x14ac:dyDescent="0.2">
      <c r="A15451" s="157">
        <v>1917265</v>
      </c>
      <c r="B15451" t="s">
        <v>18346</v>
      </c>
      <c r="C15451" t="s">
        <v>16113</v>
      </c>
      <c r="D15451">
        <v>22.16</v>
      </c>
      <c r="E15451" s="156" t="s">
        <v>223</v>
      </c>
    </row>
    <row r="15452" spans="1:5" x14ac:dyDescent="0.2">
      <c r="A15452" s="157">
        <v>1917260</v>
      </c>
      <c r="B15452" t="s">
        <v>18347</v>
      </c>
      <c r="C15452" t="s">
        <v>16113</v>
      </c>
      <c r="D15452">
        <v>8.43</v>
      </c>
      <c r="E15452" s="156" t="s">
        <v>223</v>
      </c>
    </row>
    <row r="15453" spans="1:5" x14ac:dyDescent="0.2">
      <c r="A15453" s="157">
        <v>1917261</v>
      </c>
      <c r="B15453" t="s">
        <v>18348</v>
      </c>
      <c r="C15453" t="s">
        <v>16113</v>
      </c>
      <c r="D15453">
        <v>9.3699999999999992</v>
      </c>
      <c r="E15453" s="156" t="s">
        <v>223</v>
      </c>
    </row>
    <row r="15454" spans="1:5" x14ac:dyDescent="0.2">
      <c r="A15454" s="157">
        <v>1917262</v>
      </c>
      <c r="B15454" t="s">
        <v>18349</v>
      </c>
      <c r="C15454" t="s">
        <v>16113</v>
      </c>
      <c r="D15454">
        <v>11.09</v>
      </c>
      <c r="E15454" s="156" t="s">
        <v>223</v>
      </c>
    </row>
    <row r="15455" spans="1:5" x14ac:dyDescent="0.2">
      <c r="A15455" s="157">
        <v>1917727</v>
      </c>
      <c r="B15455" t="s">
        <v>18350</v>
      </c>
      <c r="C15455" t="s">
        <v>16113</v>
      </c>
      <c r="D15455">
        <v>8.15</v>
      </c>
      <c r="E15455" s="156" t="s">
        <v>223</v>
      </c>
    </row>
    <row r="15456" spans="1:5" x14ac:dyDescent="0.2">
      <c r="A15456" s="157">
        <v>1917351</v>
      </c>
      <c r="B15456" t="s">
        <v>18351</v>
      </c>
      <c r="C15456" t="s">
        <v>16113</v>
      </c>
      <c r="D15456">
        <v>12.13</v>
      </c>
      <c r="E15456" s="156" t="s">
        <v>223</v>
      </c>
    </row>
    <row r="15457" spans="1:5" x14ac:dyDescent="0.2">
      <c r="A15457" s="157">
        <v>1917352</v>
      </c>
      <c r="B15457" t="s">
        <v>18352</v>
      </c>
      <c r="C15457" t="s">
        <v>16113</v>
      </c>
      <c r="D15457">
        <v>16.170000000000002</v>
      </c>
      <c r="E15457" s="156" t="s">
        <v>223</v>
      </c>
    </row>
    <row r="15458" spans="1:5" x14ac:dyDescent="0.2">
      <c r="A15458" s="157">
        <v>1917353</v>
      </c>
      <c r="B15458" t="s">
        <v>18353</v>
      </c>
      <c r="C15458" t="s">
        <v>16113</v>
      </c>
      <c r="D15458">
        <v>20.92</v>
      </c>
      <c r="E15458" s="156" t="s">
        <v>223</v>
      </c>
    </row>
    <row r="15459" spans="1:5" x14ac:dyDescent="0.2">
      <c r="A15459" s="157">
        <v>1917354</v>
      </c>
      <c r="B15459" t="s">
        <v>18354</v>
      </c>
      <c r="C15459" t="s">
        <v>16113</v>
      </c>
      <c r="D15459">
        <v>27.21</v>
      </c>
      <c r="E15459" s="156" t="s">
        <v>223</v>
      </c>
    </row>
    <row r="15460" spans="1:5" x14ac:dyDescent="0.2">
      <c r="A15460" s="157">
        <v>1917355</v>
      </c>
      <c r="B15460" t="s">
        <v>18355</v>
      </c>
      <c r="C15460" t="s">
        <v>16113</v>
      </c>
      <c r="D15460">
        <v>35.270000000000003</v>
      </c>
      <c r="E15460" s="156" t="s">
        <v>223</v>
      </c>
    </row>
    <row r="15461" spans="1:5" x14ac:dyDescent="0.2">
      <c r="A15461" s="157">
        <v>1917356</v>
      </c>
      <c r="B15461" t="s">
        <v>18356</v>
      </c>
      <c r="C15461" t="s">
        <v>16113</v>
      </c>
      <c r="D15461">
        <v>43.33</v>
      </c>
      <c r="E15461" s="156" t="s">
        <v>223</v>
      </c>
    </row>
    <row r="15462" spans="1:5" x14ac:dyDescent="0.2">
      <c r="A15462" s="157">
        <v>1917357</v>
      </c>
      <c r="B15462" t="s">
        <v>18357</v>
      </c>
      <c r="C15462" t="s">
        <v>16113</v>
      </c>
      <c r="D15462">
        <v>49.55</v>
      </c>
      <c r="E15462" s="156" t="s">
        <v>223</v>
      </c>
    </row>
    <row r="15463" spans="1:5" x14ac:dyDescent="0.2">
      <c r="A15463" s="157">
        <v>1917348</v>
      </c>
      <c r="B15463" t="s">
        <v>18358</v>
      </c>
      <c r="C15463" t="s">
        <v>16113</v>
      </c>
      <c r="D15463">
        <v>7.48</v>
      </c>
      <c r="E15463" s="156" t="s">
        <v>223</v>
      </c>
    </row>
    <row r="15464" spans="1:5" x14ac:dyDescent="0.2">
      <c r="A15464" s="157">
        <v>1917349</v>
      </c>
      <c r="B15464" t="s">
        <v>18359</v>
      </c>
      <c r="C15464" t="s">
        <v>16113</v>
      </c>
      <c r="D15464">
        <v>8.02</v>
      </c>
      <c r="E15464" s="156" t="s">
        <v>223</v>
      </c>
    </row>
    <row r="15465" spans="1:5" x14ac:dyDescent="0.2">
      <c r="A15465" s="157">
        <v>1917350</v>
      </c>
      <c r="B15465" t="s">
        <v>18360</v>
      </c>
      <c r="C15465" t="s">
        <v>16113</v>
      </c>
      <c r="D15465">
        <v>9.08</v>
      </c>
      <c r="E15465" s="156" t="s">
        <v>223</v>
      </c>
    </row>
    <row r="15466" spans="1:5" x14ac:dyDescent="0.2">
      <c r="A15466" s="157">
        <v>1917731</v>
      </c>
      <c r="B15466" t="s">
        <v>18361</v>
      </c>
      <c r="C15466" t="s">
        <v>16113</v>
      </c>
      <c r="D15466">
        <v>7.31</v>
      </c>
      <c r="E15466" s="156" t="s">
        <v>223</v>
      </c>
    </row>
    <row r="15467" spans="1:5" x14ac:dyDescent="0.2">
      <c r="A15467" s="157">
        <v>1917463</v>
      </c>
      <c r="B15467" t="s">
        <v>18362</v>
      </c>
      <c r="C15467" t="s">
        <v>16113</v>
      </c>
      <c r="D15467">
        <v>13.06</v>
      </c>
      <c r="E15467" s="156" t="s">
        <v>223</v>
      </c>
    </row>
    <row r="15468" spans="1:5" x14ac:dyDescent="0.2">
      <c r="A15468" s="157">
        <v>1917464</v>
      </c>
      <c r="B15468" t="s">
        <v>18363</v>
      </c>
      <c r="C15468" t="s">
        <v>16113</v>
      </c>
      <c r="D15468">
        <v>15.13</v>
      </c>
      <c r="E15468" s="156" t="s">
        <v>223</v>
      </c>
    </row>
    <row r="15469" spans="1:5" x14ac:dyDescent="0.2">
      <c r="A15469" s="157">
        <v>1917465</v>
      </c>
      <c r="B15469" t="s">
        <v>18364</v>
      </c>
      <c r="C15469" t="s">
        <v>16113</v>
      </c>
      <c r="D15469">
        <v>17.46</v>
      </c>
      <c r="E15469" s="156" t="s">
        <v>223</v>
      </c>
    </row>
    <row r="15470" spans="1:5" x14ac:dyDescent="0.2">
      <c r="A15470" s="157">
        <v>1917466</v>
      </c>
      <c r="B15470" t="s">
        <v>18365</v>
      </c>
      <c r="C15470" t="s">
        <v>16113</v>
      </c>
      <c r="D15470">
        <v>20.76</v>
      </c>
      <c r="E15470" s="156" t="s">
        <v>223</v>
      </c>
    </row>
    <row r="15471" spans="1:5" x14ac:dyDescent="0.2">
      <c r="A15471" s="157">
        <v>1917467</v>
      </c>
      <c r="B15471" t="s">
        <v>18366</v>
      </c>
      <c r="C15471" t="s">
        <v>16113</v>
      </c>
      <c r="D15471">
        <v>25.91</v>
      </c>
      <c r="E15471" s="156" t="s">
        <v>223</v>
      </c>
    </row>
    <row r="15472" spans="1:5" x14ac:dyDescent="0.2">
      <c r="A15472" s="157">
        <v>1917468</v>
      </c>
      <c r="B15472" t="s">
        <v>18367</v>
      </c>
      <c r="C15472" t="s">
        <v>16113</v>
      </c>
      <c r="D15472">
        <v>31.79</v>
      </c>
      <c r="E15472" s="156" t="s">
        <v>223</v>
      </c>
    </row>
    <row r="15473" spans="1:5" x14ac:dyDescent="0.2">
      <c r="A15473" s="157">
        <v>1917469</v>
      </c>
      <c r="B15473" t="s">
        <v>18368</v>
      </c>
      <c r="C15473" t="s">
        <v>16113</v>
      </c>
      <c r="D15473">
        <v>38.270000000000003</v>
      </c>
      <c r="E15473" s="156" t="s">
        <v>223</v>
      </c>
    </row>
    <row r="15474" spans="1:5" x14ac:dyDescent="0.2">
      <c r="A15474" s="157">
        <v>1917470</v>
      </c>
      <c r="B15474" t="s">
        <v>18369</v>
      </c>
      <c r="C15474" t="s">
        <v>16113</v>
      </c>
      <c r="D15474">
        <v>45.75</v>
      </c>
      <c r="E15474" s="156" t="s">
        <v>223</v>
      </c>
    </row>
    <row r="15475" spans="1:5" x14ac:dyDescent="0.2">
      <c r="A15475" s="157">
        <v>1917471</v>
      </c>
      <c r="B15475" t="s">
        <v>18370</v>
      </c>
      <c r="C15475" t="s">
        <v>16113</v>
      </c>
      <c r="D15475">
        <v>54.72</v>
      </c>
      <c r="E15475" s="156" t="s">
        <v>223</v>
      </c>
    </row>
    <row r="15476" spans="1:5" x14ac:dyDescent="0.2">
      <c r="A15476" s="157">
        <v>1917472</v>
      </c>
      <c r="B15476" t="s">
        <v>18371</v>
      </c>
      <c r="C15476" t="s">
        <v>16113</v>
      </c>
      <c r="D15476">
        <v>58.5</v>
      </c>
      <c r="E15476" s="156" t="s">
        <v>223</v>
      </c>
    </row>
    <row r="15477" spans="1:5" x14ac:dyDescent="0.2">
      <c r="A15477" s="157">
        <v>1917460</v>
      </c>
      <c r="B15477" t="s">
        <v>18372</v>
      </c>
      <c r="C15477" t="s">
        <v>16113</v>
      </c>
      <c r="D15477">
        <v>7.71</v>
      </c>
      <c r="E15477" s="156" t="s">
        <v>223</v>
      </c>
    </row>
    <row r="15478" spans="1:5" x14ac:dyDescent="0.2">
      <c r="A15478" s="157">
        <v>1917461</v>
      </c>
      <c r="B15478" t="s">
        <v>18373</v>
      </c>
      <c r="C15478" t="s">
        <v>16113</v>
      </c>
      <c r="D15478">
        <v>9.09</v>
      </c>
      <c r="E15478" s="156" t="s">
        <v>223</v>
      </c>
    </row>
    <row r="15479" spans="1:5" x14ac:dyDescent="0.2">
      <c r="A15479" s="157">
        <v>1917462</v>
      </c>
      <c r="B15479" t="s">
        <v>18374</v>
      </c>
      <c r="C15479" t="s">
        <v>16113</v>
      </c>
      <c r="D15479">
        <v>10.78</v>
      </c>
      <c r="E15479" s="156" t="s">
        <v>223</v>
      </c>
    </row>
    <row r="15480" spans="1:5" x14ac:dyDescent="0.2">
      <c r="A15480" s="157">
        <v>1917735</v>
      </c>
      <c r="B15480" t="s">
        <v>18375</v>
      </c>
      <c r="C15480" t="s">
        <v>16113</v>
      </c>
      <c r="D15480">
        <v>6.81</v>
      </c>
      <c r="E15480" s="156" t="s">
        <v>223</v>
      </c>
    </row>
    <row r="15481" spans="1:5" x14ac:dyDescent="0.2">
      <c r="A15481" s="157">
        <v>1917061</v>
      </c>
      <c r="B15481" t="s">
        <v>18376</v>
      </c>
      <c r="C15481" t="s">
        <v>16113</v>
      </c>
      <c r="D15481">
        <v>27.49</v>
      </c>
      <c r="E15481" s="156" t="s">
        <v>223</v>
      </c>
    </row>
    <row r="15482" spans="1:5" x14ac:dyDescent="0.2">
      <c r="A15482" s="157">
        <v>1917062</v>
      </c>
      <c r="B15482" t="s">
        <v>18377</v>
      </c>
      <c r="C15482" t="s">
        <v>16113</v>
      </c>
      <c r="D15482">
        <v>28.02</v>
      </c>
      <c r="E15482" s="156" t="s">
        <v>223</v>
      </c>
    </row>
    <row r="15483" spans="1:5" x14ac:dyDescent="0.2">
      <c r="A15483" s="157">
        <v>1917063</v>
      </c>
      <c r="B15483" t="s">
        <v>18378</v>
      </c>
      <c r="C15483" t="s">
        <v>16113</v>
      </c>
      <c r="D15483">
        <v>28.57</v>
      </c>
      <c r="E15483" s="156" t="s">
        <v>223</v>
      </c>
    </row>
    <row r="15484" spans="1:5" x14ac:dyDescent="0.2">
      <c r="A15484" s="157">
        <v>1917064</v>
      </c>
      <c r="B15484" t="s">
        <v>18379</v>
      </c>
      <c r="C15484" t="s">
        <v>16113</v>
      </c>
      <c r="D15484">
        <v>29.14</v>
      </c>
      <c r="E15484" s="156" t="s">
        <v>223</v>
      </c>
    </row>
    <row r="15485" spans="1:5" x14ac:dyDescent="0.2">
      <c r="A15485" s="157">
        <v>1917065</v>
      </c>
      <c r="B15485" t="s">
        <v>18380</v>
      </c>
      <c r="C15485" t="s">
        <v>16113</v>
      </c>
      <c r="D15485">
        <v>29.75</v>
      </c>
      <c r="E15485" s="156" t="s">
        <v>223</v>
      </c>
    </row>
    <row r="15486" spans="1:5" x14ac:dyDescent="0.2">
      <c r="A15486" s="157">
        <v>1917066</v>
      </c>
      <c r="B15486" t="s">
        <v>18381</v>
      </c>
      <c r="C15486" t="s">
        <v>16113</v>
      </c>
      <c r="D15486">
        <v>30.07</v>
      </c>
      <c r="E15486" s="156" t="s">
        <v>223</v>
      </c>
    </row>
    <row r="15487" spans="1:5" x14ac:dyDescent="0.2">
      <c r="A15487" s="157">
        <v>1901590</v>
      </c>
      <c r="B15487" t="s">
        <v>18382</v>
      </c>
      <c r="C15487" t="s">
        <v>16113</v>
      </c>
      <c r="D15487">
        <v>15.47</v>
      </c>
      <c r="E15487" s="156" t="s">
        <v>223</v>
      </c>
    </row>
    <row r="15488" spans="1:5" x14ac:dyDescent="0.2">
      <c r="A15488" s="157">
        <v>1901591</v>
      </c>
      <c r="B15488" t="s">
        <v>18383</v>
      </c>
      <c r="C15488" t="s">
        <v>16113</v>
      </c>
      <c r="D15488">
        <v>15.6</v>
      </c>
      <c r="E15488" s="156" t="s">
        <v>223</v>
      </c>
    </row>
    <row r="15489" spans="1:5" x14ac:dyDescent="0.2">
      <c r="A15489" s="157">
        <v>1901592</v>
      </c>
      <c r="B15489" t="s">
        <v>18384</v>
      </c>
      <c r="C15489" t="s">
        <v>16113</v>
      </c>
      <c r="D15489">
        <v>15.74</v>
      </c>
      <c r="E15489" s="156" t="s">
        <v>223</v>
      </c>
    </row>
    <row r="15490" spans="1:5" x14ac:dyDescent="0.2">
      <c r="A15490" s="157">
        <v>1901593</v>
      </c>
      <c r="B15490" t="s">
        <v>18385</v>
      </c>
      <c r="C15490" t="s">
        <v>16113</v>
      </c>
      <c r="D15490">
        <v>15.89</v>
      </c>
      <c r="E15490" s="156" t="s">
        <v>223</v>
      </c>
    </row>
    <row r="15491" spans="1:5" x14ac:dyDescent="0.2">
      <c r="A15491" s="157">
        <v>1901594</v>
      </c>
      <c r="B15491" t="s">
        <v>18386</v>
      </c>
      <c r="C15491" t="s">
        <v>16113</v>
      </c>
      <c r="D15491">
        <v>16.04</v>
      </c>
      <c r="E15491" s="156" t="s">
        <v>223</v>
      </c>
    </row>
    <row r="15492" spans="1:5" x14ac:dyDescent="0.2">
      <c r="A15492" s="157">
        <v>1901589</v>
      </c>
      <c r="B15492" t="s">
        <v>18387</v>
      </c>
      <c r="C15492" t="s">
        <v>16113</v>
      </c>
      <c r="D15492">
        <v>16.12</v>
      </c>
      <c r="E15492" s="156" t="s">
        <v>223</v>
      </c>
    </row>
    <row r="15493" spans="1:5" x14ac:dyDescent="0.2">
      <c r="A15493" s="157">
        <v>1901596</v>
      </c>
      <c r="B15493" t="s">
        <v>18388</v>
      </c>
      <c r="C15493" t="s">
        <v>16113</v>
      </c>
      <c r="D15493">
        <v>20.18</v>
      </c>
      <c r="E15493" s="156" t="s">
        <v>223</v>
      </c>
    </row>
    <row r="15494" spans="1:5" x14ac:dyDescent="0.2">
      <c r="A15494" s="157">
        <v>1901597</v>
      </c>
      <c r="B15494" t="s">
        <v>18389</v>
      </c>
      <c r="C15494" t="s">
        <v>16113</v>
      </c>
      <c r="D15494">
        <v>20.309999999999999</v>
      </c>
      <c r="E15494" s="156" t="s">
        <v>223</v>
      </c>
    </row>
    <row r="15495" spans="1:5" x14ac:dyDescent="0.2">
      <c r="A15495" s="157">
        <v>1901598</v>
      </c>
      <c r="B15495" t="s">
        <v>18390</v>
      </c>
      <c r="C15495" t="s">
        <v>16113</v>
      </c>
      <c r="D15495">
        <v>20.440000000000001</v>
      </c>
      <c r="E15495" s="156" t="s">
        <v>223</v>
      </c>
    </row>
    <row r="15496" spans="1:5" x14ac:dyDescent="0.2">
      <c r="A15496" s="157">
        <v>1901599</v>
      </c>
      <c r="B15496" t="s">
        <v>18391</v>
      </c>
      <c r="C15496" t="s">
        <v>16113</v>
      </c>
      <c r="D15496">
        <v>20.57</v>
      </c>
      <c r="E15496" s="156" t="s">
        <v>223</v>
      </c>
    </row>
    <row r="15497" spans="1:5" x14ac:dyDescent="0.2">
      <c r="A15497" s="157">
        <v>1901600</v>
      </c>
      <c r="B15497" t="s">
        <v>18392</v>
      </c>
      <c r="C15497" t="s">
        <v>16113</v>
      </c>
      <c r="D15497">
        <v>20.71</v>
      </c>
      <c r="E15497" s="156" t="s">
        <v>223</v>
      </c>
    </row>
    <row r="15498" spans="1:5" x14ac:dyDescent="0.2">
      <c r="A15498" s="157">
        <v>1901595</v>
      </c>
      <c r="B15498" t="s">
        <v>18393</v>
      </c>
      <c r="C15498" t="s">
        <v>16113</v>
      </c>
      <c r="D15498">
        <v>20.79</v>
      </c>
      <c r="E15498" s="156" t="s">
        <v>223</v>
      </c>
    </row>
    <row r="15499" spans="1:5" x14ac:dyDescent="0.2">
      <c r="A15499" s="157">
        <v>1917097</v>
      </c>
      <c r="B15499" t="s">
        <v>18394</v>
      </c>
      <c r="C15499" t="s">
        <v>16113</v>
      </c>
      <c r="D15499">
        <v>18.27</v>
      </c>
      <c r="E15499" s="156" t="s">
        <v>223</v>
      </c>
    </row>
    <row r="15500" spans="1:5" x14ac:dyDescent="0.2">
      <c r="A15500" s="157">
        <v>1917098</v>
      </c>
      <c r="B15500" t="s">
        <v>18395</v>
      </c>
      <c r="C15500" t="s">
        <v>16113</v>
      </c>
      <c r="D15500">
        <v>18.579999999999998</v>
      </c>
      <c r="E15500" s="156" t="s">
        <v>223</v>
      </c>
    </row>
    <row r="15501" spans="1:5" x14ac:dyDescent="0.2">
      <c r="A15501" s="157">
        <v>1917099</v>
      </c>
      <c r="B15501" t="s">
        <v>18396</v>
      </c>
      <c r="C15501" t="s">
        <v>16113</v>
      </c>
      <c r="D15501">
        <v>18.899999999999999</v>
      </c>
      <c r="E15501" s="156" t="s">
        <v>223</v>
      </c>
    </row>
    <row r="15502" spans="1:5" x14ac:dyDescent="0.2">
      <c r="A15502" s="157">
        <v>1917100</v>
      </c>
      <c r="B15502" t="s">
        <v>18397</v>
      </c>
      <c r="C15502" t="s">
        <v>16113</v>
      </c>
      <c r="D15502">
        <v>19.239999999999998</v>
      </c>
      <c r="E15502" s="156" t="s">
        <v>223</v>
      </c>
    </row>
    <row r="15503" spans="1:5" x14ac:dyDescent="0.2">
      <c r="A15503" s="157">
        <v>1917101</v>
      </c>
      <c r="B15503" t="s">
        <v>18398</v>
      </c>
      <c r="C15503" t="s">
        <v>16113</v>
      </c>
      <c r="D15503">
        <v>19.59</v>
      </c>
      <c r="E15503" s="156" t="s">
        <v>223</v>
      </c>
    </row>
    <row r="15504" spans="1:5" x14ac:dyDescent="0.2">
      <c r="A15504" s="157">
        <v>1917102</v>
      </c>
      <c r="B15504" t="s">
        <v>18399</v>
      </c>
      <c r="C15504" t="s">
        <v>16113</v>
      </c>
      <c r="D15504">
        <v>19.78</v>
      </c>
      <c r="E15504" s="156" t="s">
        <v>223</v>
      </c>
    </row>
    <row r="15505" spans="1:5" x14ac:dyDescent="0.2">
      <c r="A15505" s="157">
        <v>1901601</v>
      </c>
      <c r="B15505" t="s">
        <v>18400</v>
      </c>
      <c r="C15505" t="s">
        <v>16113</v>
      </c>
      <c r="D15505">
        <v>25.01</v>
      </c>
      <c r="E15505" s="156" t="s">
        <v>223</v>
      </c>
    </row>
    <row r="15506" spans="1:5" x14ac:dyDescent="0.2">
      <c r="A15506" s="157">
        <v>1901602</v>
      </c>
      <c r="B15506" t="s">
        <v>18401</v>
      </c>
      <c r="C15506" t="s">
        <v>16113</v>
      </c>
      <c r="D15506">
        <v>25.13</v>
      </c>
      <c r="E15506" s="156" t="s">
        <v>223</v>
      </c>
    </row>
    <row r="15507" spans="1:5" x14ac:dyDescent="0.2">
      <c r="A15507" s="157">
        <v>1901603</v>
      </c>
      <c r="B15507" t="s">
        <v>18402</v>
      </c>
      <c r="C15507" t="s">
        <v>16113</v>
      </c>
      <c r="D15507">
        <v>25.26</v>
      </c>
      <c r="E15507" s="156" t="s">
        <v>223</v>
      </c>
    </row>
    <row r="15508" spans="1:5" x14ac:dyDescent="0.2">
      <c r="A15508" s="157">
        <v>1901604</v>
      </c>
      <c r="B15508" t="s">
        <v>18403</v>
      </c>
      <c r="C15508" t="s">
        <v>16113</v>
      </c>
      <c r="D15508">
        <v>25.39</v>
      </c>
      <c r="E15508" s="156" t="s">
        <v>223</v>
      </c>
    </row>
    <row r="15509" spans="1:5" x14ac:dyDescent="0.2">
      <c r="A15509" s="157">
        <v>1901605</v>
      </c>
      <c r="B15509" t="s">
        <v>18404</v>
      </c>
      <c r="C15509" t="s">
        <v>16113</v>
      </c>
      <c r="D15509">
        <v>25.53</v>
      </c>
      <c r="E15509" s="156" t="s">
        <v>223</v>
      </c>
    </row>
    <row r="15510" spans="1:5" x14ac:dyDescent="0.2">
      <c r="A15510" s="157">
        <v>1901606</v>
      </c>
      <c r="B15510" t="s">
        <v>18405</v>
      </c>
      <c r="C15510" t="s">
        <v>16113</v>
      </c>
      <c r="D15510">
        <v>25.6</v>
      </c>
      <c r="E15510" s="156" t="s">
        <v>223</v>
      </c>
    </row>
    <row r="15511" spans="1:5" x14ac:dyDescent="0.2">
      <c r="A15511" s="157">
        <v>1917133</v>
      </c>
      <c r="B15511" t="s">
        <v>18406</v>
      </c>
      <c r="C15511" t="s">
        <v>16113</v>
      </c>
      <c r="D15511">
        <v>16.690000000000001</v>
      </c>
      <c r="E15511" s="156" t="s">
        <v>223</v>
      </c>
    </row>
    <row r="15512" spans="1:5" x14ac:dyDescent="0.2">
      <c r="A15512" s="157">
        <v>1917134</v>
      </c>
      <c r="B15512" t="s">
        <v>18407</v>
      </c>
      <c r="C15512" t="s">
        <v>16113</v>
      </c>
      <c r="D15512">
        <v>16.940000000000001</v>
      </c>
      <c r="E15512" s="156" t="s">
        <v>223</v>
      </c>
    </row>
    <row r="15513" spans="1:5" x14ac:dyDescent="0.2">
      <c r="A15513" s="157">
        <v>1917135</v>
      </c>
      <c r="B15513" t="s">
        <v>18408</v>
      </c>
      <c r="C15513" t="s">
        <v>16113</v>
      </c>
      <c r="D15513">
        <v>17.190000000000001</v>
      </c>
      <c r="E15513" s="156" t="s">
        <v>223</v>
      </c>
    </row>
    <row r="15514" spans="1:5" x14ac:dyDescent="0.2">
      <c r="A15514" s="157">
        <v>1917136</v>
      </c>
      <c r="B15514" t="s">
        <v>18409</v>
      </c>
      <c r="C15514" t="s">
        <v>16113</v>
      </c>
      <c r="D15514">
        <v>17.45</v>
      </c>
      <c r="E15514" s="156" t="s">
        <v>223</v>
      </c>
    </row>
    <row r="15515" spans="1:5" x14ac:dyDescent="0.2">
      <c r="A15515" s="157">
        <v>1917137</v>
      </c>
      <c r="B15515" t="s">
        <v>18410</v>
      </c>
      <c r="C15515" t="s">
        <v>16113</v>
      </c>
      <c r="D15515">
        <v>17.73</v>
      </c>
      <c r="E15515" s="156" t="s">
        <v>223</v>
      </c>
    </row>
    <row r="15516" spans="1:5" x14ac:dyDescent="0.2">
      <c r="A15516" s="157">
        <v>1917138</v>
      </c>
      <c r="B15516" t="s">
        <v>18411</v>
      </c>
      <c r="C15516" t="s">
        <v>16113</v>
      </c>
      <c r="D15516">
        <v>17.88</v>
      </c>
      <c r="E15516" s="156" t="s">
        <v>223</v>
      </c>
    </row>
    <row r="15517" spans="1:5" x14ac:dyDescent="0.2">
      <c r="A15517" s="157">
        <v>1917169</v>
      </c>
      <c r="B15517" t="s">
        <v>18412</v>
      </c>
      <c r="C15517" t="s">
        <v>16113</v>
      </c>
      <c r="D15517">
        <v>15.53</v>
      </c>
      <c r="E15517" s="156" t="s">
        <v>223</v>
      </c>
    </row>
    <row r="15518" spans="1:5" x14ac:dyDescent="0.2">
      <c r="A15518" s="157">
        <v>1917170</v>
      </c>
      <c r="B15518" t="s">
        <v>18413</v>
      </c>
      <c r="C15518" t="s">
        <v>16113</v>
      </c>
      <c r="D15518">
        <v>15.74</v>
      </c>
      <c r="E15518" s="156" t="s">
        <v>223</v>
      </c>
    </row>
    <row r="15519" spans="1:5" x14ac:dyDescent="0.2">
      <c r="A15519" s="157">
        <v>1917171</v>
      </c>
      <c r="B15519" t="s">
        <v>18414</v>
      </c>
      <c r="C15519" t="s">
        <v>16113</v>
      </c>
      <c r="D15519">
        <v>15.96</v>
      </c>
      <c r="E15519" s="156" t="s">
        <v>223</v>
      </c>
    </row>
    <row r="15520" spans="1:5" x14ac:dyDescent="0.2">
      <c r="A15520" s="157">
        <v>1917172</v>
      </c>
      <c r="B15520" t="s">
        <v>18415</v>
      </c>
      <c r="C15520" t="s">
        <v>16113</v>
      </c>
      <c r="D15520">
        <v>16.18</v>
      </c>
      <c r="E15520" s="156" t="s">
        <v>223</v>
      </c>
    </row>
    <row r="15521" spans="1:5" x14ac:dyDescent="0.2">
      <c r="A15521" s="157">
        <v>1917173</v>
      </c>
      <c r="B15521" t="s">
        <v>18416</v>
      </c>
      <c r="C15521" t="s">
        <v>16113</v>
      </c>
      <c r="D15521">
        <v>16.420000000000002</v>
      </c>
      <c r="E15521" s="156" t="s">
        <v>223</v>
      </c>
    </row>
    <row r="15522" spans="1:5" x14ac:dyDescent="0.2">
      <c r="A15522" s="157">
        <v>1917174</v>
      </c>
      <c r="B15522" t="s">
        <v>18417</v>
      </c>
      <c r="C15522" t="s">
        <v>16113</v>
      </c>
      <c r="D15522">
        <v>16.55</v>
      </c>
      <c r="E15522" s="156" t="s">
        <v>223</v>
      </c>
    </row>
    <row r="15523" spans="1:5" x14ac:dyDescent="0.2">
      <c r="A15523" s="157">
        <v>1917205</v>
      </c>
      <c r="B15523" t="s">
        <v>18418</v>
      </c>
      <c r="C15523" t="s">
        <v>16113</v>
      </c>
      <c r="D15523">
        <v>16.920000000000002</v>
      </c>
      <c r="E15523" s="156" t="s">
        <v>223</v>
      </c>
    </row>
    <row r="15524" spans="1:5" x14ac:dyDescent="0.2">
      <c r="A15524" s="157">
        <v>1917206</v>
      </c>
      <c r="B15524" t="s">
        <v>18419</v>
      </c>
      <c r="C15524" t="s">
        <v>16113</v>
      </c>
      <c r="D15524">
        <v>17.11</v>
      </c>
      <c r="E15524" s="156" t="s">
        <v>223</v>
      </c>
    </row>
    <row r="15525" spans="1:5" x14ac:dyDescent="0.2">
      <c r="A15525" s="157">
        <v>1917207</v>
      </c>
      <c r="B15525" t="s">
        <v>18420</v>
      </c>
      <c r="C15525" t="s">
        <v>16113</v>
      </c>
      <c r="D15525">
        <v>17.3</v>
      </c>
      <c r="E15525" s="156" t="s">
        <v>223</v>
      </c>
    </row>
    <row r="15526" spans="1:5" x14ac:dyDescent="0.2">
      <c r="A15526" s="157">
        <v>1917208</v>
      </c>
      <c r="B15526" t="s">
        <v>18421</v>
      </c>
      <c r="C15526" t="s">
        <v>16113</v>
      </c>
      <c r="D15526">
        <v>17.5</v>
      </c>
      <c r="E15526" s="156" t="s">
        <v>223</v>
      </c>
    </row>
    <row r="15527" spans="1:5" x14ac:dyDescent="0.2">
      <c r="A15527" s="157">
        <v>1917209</v>
      </c>
      <c r="B15527" t="s">
        <v>18422</v>
      </c>
      <c r="C15527" t="s">
        <v>16113</v>
      </c>
      <c r="D15527">
        <v>17.71</v>
      </c>
      <c r="E15527" s="156" t="s">
        <v>223</v>
      </c>
    </row>
    <row r="15528" spans="1:5" x14ac:dyDescent="0.2">
      <c r="A15528" s="157">
        <v>1917210</v>
      </c>
      <c r="B15528" t="s">
        <v>18423</v>
      </c>
      <c r="C15528" t="s">
        <v>16113</v>
      </c>
      <c r="D15528">
        <v>17.82</v>
      </c>
      <c r="E15528" s="156" t="s">
        <v>223</v>
      </c>
    </row>
    <row r="15529" spans="1:5" x14ac:dyDescent="0.2">
      <c r="A15529" s="157">
        <v>1917025</v>
      </c>
      <c r="B15529" t="s">
        <v>18424</v>
      </c>
      <c r="C15529" t="s">
        <v>16113</v>
      </c>
      <c r="D15529">
        <v>38.130000000000003</v>
      </c>
      <c r="E15529" s="156" t="s">
        <v>223</v>
      </c>
    </row>
    <row r="15530" spans="1:5" x14ac:dyDescent="0.2">
      <c r="A15530" s="157">
        <v>1917026</v>
      </c>
      <c r="B15530" t="s">
        <v>18425</v>
      </c>
      <c r="C15530" t="s">
        <v>16113</v>
      </c>
      <c r="D15530">
        <v>38.909999999999997</v>
      </c>
      <c r="E15530" s="156" t="s">
        <v>223</v>
      </c>
    </row>
    <row r="15531" spans="1:5" x14ac:dyDescent="0.2">
      <c r="A15531" s="157">
        <v>1917027</v>
      </c>
      <c r="B15531" t="s">
        <v>18426</v>
      </c>
      <c r="C15531" t="s">
        <v>16113</v>
      </c>
      <c r="D15531">
        <v>39.71</v>
      </c>
      <c r="E15531" s="156" t="s">
        <v>223</v>
      </c>
    </row>
    <row r="15532" spans="1:5" x14ac:dyDescent="0.2">
      <c r="A15532" s="157">
        <v>1917028</v>
      </c>
      <c r="B15532" t="s">
        <v>18427</v>
      </c>
      <c r="C15532" t="s">
        <v>16113</v>
      </c>
      <c r="D15532">
        <v>40.549999999999997</v>
      </c>
      <c r="E15532" s="156" t="s">
        <v>223</v>
      </c>
    </row>
    <row r="15533" spans="1:5" x14ac:dyDescent="0.2">
      <c r="A15533" s="157">
        <v>1917029</v>
      </c>
      <c r="B15533" t="s">
        <v>18428</v>
      </c>
      <c r="C15533" t="s">
        <v>16113</v>
      </c>
      <c r="D15533">
        <v>41.44</v>
      </c>
      <c r="E15533" s="156" t="s">
        <v>223</v>
      </c>
    </row>
    <row r="15534" spans="1:5" x14ac:dyDescent="0.2">
      <c r="A15534" s="157">
        <v>1917030</v>
      </c>
      <c r="B15534" t="s">
        <v>18429</v>
      </c>
      <c r="C15534" t="s">
        <v>16113</v>
      </c>
      <c r="D15534">
        <v>41.9</v>
      </c>
      <c r="E15534" s="156" t="s">
        <v>223</v>
      </c>
    </row>
    <row r="15535" spans="1:5" x14ac:dyDescent="0.2">
      <c r="A15535" s="157">
        <v>1917629</v>
      </c>
      <c r="B15535" t="s">
        <v>18430</v>
      </c>
      <c r="C15535" t="s">
        <v>16113</v>
      </c>
      <c r="D15535">
        <v>18.43</v>
      </c>
      <c r="E15535" s="156" t="s">
        <v>223</v>
      </c>
    </row>
    <row r="15536" spans="1:5" x14ac:dyDescent="0.2">
      <c r="A15536" s="157">
        <v>1917633</v>
      </c>
      <c r="B15536" t="s">
        <v>18431</v>
      </c>
      <c r="C15536" t="s">
        <v>16113</v>
      </c>
      <c r="D15536">
        <v>20.18</v>
      </c>
      <c r="E15536" s="156" t="s">
        <v>223</v>
      </c>
    </row>
    <row r="15537" spans="1:5" x14ac:dyDescent="0.2">
      <c r="A15537" s="157">
        <v>1917634</v>
      </c>
      <c r="B15537" t="s">
        <v>18432</v>
      </c>
      <c r="C15537" t="s">
        <v>16113</v>
      </c>
      <c r="D15537">
        <v>20.5</v>
      </c>
      <c r="E15537" s="156" t="s">
        <v>223</v>
      </c>
    </row>
    <row r="15538" spans="1:5" x14ac:dyDescent="0.2">
      <c r="A15538" s="157">
        <v>1917635</v>
      </c>
      <c r="B15538" t="s">
        <v>18433</v>
      </c>
      <c r="C15538" t="s">
        <v>16113</v>
      </c>
      <c r="D15538">
        <v>20.82</v>
      </c>
      <c r="E15538" s="156" t="s">
        <v>223</v>
      </c>
    </row>
    <row r="15539" spans="1:5" x14ac:dyDescent="0.2">
      <c r="A15539" s="157">
        <v>1917636</v>
      </c>
      <c r="B15539" t="s">
        <v>18434</v>
      </c>
      <c r="C15539" t="s">
        <v>16113</v>
      </c>
      <c r="D15539">
        <v>22.84</v>
      </c>
      <c r="E15539" s="156" t="s">
        <v>223</v>
      </c>
    </row>
    <row r="15540" spans="1:5" x14ac:dyDescent="0.2">
      <c r="A15540" s="157">
        <v>1917637</v>
      </c>
      <c r="B15540" t="s">
        <v>18435</v>
      </c>
      <c r="C15540" t="s">
        <v>16113</v>
      </c>
      <c r="D15540">
        <v>23.26</v>
      </c>
      <c r="E15540" s="156" t="s">
        <v>223</v>
      </c>
    </row>
    <row r="15541" spans="1:5" x14ac:dyDescent="0.2">
      <c r="A15541" s="157">
        <v>1917638</v>
      </c>
      <c r="B15541" t="s">
        <v>18436</v>
      </c>
      <c r="C15541" t="s">
        <v>16113</v>
      </c>
      <c r="D15541">
        <v>23.69</v>
      </c>
      <c r="E15541" s="156" t="s">
        <v>223</v>
      </c>
    </row>
    <row r="15542" spans="1:5" x14ac:dyDescent="0.2">
      <c r="A15542" s="157">
        <v>1917630</v>
      </c>
      <c r="B15542" t="s">
        <v>18437</v>
      </c>
      <c r="C15542" t="s">
        <v>16113</v>
      </c>
      <c r="D15542">
        <v>18.989999999999998</v>
      </c>
      <c r="E15542" s="156" t="s">
        <v>223</v>
      </c>
    </row>
    <row r="15543" spans="1:5" x14ac:dyDescent="0.2">
      <c r="A15543" s="157">
        <v>1917631</v>
      </c>
      <c r="B15543" t="s">
        <v>18438</v>
      </c>
      <c r="C15543" t="s">
        <v>16113</v>
      </c>
      <c r="D15543">
        <v>19.47</v>
      </c>
      <c r="E15543" s="156" t="s">
        <v>223</v>
      </c>
    </row>
    <row r="15544" spans="1:5" x14ac:dyDescent="0.2">
      <c r="A15544" s="157">
        <v>1917632</v>
      </c>
      <c r="B15544" t="s">
        <v>18439</v>
      </c>
      <c r="C15544" t="s">
        <v>16113</v>
      </c>
      <c r="D15544">
        <v>19.78</v>
      </c>
      <c r="E15544" s="156" t="s">
        <v>223</v>
      </c>
    </row>
    <row r="15545" spans="1:5" x14ac:dyDescent="0.2">
      <c r="A15545" s="157">
        <v>1917639</v>
      </c>
      <c r="B15545" t="s">
        <v>18440</v>
      </c>
      <c r="C15545" t="s">
        <v>16113</v>
      </c>
      <c r="D15545">
        <v>23.9</v>
      </c>
      <c r="E15545" s="156" t="s">
        <v>223</v>
      </c>
    </row>
    <row r="15546" spans="1:5" x14ac:dyDescent="0.2">
      <c r="A15546" s="157">
        <v>1917646</v>
      </c>
      <c r="B15546" t="s">
        <v>18441</v>
      </c>
      <c r="C15546" t="s">
        <v>16113</v>
      </c>
      <c r="D15546">
        <v>21.2</v>
      </c>
      <c r="E15546" s="156" t="s">
        <v>223</v>
      </c>
    </row>
    <row r="15547" spans="1:5" x14ac:dyDescent="0.2">
      <c r="A15547" s="157">
        <v>1917647</v>
      </c>
      <c r="B15547" t="s">
        <v>18442</v>
      </c>
      <c r="C15547" t="s">
        <v>16113</v>
      </c>
      <c r="D15547">
        <v>21.51</v>
      </c>
      <c r="E15547" s="156" t="s">
        <v>223</v>
      </c>
    </row>
    <row r="15548" spans="1:5" x14ac:dyDescent="0.2">
      <c r="A15548" s="157">
        <v>1917648</v>
      </c>
      <c r="B15548" t="s">
        <v>18443</v>
      </c>
      <c r="C15548" t="s">
        <v>16113</v>
      </c>
      <c r="D15548">
        <v>21.74</v>
      </c>
      <c r="E15548" s="156" t="s">
        <v>223</v>
      </c>
    </row>
    <row r="15549" spans="1:5" x14ac:dyDescent="0.2">
      <c r="A15549" s="157">
        <v>1917649</v>
      </c>
      <c r="B15549" t="s">
        <v>18444</v>
      </c>
      <c r="C15549" t="s">
        <v>16113</v>
      </c>
      <c r="D15549">
        <v>22.04</v>
      </c>
      <c r="E15549" s="156" t="s">
        <v>223</v>
      </c>
    </row>
    <row r="15550" spans="1:5" x14ac:dyDescent="0.2">
      <c r="A15550" s="157">
        <v>1917650</v>
      </c>
      <c r="B15550" t="s">
        <v>18445</v>
      </c>
      <c r="C15550" t="s">
        <v>16113</v>
      </c>
      <c r="D15550">
        <v>22.35</v>
      </c>
      <c r="E15550" s="156" t="s">
        <v>223</v>
      </c>
    </row>
    <row r="15551" spans="1:5" x14ac:dyDescent="0.2">
      <c r="A15551" s="157">
        <v>1917651</v>
      </c>
      <c r="B15551" t="s">
        <v>18446</v>
      </c>
      <c r="C15551" t="s">
        <v>16113</v>
      </c>
      <c r="D15551">
        <v>22.81</v>
      </c>
      <c r="E15551" s="156" t="s">
        <v>223</v>
      </c>
    </row>
    <row r="15552" spans="1:5" x14ac:dyDescent="0.2">
      <c r="A15552" s="157">
        <v>1917652</v>
      </c>
      <c r="B15552" t="s">
        <v>18447</v>
      </c>
      <c r="C15552" t="s">
        <v>16113</v>
      </c>
      <c r="D15552">
        <v>25.25</v>
      </c>
      <c r="E15552" s="156" t="s">
        <v>223</v>
      </c>
    </row>
    <row r="15553" spans="1:5" x14ac:dyDescent="0.2">
      <c r="A15553" s="157">
        <v>1917642</v>
      </c>
      <c r="B15553" t="s">
        <v>18448</v>
      </c>
      <c r="C15553" t="s">
        <v>16113</v>
      </c>
      <c r="D15553">
        <v>19.899999999999999</v>
      </c>
      <c r="E15553" s="156" t="s">
        <v>223</v>
      </c>
    </row>
    <row r="15554" spans="1:5" x14ac:dyDescent="0.2">
      <c r="A15554" s="157">
        <v>1917643</v>
      </c>
      <c r="B15554" t="s">
        <v>18449</v>
      </c>
      <c r="C15554" t="s">
        <v>16113</v>
      </c>
      <c r="D15554">
        <v>20.28</v>
      </c>
      <c r="E15554" s="156" t="s">
        <v>223</v>
      </c>
    </row>
    <row r="15555" spans="1:5" x14ac:dyDescent="0.2">
      <c r="A15555" s="157">
        <v>1917641</v>
      </c>
      <c r="B15555" t="s">
        <v>18450</v>
      </c>
      <c r="C15555" t="s">
        <v>16113</v>
      </c>
      <c r="D15555">
        <v>17.84</v>
      </c>
      <c r="E15555" s="156" t="s">
        <v>223</v>
      </c>
    </row>
    <row r="15556" spans="1:5" x14ac:dyDescent="0.2">
      <c r="A15556" s="157">
        <v>1917644</v>
      </c>
      <c r="B15556" t="s">
        <v>18451</v>
      </c>
      <c r="C15556" t="s">
        <v>16113</v>
      </c>
      <c r="D15556">
        <v>20.67</v>
      </c>
      <c r="E15556" s="156" t="s">
        <v>223</v>
      </c>
    </row>
    <row r="15557" spans="1:5" x14ac:dyDescent="0.2">
      <c r="A15557" s="157">
        <v>1917645</v>
      </c>
      <c r="B15557" t="s">
        <v>18452</v>
      </c>
      <c r="C15557" t="s">
        <v>16113</v>
      </c>
      <c r="D15557">
        <v>20.9</v>
      </c>
      <c r="E15557" s="156" t="s">
        <v>223</v>
      </c>
    </row>
    <row r="15558" spans="1:5" x14ac:dyDescent="0.2">
      <c r="A15558" s="157">
        <v>1917653</v>
      </c>
      <c r="B15558" t="s">
        <v>18453</v>
      </c>
      <c r="C15558" t="s">
        <v>16113</v>
      </c>
      <c r="D15558">
        <v>25.6</v>
      </c>
      <c r="E15558" s="156" t="s">
        <v>223</v>
      </c>
    </row>
    <row r="15559" spans="1:5" x14ac:dyDescent="0.2">
      <c r="A15559" s="157">
        <v>1917659</v>
      </c>
      <c r="B15559" t="s">
        <v>18454</v>
      </c>
      <c r="C15559" t="s">
        <v>16113</v>
      </c>
      <c r="D15559">
        <v>20.36</v>
      </c>
      <c r="E15559" s="156" t="s">
        <v>223</v>
      </c>
    </row>
    <row r="15560" spans="1:5" x14ac:dyDescent="0.2">
      <c r="A15560" s="157">
        <v>1917660</v>
      </c>
      <c r="B15560" t="s">
        <v>18455</v>
      </c>
      <c r="C15560" t="s">
        <v>16113</v>
      </c>
      <c r="D15560">
        <v>20.51</v>
      </c>
      <c r="E15560" s="156" t="s">
        <v>223</v>
      </c>
    </row>
    <row r="15561" spans="1:5" x14ac:dyDescent="0.2">
      <c r="A15561" s="157">
        <v>1917661</v>
      </c>
      <c r="B15561" t="s">
        <v>18456</v>
      </c>
      <c r="C15561" t="s">
        <v>16113</v>
      </c>
      <c r="D15561">
        <v>20.67</v>
      </c>
      <c r="E15561" s="156" t="s">
        <v>223</v>
      </c>
    </row>
    <row r="15562" spans="1:5" x14ac:dyDescent="0.2">
      <c r="A15562" s="157">
        <v>1917662</v>
      </c>
      <c r="B15562" t="s">
        <v>18457</v>
      </c>
      <c r="C15562" t="s">
        <v>16113</v>
      </c>
      <c r="D15562">
        <v>20.82</v>
      </c>
      <c r="E15562" s="156" t="s">
        <v>223</v>
      </c>
    </row>
    <row r="15563" spans="1:5" x14ac:dyDescent="0.2">
      <c r="A15563" s="157">
        <v>1917663</v>
      </c>
      <c r="B15563" t="s">
        <v>18458</v>
      </c>
      <c r="C15563" t="s">
        <v>16113</v>
      </c>
      <c r="D15563">
        <v>21.05</v>
      </c>
      <c r="E15563" s="156" t="s">
        <v>223</v>
      </c>
    </row>
    <row r="15564" spans="1:5" x14ac:dyDescent="0.2">
      <c r="A15564" s="157">
        <v>1917664</v>
      </c>
      <c r="B15564" t="s">
        <v>18459</v>
      </c>
      <c r="C15564" t="s">
        <v>16113</v>
      </c>
      <c r="D15564">
        <v>21.35</v>
      </c>
      <c r="E15564" s="156" t="s">
        <v>223</v>
      </c>
    </row>
    <row r="15565" spans="1:5" x14ac:dyDescent="0.2">
      <c r="A15565" s="157">
        <v>1917665</v>
      </c>
      <c r="B15565" t="s">
        <v>18460</v>
      </c>
      <c r="C15565" t="s">
        <v>16113</v>
      </c>
      <c r="D15565">
        <v>21.81</v>
      </c>
      <c r="E15565" s="156" t="s">
        <v>223</v>
      </c>
    </row>
    <row r="15566" spans="1:5" x14ac:dyDescent="0.2">
      <c r="A15566" s="157">
        <v>1917655</v>
      </c>
      <c r="B15566" t="s">
        <v>18461</v>
      </c>
      <c r="C15566" t="s">
        <v>16113</v>
      </c>
      <c r="D15566">
        <v>17.84</v>
      </c>
      <c r="E15566" s="156" t="s">
        <v>223</v>
      </c>
    </row>
    <row r="15567" spans="1:5" x14ac:dyDescent="0.2">
      <c r="A15567" s="157">
        <v>1917656</v>
      </c>
      <c r="B15567" t="s">
        <v>18462</v>
      </c>
      <c r="C15567" t="s">
        <v>16113</v>
      </c>
      <c r="D15567">
        <v>19.75</v>
      </c>
      <c r="E15567" s="156" t="s">
        <v>223</v>
      </c>
    </row>
    <row r="15568" spans="1:5" x14ac:dyDescent="0.2">
      <c r="A15568" s="157">
        <v>1917654</v>
      </c>
      <c r="B15568" t="s">
        <v>18463</v>
      </c>
      <c r="C15568" t="s">
        <v>16113</v>
      </c>
      <c r="D15568">
        <v>17.57</v>
      </c>
      <c r="E15568" s="156" t="s">
        <v>223</v>
      </c>
    </row>
    <row r="15569" spans="1:5" x14ac:dyDescent="0.2">
      <c r="A15569" s="157">
        <v>1917657</v>
      </c>
      <c r="B15569" t="s">
        <v>18464</v>
      </c>
      <c r="C15569" t="s">
        <v>16113</v>
      </c>
      <c r="D15569">
        <v>19.98</v>
      </c>
      <c r="E15569" s="156" t="s">
        <v>223</v>
      </c>
    </row>
    <row r="15570" spans="1:5" x14ac:dyDescent="0.2">
      <c r="A15570" s="157">
        <v>1917658</v>
      </c>
      <c r="B15570" t="s">
        <v>18465</v>
      </c>
      <c r="C15570" t="s">
        <v>16113</v>
      </c>
      <c r="D15570">
        <v>20.13</v>
      </c>
      <c r="E15570" s="156" t="s">
        <v>223</v>
      </c>
    </row>
    <row r="15571" spans="1:5" x14ac:dyDescent="0.2">
      <c r="A15571" s="157">
        <v>1917666</v>
      </c>
      <c r="B15571" t="s">
        <v>18466</v>
      </c>
      <c r="C15571" t="s">
        <v>16113</v>
      </c>
      <c r="D15571">
        <v>22.12</v>
      </c>
      <c r="E15571" s="156" t="s">
        <v>223</v>
      </c>
    </row>
    <row r="15572" spans="1:5" x14ac:dyDescent="0.2">
      <c r="A15572" s="157">
        <v>1917672</v>
      </c>
      <c r="B15572" t="s">
        <v>18467</v>
      </c>
      <c r="C15572" t="s">
        <v>16113</v>
      </c>
      <c r="D15572">
        <v>20.28</v>
      </c>
      <c r="E15572" s="156" t="s">
        <v>223</v>
      </c>
    </row>
    <row r="15573" spans="1:5" x14ac:dyDescent="0.2">
      <c r="A15573" s="157">
        <v>1917673</v>
      </c>
      <c r="B15573" t="s">
        <v>18468</v>
      </c>
      <c r="C15573" t="s">
        <v>16113</v>
      </c>
      <c r="D15573">
        <v>20.51</v>
      </c>
      <c r="E15573" s="156" t="s">
        <v>223</v>
      </c>
    </row>
    <row r="15574" spans="1:5" x14ac:dyDescent="0.2">
      <c r="A15574" s="157">
        <v>1917674</v>
      </c>
      <c r="B15574" t="s">
        <v>18469</v>
      </c>
      <c r="C15574" t="s">
        <v>16113</v>
      </c>
      <c r="D15574">
        <v>20.67</v>
      </c>
      <c r="E15574" s="156" t="s">
        <v>223</v>
      </c>
    </row>
    <row r="15575" spans="1:5" x14ac:dyDescent="0.2">
      <c r="A15575" s="157">
        <v>1917675</v>
      </c>
      <c r="B15575" t="s">
        <v>18470</v>
      </c>
      <c r="C15575" t="s">
        <v>16113</v>
      </c>
      <c r="D15575">
        <v>20.82</v>
      </c>
      <c r="E15575" s="156" t="s">
        <v>223</v>
      </c>
    </row>
    <row r="15576" spans="1:5" x14ac:dyDescent="0.2">
      <c r="A15576" s="157">
        <v>1917676</v>
      </c>
      <c r="B15576" t="s">
        <v>18471</v>
      </c>
      <c r="C15576" t="s">
        <v>16113</v>
      </c>
      <c r="D15576">
        <v>20.97</v>
      </c>
      <c r="E15576" s="156" t="s">
        <v>223</v>
      </c>
    </row>
    <row r="15577" spans="1:5" x14ac:dyDescent="0.2">
      <c r="A15577" s="157">
        <v>1917677</v>
      </c>
      <c r="B15577" t="s">
        <v>18472</v>
      </c>
      <c r="C15577" t="s">
        <v>16113</v>
      </c>
      <c r="D15577">
        <v>21.28</v>
      </c>
      <c r="E15577" s="156" t="s">
        <v>223</v>
      </c>
    </row>
    <row r="15578" spans="1:5" x14ac:dyDescent="0.2">
      <c r="A15578" s="157">
        <v>1917678</v>
      </c>
      <c r="B15578" t="s">
        <v>18473</v>
      </c>
      <c r="C15578" t="s">
        <v>16113</v>
      </c>
      <c r="D15578">
        <v>21.74</v>
      </c>
      <c r="E15578" s="156" t="s">
        <v>223</v>
      </c>
    </row>
    <row r="15579" spans="1:5" x14ac:dyDescent="0.2">
      <c r="A15579" s="157">
        <v>1917668</v>
      </c>
      <c r="B15579" t="s">
        <v>18474</v>
      </c>
      <c r="C15579" t="s">
        <v>16113</v>
      </c>
      <c r="D15579">
        <v>19.600000000000001</v>
      </c>
      <c r="E15579" s="156" t="s">
        <v>223</v>
      </c>
    </row>
    <row r="15580" spans="1:5" x14ac:dyDescent="0.2">
      <c r="A15580" s="157">
        <v>1917669</v>
      </c>
      <c r="B15580" t="s">
        <v>18475</v>
      </c>
      <c r="C15580" t="s">
        <v>16113</v>
      </c>
      <c r="D15580">
        <v>19.75</v>
      </c>
      <c r="E15580" s="156" t="s">
        <v>223</v>
      </c>
    </row>
    <row r="15581" spans="1:5" x14ac:dyDescent="0.2">
      <c r="A15581" s="157">
        <v>1917667</v>
      </c>
      <c r="B15581" t="s">
        <v>18476</v>
      </c>
      <c r="C15581" t="s">
        <v>16113</v>
      </c>
      <c r="D15581">
        <v>17.649999999999999</v>
      </c>
      <c r="E15581" s="156" t="s">
        <v>223</v>
      </c>
    </row>
    <row r="15582" spans="1:5" x14ac:dyDescent="0.2">
      <c r="A15582" s="157">
        <v>1917670</v>
      </c>
      <c r="B15582" t="s">
        <v>18477</v>
      </c>
      <c r="C15582" t="s">
        <v>16113</v>
      </c>
      <c r="D15582">
        <v>19.98</v>
      </c>
      <c r="E15582" s="156" t="s">
        <v>223</v>
      </c>
    </row>
    <row r="15583" spans="1:5" x14ac:dyDescent="0.2">
      <c r="A15583" s="157">
        <v>1917671</v>
      </c>
      <c r="B15583" t="s">
        <v>18478</v>
      </c>
      <c r="C15583" t="s">
        <v>16113</v>
      </c>
      <c r="D15583">
        <v>20.13</v>
      </c>
      <c r="E15583" s="156" t="s">
        <v>223</v>
      </c>
    </row>
    <row r="15584" spans="1:5" x14ac:dyDescent="0.2">
      <c r="A15584" s="157">
        <v>1917679</v>
      </c>
      <c r="B15584" t="s">
        <v>18479</v>
      </c>
      <c r="C15584" t="s">
        <v>16113</v>
      </c>
      <c r="D15584">
        <v>21.97</v>
      </c>
      <c r="E15584" s="156" t="s">
        <v>223</v>
      </c>
    </row>
    <row r="15585" spans="1:5" x14ac:dyDescent="0.2">
      <c r="A15585" s="157">
        <v>1917640</v>
      </c>
      <c r="B15585" t="s">
        <v>18480</v>
      </c>
      <c r="C15585" t="s">
        <v>16113</v>
      </c>
      <c r="D15585">
        <v>9.68</v>
      </c>
      <c r="E15585" s="156" t="s">
        <v>223</v>
      </c>
    </row>
    <row r="15586" spans="1:5" x14ac:dyDescent="0.2">
      <c r="A15586" s="157">
        <v>1917686</v>
      </c>
      <c r="B15586" t="s">
        <v>18481</v>
      </c>
      <c r="C15586" t="s">
        <v>16113</v>
      </c>
      <c r="D15586">
        <v>11.38</v>
      </c>
      <c r="E15586" s="156" t="s">
        <v>223</v>
      </c>
    </row>
    <row r="15587" spans="1:5" x14ac:dyDescent="0.2">
      <c r="A15587" s="157">
        <v>1917687</v>
      </c>
      <c r="B15587" t="s">
        <v>18482</v>
      </c>
      <c r="C15587" t="s">
        <v>16113</v>
      </c>
      <c r="D15587">
        <v>11.68</v>
      </c>
      <c r="E15587" s="156" t="s">
        <v>223</v>
      </c>
    </row>
    <row r="15588" spans="1:5" x14ac:dyDescent="0.2">
      <c r="A15588" s="157">
        <v>1917688</v>
      </c>
      <c r="B15588" t="s">
        <v>18483</v>
      </c>
      <c r="C15588" t="s">
        <v>16113</v>
      </c>
      <c r="D15588">
        <v>12.78</v>
      </c>
      <c r="E15588" s="156" t="s">
        <v>223</v>
      </c>
    </row>
    <row r="15589" spans="1:5" x14ac:dyDescent="0.2">
      <c r="A15589" s="157">
        <v>1917689</v>
      </c>
      <c r="B15589" t="s">
        <v>18484</v>
      </c>
      <c r="C15589" t="s">
        <v>16113</v>
      </c>
      <c r="D15589">
        <v>13.1</v>
      </c>
      <c r="E15589" s="156" t="s">
        <v>223</v>
      </c>
    </row>
    <row r="15590" spans="1:5" x14ac:dyDescent="0.2">
      <c r="A15590" s="157">
        <v>1917690</v>
      </c>
      <c r="B15590" t="s">
        <v>18485</v>
      </c>
      <c r="C15590" t="s">
        <v>16113</v>
      </c>
      <c r="D15590">
        <v>13.34</v>
      </c>
      <c r="E15590" s="156" t="s">
        <v>223</v>
      </c>
    </row>
    <row r="15591" spans="1:5" x14ac:dyDescent="0.2">
      <c r="A15591" s="157">
        <v>1917691</v>
      </c>
      <c r="B15591" t="s">
        <v>18486</v>
      </c>
      <c r="C15591" t="s">
        <v>16113</v>
      </c>
      <c r="D15591">
        <v>13.82</v>
      </c>
      <c r="E15591" s="156" t="s">
        <v>223</v>
      </c>
    </row>
    <row r="15592" spans="1:5" x14ac:dyDescent="0.2">
      <c r="A15592" s="157">
        <v>1917692</v>
      </c>
      <c r="B15592" t="s">
        <v>18487</v>
      </c>
      <c r="C15592" t="s">
        <v>16113</v>
      </c>
      <c r="D15592">
        <v>15.5</v>
      </c>
      <c r="E15592" s="156" t="s">
        <v>223</v>
      </c>
    </row>
    <row r="15593" spans="1:5" x14ac:dyDescent="0.2">
      <c r="A15593" s="157">
        <v>1917682</v>
      </c>
      <c r="B15593" t="s">
        <v>18488</v>
      </c>
      <c r="C15593" t="s">
        <v>16113</v>
      </c>
      <c r="D15593">
        <v>10.119999999999999</v>
      </c>
      <c r="E15593" s="156" t="s">
        <v>223</v>
      </c>
    </row>
    <row r="15594" spans="1:5" x14ac:dyDescent="0.2">
      <c r="A15594" s="157">
        <v>1917693</v>
      </c>
      <c r="B15594" t="s">
        <v>18489</v>
      </c>
      <c r="C15594" t="s">
        <v>16113</v>
      </c>
      <c r="D15594">
        <v>15.9</v>
      </c>
      <c r="E15594" s="156" t="s">
        <v>223</v>
      </c>
    </row>
    <row r="15595" spans="1:5" x14ac:dyDescent="0.2">
      <c r="A15595" s="157">
        <v>1917683</v>
      </c>
      <c r="B15595" t="s">
        <v>18490</v>
      </c>
      <c r="C15595" t="s">
        <v>16113</v>
      </c>
      <c r="D15595">
        <v>10.48</v>
      </c>
      <c r="E15595" s="156" t="s">
        <v>223</v>
      </c>
    </row>
    <row r="15596" spans="1:5" x14ac:dyDescent="0.2">
      <c r="A15596" s="157">
        <v>1917681</v>
      </c>
      <c r="B15596" t="s">
        <v>18491</v>
      </c>
      <c r="C15596" t="s">
        <v>16113</v>
      </c>
      <c r="D15596">
        <v>8.7799999999999994</v>
      </c>
      <c r="E15596" s="156" t="s">
        <v>223</v>
      </c>
    </row>
    <row r="15597" spans="1:5" x14ac:dyDescent="0.2">
      <c r="A15597" s="157">
        <v>1917684</v>
      </c>
      <c r="B15597" t="s">
        <v>18492</v>
      </c>
      <c r="C15597" t="s">
        <v>16113</v>
      </c>
      <c r="D15597">
        <v>10.78</v>
      </c>
      <c r="E15597" s="156" t="s">
        <v>223</v>
      </c>
    </row>
    <row r="15598" spans="1:5" x14ac:dyDescent="0.2">
      <c r="A15598" s="157">
        <v>1917685</v>
      </c>
      <c r="B15598" t="s">
        <v>18493</v>
      </c>
      <c r="C15598" t="s">
        <v>16113</v>
      </c>
      <c r="D15598">
        <v>11.08</v>
      </c>
      <c r="E15598" s="156" t="s">
        <v>223</v>
      </c>
    </row>
    <row r="15599" spans="1:5" x14ac:dyDescent="0.2">
      <c r="A15599" s="157">
        <v>1917699</v>
      </c>
      <c r="B15599" t="s">
        <v>18494</v>
      </c>
      <c r="C15599" t="s">
        <v>16113</v>
      </c>
      <c r="D15599">
        <v>10.48</v>
      </c>
      <c r="E15599" s="156" t="s">
        <v>223</v>
      </c>
    </row>
    <row r="15600" spans="1:5" x14ac:dyDescent="0.2">
      <c r="A15600" s="157">
        <v>1917700</v>
      </c>
      <c r="B15600" t="s">
        <v>18495</v>
      </c>
      <c r="C15600" t="s">
        <v>16113</v>
      </c>
      <c r="D15600">
        <v>10.66</v>
      </c>
      <c r="E15600" s="156" t="s">
        <v>223</v>
      </c>
    </row>
    <row r="15601" spans="1:5" x14ac:dyDescent="0.2">
      <c r="A15601" s="157">
        <v>1917701</v>
      </c>
      <c r="B15601" t="s">
        <v>18496</v>
      </c>
      <c r="C15601" t="s">
        <v>16113</v>
      </c>
      <c r="D15601">
        <v>10.84</v>
      </c>
      <c r="E15601" s="156" t="s">
        <v>223</v>
      </c>
    </row>
    <row r="15602" spans="1:5" x14ac:dyDescent="0.2">
      <c r="A15602" s="157">
        <v>1917702</v>
      </c>
      <c r="B15602" t="s">
        <v>18497</v>
      </c>
      <c r="C15602" t="s">
        <v>16113</v>
      </c>
      <c r="D15602">
        <v>11.02</v>
      </c>
      <c r="E15602" s="156" t="s">
        <v>223</v>
      </c>
    </row>
    <row r="15603" spans="1:5" x14ac:dyDescent="0.2">
      <c r="A15603" s="157">
        <v>1917703</v>
      </c>
      <c r="B15603" t="s">
        <v>18498</v>
      </c>
      <c r="C15603" t="s">
        <v>16113</v>
      </c>
      <c r="D15603">
        <v>11.2</v>
      </c>
      <c r="E15603" s="156" t="s">
        <v>223</v>
      </c>
    </row>
    <row r="15604" spans="1:5" x14ac:dyDescent="0.2">
      <c r="A15604" s="157">
        <v>1917704</v>
      </c>
      <c r="B15604" t="s">
        <v>18499</v>
      </c>
      <c r="C15604" t="s">
        <v>16113</v>
      </c>
      <c r="D15604">
        <v>11.5</v>
      </c>
      <c r="E15604" s="156" t="s">
        <v>223</v>
      </c>
    </row>
    <row r="15605" spans="1:5" x14ac:dyDescent="0.2">
      <c r="A15605" s="157">
        <v>1917705</v>
      </c>
      <c r="B15605" t="s">
        <v>18500</v>
      </c>
      <c r="C15605" t="s">
        <v>16113</v>
      </c>
      <c r="D15605">
        <v>12.86</v>
      </c>
      <c r="E15605" s="156" t="s">
        <v>223</v>
      </c>
    </row>
    <row r="15606" spans="1:5" x14ac:dyDescent="0.2">
      <c r="A15606" s="157">
        <v>1917695</v>
      </c>
      <c r="B15606" t="s">
        <v>18501</v>
      </c>
      <c r="C15606" t="s">
        <v>16113</v>
      </c>
      <c r="D15606">
        <v>8.7799999999999994</v>
      </c>
      <c r="E15606" s="156" t="s">
        <v>223</v>
      </c>
    </row>
    <row r="15607" spans="1:5" x14ac:dyDescent="0.2">
      <c r="A15607" s="157">
        <v>1917706</v>
      </c>
      <c r="B15607" t="s">
        <v>18502</v>
      </c>
      <c r="C15607" t="s">
        <v>16113</v>
      </c>
      <c r="D15607">
        <v>13.18</v>
      </c>
      <c r="E15607" s="156" t="s">
        <v>223</v>
      </c>
    </row>
    <row r="15608" spans="1:5" x14ac:dyDescent="0.2">
      <c r="A15608" s="157">
        <v>1917696</v>
      </c>
      <c r="B15608" t="s">
        <v>18503</v>
      </c>
      <c r="C15608" t="s">
        <v>16113</v>
      </c>
      <c r="D15608">
        <v>9.8800000000000008</v>
      </c>
      <c r="E15608" s="156" t="s">
        <v>223</v>
      </c>
    </row>
    <row r="15609" spans="1:5" x14ac:dyDescent="0.2">
      <c r="A15609" s="157">
        <v>1917694</v>
      </c>
      <c r="B15609" t="s">
        <v>18504</v>
      </c>
      <c r="C15609" t="s">
        <v>16113</v>
      </c>
      <c r="D15609">
        <v>8.5</v>
      </c>
      <c r="E15609" s="156" t="s">
        <v>223</v>
      </c>
    </row>
    <row r="15610" spans="1:5" x14ac:dyDescent="0.2">
      <c r="A15610" s="157">
        <v>1917697</v>
      </c>
      <c r="B15610" t="s">
        <v>18505</v>
      </c>
      <c r="C15610" t="s">
        <v>16113</v>
      </c>
      <c r="D15610">
        <v>10.119999999999999</v>
      </c>
      <c r="E15610" s="156" t="s">
        <v>223</v>
      </c>
    </row>
    <row r="15611" spans="1:5" x14ac:dyDescent="0.2">
      <c r="A15611" s="157">
        <v>1917698</v>
      </c>
      <c r="B15611" t="s">
        <v>18506</v>
      </c>
      <c r="C15611" t="s">
        <v>16113</v>
      </c>
      <c r="D15611">
        <v>10.3</v>
      </c>
      <c r="E15611" s="156" t="s">
        <v>223</v>
      </c>
    </row>
    <row r="15612" spans="1:5" x14ac:dyDescent="0.2">
      <c r="A15612" s="157">
        <v>1917712</v>
      </c>
      <c r="B15612" t="s">
        <v>18507</v>
      </c>
      <c r="C15612" t="s">
        <v>16113</v>
      </c>
      <c r="D15612">
        <v>10.48</v>
      </c>
      <c r="E15612" s="156" t="s">
        <v>223</v>
      </c>
    </row>
    <row r="15613" spans="1:5" x14ac:dyDescent="0.2">
      <c r="A15613" s="157">
        <v>1917713</v>
      </c>
      <c r="B15613" t="s">
        <v>18508</v>
      </c>
      <c r="C15613" t="s">
        <v>16113</v>
      </c>
      <c r="D15613">
        <v>10.66</v>
      </c>
      <c r="E15613" s="156" t="s">
        <v>223</v>
      </c>
    </row>
    <row r="15614" spans="1:5" x14ac:dyDescent="0.2">
      <c r="A15614" s="157">
        <v>1917714</v>
      </c>
      <c r="B15614" t="s">
        <v>18509</v>
      </c>
      <c r="C15614" t="s">
        <v>16113</v>
      </c>
      <c r="D15614">
        <v>10.84</v>
      </c>
      <c r="E15614" s="156" t="s">
        <v>223</v>
      </c>
    </row>
    <row r="15615" spans="1:5" x14ac:dyDescent="0.2">
      <c r="A15615" s="157">
        <v>1917715</v>
      </c>
      <c r="B15615" t="s">
        <v>18510</v>
      </c>
      <c r="C15615" t="s">
        <v>16113</v>
      </c>
      <c r="D15615">
        <v>10.96</v>
      </c>
      <c r="E15615" s="156" t="s">
        <v>223</v>
      </c>
    </row>
    <row r="15616" spans="1:5" x14ac:dyDescent="0.2">
      <c r="A15616" s="157">
        <v>1917716</v>
      </c>
      <c r="B15616" t="s">
        <v>18511</v>
      </c>
      <c r="C15616" t="s">
        <v>16113</v>
      </c>
      <c r="D15616">
        <v>11.14</v>
      </c>
      <c r="E15616" s="156" t="s">
        <v>223</v>
      </c>
    </row>
    <row r="15617" spans="1:5" x14ac:dyDescent="0.2">
      <c r="A15617" s="157">
        <v>1917717</v>
      </c>
      <c r="B15617" t="s">
        <v>18512</v>
      </c>
      <c r="C15617" t="s">
        <v>16113</v>
      </c>
      <c r="D15617">
        <v>11.44</v>
      </c>
      <c r="E15617" s="156" t="s">
        <v>223</v>
      </c>
    </row>
    <row r="15618" spans="1:5" x14ac:dyDescent="0.2">
      <c r="A15618" s="157">
        <v>1917718</v>
      </c>
      <c r="B15618" t="s">
        <v>18513</v>
      </c>
      <c r="C15618" t="s">
        <v>16113</v>
      </c>
      <c r="D15618">
        <v>12.7</v>
      </c>
      <c r="E15618" s="156" t="s">
        <v>223</v>
      </c>
    </row>
    <row r="15619" spans="1:5" x14ac:dyDescent="0.2">
      <c r="A15619" s="157">
        <v>1917708</v>
      </c>
      <c r="B15619" t="s">
        <v>18514</v>
      </c>
      <c r="C15619" t="s">
        <v>16113</v>
      </c>
      <c r="D15619">
        <v>9.6999999999999993</v>
      </c>
      <c r="E15619" s="156" t="s">
        <v>223</v>
      </c>
    </row>
    <row r="15620" spans="1:5" x14ac:dyDescent="0.2">
      <c r="A15620" s="157">
        <v>1917719</v>
      </c>
      <c r="B15620" t="s">
        <v>18515</v>
      </c>
      <c r="C15620" t="s">
        <v>16113</v>
      </c>
      <c r="D15620">
        <v>13.02</v>
      </c>
      <c r="E15620" s="156" t="s">
        <v>223</v>
      </c>
    </row>
    <row r="15621" spans="1:5" x14ac:dyDescent="0.2">
      <c r="A15621" s="157">
        <v>1917709</v>
      </c>
      <c r="B15621" t="s">
        <v>18516</v>
      </c>
      <c r="C15621" t="s">
        <v>16113</v>
      </c>
      <c r="D15621">
        <v>9.94</v>
      </c>
      <c r="E15621" s="156" t="s">
        <v>223</v>
      </c>
    </row>
    <row r="15622" spans="1:5" x14ac:dyDescent="0.2">
      <c r="A15622" s="157">
        <v>1917707</v>
      </c>
      <c r="B15622" t="s">
        <v>18517</v>
      </c>
      <c r="C15622" t="s">
        <v>16113</v>
      </c>
      <c r="D15622">
        <v>8.6199999999999992</v>
      </c>
      <c r="E15622" s="156" t="s">
        <v>223</v>
      </c>
    </row>
    <row r="15623" spans="1:5" x14ac:dyDescent="0.2">
      <c r="A15623" s="157">
        <v>1917710</v>
      </c>
      <c r="B15623" t="s">
        <v>18518</v>
      </c>
      <c r="C15623" t="s">
        <v>16113</v>
      </c>
      <c r="D15623">
        <v>10.119999999999999</v>
      </c>
      <c r="E15623" s="156" t="s">
        <v>223</v>
      </c>
    </row>
    <row r="15624" spans="1:5" x14ac:dyDescent="0.2">
      <c r="A15624" s="157">
        <v>1917711</v>
      </c>
      <c r="B15624" t="s">
        <v>18519</v>
      </c>
      <c r="C15624" t="s">
        <v>16113</v>
      </c>
      <c r="D15624">
        <v>10.3</v>
      </c>
      <c r="E15624" s="156" t="s">
        <v>223</v>
      </c>
    </row>
    <row r="15625" spans="1:5" x14ac:dyDescent="0.2">
      <c r="A15625" s="157">
        <v>1917680</v>
      </c>
      <c r="B15625" t="s">
        <v>18520</v>
      </c>
      <c r="C15625" t="s">
        <v>16113</v>
      </c>
      <c r="D15625">
        <v>3.1</v>
      </c>
      <c r="E15625" s="156" t="s">
        <v>223</v>
      </c>
    </row>
    <row r="15626" spans="1:5" x14ac:dyDescent="0.2">
      <c r="A15626" s="157">
        <v>1901607</v>
      </c>
      <c r="B15626" t="s">
        <v>18521</v>
      </c>
      <c r="C15626" t="s">
        <v>16113</v>
      </c>
      <c r="D15626">
        <v>15.66</v>
      </c>
      <c r="E15626" s="156" t="s">
        <v>223</v>
      </c>
    </row>
    <row r="15627" spans="1:5" x14ac:dyDescent="0.2">
      <c r="A15627" s="157">
        <v>1901611</v>
      </c>
      <c r="B15627" t="s">
        <v>18522</v>
      </c>
      <c r="C15627" t="s">
        <v>16113</v>
      </c>
      <c r="D15627">
        <v>19.57</v>
      </c>
      <c r="E15627" s="156" t="s">
        <v>223</v>
      </c>
    </row>
    <row r="15628" spans="1:5" x14ac:dyDescent="0.2">
      <c r="A15628" s="157">
        <v>1901612</v>
      </c>
      <c r="B15628" t="s">
        <v>18523</v>
      </c>
      <c r="C15628" t="s">
        <v>16113</v>
      </c>
      <c r="D15628">
        <v>20.010000000000002</v>
      </c>
      <c r="E15628" s="156" t="s">
        <v>223</v>
      </c>
    </row>
    <row r="15629" spans="1:5" x14ac:dyDescent="0.2">
      <c r="A15629" s="157">
        <v>1901613</v>
      </c>
      <c r="B15629" t="s">
        <v>18524</v>
      </c>
      <c r="C15629" t="s">
        <v>16113</v>
      </c>
      <c r="D15629">
        <v>20.34</v>
      </c>
      <c r="E15629" s="156" t="s">
        <v>223</v>
      </c>
    </row>
    <row r="15630" spans="1:5" x14ac:dyDescent="0.2">
      <c r="A15630" s="157">
        <v>1901614</v>
      </c>
      <c r="B15630" t="s">
        <v>18525</v>
      </c>
      <c r="C15630" t="s">
        <v>16113</v>
      </c>
      <c r="D15630">
        <v>20.66</v>
      </c>
      <c r="E15630" s="156" t="s">
        <v>223</v>
      </c>
    </row>
    <row r="15631" spans="1:5" x14ac:dyDescent="0.2">
      <c r="A15631" s="157">
        <v>1901615</v>
      </c>
      <c r="B15631" t="s">
        <v>18526</v>
      </c>
      <c r="C15631" t="s">
        <v>16113</v>
      </c>
      <c r="D15631">
        <v>21.1</v>
      </c>
      <c r="E15631" s="156" t="s">
        <v>223</v>
      </c>
    </row>
    <row r="15632" spans="1:5" x14ac:dyDescent="0.2">
      <c r="A15632" s="157">
        <v>1901616</v>
      </c>
      <c r="B15632" t="s">
        <v>18527</v>
      </c>
      <c r="C15632" t="s">
        <v>16113</v>
      </c>
      <c r="D15632">
        <v>21.43</v>
      </c>
      <c r="E15632" s="156" t="s">
        <v>223</v>
      </c>
    </row>
    <row r="15633" spans="1:5" x14ac:dyDescent="0.2">
      <c r="A15633" s="157">
        <v>1901608</v>
      </c>
      <c r="B15633" t="s">
        <v>18528</v>
      </c>
      <c r="C15633" t="s">
        <v>16113</v>
      </c>
      <c r="D15633">
        <v>16.170000000000002</v>
      </c>
      <c r="E15633" s="156" t="s">
        <v>223</v>
      </c>
    </row>
    <row r="15634" spans="1:5" x14ac:dyDescent="0.2">
      <c r="A15634" s="157">
        <v>1901609</v>
      </c>
      <c r="B15634" t="s">
        <v>18529</v>
      </c>
      <c r="C15634" t="s">
        <v>16113</v>
      </c>
      <c r="D15634">
        <v>16.61</v>
      </c>
      <c r="E15634" s="156" t="s">
        <v>223</v>
      </c>
    </row>
    <row r="15635" spans="1:5" x14ac:dyDescent="0.2">
      <c r="A15635" s="157">
        <v>1901610</v>
      </c>
      <c r="B15635" t="s">
        <v>18530</v>
      </c>
      <c r="C15635" t="s">
        <v>16113</v>
      </c>
      <c r="D15635">
        <v>19.239999999999998</v>
      </c>
      <c r="E15635" s="156" t="s">
        <v>223</v>
      </c>
    </row>
    <row r="15636" spans="1:5" x14ac:dyDescent="0.2">
      <c r="A15636" s="157">
        <v>1901617</v>
      </c>
      <c r="B15636" t="s">
        <v>18531</v>
      </c>
      <c r="C15636" t="s">
        <v>16113</v>
      </c>
      <c r="D15636">
        <v>21.65</v>
      </c>
      <c r="E15636" s="156" t="s">
        <v>223</v>
      </c>
    </row>
    <row r="15637" spans="1:5" x14ac:dyDescent="0.2">
      <c r="A15637" s="157">
        <v>1917037</v>
      </c>
      <c r="B15637" t="s">
        <v>18532</v>
      </c>
      <c r="C15637" t="s">
        <v>16113</v>
      </c>
      <c r="D15637">
        <v>45.74</v>
      </c>
      <c r="E15637" s="156" t="s">
        <v>223</v>
      </c>
    </row>
    <row r="15638" spans="1:5" x14ac:dyDescent="0.2">
      <c r="A15638" s="157">
        <v>1917038</v>
      </c>
      <c r="B15638" t="s">
        <v>18533</v>
      </c>
      <c r="C15638" t="s">
        <v>16113</v>
      </c>
      <c r="D15638">
        <v>47.29</v>
      </c>
      <c r="E15638" s="156" t="s">
        <v>223</v>
      </c>
    </row>
    <row r="15639" spans="1:5" x14ac:dyDescent="0.2">
      <c r="A15639" s="157">
        <v>1917039</v>
      </c>
      <c r="B15639" t="s">
        <v>18534</v>
      </c>
      <c r="C15639" t="s">
        <v>16113</v>
      </c>
      <c r="D15639">
        <v>48.87</v>
      </c>
      <c r="E15639" s="156" t="s">
        <v>223</v>
      </c>
    </row>
    <row r="15640" spans="1:5" x14ac:dyDescent="0.2">
      <c r="A15640" s="157">
        <v>1917040</v>
      </c>
      <c r="B15640" t="s">
        <v>18535</v>
      </c>
      <c r="C15640" t="s">
        <v>16113</v>
      </c>
      <c r="D15640">
        <v>50.52</v>
      </c>
      <c r="E15640" s="156" t="s">
        <v>223</v>
      </c>
    </row>
    <row r="15641" spans="1:5" x14ac:dyDescent="0.2">
      <c r="A15641" s="157">
        <v>1917041</v>
      </c>
      <c r="B15641" t="s">
        <v>18536</v>
      </c>
      <c r="C15641" t="s">
        <v>16113</v>
      </c>
      <c r="D15641">
        <v>52.28</v>
      </c>
      <c r="E15641" s="156" t="s">
        <v>223</v>
      </c>
    </row>
    <row r="15642" spans="1:5" x14ac:dyDescent="0.2">
      <c r="A15642" s="157">
        <v>1917042</v>
      </c>
      <c r="B15642" t="s">
        <v>18537</v>
      </c>
      <c r="C15642" t="s">
        <v>16113</v>
      </c>
      <c r="D15642">
        <v>53.21</v>
      </c>
      <c r="E15642" s="156" t="s">
        <v>223</v>
      </c>
    </row>
    <row r="15643" spans="1:5" x14ac:dyDescent="0.2">
      <c r="A15643" s="157">
        <v>1901619</v>
      </c>
      <c r="B15643" t="s">
        <v>18538</v>
      </c>
      <c r="C15643" t="s">
        <v>16113</v>
      </c>
      <c r="D15643">
        <v>21.41</v>
      </c>
      <c r="E15643" s="156" t="s">
        <v>223</v>
      </c>
    </row>
    <row r="15644" spans="1:5" x14ac:dyDescent="0.2">
      <c r="A15644" s="157">
        <v>1901620</v>
      </c>
      <c r="B15644" t="s">
        <v>18539</v>
      </c>
      <c r="C15644" t="s">
        <v>16113</v>
      </c>
      <c r="D15644">
        <v>21.8</v>
      </c>
      <c r="E15644" s="156" t="s">
        <v>223</v>
      </c>
    </row>
    <row r="15645" spans="1:5" x14ac:dyDescent="0.2">
      <c r="A15645" s="157">
        <v>1901621</v>
      </c>
      <c r="B15645" t="s">
        <v>18540</v>
      </c>
      <c r="C15645" t="s">
        <v>16113</v>
      </c>
      <c r="D15645">
        <v>22.2</v>
      </c>
      <c r="E15645" s="156" t="s">
        <v>223</v>
      </c>
    </row>
    <row r="15646" spans="1:5" x14ac:dyDescent="0.2">
      <c r="A15646" s="157">
        <v>1901622</v>
      </c>
      <c r="B15646" t="s">
        <v>18541</v>
      </c>
      <c r="C15646" t="s">
        <v>16113</v>
      </c>
      <c r="D15646">
        <v>22.61</v>
      </c>
      <c r="E15646" s="156" t="s">
        <v>223</v>
      </c>
    </row>
    <row r="15647" spans="1:5" x14ac:dyDescent="0.2">
      <c r="A15647" s="157">
        <v>1901623</v>
      </c>
      <c r="B15647" t="s">
        <v>18542</v>
      </c>
      <c r="C15647" t="s">
        <v>16113</v>
      </c>
      <c r="D15647">
        <v>23.06</v>
      </c>
      <c r="E15647" s="156" t="s">
        <v>223</v>
      </c>
    </row>
    <row r="15648" spans="1:5" x14ac:dyDescent="0.2">
      <c r="A15648" s="157">
        <v>1901618</v>
      </c>
      <c r="B15648" t="s">
        <v>18543</v>
      </c>
      <c r="C15648" t="s">
        <v>16113</v>
      </c>
      <c r="D15648">
        <v>23.29</v>
      </c>
      <c r="E15648" s="156" t="s">
        <v>223</v>
      </c>
    </row>
    <row r="15649" spans="1:5" x14ac:dyDescent="0.2">
      <c r="A15649" s="157">
        <v>1901625</v>
      </c>
      <c r="B15649" t="s">
        <v>18544</v>
      </c>
      <c r="C15649" t="s">
        <v>16113</v>
      </c>
      <c r="D15649">
        <v>25.49</v>
      </c>
      <c r="E15649" s="156" t="s">
        <v>223</v>
      </c>
    </row>
    <row r="15650" spans="1:5" x14ac:dyDescent="0.2">
      <c r="A15650" s="157">
        <v>1901626</v>
      </c>
      <c r="B15650" t="s">
        <v>18545</v>
      </c>
      <c r="C15650" t="s">
        <v>16113</v>
      </c>
      <c r="D15650">
        <v>25.85</v>
      </c>
      <c r="E15650" s="156" t="s">
        <v>223</v>
      </c>
    </row>
    <row r="15651" spans="1:5" x14ac:dyDescent="0.2">
      <c r="A15651" s="157">
        <v>1901627</v>
      </c>
      <c r="B15651" t="s">
        <v>18546</v>
      </c>
      <c r="C15651" t="s">
        <v>16113</v>
      </c>
      <c r="D15651">
        <v>26.23</v>
      </c>
      <c r="E15651" s="156" t="s">
        <v>223</v>
      </c>
    </row>
    <row r="15652" spans="1:5" x14ac:dyDescent="0.2">
      <c r="A15652" s="157">
        <v>1901628</v>
      </c>
      <c r="B15652" t="s">
        <v>18547</v>
      </c>
      <c r="C15652" t="s">
        <v>16113</v>
      </c>
      <c r="D15652">
        <v>26.62</v>
      </c>
      <c r="E15652" s="156" t="s">
        <v>223</v>
      </c>
    </row>
    <row r="15653" spans="1:5" x14ac:dyDescent="0.2">
      <c r="A15653" s="157">
        <v>1901629</v>
      </c>
      <c r="B15653" t="s">
        <v>18548</v>
      </c>
      <c r="C15653" t="s">
        <v>16113</v>
      </c>
      <c r="D15653">
        <v>27.03</v>
      </c>
      <c r="E15653" s="156" t="s">
        <v>223</v>
      </c>
    </row>
    <row r="15654" spans="1:5" x14ac:dyDescent="0.2">
      <c r="A15654" s="157">
        <v>1901624</v>
      </c>
      <c r="B15654" t="s">
        <v>18549</v>
      </c>
      <c r="C15654" t="s">
        <v>16113</v>
      </c>
      <c r="D15654">
        <v>27.26</v>
      </c>
      <c r="E15654" s="156" t="s">
        <v>223</v>
      </c>
    </row>
    <row r="15655" spans="1:5" x14ac:dyDescent="0.2">
      <c r="A15655" s="157">
        <v>1917073</v>
      </c>
      <c r="B15655" t="s">
        <v>18550</v>
      </c>
      <c r="C15655" t="s">
        <v>16113</v>
      </c>
      <c r="D15655">
        <v>29.84</v>
      </c>
      <c r="E15655" s="156" t="s">
        <v>223</v>
      </c>
    </row>
    <row r="15656" spans="1:5" x14ac:dyDescent="0.2">
      <c r="A15656" s="157">
        <v>1917074</v>
      </c>
      <c r="B15656" t="s">
        <v>18551</v>
      </c>
      <c r="C15656" t="s">
        <v>16113</v>
      </c>
      <c r="D15656">
        <v>30.75</v>
      </c>
      <c r="E15656" s="156" t="s">
        <v>223</v>
      </c>
    </row>
    <row r="15657" spans="1:5" x14ac:dyDescent="0.2">
      <c r="A15657" s="157">
        <v>1917075</v>
      </c>
      <c r="B15657" t="s">
        <v>18552</v>
      </c>
      <c r="C15657" t="s">
        <v>16113</v>
      </c>
      <c r="D15657">
        <v>31.68</v>
      </c>
      <c r="E15657" s="156" t="s">
        <v>223</v>
      </c>
    </row>
    <row r="15658" spans="1:5" x14ac:dyDescent="0.2">
      <c r="A15658" s="157">
        <v>1917076</v>
      </c>
      <c r="B15658" t="s">
        <v>18553</v>
      </c>
      <c r="C15658" t="s">
        <v>16113</v>
      </c>
      <c r="D15658">
        <v>32.64</v>
      </c>
      <c r="E15658" s="156" t="s">
        <v>223</v>
      </c>
    </row>
    <row r="15659" spans="1:5" x14ac:dyDescent="0.2">
      <c r="A15659" s="157">
        <v>1917077</v>
      </c>
      <c r="B15659" t="s">
        <v>18554</v>
      </c>
      <c r="C15659" t="s">
        <v>16113</v>
      </c>
      <c r="D15659">
        <v>33.68</v>
      </c>
      <c r="E15659" s="156" t="s">
        <v>223</v>
      </c>
    </row>
    <row r="15660" spans="1:5" x14ac:dyDescent="0.2">
      <c r="A15660" s="157">
        <v>1917078</v>
      </c>
      <c r="B15660" t="s">
        <v>18555</v>
      </c>
      <c r="C15660" t="s">
        <v>16113</v>
      </c>
      <c r="D15660">
        <v>34.229999999999997</v>
      </c>
      <c r="E15660" s="156" t="s">
        <v>223</v>
      </c>
    </row>
    <row r="15661" spans="1:5" x14ac:dyDescent="0.2">
      <c r="A15661" s="157">
        <v>1901631</v>
      </c>
      <c r="B15661" t="s">
        <v>18556</v>
      </c>
      <c r="C15661" t="s">
        <v>16113</v>
      </c>
      <c r="D15661">
        <v>29.89</v>
      </c>
      <c r="E15661" s="156" t="s">
        <v>223</v>
      </c>
    </row>
    <row r="15662" spans="1:5" x14ac:dyDescent="0.2">
      <c r="A15662" s="157">
        <v>1901632</v>
      </c>
      <c r="B15662" t="s">
        <v>18557</v>
      </c>
      <c r="C15662" t="s">
        <v>16113</v>
      </c>
      <c r="D15662">
        <v>30.24</v>
      </c>
      <c r="E15662" s="156" t="s">
        <v>223</v>
      </c>
    </row>
    <row r="15663" spans="1:5" x14ac:dyDescent="0.2">
      <c r="A15663" s="157">
        <v>1901633</v>
      </c>
      <c r="B15663" t="s">
        <v>18558</v>
      </c>
      <c r="C15663" t="s">
        <v>16113</v>
      </c>
      <c r="D15663">
        <v>30.61</v>
      </c>
      <c r="E15663" s="156" t="s">
        <v>223</v>
      </c>
    </row>
    <row r="15664" spans="1:5" x14ac:dyDescent="0.2">
      <c r="A15664" s="157">
        <v>1901634</v>
      </c>
      <c r="B15664" t="s">
        <v>18559</v>
      </c>
      <c r="C15664" t="s">
        <v>16113</v>
      </c>
      <c r="D15664">
        <v>30.99</v>
      </c>
      <c r="E15664" s="156" t="s">
        <v>223</v>
      </c>
    </row>
    <row r="15665" spans="1:5" x14ac:dyDescent="0.2">
      <c r="A15665" s="157">
        <v>1901635</v>
      </c>
      <c r="B15665" t="s">
        <v>18560</v>
      </c>
      <c r="C15665" t="s">
        <v>16113</v>
      </c>
      <c r="D15665">
        <v>31.39</v>
      </c>
      <c r="E15665" s="156" t="s">
        <v>223</v>
      </c>
    </row>
    <row r="15666" spans="1:5" x14ac:dyDescent="0.2">
      <c r="A15666" s="157">
        <v>1901630</v>
      </c>
      <c r="B15666" t="s">
        <v>18561</v>
      </c>
      <c r="C15666" t="s">
        <v>16113</v>
      </c>
      <c r="D15666">
        <v>31.61</v>
      </c>
      <c r="E15666" s="156" t="s">
        <v>223</v>
      </c>
    </row>
    <row r="15667" spans="1:5" x14ac:dyDescent="0.2">
      <c r="A15667" s="157">
        <v>1917109</v>
      </c>
      <c r="B15667" t="s">
        <v>18562</v>
      </c>
      <c r="C15667" t="s">
        <v>16113</v>
      </c>
      <c r="D15667">
        <v>26.09</v>
      </c>
      <c r="E15667" s="156" t="s">
        <v>223</v>
      </c>
    </row>
    <row r="15668" spans="1:5" x14ac:dyDescent="0.2">
      <c r="A15668" s="157">
        <v>1917110</v>
      </c>
      <c r="B15668" t="s">
        <v>18563</v>
      </c>
      <c r="C15668" t="s">
        <v>16113</v>
      </c>
      <c r="D15668">
        <v>26.8</v>
      </c>
      <c r="E15668" s="156" t="s">
        <v>223</v>
      </c>
    </row>
    <row r="15669" spans="1:5" x14ac:dyDescent="0.2">
      <c r="A15669" s="157">
        <v>1917111</v>
      </c>
      <c r="B15669" t="s">
        <v>18564</v>
      </c>
      <c r="C15669" t="s">
        <v>16113</v>
      </c>
      <c r="D15669">
        <v>27.52</v>
      </c>
      <c r="E15669" s="156" t="s">
        <v>223</v>
      </c>
    </row>
    <row r="15670" spans="1:5" x14ac:dyDescent="0.2">
      <c r="A15670" s="157">
        <v>1917112</v>
      </c>
      <c r="B15670" t="s">
        <v>18565</v>
      </c>
      <c r="C15670" t="s">
        <v>16113</v>
      </c>
      <c r="D15670">
        <v>28.29</v>
      </c>
      <c r="E15670" s="156" t="s">
        <v>223</v>
      </c>
    </row>
    <row r="15671" spans="1:5" x14ac:dyDescent="0.2">
      <c r="A15671" s="157">
        <v>1917113</v>
      </c>
      <c r="B15671" t="s">
        <v>18566</v>
      </c>
      <c r="C15671" t="s">
        <v>16113</v>
      </c>
      <c r="D15671">
        <v>29.09</v>
      </c>
      <c r="E15671" s="156" t="s">
        <v>223</v>
      </c>
    </row>
    <row r="15672" spans="1:5" x14ac:dyDescent="0.2">
      <c r="A15672" s="157">
        <v>1917114</v>
      </c>
      <c r="B15672" t="s">
        <v>18567</v>
      </c>
      <c r="C15672" t="s">
        <v>16113</v>
      </c>
      <c r="D15672">
        <v>29.52</v>
      </c>
      <c r="E15672" s="156" t="s">
        <v>223</v>
      </c>
    </row>
    <row r="15673" spans="1:5" x14ac:dyDescent="0.2">
      <c r="A15673" s="157">
        <v>1917145</v>
      </c>
      <c r="B15673" t="s">
        <v>18568</v>
      </c>
      <c r="C15673" t="s">
        <v>16113</v>
      </c>
      <c r="D15673">
        <v>23.85</v>
      </c>
      <c r="E15673" s="156" t="s">
        <v>223</v>
      </c>
    </row>
    <row r="15674" spans="1:5" x14ac:dyDescent="0.2">
      <c r="A15674" s="157">
        <v>1917146</v>
      </c>
      <c r="B15674" t="s">
        <v>18569</v>
      </c>
      <c r="C15674" t="s">
        <v>16113</v>
      </c>
      <c r="D15674">
        <v>24.45</v>
      </c>
      <c r="E15674" s="156" t="s">
        <v>223</v>
      </c>
    </row>
    <row r="15675" spans="1:5" x14ac:dyDescent="0.2">
      <c r="A15675" s="157">
        <v>1917147</v>
      </c>
      <c r="B15675" t="s">
        <v>18570</v>
      </c>
      <c r="C15675" t="s">
        <v>16113</v>
      </c>
      <c r="D15675">
        <v>25.08</v>
      </c>
      <c r="E15675" s="156" t="s">
        <v>223</v>
      </c>
    </row>
    <row r="15676" spans="1:5" x14ac:dyDescent="0.2">
      <c r="A15676" s="157">
        <v>1917148</v>
      </c>
      <c r="B15676" t="s">
        <v>18571</v>
      </c>
      <c r="C15676" t="s">
        <v>16113</v>
      </c>
      <c r="D15676">
        <v>25.73</v>
      </c>
      <c r="E15676" s="156" t="s">
        <v>223</v>
      </c>
    </row>
    <row r="15677" spans="1:5" x14ac:dyDescent="0.2">
      <c r="A15677" s="157">
        <v>1917149</v>
      </c>
      <c r="B15677" t="s">
        <v>18572</v>
      </c>
      <c r="C15677" t="s">
        <v>16113</v>
      </c>
      <c r="D15677">
        <v>26.43</v>
      </c>
      <c r="E15677" s="156" t="s">
        <v>223</v>
      </c>
    </row>
    <row r="15678" spans="1:5" x14ac:dyDescent="0.2">
      <c r="A15678" s="157">
        <v>1917150</v>
      </c>
      <c r="B15678" t="s">
        <v>18573</v>
      </c>
      <c r="C15678" t="s">
        <v>16113</v>
      </c>
      <c r="D15678">
        <v>26.8</v>
      </c>
      <c r="E15678" s="156" t="s">
        <v>223</v>
      </c>
    </row>
    <row r="15679" spans="1:5" x14ac:dyDescent="0.2">
      <c r="A15679" s="157">
        <v>1917181</v>
      </c>
      <c r="B15679" t="s">
        <v>18574</v>
      </c>
      <c r="C15679" t="s">
        <v>16113</v>
      </c>
      <c r="D15679">
        <v>24.39</v>
      </c>
      <c r="E15679" s="156" t="s">
        <v>223</v>
      </c>
    </row>
    <row r="15680" spans="1:5" x14ac:dyDescent="0.2">
      <c r="A15680" s="157">
        <v>1917182</v>
      </c>
      <c r="B15680" t="s">
        <v>18575</v>
      </c>
      <c r="C15680" t="s">
        <v>16113</v>
      </c>
      <c r="D15680">
        <v>24.93</v>
      </c>
      <c r="E15680" s="156" t="s">
        <v>223</v>
      </c>
    </row>
    <row r="15681" spans="1:5" x14ac:dyDescent="0.2">
      <c r="A15681" s="157">
        <v>1917183</v>
      </c>
      <c r="B15681" t="s">
        <v>18576</v>
      </c>
      <c r="C15681" t="s">
        <v>16113</v>
      </c>
      <c r="D15681">
        <v>25.47</v>
      </c>
      <c r="E15681" s="156" t="s">
        <v>223</v>
      </c>
    </row>
    <row r="15682" spans="1:5" x14ac:dyDescent="0.2">
      <c r="A15682" s="157">
        <v>1917184</v>
      </c>
      <c r="B15682" t="s">
        <v>18577</v>
      </c>
      <c r="C15682" t="s">
        <v>16113</v>
      </c>
      <c r="D15682">
        <v>26.05</v>
      </c>
      <c r="E15682" s="156" t="s">
        <v>223</v>
      </c>
    </row>
    <row r="15683" spans="1:5" x14ac:dyDescent="0.2">
      <c r="A15683" s="157">
        <v>1917185</v>
      </c>
      <c r="B15683" t="s">
        <v>18578</v>
      </c>
      <c r="C15683" t="s">
        <v>16113</v>
      </c>
      <c r="D15683">
        <v>26.66</v>
      </c>
      <c r="E15683" s="156" t="s">
        <v>223</v>
      </c>
    </row>
    <row r="15684" spans="1:5" x14ac:dyDescent="0.2">
      <c r="A15684" s="157">
        <v>1917186</v>
      </c>
      <c r="B15684" t="s">
        <v>18579</v>
      </c>
      <c r="C15684" t="s">
        <v>16113</v>
      </c>
      <c r="D15684">
        <v>26.98</v>
      </c>
      <c r="E15684" s="156" t="s">
        <v>223</v>
      </c>
    </row>
    <row r="15685" spans="1:5" x14ac:dyDescent="0.2">
      <c r="A15685" s="157">
        <v>1917001</v>
      </c>
      <c r="B15685" t="s">
        <v>18580</v>
      </c>
      <c r="C15685" t="s">
        <v>16113</v>
      </c>
      <c r="D15685">
        <v>61.99</v>
      </c>
      <c r="E15685" s="156" t="s">
        <v>223</v>
      </c>
    </row>
    <row r="15686" spans="1:5" x14ac:dyDescent="0.2">
      <c r="A15686" s="157">
        <v>1917002</v>
      </c>
      <c r="B15686" t="s">
        <v>18581</v>
      </c>
      <c r="C15686" t="s">
        <v>16113</v>
      </c>
      <c r="D15686">
        <v>64.25</v>
      </c>
      <c r="E15686" s="156" t="s">
        <v>223</v>
      </c>
    </row>
    <row r="15687" spans="1:5" x14ac:dyDescent="0.2">
      <c r="A15687" s="157">
        <v>1917003</v>
      </c>
      <c r="B15687" t="s">
        <v>18582</v>
      </c>
      <c r="C15687" t="s">
        <v>16113</v>
      </c>
      <c r="D15687">
        <v>66.55</v>
      </c>
      <c r="E15687" s="156" t="s">
        <v>223</v>
      </c>
    </row>
    <row r="15688" spans="1:5" x14ac:dyDescent="0.2">
      <c r="A15688" s="157">
        <v>1917004</v>
      </c>
      <c r="B15688" t="s">
        <v>18583</v>
      </c>
      <c r="C15688" t="s">
        <v>16113</v>
      </c>
      <c r="D15688">
        <v>68.989999999999995</v>
      </c>
      <c r="E15688" s="156" t="s">
        <v>223</v>
      </c>
    </row>
    <row r="15689" spans="1:5" x14ac:dyDescent="0.2">
      <c r="A15689" s="157">
        <v>1917005</v>
      </c>
      <c r="B15689" t="s">
        <v>18584</v>
      </c>
      <c r="C15689" t="s">
        <v>16113</v>
      </c>
      <c r="D15689">
        <v>71.55</v>
      </c>
      <c r="E15689" s="156" t="s">
        <v>223</v>
      </c>
    </row>
    <row r="15690" spans="1:5" x14ac:dyDescent="0.2">
      <c r="A15690" s="157">
        <v>1917006</v>
      </c>
      <c r="B15690" t="s">
        <v>18585</v>
      </c>
      <c r="C15690" t="s">
        <v>16113</v>
      </c>
      <c r="D15690">
        <v>72.91</v>
      </c>
      <c r="E15690" s="156" t="s">
        <v>223</v>
      </c>
    </row>
    <row r="15691" spans="1:5" x14ac:dyDescent="0.2">
      <c r="A15691" s="157">
        <v>2009619</v>
      </c>
      <c r="B15691" t="s">
        <v>18586</v>
      </c>
      <c r="C15691" t="s">
        <v>119</v>
      </c>
      <c r="D15691">
        <v>130.49</v>
      </c>
      <c r="E15691" s="156" t="s">
        <v>223</v>
      </c>
    </row>
    <row r="15692" spans="1:5" x14ac:dyDescent="0.2">
      <c r="A15692" s="157">
        <v>2009618</v>
      </c>
      <c r="B15692" t="s">
        <v>18587</v>
      </c>
      <c r="C15692" t="s">
        <v>119</v>
      </c>
      <c r="D15692">
        <v>128.19999999999999</v>
      </c>
      <c r="E15692" s="156" t="s">
        <v>223</v>
      </c>
    </row>
    <row r="15693" spans="1:5" x14ac:dyDescent="0.2">
      <c r="A15693" s="157">
        <v>2003866</v>
      </c>
      <c r="B15693" t="s">
        <v>18588</v>
      </c>
      <c r="C15693" t="s">
        <v>119</v>
      </c>
      <c r="D15693">
        <v>7.51</v>
      </c>
      <c r="E15693" s="156" t="s">
        <v>223</v>
      </c>
    </row>
    <row r="15694" spans="1:5" x14ac:dyDescent="0.2">
      <c r="A15694" s="157">
        <v>2003867</v>
      </c>
      <c r="B15694" t="s">
        <v>18589</v>
      </c>
      <c r="C15694" t="s">
        <v>119</v>
      </c>
      <c r="D15694">
        <v>16.850000000000001</v>
      </c>
      <c r="E15694" s="156" t="s">
        <v>223</v>
      </c>
    </row>
    <row r="15695" spans="1:5" x14ac:dyDescent="0.2">
      <c r="A15695" s="157">
        <v>2003622</v>
      </c>
      <c r="B15695" t="s">
        <v>18590</v>
      </c>
      <c r="C15695" t="s">
        <v>268</v>
      </c>
      <c r="D15695">
        <v>2408.34</v>
      </c>
      <c r="E15695" s="156" t="s">
        <v>223</v>
      </c>
    </row>
    <row r="15696" spans="1:5" x14ac:dyDescent="0.2">
      <c r="A15696" s="157">
        <v>2003621</v>
      </c>
      <c r="B15696" t="s">
        <v>18591</v>
      </c>
      <c r="C15696" t="s">
        <v>268</v>
      </c>
      <c r="D15696">
        <v>2278.2199999999998</v>
      </c>
      <c r="E15696" s="156" t="s">
        <v>223</v>
      </c>
    </row>
    <row r="15697" spans="1:5" x14ac:dyDescent="0.2">
      <c r="A15697" s="157">
        <v>2003624</v>
      </c>
      <c r="B15697" t="s">
        <v>18592</v>
      </c>
      <c r="C15697" t="s">
        <v>268</v>
      </c>
      <c r="D15697">
        <v>2832.21</v>
      </c>
      <c r="E15697" s="156" t="s">
        <v>223</v>
      </c>
    </row>
    <row r="15698" spans="1:5" x14ac:dyDescent="0.2">
      <c r="A15698" s="157">
        <v>2003623</v>
      </c>
      <c r="B15698" t="s">
        <v>18593</v>
      </c>
      <c r="C15698" t="s">
        <v>268</v>
      </c>
      <c r="D15698">
        <v>2687.7</v>
      </c>
      <c r="E15698" s="156" t="s">
        <v>223</v>
      </c>
    </row>
    <row r="15699" spans="1:5" x14ac:dyDescent="0.2">
      <c r="A15699" s="157">
        <v>2003634</v>
      </c>
      <c r="B15699" t="s">
        <v>18594</v>
      </c>
      <c r="C15699" t="s">
        <v>268</v>
      </c>
      <c r="D15699">
        <v>1853.12</v>
      </c>
      <c r="E15699" s="156" t="s">
        <v>223</v>
      </c>
    </row>
    <row r="15700" spans="1:5" x14ac:dyDescent="0.2">
      <c r="A15700" s="157">
        <v>2003633</v>
      </c>
      <c r="B15700" t="s">
        <v>18595</v>
      </c>
      <c r="C15700" t="s">
        <v>268</v>
      </c>
      <c r="D15700">
        <v>1723</v>
      </c>
      <c r="E15700" s="156" t="s">
        <v>223</v>
      </c>
    </row>
    <row r="15701" spans="1:5" x14ac:dyDescent="0.2">
      <c r="A15701" s="157">
        <v>2003636</v>
      </c>
      <c r="B15701" t="s">
        <v>18596</v>
      </c>
      <c r="C15701" t="s">
        <v>268</v>
      </c>
      <c r="D15701">
        <v>2276.9899999999998</v>
      </c>
      <c r="E15701" s="156" t="s">
        <v>223</v>
      </c>
    </row>
    <row r="15702" spans="1:5" x14ac:dyDescent="0.2">
      <c r="A15702" s="157">
        <v>2003635</v>
      </c>
      <c r="B15702" t="s">
        <v>18597</v>
      </c>
      <c r="C15702" t="s">
        <v>268</v>
      </c>
      <c r="D15702">
        <v>2132.48</v>
      </c>
      <c r="E15702" s="156" t="s">
        <v>223</v>
      </c>
    </row>
    <row r="15703" spans="1:5" x14ac:dyDescent="0.2">
      <c r="A15703" s="157">
        <v>2003638</v>
      </c>
      <c r="B15703" t="s">
        <v>18598</v>
      </c>
      <c r="C15703" t="s">
        <v>268</v>
      </c>
      <c r="D15703">
        <v>2705.78</v>
      </c>
      <c r="E15703" s="156" t="s">
        <v>223</v>
      </c>
    </row>
    <row r="15704" spans="1:5" x14ac:dyDescent="0.2">
      <c r="A15704" s="157">
        <v>2003637</v>
      </c>
      <c r="B15704" t="s">
        <v>18599</v>
      </c>
      <c r="C15704" t="s">
        <v>268</v>
      </c>
      <c r="D15704">
        <v>2545.4</v>
      </c>
      <c r="E15704" s="156" t="s">
        <v>223</v>
      </c>
    </row>
    <row r="15705" spans="1:5" x14ac:dyDescent="0.2">
      <c r="A15705" s="157">
        <v>2003640</v>
      </c>
      <c r="B15705" t="s">
        <v>18600</v>
      </c>
      <c r="C15705" t="s">
        <v>268</v>
      </c>
      <c r="D15705">
        <v>3129.65</v>
      </c>
      <c r="E15705" s="156" t="s">
        <v>223</v>
      </c>
    </row>
    <row r="15706" spans="1:5" x14ac:dyDescent="0.2">
      <c r="A15706" s="157">
        <v>2003639</v>
      </c>
      <c r="B15706" t="s">
        <v>18601</v>
      </c>
      <c r="C15706" t="s">
        <v>268</v>
      </c>
      <c r="D15706">
        <v>2954.88</v>
      </c>
      <c r="E15706" s="156" t="s">
        <v>223</v>
      </c>
    </row>
    <row r="15707" spans="1:5" x14ac:dyDescent="0.2">
      <c r="A15707" s="157">
        <v>2003618</v>
      </c>
      <c r="B15707" t="s">
        <v>18602</v>
      </c>
      <c r="C15707" t="s">
        <v>268</v>
      </c>
      <c r="D15707">
        <v>1026.71</v>
      </c>
      <c r="E15707" s="156" t="s">
        <v>223</v>
      </c>
    </row>
    <row r="15708" spans="1:5" x14ac:dyDescent="0.2">
      <c r="A15708" s="157">
        <v>2003617</v>
      </c>
      <c r="B15708" t="s">
        <v>18603</v>
      </c>
      <c r="C15708" t="s">
        <v>268</v>
      </c>
      <c r="D15708">
        <v>955.13</v>
      </c>
      <c r="E15708" s="156" t="s">
        <v>223</v>
      </c>
    </row>
    <row r="15709" spans="1:5" x14ac:dyDescent="0.2">
      <c r="A15709" s="157">
        <v>2003620</v>
      </c>
      <c r="B15709" t="s">
        <v>18604</v>
      </c>
      <c r="C15709" t="s">
        <v>268</v>
      </c>
      <c r="D15709">
        <v>1285.47</v>
      </c>
      <c r="E15709" s="156" t="s">
        <v>223</v>
      </c>
    </row>
    <row r="15710" spans="1:5" x14ac:dyDescent="0.2">
      <c r="A15710" s="157">
        <v>2003619</v>
      </c>
      <c r="B15710" t="s">
        <v>18605</v>
      </c>
      <c r="C15710" t="s">
        <v>268</v>
      </c>
      <c r="D15710">
        <v>1205.17</v>
      </c>
      <c r="E15710" s="156" t="s">
        <v>223</v>
      </c>
    </row>
    <row r="15711" spans="1:5" x14ac:dyDescent="0.2">
      <c r="A15711" s="157">
        <v>2003626</v>
      </c>
      <c r="B15711" t="s">
        <v>18606</v>
      </c>
      <c r="C15711" t="s">
        <v>268</v>
      </c>
      <c r="D15711">
        <v>963.6</v>
      </c>
      <c r="E15711" s="156" t="s">
        <v>223</v>
      </c>
    </row>
    <row r="15712" spans="1:5" x14ac:dyDescent="0.2">
      <c r="A15712" s="157">
        <v>2003625</v>
      </c>
      <c r="B15712" t="s">
        <v>18607</v>
      </c>
      <c r="C15712" t="s">
        <v>268</v>
      </c>
      <c r="D15712">
        <v>892.01</v>
      </c>
      <c r="E15712" s="156" t="s">
        <v>223</v>
      </c>
    </row>
    <row r="15713" spans="1:5" x14ac:dyDescent="0.2">
      <c r="A15713" s="157">
        <v>2003628</v>
      </c>
      <c r="B15713" t="s">
        <v>18608</v>
      </c>
      <c r="C15713" t="s">
        <v>268</v>
      </c>
      <c r="D15713">
        <v>1222.3599999999999</v>
      </c>
      <c r="E15713" s="156" t="s">
        <v>223</v>
      </c>
    </row>
    <row r="15714" spans="1:5" x14ac:dyDescent="0.2">
      <c r="A15714" s="157">
        <v>2003627</v>
      </c>
      <c r="B15714" t="s">
        <v>18609</v>
      </c>
      <c r="C15714" t="s">
        <v>268</v>
      </c>
      <c r="D15714">
        <v>1142.06</v>
      </c>
      <c r="E15714" s="156" t="s">
        <v>223</v>
      </c>
    </row>
    <row r="15715" spans="1:5" x14ac:dyDescent="0.2">
      <c r="A15715" s="157">
        <v>2003630</v>
      </c>
      <c r="B15715" t="s">
        <v>18610</v>
      </c>
      <c r="C15715" t="s">
        <v>268</v>
      </c>
      <c r="D15715">
        <v>1481.12</v>
      </c>
      <c r="E15715" s="156" t="s">
        <v>223</v>
      </c>
    </row>
    <row r="15716" spans="1:5" x14ac:dyDescent="0.2">
      <c r="A15716" s="157">
        <v>2003629</v>
      </c>
      <c r="B15716" t="s">
        <v>18611</v>
      </c>
      <c r="C15716" t="s">
        <v>268</v>
      </c>
      <c r="D15716">
        <v>1392.11</v>
      </c>
      <c r="E15716" s="156" t="s">
        <v>223</v>
      </c>
    </row>
    <row r="15717" spans="1:5" x14ac:dyDescent="0.2">
      <c r="A15717" s="157">
        <v>2003632</v>
      </c>
      <c r="B15717" t="s">
        <v>18612</v>
      </c>
      <c r="C15717" t="s">
        <v>268</v>
      </c>
      <c r="D15717">
        <v>1739.88</v>
      </c>
      <c r="E15717" s="156" t="s">
        <v>223</v>
      </c>
    </row>
    <row r="15718" spans="1:5" x14ac:dyDescent="0.2">
      <c r="A15718" s="157">
        <v>2003631</v>
      </c>
      <c r="B15718" t="s">
        <v>18613</v>
      </c>
      <c r="C15718" t="s">
        <v>268</v>
      </c>
      <c r="D15718">
        <v>1642.15</v>
      </c>
      <c r="E15718" s="156" t="s">
        <v>223</v>
      </c>
    </row>
    <row r="15719" spans="1:5" x14ac:dyDescent="0.2">
      <c r="A15719" s="157">
        <v>2003599</v>
      </c>
      <c r="B15719" t="s">
        <v>18614</v>
      </c>
      <c r="C15719" t="s">
        <v>268</v>
      </c>
      <c r="D15719">
        <v>207.37</v>
      </c>
      <c r="E15719" s="156" t="s">
        <v>223</v>
      </c>
    </row>
    <row r="15720" spans="1:5" x14ac:dyDescent="0.2">
      <c r="A15720" s="157">
        <v>2003598</v>
      </c>
      <c r="B15720" t="s">
        <v>18615</v>
      </c>
      <c r="C15720" t="s">
        <v>268</v>
      </c>
      <c r="D15720">
        <v>180.12</v>
      </c>
      <c r="E15720" s="156" t="s">
        <v>223</v>
      </c>
    </row>
    <row r="15721" spans="1:5" x14ac:dyDescent="0.2">
      <c r="A15721" s="157">
        <v>2003919</v>
      </c>
      <c r="B15721" t="s">
        <v>18616</v>
      </c>
      <c r="C15721" t="s">
        <v>268</v>
      </c>
      <c r="D15721">
        <v>207.37</v>
      </c>
      <c r="E15721" s="156" t="s">
        <v>223</v>
      </c>
    </row>
    <row r="15722" spans="1:5" x14ac:dyDescent="0.2">
      <c r="A15722" s="157">
        <v>2003918</v>
      </c>
      <c r="B15722" t="s">
        <v>18617</v>
      </c>
      <c r="C15722" t="s">
        <v>268</v>
      </c>
      <c r="D15722">
        <v>180.12</v>
      </c>
      <c r="E15722" s="156" t="s">
        <v>223</v>
      </c>
    </row>
    <row r="15723" spans="1:5" x14ac:dyDescent="0.2">
      <c r="A15723" s="157">
        <v>2003601</v>
      </c>
      <c r="B15723" t="s">
        <v>18618</v>
      </c>
      <c r="C15723" t="s">
        <v>268</v>
      </c>
      <c r="D15723">
        <v>260.42</v>
      </c>
      <c r="E15723" s="156" t="s">
        <v>223</v>
      </c>
    </row>
    <row r="15724" spans="1:5" x14ac:dyDescent="0.2">
      <c r="A15724" s="157">
        <v>2003600</v>
      </c>
      <c r="B15724" t="s">
        <v>18619</v>
      </c>
      <c r="C15724" t="s">
        <v>268</v>
      </c>
      <c r="D15724">
        <v>224.78</v>
      </c>
      <c r="E15724" s="156" t="s">
        <v>223</v>
      </c>
    </row>
    <row r="15725" spans="1:5" x14ac:dyDescent="0.2">
      <c r="A15725" s="157">
        <v>2003921</v>
      </c>
      <c r="B15725" t="s">
        <v>18620</v>
      </c>
      <c r="C15725" t="s">
        <v>268</v>
      </c>
      <c r="D15725">
        <v>260.42</v>
      </c>
      <c r="E15725" s="156" t="s">
        <v>223</v>
      </c>
    </row>
    <row r="15726" spans="1:5" x14ac:dyDescent="0.2">
      <c r="A15726" s="157">
        <v>2003920</v>
      </c>
      <c r="B15726" t="s">
        <v>18621</v>
      </c>
      <c r="C15726" t="s">
        <v>268</v>
      </c>
      <c r="D15726">
        <v>224.78</v>
      </c>
      <c r="E15726" s="156" t="s">
        <v>223</v>
      </c>
    </row>
    <row r="15727" spans="1:5" x14ac:dyDescent="0.2">
      <c r="A15727" s="157">
        <v>2003616</v>
      </c>
      <c r="B15727" t="s">
        <v>18622</v>
      </c>
      <c r="C15727" t="s">
        <v>268</v>
      </c>
      <c r="D15727">
        <v>22.46</v>
      </c>
      <c r="E15727" s="156" t="s">
        <v>223</v>
      </c>
    </row>
    <row r="15728" spans="1:5" x14ac:dyDescent="0.2">
      <c r="A15728" s="157">
        <v>2003615</v>
      </c>
      <c r="B15728" t="s">
        <v>18623</v>
      </c>
      <c r="C15728" t="s">
        <v>268</v>
      </c>
      <c r="D15728">
        <v>18.62</v>
      </c>
      <c r="E15728" s="156" t="s">
        <v>223</v>
      </c>
    </row>
    <row r="15729" spans="1:5" x14ac:dyDescent="0.2">
      <c r="A15729" s="157">
        <v>2003927</v>
      </c>
      <c r="B15729" t="s">
        <v>18624</v>
      </c>
      <c r="C15729" t="s">
        <v>268</v>
      </c>
      <c r="D15729">
        <v>23.34</v>
      </c>
      <c r="E15729" s="156" t="s">
        <v>223</v>
      </c>
    </row>
    <row r="15730" spans="1:5" x14ac:dyDescent="0.2">
      <c r="A15730" s="157">
        <v>2003926</v>
      </c>
      <c r="B15730" t="s">
        <v>18625</v>
      </c>
      <c r="C15730" t="s">
        <v>268</v>
      </c>
      <c r="D15730">
        <v>19.5</v>
      </c>
      <c r="E15730" s="156" t="s">
        <v>223</v>
      </c>
    </row>
    <row r="15731" spans="1:5" x14ac:dyDescent="0.2">
      <c r="A15731" s="157">
        <v>2003613</v>
      </c>
      <c r="B15731" t="s">
        <v>18626</v>
      </c>
      <c r="C15731" t="s">
        <v>268</v>
      </c>
      <c r="D15731">
        <v>147.91</v>
      </c>
      <c r="E15731" s="156" t="s">
        <v>223</v>
      </c>
    </row>
    <row r="15732" spans="1:5" x14ac:dyDescent="0.2">
      <c r="A15732" s="157">
        <v>2003612</v>
      </c>
      <c r="B15732" t="s">
        <v>18627</v>
      </c>
      <c r="C15732" t="s">
        <v>268</v>
      </c>
      <c r="D15732">
        <v>131.13999999999999</v>
      </c>
      <c r="E15732" s="156" t="s">
        <v>223</v>
      </c>
    </row>
    <row r="15733" spans="1:5" x14ac:dyDescent="0.2">
      <c r="A15733" s="157">
        <v>2003477</v>
      </c>
      <c r="B15733" t="s">
        <v>18628</v>
      </c>
      <c r="C15733" t="s">
        <v>268</v>
      </c>
      <c r="D15733">
        <v>4684.88</v>
      </c>
      <c r="E15733" s="156" t="s">
        <v>223</v>
      </c>
    </row>
    <row r="15734" spans="1:5" x14ac:dyDescent="0.2">
      <c r="A15734" s="157">
        <v>2003476</v>
      </c>
      <c r="B15734" t="s">
        <v>18629</v>
      </c>
      <c r="C15734" t="s">
        <v>268</v>
      </c>
      <c r="D15734">
        <v>4226.04</v>
      </c>
      <c r="E15734" s="156" t="s">
        <v>223</v>
      </c>
    </row>
    <row r="15735" spans="1:5" x14ac:dyDescent="0.2">
      <c r="A15735" s="157">
        <v>2003517</v>
      </c>
      <c r="B15735" t="s">
        <v>18630</v>
      </c>
      <c r="C15735" t="s">
        <v>268</v>
      </c>
      <c r="D15735">
        <v>4881.49</v>
      </c>
      <c r="E15735" s="156" t="s">
        <v>223</v>
      </c>
    </row>
    <row r="15736" spans="1:5" x14ac:dyDescent="0.2">
      <c r="A15736" s="157">
        <v>2003516</v>
      </c>
      <c r="B15736" t="s">
        <v>18631</v>
      </c>
      <c r="C15736" t="s">
        <v>268</v>
      </c>
      <c r="D15736">
        <v>4435.4799999999996</v>
      </c>
      <c r="E15736" s="156" t="s">
        <v>223</v>
      </c>
    </row>
    <row r="15737" spans="1:5" x14ac:dyDescent="0.2">
      <c r="A15737" s="157">
        <v>2003479</v>
      </c>
      <c r="B15737" t="s">
        <v>18632</v>
      </c>
      <c r="C15737" t="s">
        <v>268</v>
      </c>
      <c r="D15737">
        <v>4653.95</v>
      </c>
      <c r="E15737" s="156" t="s">
        <v>223</v>
      </c>
    </row>
    <row r="15738" spans="1:5" x14ac:dyDescent="0.2">
      <c r="A15738" s="157">
        <v>2003478</v>
      </c>
      <c r="B15738" t="s">
        <v>18633</v>
      </c>
      <c r="C15738" t="s">
        <v>268</v>
      </c>
      <c r="D15738">
        <v>4202.8</v>
      </c>
      <c r="E15738" s="156" t="s">
        <v>223</v>
      </c>
    </row>
    <row r="15739" spans="1:5" x14ac:dyDescent="0.2">
      <c r="A15739" s="157">
        <v>2003519</v>
      </c>
      <c r="B15739" t="s">
        <v>18634</v>
      </c>
      <c r="C15739" t="s">
        <v>268</v>
      </c>
      <c r="D15739">
        <v>4850.5600000000004</v>
      </c>
      <c r="E15739" s="156" t="s">
        <v>223</v>
      </c>
    </row>
    <row r="15740" spans="1:5" x14ac:dyDescent="0.2">
      <c r="A15740" s="157">
        <v>2003518</v>
      </c>
      <c r="B15740" t="s">
        <v>18635</v>
      </c>
      <c r="C15740" t="s">
        <v>268</v>
      </c>
      <c r="D15740">
        <v>4412.2299999999996</v>
      </c>
      <c r="E15740" s="156" t="s">
        <v>223</v>
      </c>
    </row>
    <row r="15741" spans="1:5" x14ac:dyDescent="0.2">
      <c r="A15741" s="157">
        <v>2003489</v>
      </c>
      <c r="B15741" t="s">
        <v>18636</v>
      </c>
      <c r="C15741" t="s">
        <v>268</v>
      </c>
      <c r="D15741">
        <v>5682.39</v>
      </c>
      <c r="E15741" s="156" t="s">
        <v>223</v>
      </c>
    </row>
    <row r="15742" spans="1:5" x14ac:dyDescent="0.2">
      <c r="A15742" s="157">
        <v>2003488</v>
      </c>
      <c r="B15742" t="s">
        <v>18637</v>
      </c>
      <c r="C15742" t="s">
        <v>268</v>
      </c>
      <c r="D15742">
        <v>5127.46</v>
      </c>
      <c r="E15742" s="156" t="s">
        <v>223</v>
      </c>
    </row>
    <row r="15743" spans="1:5" x14ac:dyDescent="0.2">
      <c r="A15743" s="157">
        <v>2003529</v>
      </c>
      <c r="B15743" t="s">
        <v>18638</v>
      </c>
      <c r="C15743" t="s">
        <v>268</v>
      </c>
      <c r="D15743">
        <v>5879</v>
      </c>
      <c r="E15743" s="156" t="s">
        <v>223</v>
      </c>
    </row>
    <row r="15744" spans="1:5" x14ac:dyDescent="0.2">
      <c r="A15744" s="157">
        <v>2003528</v>
      </c>
      <c r="B15744" t="s">
        <v>18639</v>
      </c>
      <c r="C15744" t="s">
        <v>268</v>
      </c>
      <c r="D15744">
        <v>5336.89</v>
      </c>
      <c r="E15744" s="156" t="s">
        <v>223</v>
      </c>
    </row>
    <row r="15745" spans="1:5" x14ac:dyDescent="0.2">
      <c r="A15745" s="157">
        <v>2003491</v>
      </c>
      <c r="B15745" t="s">
        <v>18640</v>
      </c>
      <c r="C15745" t="s">
        <v>268</v>
      </c>
      <c r="D15745">
        <v>6459.16</v>
      </c>
      <c r="E15745" s="156" t="s">
        <v>223</v>
      </c>
    </row>
    <row r="15746" spans="1:5" x14ac:dyDescent="0.2">
      <c r="A15746" s="157">
        <v>2003490</v>
      </c>
      <c r="B15746" t="s">
        <v>18641</v>
      </c>
      <c r="C15746" t="s">
        <v>268</v>
      </c>
      <c r="D15746">
        <v>5823.96</v>
      </c>
      <c r="E15746" s="156" t="s">
        <v>223</v>
      </c>
    </row>
    <row r="15747" spans="1:5" x14ac:dyDescent="0.2">
      <c r="A15747" s="157">
        <v>2003531</v>
      </c>
      <c r="B15747" t="s">
        <v>18642</v>
      </c>
      <c r="C15747" t="s">
        <v>268</v>
      </c>
      <c r="D15747">
        <v>6688.24</v>
      </c>
      <c r="E15747" s="156" t="s">
        <v>223</v>
      </c>
    </row>
    <row r="15748" spans="1:5" x14ac:dyDescent="0.2">
      <c r="A15748" s="157">
        <v>2003530</v>
      </c>
      <c r="B15748" t="s">
        <v>18643</v>
      </c>
      <c r="C15748" t="s">
        <v>268</v>
      </c>
      <c r="D15748">
        <v>6068.99</v>
      </c>
      <c r="E15748" s="156" t="s">
        <v>223</v>
      </c>
    </row>
    <row r="15749" spans="1:5" x14ac:dyDescent="0.2">
      <c r="A15749" s="157">
        <v>2003485</v>
      </c>
      <c r="B15749" t="s">
        <v>18644</v>
      </c>
      <c r="C15749" t="s">
        <v>268</v>
      </c>
      <c r="D15749">
        <v>5753.1</v>
      </c>
      <c r="E15749" s="156" t="s">
        <v>223</v>
      </c>
    </row>
    <row r="15750" spans="1:5" x14ac:dyDescent="0.2">
      <c r="A15750" s="157">
        <v>2003484</v>
      </c>
      <c r="B15750" t="s">
        <v>18645</v>
      </c>
      <c r="C15750" t="s">
        <v>268</v>
      </c>
      <c r="D15750">
        <v>5180.58</v>
      </c>
      <c r="E15750" s="156" t="s">
        <v>223</v>
      </c>
    </row>
    <row r="15751" spans="1:5" x14ac:dyDescent="0.2">
      <c r="A15751" s="157">
        <v>2003525</v>
      </c>
      <c r="B15751" t="s">
        <v>18646</v>
      </c>
      <c r="C15751" t="s">
        <v>268</v>
      </c>
      <c r="D15751">
        <v>5949.7</v>
      </c>
      <c r="E15751" s="156" t="s">
        <v>223</v>
      </c>
    </row>
    <row r="15752" spans="1:5" x14ac:dyDescent="0.2">
      <c r="A15752" s="157">
        <v>2003524</v>
      </c>
      <c r="B15752" t="s">
        <v>18647</v>
      </c>
      <c r="C15752" t="s">
        <v>268</v>
      </c>
      <c r="D15752">
        <v>5390.02</v>
      </c>
      <c r="E15752" s="156" t="s">
        <v>223</v>
      </c>
    </row>
    <row r="15753" spans="1:5" x14ac:dyDescent="0.2">
      <c r="A15753" s="157">
        <v>2003487</v>
      </c>
      <c r="B15753" t="s">
        <v>18648</v>
      </c>
      <c r="C15753" t="s">
        <v>268</v>
      </c>
      <c r="D15753">
        <v>5722.16</v>
      </c>
      <c r="E15753" s="156" t="s">
        <v>223</v>
      </c>
    </row>
    <row r="15754" spans="1:5" x14ac:dyDescent="0.2">
      <c r="A15754" s="157">
        <v>2003486</v>
      </c>
      <c r="B15754" t="s">
        <v>18649</v>
      </c>
      <c r="C15754" t="s">
        <v>268</v>
      </c>
      <c r="D15754">
        <v>5157.34</v>
      </c>
      <c r="E15754" s="156" t="s">
        <v>223</v>
      </c>
    </row>
    <row r="15755" spans="1:5" x14ac:dyDescent="0.2">
      <c r="A15755" s="157">
        <v>2003527</v>
      </c>
      <c r="B15755" t="s">
        <v>18650</v>
      </c>
      <c r="C15755" t="s">
        <v>268</v>
      </c>
      <c r="D15755">
        <v>5918.77</v>
      </c>
      <c r="E15755" s="156" t="s">
        <v>223</v>
      </c>
    </row>
    <row r="15756" spans="1:5" x14ac:dyDescent="0.2">
      <c r="A15756" s="157">
        <v>2003526</v>
      </c>
      <c r="B15756" t="s">
        <v>18651</v>
      </c>
      <c r="C15756" t="s">
        <v>268</v>
      </c>
      <c r="D15756">
        <v>5366.78</v>
      </c>
      <c r="E15756" s="156" t="s">
        <v>223</v>
      </c>
    </row>
    <row r="15757" spans="1:5" x14ac:dyDescent="0.2">
      <c r="A15757" s="157">
        <v>2003497</v>
      </c>
      <c r="B15757" t="s">
        <v>18652</v>
      </c>
      <c r="C15757" t="s">
        <v>268</v>
      </c>
      <c r="D15757">
        <v>6706.81</v>
      </c>
      <c r="E15757" s="156" t="s">
        <v>223</v>
      </c>
    </row>
    <row r="15758" spans="1:5" x14ac:dyDescent="0.2">
      <c r="A15758" s="157">
        <v>2003496</v>
      </c>
      <c r="B15758" t="s">
        <v>18653</v>
      </c>
      <c r="C15758" t="s">
        <v>268</v>
      </c>
      <c r="D15758">
        <v>6059.28</v>
      </c>
      <c r="E15758" s="156" t="s">
        <v>223</v>
      </c>
    </row>
    <row r="15759" spans="1:5" x14ac:dyDescent="0.2">
      <c r="A15759" s="157">
        <v>2003537</v>
      </c>
      <c r="B15759" t="s">
        <v>18654</v>
      </c>
      <c r="C15759" t="s">
        <v>268</v>
      </c>
      <c r="D15759">
        <v>6903.42</v>
      </c>
      <c r="E15759" s="156" t="s">
        <v>223</v>
      </c>
    </row>
    <row r="15760" spans="1:5" x14ac:dyDescent="0.2">
      <c r="A15760" s="157">
        <v>2003536</v>
      </c>
      <c r="B15760" t="s">
        <v>18655</v>
      </c>
      <c r="C15760" t="s">
        <v>268</v>
      </c>
      <c r="D15760">
        <v>6268.72</v>
      </c>
      <c r="E15760" s="156" t="s">
        <v>223</v>
      </c>
    </row>
    <row r="15761" spans="1:5" x14ac:dyDescent="0.2">
      <c r="A15761" s="157">
        <v>2003499</v>
      </c>
      <c r="B15761" t="s">
        <v>18656</v>
      </c>
      <c r="C15761" t="s">
        <v>268</v>
      </c>
      <c r="D15761">
        <v>7609.66</v>
      </c>
      <c r="E15761" s="156" t="s">
        <v>223</v>
      </c>
    </row>
    <row r="15762" spans="1:5" x14ac:dyDescent="0.2">
      <c r="A15762" s="157">
        <v>2003498</v>
      </c>
      <c r="B15762" t="s">
        <v>18657</v>
      </c>
      <c r="C15762" t="s">
        <v>268</v>
      </c>
      <c r="D15762">
        <v>6869.65</v>
      </c>
      <c r="E15762" s="156" t="s">
        <v>223</v>
      </c>
    </row>
    <row r="15763" spans="1:5" x14ac:dyDescent="0.2">
      <c r="A15763" s="157">
        <v>2003539</v>
      </c>
      <c r="B15763" t="s">
        <v>18658</v>
      </c>
      <c r="C15763" t="s">
        <v>268</v>
      </c>
      <c r="D15763">
        <v>7838.74</v>
      </c>
      <c r="E15763" s="156" t="s">
        <v>223</v>
      </c>
    </row>
    <row r="15764" spans="1:5" x14ac:dyDescent="0.2">
      <c r="A15764" s="157">
        <v>2003538</v>
      </c>
      <c r="B15764" t="s">
        <v>18659</v>
      </c>
      <c r="C15764" t="s">
        <v>268</v>
      </c>
      <c r="D15764">
        <v>7114.68</v>
      </c>
      <c r="E15764" s="156" t="s">
        <v>223</v>
      </c>
    </row>
    <row r="15765" spans="1:5" x14ac:dyDescent="0.2">
      <c r="A15765" s="157">
        <v>2003493</v>
      </c>
      <c r="B15765" t="s">
        <v>18660</v>
      </c>
      <c r="C15765" t="s">
        <v>268</v>
      </c>
      <c r="D15765">
        <v>6777.51</v>
      </c>
      <c r="E15765" s="156" t="s">
        <v>223</v>
      </c>
    </row>
    <row r="15766" spans="1:5" x14ac:dyDescent="0.2">
      <c r="A15766" s="157">
        <v>2003492</v>
      </c>
      <c r="B15766" t="s">
        <v>18661</v>
      </c>
      <c r="C15766" t="s">
        <v>268</v>
      </c>
      <c r="D15766">
        <v>6112.41</v>
      </c>
      <c r="E15766" s="156" t="s">
        <v>223</v>
      </c>
    </row>
    <row r="15767" spans="1:5" x14ac:dyDescent="0.2">
      <c r="A15767" s="157">
        <v>2003533</v>
      </c>
      <c r="B15767" t="s">
        <v>18662</v>
      </c>
      <c r="C15767" t="s">
        <v>268</v>
      </c>
      <c r="D15767">
        <v>6974.12</v>
      </c>
      <c r="E15767" s="156" t="s">
        <v>223</v>
      </c>
    </row>
    <row r="15768" spans="1:5" x14ac:dyDescent="0.2">
      <c r="A15768" s="157">
        <v>2003532</v>
      </c>
      <c r="B15768" t="s">
        <v>18663</v>
      </c>
      <c r="C15768" t="s">
        <v>268</v>
      </c>
      <c r="D15768">
        <v>6321.85</v>
      </c>
      <c r="E15768" s="156" t="s">
        <v>223</v>
      </c>
    </row>
    <row r="15769" spans="1:5" x14ac:dyDescent="0.2">
      <c r="A15769" s="157">
        <v>2003495</v>
      </c>
      <c r="B15769" t="s">
        <v>18664</v>
      </c>
      <c r="C15769" t="s">
        <v>268</v>
      </c>
      <c r="D15769">
        <v>6746.58</v>
      </c>
      <c r="E15769" s="156" t="s">
        <v>223</v>
      </c>
    </row>
    <row r="15770" spans="1:5" x14ac:dyDescent="0.2">
      <c r="A15770" s="157">
        <v>2003494</v>
      </c>
      <c r="B15770" t="s">
        <v>18665</v>
      </c>
      <c r="C15770" t="s">
        <v>268</v>
      </c>
      <c r="D15770">
        <v>6089.17</v>
      </c>
      <c r="E15770" s="156" t="s">
        <v>223</v>
      </c>
    </row>
    <row r="15771" spans="1:5" x14ac:dyDescent="0.2">
      <c r="A15771" s="157">
        <v>2003535</v>
      </c>
      <c r="B15771" t="s">
        <v>18666</v>
      </c>
      <c r="C15771" t="s">
        <v>268</v>
      </c>
      <c r="D15771">
        <v>6943.19</v>
      </c>
      <c r="E15771" s="156" t="s">
        <v>223</v>
      </c>
    </row>
    <row r="15772" spans="1:5" x14ac:dyDescent="0.2">
      <c r="A15772" s="157">
        <v>2003534</v>
      </c>
      <c r="B15772" t="s">
        <v>18667</v>
      </c>
      <c r="C15772" t="s">
        <v>268</v>
      </c>
      <c r="D15772">
        <v>6298.6</v>
      </c>
      <c r="E15772" s="156" t="s">
        <v>223</v>
      </c>
    </row>
    <row r="15773" spans="1:5" x14ac:dyDescent="0.2">
      <c r="A15773" s="157">
        <v>2003505</v>
      </c>
      <c r="B15773" t="s">
        <v>18668</v>
      </c>
      <c r="C15773" t="s">
        <v>268</v>
      </c>
      <c r="D15773">
        <v>7667.99</v>
      </c>
      <c r="E15773" s="156" t="s">
        <v>223</v>
      </c>
    </row>
    <row r="15774" spans="1:5" x14ac:dyDescent="0.2">
      <c r="A15774" s="157">
        <v>2003504</v>
      </c>
      <c r="B15774" t="s">
        <v>18669</v>
      </c>
      <c r="C15774" t="s">
        <v>268</v>
      </c>
      <c r="D15774">
        <v>6927.87</v>
      </c>
      <c r="E15774" s="156" t="s">
        <v>223</v>
      </c>
    </row>
    <row r="15775" spans="1:5" x14ac:dyDescent="0.2">
      <c r="A15775" s="157">
        <v>2003545</v>
      </c>
      <c r="B15775" t="s">
        <v>18670</v>
      </c>
      <c r="C15775" t="s">
        <v>268</v>
      </c>
      <c r="D15775">
        <v>7864.6</v>
      </c>
      <c r="E15775" s="156" t="s">
        <v>223</v>
      </c>
    </row>
    <row r="15776" spans="1:5" x14ac:dyDescent="0.2">
      <c r="A15776" s="157">
        <v>2003544</v>
      </c>
      <c r="B15776" t="s">
        <v>18671</v>
      </c>
      <c r="C15776" t="s">
        <v>268</v>
      </c>
      <c r="D15776">
        <v>7137.31</v>
      </c>
      <c r="E15776" s="156" t="s">
        <v>223</v>
      </c>
    </row>
    <row r="15777" spans="1:5" x14ac:dyDescent="0.2">
      <c r="A15777" s="157">
        <v>2003507</v>
      </c>
      <c r="B15777" t="s">
        <v>18672</v>
      </c>
      <c r="C15777" t="s">
        <v>268</v>
      </c>
      <c r="D15777">
        <v>8692.4599999999991</v>
      </c>
      <c r="E15777" s="156" t="s">
        <v>223</v>
      </c>
    </row>
    <row r="15778" spans="1:5" x14ac:dyDescent="0.2">
      <c r="A15778" s="157">
        <v>2003506</v>
      </c>
      <c r="B15778" t="s">
        <v>18673</v>
      </c>
      <c r="C15778" t="s">
        <v>268</v>
      </c>
      <c r="D15778">
        <v>7847.63</v>
      </c>
      <c r="E15778" s="156" t="s">
        <v>223</v>
      </c>
    </row>
    <row r="15779" spans="1:5" x14ac:dyDescent="0.2">
      <c r="A15779" s="157">
        <v>2003547</v>
      </c>
      <c r="B15779" t="s">
        <v>18674</v>
      </c>
      <c r="C15779" t="s">
        <v>268</v>
      </c>
      <c r="D15779">
        <v>8921.5400000000009</v>
      </c>
      <c r="E15779" s="156" t="s">
        <v>223</v>
      </c>
    </row>
    <row r="15780" spans="1:5" x14ac:dyDescent="0.2">
      <c r="A15780" s="157">
        <v>2003546</v>
      </c>
      <c r="B15780" t="s">
        <v>18675</v>
      </c>
      <c r="C15780" t="s">
        <v>268</v>
      </c>
      <c r="D15780">
        <v>8092.66</v>
      </c>
      <c r="E15780" s="156" t="s">
        <v>223</v>
      </c>
    </row>
    <row r="15781" spans="1:5" x14ac:dyDescent="0.2">
      <c r="A15781" s="157">
        <v>2003501</v>
      </c>
      <c r="B15781" t="s">
        <v>18676</v>
      </c>
      <c r="C15781" t="s">
        <v>268</v>
      </c>
      <c r="D15781">
        <v>7738.69</v>
      </c>
      <c r="E15781" s="156" t="s">
        <v>223</v>
      </c>
    </row>
    <row r="15782" spans="1:5" x14ac:dyDescent="0.2">
      <c r="A15782" s="157">
        <v>2003500</v>
      </c>
      <c r="B15782" t="s">
        <v>18677</v>
      </c>
      <c r="C15782" t="s">
        <v>268</v>
      </c>
      <c r="D15782">
        <v>6981</v>
      </c>
      <c r="E15782" s="156" t="s">
        <v>223</v>
      </c>
    </row>
    <row r="15783" spans="1:5" x14ac:dyDescent="0.2">
      <c r="A15783" s="157">
        <v>2003541</v>
      </c>
      <c r="B15783" t="s">
        <v>18678</v>
      </c>
      <c r="C15783" t="s">
        <v>268</v>
      </c>
      <c r="D15783">
        <v>7935.3</v>
      </c>
      <c r="E15783" s="156" t="s">
        <v>223</v>
      </c>
    </row>
    <row r="15784" spans="1:5" x14ac:dyDescent="0.2">
      <c r="A15784" s="157">
        <v>2003540</v>
      </c>
      <c r="B15784" t="s">
        <v>18679</v>
      </c>
      <c r="C15784" t="s">
        <v>268</v>
      </c>
      <c r="D15784">
        <v>7190.44</v>
      </c>
      <c r="E15784" s="156" t="s">
        <v>223</v>
      </c>
    </row>
    <row r="15785" spans="1:5" x14ac:dyDescent="0.2">
      <c r="A15785" s="157">
        <v>2003503</v>
      </c>
      <c r="B15785" t="s">
        <v>18680</v>
      </c>
      <c r="C15785" t="s">
        <v>268</v>
      </c>
      <c r="D15785">
        <v>7707.76</v>
      </c>
      <c r="E15785" s="156" t="s">
        <v>223</v>
      </c>
    </row>
    <row r="15786" spans="1:5" x14ac:dyDescent="0.2">
      <c r="A15786" s="157">
        <v>2003502</v>
      </c>
      <c r="B15786" t="s">
        <v>18681</v>
      </c>
      <c r="C15786" t="s">
        <v>268</v>
      </c>
      <c r="D15786">
        <v>6957.76</v>
      </c>
      <c r="E15786" s="156" t="s">
        <v>223</v>
      </c>
    </row>
    <row r="15787" spans="1:5" x14ac:dyDescent="0.2">
      <c r="A15787" s="157">
        <v>2003543</v>
      </c>
      <c r="B15787" t="s">
        <v>18682</v>
      </c>
      <c r="C15787" t="s">
        <v>268</v>
      </c>
      <c r="D15787">
        <v>7904.37</v>
      </c>
      <c r="E15787" s="156" t="s">
        <v>223</v>
      </c>
    </row>
    <row r="15788" spans="1:5" x14ac:dyDescent="0.2">
      <c r="A15788" s="157">
        <v>2003542</v>
      </c>
      <c r="B15788" t="s">
        <v>18683</v>
      </c>
      <c r="C15788" t="s">
        <v>268</v>
      </c>
      <c r="D15788">
        <v>7167.19</v>
      </c>
      <c r="E15788" s="156" t="s">
        <v>223</v>
      </c>
    </row>
    <row r="15789" spans="1:5" x14ac:dyDescent="0.2">
      <c r="A15789" s="157">
        <v>2003513</v>
      </c>
      <c r="B15789" t="s">
        <v>18684</v>
      </c>
      <c r="C15789" t="s">
        <v>268</v>
      </c>
      <c r="D15789">
        <v>8692.41</v>
      </c>
      <c r="E15789" s="156" t="s">
        <v>223</v>
      </c>
    </row>
    <row r="15790" spans="1:5" x14ac:dyDescent="0.2">
      <c r="A15790" s="157">
        <v>2003512</v>
      </c>
      <c r="B15790" t="s">
        <v>18685</v>
      </c>
      <c r="C15790" t="s">
        <v>268</v>
      </c>
      <c r="D15790">
        <v>7859.7</v>
      </c>
      <c r="E15790" s="156" t="s">
        <v>223</v>
      </c>
    </row>
    <row r="15791" spans="1:5" x14ac:dyDescent="0.2">
      <c r="A15791" s="157">
        <v>2003553</v>
      </c>
      <c r="B15791" t="s">
        <v>18686</v>
      </c>
      <c r="C15791" t="s">
        <v>268</v>
      </c>
      <c r="D15791">
        <v>8889.01</v>
      </c>
      <c r="E15791" s="156" t="s">
        <v>223</v>
      </c>
    </row>
    <row r="15792" spans="1:5" x14ac:dyDescent="0.2">
      <c r="A15792" s="157">
        <v>2003552</v>
      </c>
      <c r="B15792" t="s">
        <v>18687</v>
      </c>
      <c r="C15792" t="s">
        <v>268</v>
      </c>
      <c r="D15792">
        <v>8069.13</v>
      </c>
      <c r="E15792" s="156" t="s">
        <v>223</v>
      </c>
    </row>
    <row r="15793" spans="1:5" x14ac:dyDescent="0.2">
      <c r="A15793" s="157">
        <v>2003515</v>
      </c>
      <c r="B15793" t="s">
        <v>18688</v>
      </c>
      <c r="C15793" t="s">
        <v>268</v>
      </c>
      <c r="D15793">
        <v>9842.9599999999991</v>
      </c>
      <c r="E15793" s="156" t="s">
        <v>223</v>
      </c>
    </row>
    <row r="15794" spans="1:5" x14ac:dyDescent="0.2">
      <c r="A15794" s="157">
        <v>2003514</v>
      </c>
      <c r="B15794" t="s">
        <v>18689</v>
      </c>
      <c r="C15794" t="s">
        <v>268</v>
      </c>
      <c r="D15794">
        <v>8893.31</v>
      </c>
      <c r="E15794" s="156" t="s">
        <v>223</v>
      </c>
    </row>
    <row r="15795" spans="1:5" x14ac:dyDescent="0.2">
      <c r="A15795" s="157">
        <v>2003555</v>
      </c>
      <c r="B15795" t="s">
        <v>18690</v>
      </c>
      <c r="C15795" t="s">
        <v>268</v>
      </c>
      <c r="D15795">
        <v>10072.040000000001</v>
      </c>
      <c r="E15795" s="156" t="s">
        <v>223</v>
      </c>
    </row>
    <row r="15796" spans="1:5" x14ac:dyDescent="0.2">
      <c r="A15796" s="157">
        <v>2003554</v>
      </c>
      <c r="B15796" t="s">
        <v>18691</v>
      </c>
      <c r="C15796" t="s">
        <v>268</v>
      </c>
      <c r="D15796">
        <v>9138.34</v>
      </c>
      <c r="E15796" s="156" t="s">
        <v>223</v>
      </c>
    </row>
    <row r="15797" spans="1:5" x14ac:dyDescent="0.2">
      <c r="A15797" s="157">
        <v>2003509</v>
      </c>
      <c r="B15797" t="s">
        <v>18692</v>
      </c>
      <c r="C15797" t="s">
        <v>268</v>
      </c>
      <c r="D15797">
        <v>8763.11</v>
      </c>
      <c r="E15797" s="156" t="s">
        <v>223</v>
      </c>
    </row>
    <row r="15798" spans="1:5" x14ac:dyDescent="0.2">
      <c r="A15798" s="157">
        <v>2003508</v>
      </c>
      <c r="B15798" t="s">
        <v>18693</v>
      </c>
      <c r="C15798" t="s">
        <v>268</v>
      </c>
      <c r="D15798">
        <v>7912.83</v>
      </c>
      <c r="E15798" s="156" t="s">
        <v>223</v>
      </c>
    </row>
    <row r="15799" spans="1:5" x14ac:dyDescent="0.2">
      <c r="A15799" s="157">
        <v>2003549</v>
      </c>
      <c r="B15799" t="s">
        <v>18694</v>
      </c>
      <c r="C15799" t="s">
        <v>268</v>
      </c>
      <c r="D15799">
        <v>8959.7099999999991</v>
      </c>
      <c r="E15799" s="156" t="s">
        <v>223</v>
      </c>
    </row>
    <row r="15800" spans="1:5" x14ac:dyDescent="0.2">
      <c r="A15800" s="157">
        <v>2003548</v>
      </c>
      <c r="B15800" t="s">
        <v>18695</v>
      </c>
      <c r="C15800" t="s">
        <v>268</v>
      </c>
      <c r="D15800">
        <v>8122.26</v>
      </c>
      <c r="E15800" s="156" t="s">
        <v>223</v>
      </c>
    </row>
    <row r="15801" spans="1:5" x14ac:dyDescent="0.2">
      <c r="A15801" s="157">
        <v>2003511</v>
      </c>
      <c r="B15801" t="s">
        <v>18696</v>
      </c>
      <c r="C15801" t="s">
        <v>268</v>
      </c>
      <c r="D15801">
        <v>8732.18</v>
      </c>
      <c r="E15801" s="156" t="s">
        <v>223</v>
      </c>
    </row>
    <row r="15802" spans="1:5" x14ac:dyDescent="0.2">
      <c r="A15802" s="157">
        <v>2003510</v>
      </c>
      <c r="B15802" t="s">
        <v>18697</v>
      </c>
      <c r="C15802" t="s">
        <v>268</v>
      </c>
      <c r="D15802">
        <v>7889.58</v>
      </c>
      <c r="E15802" s="156" t="s">
        <v>223</v>
      </c>
    </row>
    <row r="15803" spans="1:5" x14ac:dyDescent="0.2">
      <c r="A15803" s="157">
        <v>2003551</v>
      </c>
      <c r="B15803" t="s">
        <v>18698</v>
      </c>
      <c r="C15803" t="s">
        <v>268</v>
      </c>
      <c r="D15803">
        <v>8928.7800000000007</v>
      </c>
      <c r="E15803" s="156" t="s">
        <v>223</v>
      </c>
    </row>
    <row r="15804" spans="1:5" x14ac:dyDescent="0.2">
      <c r="A15804" s="157">
        <v>2003550</v>
      </c>
      <c r="B15804" t="s">
        <v>18699</v>
      </c>
      <c r="C15804" t="s">
        <v>268</v>
      </c>
      <c r="D15804">
        <v>8099.02</v>
      </c>
      <c r="E15804" s="156" t="s">
        <v>223</v>
      </c>
    </row>
    <row r="15805" spans="1:5" x14ac:dyDescent="0.2">
      <c r="A15805" s="157">
        <v>2003728</v>
      </c>
      <c r="B15805" t="s">
        <v>18700</v>
      </c>
      <c r="C15805" t="s">
        <v>268</v>
      </c>
      <c r="D15805">
        <v>3599.12</v>
      </c>
      <c r="E15805" s="156" t="s">
        <v>223</v>
      </c>
    </row>
    <row r="15806" spans="1:5" x14ac:dyDescent="0.2">
      <c r="A15806" s="157">
        <v>2003727</v>
      </c>
      <c r="B15806" t="s">
        <v>18701</v>
      </c>
      <c r="C15806" t="s">
        <v>268</v>
      </c>
      <c r="D15806">
        <v>3204.3</v>
      </c>
      <c r="E15806" s="156" t="s">
        <v>223</v>
      </c>
    </row>
    <row r="15807" spans="1:5" x14ac:dyDescent="0.2">
      <c r="A15807" s="157">
        <v>2003730</v>
      </c>
      <c r="B15807" t="s">
        <v>18702</v>
      </c>
      <c r="C15807" t="s">
        <v>268</v>
      </c>
      <c r="D15807">
        <v>3551.98</v>
      </c>
      <c r="E15807" s="156" t="s">
        <v>223</v>
      </c>
    </row>
    <row r="15808" spans="1:5" x14ac:dyDescent="0.2">
      <c r="A15808" s="157">
        <v>2003729</v>
      </c>
      <c r="B15808" t="s">
        <v>18703</v>
      </c>
      <c r="C15808" t="s">
        <v>268</v>
      </c>
      <c r="D15808">
        <v>3174.63</v>
      </c>
      <c r="E15808" s="156" t="s">
        <v>223</v>
      </c>
    </row>
    <row r="15809" spans="1:5" x14ac:dyDescent="0.2">
      <c r="A15809" s="157">
        <v>2003732</v>
      </c>
      <c r="B15809" t="s">
        <v>18704</v>
      </c>
      <c r="C15809" t="s">
        <v>268</v>
      </c>
      <c r="D15809">
        <v>3509.55</v>
      </c>
      <c r="E15809" s="156" t="s">
        <v>223</v>
      </c>
    </row>
    <row r="15810" spans="1:5" x14ac:dyDescent="0.2">
      <c r="A15810" s="157">
        <v>2003731</v>
      </c>
      <c r="B15810" t="s">
        <v>18705</v>
      </c>
      <c r="C15810" t="s">
        <v>268</v>
      </c>
      <c r="D15810">
        <v>3147.92</v>
      </c>
      <c r="E15810" s="156" t="s">
        <v>223</v>
      </c>
    </row>
    <row r="15811" spans="1:5" x14ac:dyDescent="0.2">
      <c r="A15811" s="157">
        <v>2003734</v>
      </c>
      <c r="B15811" t="s">
        <v>18706</v>
      </c>
      <c r="C15811" t="s">
        <v>268</v>
      </c>
      <c r="D15811">
        <v>3457.7</v>
      </c>
      <c r="E15811" s="156" t="s">
        <v>223</v>
      </c>
    </row>
    <row r="15812" spans="1:5" x14ac:dyDescent="0.2">
      <c r="A15812" s="157">
        <v>2003733</v>
      </c>
      <c r="B15812" t="s">
        <v>18707</v>
      </c>
      <c r="C15812" t="s">
        <v>268</v>
      </c>
      <c r="D15812">
        <v>3115.28</v>
      </c>
      <c r="E15812" s="156" t="s">
        <v>223</v>
      </c>
    </row>
    <row r="15813" spans="1:5" x14ac:dyDescent="0.2">
      <c r="A15813" s="157">
        <v>2003736</v>
      </c>
      <c r="B15813" t="s">
        <v>18708</v>
      </c>
      <c r="C15813" t="s">
        <v>268</v>
      </c>
      <c r="D15813">
        <v>4724.38</v>
      </c>
      <c r="E15813" s="156" t="s">
        <v>223</v>
      </c>
    </row>
    <row r="15814" spans="1:5" x14ac:dyDescent="0.2">
      <c r="A15814" s="157">
        <v>2003735</v>
      </c>
      <c r="B15814" t="s">
        <v>18709</v>
      </c>
      <c r="C15814" t="s">
        <v>268</v>
      </c>
      <c r="D15814">
        <v>4233.4799999999996</v>
      </c>
      <c r="E15814" s="156" t="s">
        <v>223</v>
      </c>
    </row>
    <row r="15815" spans="1:5" x14ac:dyDescent="0.2">
      <c r="A15815" s="157">
        <v>2003738</v>
      </c>
      <c r="B15815" t="s">
        <v>18710</v>
      </c>
      <c r="C15815" t="s">
        <v>268</v>
      </c>
      <c r="D15815">
        <v>4677.24</v>
      </c>
      <c r="E15815" s="156" t="s">
        <v>223</v>
      </c>
    </row>
    <row r="15816" spans="1:5" x14ac:dyDescent="0.2">
      <c r="A15816" s="157">
        <v>2003737</v>
      </c>
      <c r="B15816" t="s">
        <v>18711</v>
      </c>
      <c r="C15816" t="s">
        <v>268</v>
      </c>
      <c r="D15816">
        <v>4203.8100000000004</v>
      </c>
      <c r="E15816" s="156" t="s">
        <v>223</v>
      </c>
    </row>
    <row r="15817" spans="1:5" x14ac:dyDescent="0.2">
      <c r="A15817" s="157">
        <v>2003740</v>
      </c>
      <c r="B15817" t="s">
        <v>18712</v>
      </c>
      <c r="C15817" t="s">
        <v>268</v>
      </c>
      <c r="D15817">
        <v>4634.8100000000004</v>
      </c>
      <c r="E15817" s="156" t="s">
        <v>223</v>
      </c>
    </row>
    <row r="15818" spans="1:5" x14ac:dyDescent="0.2">
      <c r="A15818" s="157">
        <v>2003739</v>
      </c>
      <c r="B15818" t="s">
        <v>18713</v>
      </c>
      <c r="C15818" t="s">
        <v>268</v>
      </c>
      <c r="D15818">
        <v>4177.1000000000004</v>
      </c>
      <c r="E15818" s="156" t="s">
        <v>223</v>
      </c>
    </row>
    <row r="15819" spans="1:5" x14ac:dyDescent="0.2">
      <c r="A15819" s="157">
        <v>2003742</v>
      </c>
      <c r="B15819" t="s">
        <v>18714</v>
      </c>
      <c r="C15819" t="s">
        <v>268</v>
      </c>
      <c r="D15819">
        <v>4771.53</v>
      </c>
      <c r="E15819" s="156" t="s">
        <v>223</v>
      </c>
    </row>
    <row r="15820" spans="1:5" x14ac:dyDescent="0.2">
      <c r="A15820" s="157">
        <v>2003741</v>
      </c>
      <c r="B15820" t="s">
        <v>18715</v>
      </c>
      <c r="C15820" t="s">
        <v>268</v>
      </c>
      <c r="D15820">
        <v>4263.1499999999996</v>
      </c>
      <c r="E15820" s="156" t="s">
        <v>223</v>
      </c>
    </row>
    <row r="15821" spans="1:5" x14ac:dyDescent="0.2">
      <c r="A15821" s="157">
        <v>2003744</v>
      </c>
      <c r="B15821" t="s">
        <v>18716</v>
      </c>
      <c r="C15821" t="s">
        <v>268</v>
      </c>
      <c r="D15821">
        <v>5684.05</v>
      </c>
      <c r="E15821" s="156" t="s">
        <v>223</v>
      </c>
    </row>
    <row r="15822" spans="1:5" x14ac:dyDescent="0.2">
      <c r="A15822" s="157">
        <v>2003743</v>
      </c>
      <c r="B15822" t="s">
        <v>18717</v>
      </c>
      <c r="C15822" t="s">
        <v>268</v>
      </c>
      <c r="D15822">
        <v>5097.0600000000004</v>
      </c>
      <c r="E15822" s="156" t="s">
        <v>223</v>
      </c>
    </row>
    <row r="15823" spans="1:5" x14ac:dyDescent="0.2">
      <c r="A15823" s="157">
        <v>2003746</v>
      </c>
      <c r="B15823" t="s">
        <v>18718</v>
      </c>
      <c r="C15823" t="s">
        <v>268</v>
      </c>
      <c r="D15823">
        <v>5636.91</v>
      </c>
      <c r="E15823" s="156" t="s">
        <v>223</v>
      </c>
    </row>
    <row r="15824" spans="1:5" x14ac:dyDescent="0.2">
      <c r="A15824" s="157">
        <v>2003745</v>
      </c>
      <c r="B15824" t="s">
        <v>18719</v>
      </c>
      <c r="C15824" t="s">
        <v>268</v>
      </c>
      <c r="D15824">
        <v>5067.38</v>
      </c>
      <c r="E15824" s="156" t="s">
        <v>223</v>
      </c>
    </row>
    <row r="15825" spans="1:5" x14ac:dyDescent="0.2">
      <c r="A15825" s="157">
        <v>2003748</v>
      </c>
      <c r="B15825" t="s">
        <v>18720</v>
      </c>
      <c r="C15825" t="s">
        <v>268</v>
      </c>
      <c r="D15825">
        <v>5594.48</v>
      </c>
      <c r="E15825" s="156" t="s">
        <v>223</v>
      </c>
    </row>
    <row r="15826" spans="1:5" x14ac:dyDescent="0.2">
      <c r="A15826" s="157">
        <v>2003747</v>
      </c>
      <c r="B15826" t="s">
        <v>18721</v>
      </c>
      <c r="C15826" t="s">
        <v>268</v>
      </c>
      <c r="D15826">
        <v>5040.68</v>
      </c>
      <c r="E15826" s="156" t="s">
        <v>223</v>
      </c>
    </row>
    <row r="15827" spans="1:5" x14ac:dyDescent="0.2">
      <c r="A15827" s="157">
        <v>2003750</v>
      </c>
      <c r="B15827" t="s">
        <v>18722</v>
      </c>
      <c r="C15827" t="s">
        <v>268</v>
      </c>
      <c r="D15827">
        <v>5542.62</v>
      </c>
      <c r="E15827" s="156" t="s">
        <v>223</v>
      </c>
    </row>
    <row r="15828" spans="1:5" x14ac:dyDescent="0.2">
      <c r="A15828" s="157">
        <v>2003749</v>
      </c>
      <c r="B15828" t="s">
        <v>18723</v>
      </c>
      <c r="C15828" t="s">
        <v>268</v>
      </c>
      <c r="D15828">
        <v>5008.04</v>
      </c>
      <c r="E15828" s="156" t="s">
        <v>223</v>
      </c>
    </row>
    <row r="15829" spans="1:5" x14ac:dyDescent="0.2">
      <c r="A15829" s="157">
        <v>2003752</v>
      </c>
      <c r="B15829" t="s">
        <v>18724</v>
      </c>
      <c r="C15829" t="s">
        <v>268</v>
      </c>
      <c r="D15829">
        <v>6864.52</v>
      </c>
      <c r="E15829" s="156" t="s">
        <v>223</v>
      </c>
    </row>
    <row r="15830" spans="1:5" x14ac:dyDescent="0.2">
      <c r="A15830" s="157">
        <v>2003751</v>
      </c>
      <c r="B15830" t="s">
        <v>18725</v>
      </c>
      <c r="C15830" t="s">
        <v>268</v>
      </c>
      <c r="D15830">
        <v>6181.44</v>
      </c>
      <c r="E15830" s="156" t="s">
        <v>223</v>
      </c>
    </row>
    <row r="15831" spans="1:5" x14ac:dyDescent="0.2">
      <c r="A15831" s="157">
        <v>2003754</v>
      </c>
      <c r="B15831" t="s">
        <v>18726</v>
      </c>
      <c r="C15831" t="s">
        <v>268</v>
      </c>
      <c r="D15831">
        <v>6817.38</v>
      </c>
      <c r="E15831" s="156" t="s">
        <v>223</v>
      </c>
    </row>
    <row r="15832" spans="1:5" x14ac:dyDescent="0.2">
      <c r="A15832" s="157">
        <v>2003753</v>
      </c>
      <c r="B15832" t="s">
        <v>18727</v>
      </c>
      <c r="C15832" t="s">
        <v>268</v>
      </c>
      <c r="D15832">
        <v>6151.77</v>
      </c>
      <c r="E15832" s="156" t="s">
        <v>223</v>
      </c>
    </row>
    <row r="15833" spans="1:5" x14ac:dyDescent="0.2">
      <c r="A15833" s="157">
        <v>2003756</v>
      </c>
      <c r="B15833" t="s">
        <v>18728</v>
      </c>
      <c r="C15833" t="s">
        <v>268</v>
      </c>
      <c r="D15833">
        <v>6774.95</v>
      </c>
      <c r="E15833" s="156" t="s">
        <v>223</v>
      </c>
    </row>
    <row r="15834" spans="1:5" x14ac:dyDescent="0.2">
      <c r="A15834" s="157">
        <v>2003755</v>
      </c>
      <c r="B15834" t="s">
        <v>18729</v>
      </c>
      <c r="C15834" t="s">
        <v>268</v>
      </c>
      <c r="D15834">
        <v>6125.07</v>
      </c>
      <c r="E15834" s="156" t="s">
        <v>223</v>
      </c>
    </row>
    <row r="15835" spans="1:5" x14ac:dyDescent="0.2">
      <c r="A15835" s="157">
        <v>2003758</v>
      </c>
      <c r="B15835" t="s">
        <v>18730</v>
      </c>
      <c r="C15835" t="s">
        <v>268</v>
      </c>
      <c r="D15835">
        <v>6723.09</v>
      </c>
      <c r="E15835" s="156" t="s">
        <v>223</v>
      </c>
    </row>
    <row r="15836" spans="1:5" x14ac:dyDescent="0.2">
      <c r="A15836" s="157">
        <v>2003757</v>
      </c>
      <c r="B15836" t="s">
        <v>18731</v>
      </c>
      <c r="C15836" t="s">
        <v>268</v>
      </c>
      <c r="D15836">
        <v>6092.43</v>
      </c>
      <c r="E15836" s="156" t="s">
        <v>223</v>
      </c>
    </row>
    <row r="15837" spans="1:5" x14ac:dyDescent="0.2">
      <c r="A15837" s="157">
        <v>2003760</v>
      </c>
      <c r="B15837" t="s">
        <v>18732</v>
      </c>
      <c r="C15837" t="s">
        <v>268</v>
      </c>
      <c r="D15837">
        <v>6831.22</v>
      </c>
      <c r="E15837" s="156" t="s">
        <v>223</v>
      </c>
    </row>
    <row r="15838" spans="1:5" x14ac:dyDescent="0.2">
      <c r="A15838" s="157">
        <v>2003759</v>
      </c>
      <c r="B15838" t="s">
        <v>18733</v>
      </c>
      <c r="C15838" t="s">
        <v>268</v>
      </c>
      <c r="D15838">
        <v>6436.4</v>
      </c>
      <c r="E15838" s="156" t="s">
        <v>223</v>
      </c>
    </row>
    <row r="15839" spans="1:5" x14ac:dyDescent="0.2">
      <c r="A15839" s="157">
        <v>2003762</v>
      </c>
      <c r="B15839" t="s">
        <v>18734</v>
      </c>
      <c r="C15839" t="s">
        <v>268</v>
      </c>
      <c r="D15839">
        <v>7821.2</v>
      </c>
      <c r="E15839" s="156" t="s">
        <v>223</v>
      </c>
    </row>
    <row r="15840" spans="1:5" x14ac:dyDescent="0.2">
      <c r="A15840" s="157">
        <v>2003761</v>
      </c>
      <c r="B15840" t="s">
        <v>18735</v>
      </c>
      <c r="C15840" t="s">
        <v>268</v>
      </c>
      <c r="D15840">
        <v>7059.51</v>
      </c>
      <c r="E15840" s="156" t="s">
        <v>223</v>
      </c>
    </row>
    <row r="15841" spans="1:5" x14ac:dyDescent="0.2">
      <c r="A15841" s="157">
        <v>2003764</v>
      </c>
      <c r="B15841" t="s">
        <v>18736</v>
      </c>
      <c r="C15841" t="s">
        <v>268</v>
      </c>
      <c r="D15841">
        <v>7778.77</v>
      </c>
      <c r="E15841" s="156" t="s">
        <v>223</v>
      </c>
    </row>
    <row r="15842" spans="1:5" x14ac:dyDescent="0.2">
      <c r="A15842" s="157">
        <v>2003763</v>
      </c>
      <c r="B15842" t="s">
        <v>18737</v>
      </c>
      <c r="C15842" t="s">
        <v>268</v>
      </c>
      <c r="D15842">
        <v>7032.8</v>
      </c>
      <c r="E15842" s="156" t="s">
        <v>223</v>
      </c>
    </row>
    <row r="15843" spans="1:5" x14ac:dyDescent="0.2">
      <c r="A15843" s="157">
        <v>2003766</v>
      </c>
      <c r="B15843" t="s">
        <v>18738</v>
      </c>
      <c r="C15843" t="s">
        <v>268</v>
      </c>
      <c r="D15843">
        <v>7726.92</v>
      </c>
      <c r="E15843" s="156" t="s">
        <v>223</v>
      </c>
    </row>
    <row r="15844" spans="1:5" x14ac:dyDescent="0.2">
      <c r="A15844" s="157">
        <v>2003765</v>
      </c>
      <c r="B15844" t="s">
        <v>18739</v>
      </c>
      <c r="C15844" t="s">
        <v>268</v>
      </c>
      <c r="D15844">
        <v>7000.17</v>
      </c>
      <c r="E15844" s="156" t="s">
        <v>223</v>
      </c>
    </row>
    <row r="15845" spans="1:5" x14ac:dyDescent="0.2">
      <c r="A15845" s="157">
        <v>2003642</v>
      </c>
      <c r="B15845" t="s">
        <v>18740</v>
      </c>
      <c r="C15845" t="s">
        <v>268</v>
      </c>
      <c r="D15845">
        <v>1629.83</v>
      </c>
      <c r="E15845" s="156" t="s">
        <v>223</v>
      </c>
    </row>
    <row r="15846" spans="1:5" x14ac:dyDescent="0.2">
      <c r="A15846" s="157">
        <v>2003641</v>
      </c>
      <c r="B15846" t="s">
        <v>18741</v>
      </c>
      <c r="C15846" t="s">
        <v>268</v>
      </c>
      <c r="D15846">
        <v>1383.51</v>
      </c>
      <c r="E15846" s="156" t="s">
        <v>223</v>
      </c>
    </row>
    <row r="15847" spans="1:5" x14ac:dyDescent="0.2">
      <c r="A15847" s="157">
        <v>2003644</v>
      </c>
      <c r="B15847" t="s">
        <v>18742</v>
      </c>
      <c r="C15847" t="s">
        <v>268</v>
      </c>
      <c r="D15847">
        <v>1601.55</v>
      </c>
      <c r="E15847" s="156" t="s">
        <v>223</v>
      </c>
    </row>
    <row r="15848" spans="1:5" x14ac:dyDescent="0.2">
      <c r="A15848" s="157">
        <v>2003643</v>
      </c>
      <c r="B15848" t="s">
        <v>18743</v>
      </c>
      <c r="C15848" t="s">
        <v>268</v>
      </c>
      <c r="D15848">
        <v>1365.7</v>
      </c>
      <c r="E15848" s="156" t="s">
        <v>223</v>
      </c>
    </row>
    <row r="15849" spans="1:5" x14ac:dyDescent="0.2">
      <c r="A15849" s="157">
        <v>2003646</v>
      </c>
      <c r="B15849" t="s">
        <v>18744</v>
      </c>
      <c r="C15849" t="s">
        <v>268</v>
      </c>
      <c r="D15849">
        <v>2193.98</v>
      </c>
      <c r="E15849" s="156" t="s">
        <v>223</v>
      </c>
    </row>
    <row r="15850" spans="1:5" x14ac:dyDescent="0.2">
      <c r="A15850" s="157">
        <v>2003645</v>
      </c>
      <c r="B15850" t="s">
        <v>18745</v>
      </c>
      <c r="C15850" t="s">
        <v>268</v>
      </c>
      <c r="D15850">
        <v>1855.07</v>
      </c>
      <c r="E15850" s="156" t="s">
        <v>223</v>
      </c>
    </row>
    <row r="15851" spans="1:5" x14ac:dyDescent="0.2">
      <c r="A15851" s="157">
        <v>2003648</v>
      </c>
      <c r="B15851" t="s">
        <v>18746</v>
      </c>
      <c r="C15851" t="s">
        <v>268</v>
      </c>
      <c r="D15851">
        <v>2827.53</v>
      </c>
      <c r="E15851" s="156" t="s">
        <v>223</v>
      </c>
    </row>
    <row r="15852" spans="1:5" x14ac:dyDescent="0.2">
      <c r="A15852" s="157">
        <v>2003647</v>
      </c>
      <c r="B15852" t="s">
        <v>18747</v>
      </c>
      <c r="C15852" t="s">
        <v>268</v>
      </c>
      <c r="D15852">
        <v>2401.2600000000002</v>
      </c>
      <c r="E15852" s="156" t="s">
        <v>223</v>
      </c>
    </row>
    <row r="15853" spans="1:5" x14ac:dyDescent="0.2">
      <c r="A15853" s="157">
        <v>2003650</v>
      </c>
      <c r="B15853" t="s">
        <v>18748</v>
      </c>
      <c r="C15853" t="s">
        <v>268</v>
      </c>
      <c r="D15853">
        <v>3367.81</v>
      </c>
      <c r="E15853" s="156" t="s">
        <v>223</v>
      </c>
    </row>
    <row r="15854" spans="1:5" x14ac:dyDescent="0.2">
      <c r="A15854" s="157">
        <v>2003649</v>
      </c>
      <c r="B15854" t="s">
        <v>18749</v>
      </c>
      <c r="C15854" t="s">
        <v>268</v>
      </c>
      <c r="D15854">
        <v>2875.16</v>
      </c>
      <c r="E15854" s="156" t="s">
        <v>223</v>
      </c>
    </row>
    <row r="15855" spans="1:5" x14ac:dyDescent="0.2">
      <c r="A15855" s="157">
        <v>2003652</v>
      </c>
      <c r="B15855" t="s">
        <v>18750</v>
      </c>
      <c r="C15855" t="s">
        <v>268</v>
      </c>
      <c r="D15855">
        <v>4323.12</v>
      </c>
      <c r="E15855" s="156" t="s">
        <v>223</v>
      </c>
    </row>
    <row r="15856" spans="1:5" x14ac:dyDescent="0.2">
      <c r="A15856" s="157">
        <v>2003651</v>
      </c>
      <c r="B15856" t="s">
        <v>18751</v>
      </c>
      <c r="C15856" t="s">
        <v>268</v>
      </c>
      <c r="D15856">
        <v>3727.39</v>
      </c>
      <c r="E15856" s="156" t="s">
        <v>223</v>
      </c>
    </row>
    <row r="15857" spans="1:5" x14ac:dyDescent="0.2">
      <c r="A15857" s="157">
        <v>2003654</v>
      </c>
      <c r="B15857" t="s">
        <v>18752</v>
      </c>
      <c r="C15857" t="s">
        <v>268</v>
      </c>
      <c r="D15857">
        <v>1947.22</v>
      </c>
      <c r="E15857" s="156" t="s">
        <v>223</v>
      </c>
    </row>
    <row r="15858" spans="1:5" x14ac:dyDescent="0.2">
      <c r="A15858" s="157">
        <v>2003653</v>
      </c>
      <c r="B15858" t="s">
        <v>18753</v>
      </c>
      <c r="C15858" t="s">
        <v>268</v>
      </c>
      <c r="D15858">
        <v>1653.72</v>
      </c>
      <c r="E15858" s="156" t="s">
        <v>223</v>
      </c>
    </row>
    <row r="15859" spans="1:5" x14ac:dyDescent="0.2">
      <c r="A15859" s="157">
        <v>2003656</v>
      </c>
      <c r="B15859" t="s">
        <v>18754</v>
      </c>
      <c r="C15859" t="s">
        <v>268</v>
      </c>
      <c r="D15859">
        <v>1914.22</v>
      </c>
      <c r="E15859" s="156" t="s">
        <v>223</v>
      </c>
    </row>
    <row r="15860" spans="1:5" x14ac:dyDescent="0.2">
      <c r="A15860" s="157">
        <v>2003655</v>
      </c>
      <c r="B15860" t="s">
        <v>18755</v>
      </c>
      <c r="C15860" t="s">
        <v>268</v>
      </c>
      <c r="D15860">
        <v>1632.95</v>
      </c>
      <c r="E15860" s="156" t="s">
        <v>223</v>
      </c>
    </row>
    <row r="15861" spans="1:5" x14ac:dyDescent="0.2">
      <c r="A15861" s="157">
        <v>2003658</v>
      </c>
      <c r="B15861" t="s">
        <v>18756</v>
      </c>
      <c r="C15861" t="s">
        <v>268</v>
      </c>
      <c r="D15861">
        <v>2558.66</v>
      </c>
      <c r="E15861" s="156" t="s">
        <v>223</v>
      </c>
    </row>
    <row r="15862" spans="1:5" x14ac:dyDescent="0.2">
      <c r="A15862" s="157">
        <v>2003657</v>
      </c>
      <c r="B15862" t="s">
        <v>18757</v>
      </c>
      <c r="C15862" t="s">
        <v>268</v>
      </c>
      <c r="D15862">
        <v>2162.09</v>
      </c>
      <c r="E15862" s="156" t="s">
        <v>223</v>
      </c>
    </row>
    <row r="15863" spans="1:5" x14ac:dyDescent="0.2">
      <c r="A15863" s="157">
        <v>2003660</v>
      </c>
      <c r="B15863" t="s">
        <v>18758</v>
      </c>
      <c r="C15863" t="s">
        <v>268</v>
      </c>
      <c r="D15863">
        <v>3216.84</v>
      </c>
      <c r="E15863" s="156" t="s">
        <v>223</v>
      </c>
    </row>
    <row r="15864" spans="1:5" x14ac:dyDescent="0.2">
      <c r="A15864" s="157">
        <v>2003659</v>
      </c>
      <c r="B15864" t="s">
        <v>18759</v>
      </c>
      <c r="C15864" t="s">
        <v>268</v>
      </c>
      <c r="D15864">
        <v>2729.43</v>
      </c>
      <c r="E15864" s="156" t="s">
        <v>223</v>
      </c>
    </row>
    <row r="15865" spans="1:5" x14ac:dyDescent="0.2">
      <c r="A15865" s="157">
        <v>2003662</v>
      </c>
      <c r="B15865" t="s">
        <v>18760</v>
      </c>
      <c r="C15865" t="s">
        <v>268</v>
      </c>
      <c r="D15865">
        <v>3786.48</v>
      </c>
      <c r="E15865" s="156" t="s">
        <v>223</v>
      </c>
    </row>
    <row r="15866" spans="1:5" x14ac:dyDescent="0.2">
      <c r="A15866" s="157">
        <v>2003661</v>
      </c>
      <c r="B15866" t="s">
        <v>18761</v>
      </c>
      <c r="C15866" t="s">
        <v>268</v>
      </c>
      <c r="D15866">
        <v>3227.44</v>
      </c>
      <c r="E15866" s="156" t="s">
        <v>223</v>
      </c>
    </row>
    <row r="15867" spans="1:5" x14ac:dyDescent="0.2">
      <c r="A15867" s="157">
        <v>2003664</v>
      </c>
      <c r="B15867" t="s">
        <v>18762</v>
      </c>
      <c r="C15867" t="s">
        <v>268</v>
      </c>
      <c r="D15867">
        <v>4677.6099999999997</v>
      </c>
      <c r="E15867" s="156" t="s">
        <v>223</v>
      </c>
    </row>
    <row r="15868" spans="1:5" x14ac:dyDescent="0.2">
      <c r="A15868" s="157">
        <v>2003663</v>
      </c>
      <c r="B15868" t="s">
        <v>18763</v>
      </c>
      <c r="C15868" t="s">
        <v>268</v>
      </c>
      <c r="D15868">
        <v>4010.25</v>
      </c>
      <c r="E15868" s="156" t="s">
        <v>223</v>
      </c>
    </row>
    <row r="15869" spans="1:5" x14ac:dyDescent="0.2">
      <c r="A15869" s="157">
        <v>2003666</v>
      </c>
      <c r="B15869" t="s">
        <v>18764</v>
      </c>
      <c r="C15869" t="s">
        <v>268</v>
      </c>
      <c r="D15869">
        <v>2269.31</v>
      </c>
      <c r="E15869" s="156" t="s">
        <v>223</v>
      </c>
    </row>
    <row r="15870" spans="1:5" x14ac:dyDescent="0.2">
      <c r="A15870" s="157">
        <v>2003665</v>
      </c>
      <c r="B15870" t="s">
        <v>18765</v>
      </c>
      <c r="C15870" t="s">
        <v>268</v>
      </c>
      <c r="D15870">
        <v>1926.9</v>
      </c>
      <c r="E15870" s="156" t="s">
        <v>223</v>
      </c>
    </row>
    <row r="15871" spans="1:5" x14ac:dyDescent="0.2">
      <c r="A15871" s="157">
        <v>2003668</v>
      </c>
      <c r="B15871" t="s">
        <v>18766</v>
      </c>
      <c r="C15871" t="s">
        <v>268</v>
      </c>
      <c r="D15871">
        <v>2241.0300000000002</v>
      </c>
      <c r="E15871" s="156" t="s">
        <v>223</v>
      </c>
    </row>
    <row r="15872" spans="1:5" x14ac:dyDescent="0.2">
      <c r="A15872" s="157">
        <v>2003667</v>
      </c>
      <c r="B15872" t="s">
        <v>18767</v>
      </c>
      <c r="C15872" t="s">
        <v>268</v>
      </c>
      <c r="D15872">
        <v>1909.1</v>
      </c>
      <c r="E15872" s="156" t="s">
        <v>223</v>
      </c>
    </row>
    <row r="15873" spans="1:5" x14ac:dyDescent="0.2">
      <c r="A15873" s="157">
        <v>2003670</v>
      </c>
      <c r="B15873" t="s">
        <v>18768</v>
      </c>
      <c r="C15873" t="s">
        <v>268</v>
      </c>
      <c r="D15873">
        <v>2937.48</v>
      </c>
      <c r="E15873" s="156" t="s">
        <v>223</v>
      </c>
    </row>
    <row r="15874" spans="1:5" x14ac:dyDescent="0.2">
      <c r="A15874" s="157">
        <v>2003669</v>
      </c>
      <c r="B15874" t="s">
        <v>18769</v>
      </c>
      <c r="C15874" t="s">
        <v>268</v>
      </c>
      <c r="D15874">
        <v>2478.02</v>
      </c>
      <c r="E15874" s="156" t="s">
        <v>223</v>
      </c>
    </row>
    <row r="15875" spans="1:5" x14ac:dyDescent="0.2">
      <c r="A15875" s="157">
        <v>2003672</v>
      </c>
      <c r="B15875" t="s">
        <v>18770</v>
      </c>
      <c r="C15875" t="s">
        <v>268</v>
      </c>
      <c r="D15875">
        <v>3629.73</v>
      </c>
      <c r="E15875" s="156" t="s">
        <v>223</v>
      </c>
    </row>
    <row r="15876" spans="1:5" x14ac:dyDescent="0.2">
      <c r="A15876" s="157">
        <v>2003671</v>
      </c>
      <c r="B15876" t="s">
        <v>18771</v>
      </c>
      <c r="C15876" t="s">
        <v>268</v>
      </c>
      <c r="D15876">
        <v>3072.44</v>
      </c>
      <c r="E15876" s="156" t="s">
        <v>223</v>
      </c>
    </row>
    <row r="15877" spans="1:5" x14ac:dyDescent="0.2">
      <c r="A15877" s="157">
        <v>2003674</v>
      </c>
      <c r="B15877" t="s">
        <v>18772</v>
      </c>
      <c r="C15877" t="s">
        <v>268</v>
      </c>
      <c r="D15877">
        <v>4224</v>
      </c>
      <c r="E15877" s="156" t="s">
        <v>223</v>
      </c>
    </row>
    <row r="15878" spans="1:5" x14ac:dyDescent="0.2">
      <c r="A15878" s="157">
        <v>2003673</v>
      </c>
      <c r="B15878" t="s">
        <v>18773</v>
      </c>
      <c r="C15878" t="s">
        <v>268</v>
      </c>
      <c r="D15878">
        <v>3591.59</v>
      </c>
      <c r="E15878" s="156" t="s">
        <v>223</v>
      </c>
    </row>
    <row r="15879" spans="1:5" x14ac:dyDescent="0.2">
      <c r="A15879" s="157">
        <v>2003676</v>
      </c>
      <c r="B15879" t="s">
        <v>18774</v>
      </c>
      <c r="C15879" t="s">
        <v>268</v>
      </c>
      <c r="D15879">
        <v>5161.51</v>
      </c>
      <c r="E15879" s="156" t="s">
        <v>223</v>
      </c>
    </row>
    <row r="15880" spans="1:5" x14ac:dyDescent="0.2">
      <c r="A15880" s="157">
        <v>2003675</v>
      </c>
      <c r="B15880" t="s">
        <v>18775</v>
      </c>
      <c r="C15880" t="s">
        <v>268</v>
      </c>
      <c r="D15880">
        <v>4412.05</v>
      </c>
      <c r="E15880" s="156" t="s">
        <v>223</v>
      </c>
    </row>
    <row r="15881" spans="1:5" x14ac:dyDescent="0.2">
      <c r="A15881" s="157">
        <v>2003854</v>
      </c>
      <c r="B15881" t="s">
        <v>18776</v>
      </c>
      <c r="C15881" t="s">
        <v>16113</v>
      </c>
      <c r="D15881">
        <v>174.75</v>
      </c>
      <c r="E15881" s="156" t="s">
        <v>223</v>
      </c>
    </row>
    <row r="15882" spans="1:5" x14ac:dyDescent="0.2">
      <c r="A15882" s="157">
        <v>2003855</v>
      </c>
      <c r="B15882" t="s">
        <v>18777</v>
      </c>
      <c r="C15882" t="s">
        <v>16113</v>
      </c>
      <c r="D15882">
        <v>18.75</v>
      </c>
      <c r="E15882" s="156" t="s">
        <v>223</v>
      </c>
    </row>
    <row r="15883" spans="1:5" x14ac:dyDescent="0.2">
      <c r="A15883" s="157">
        <v>2003856</v>
      </c>
      <c r="B15883" t="s">
        <v>18778</v>
      </c>
      <c r="C15883" t="s">
        <v>16113</v>
      </c>
      <c r="D15883">
        <v>194.65</v>
      </c>
      <c r="E15883" s="156" t="s">
        <v>223</v>
      </c>
    </row>
    <row r="15884" spans="1:5" x14ac:dyDescent="0.2">
      <c r="A15884" s="157">
        <v>2003857</v>
      </c>
      <c r="B15884" t="s">
        <v>18779</v>
      </c>
      <c r="C15884" t="s">
        <v>16113</v>
      </c>
      <c r="D15884">
        <v>71.03</v>
      </c>
      <c r="E15884" s="156" t="s">
        <v>223</v>
      </c>
    </row>
    <row r="15885" spans="1:5" x14ac:dyDescent="0.2">
      <c r="A15885" s="157">
        <v>2019782</v>
      </c>
      <c r="B15885" t="s">
        <v>18780</v>
      </c>
      <c r="C15885" t="s">
        <v>286</v>
      </c>
      <c r="D15885">
        <v>1184.3599999999999</v>
      </c>
      <c r="E15885" s="156" t="s">
        <v>223</v>
      </c>
    </row>
    <row r="15886" spans="1:5" x14ac:dyDescent="0.2">
      <c r="A15886" s="157">
        <v>2019783</v>
      </c>
      <c r="B15886" t="s">
        <v>18781</v>
      </c>
      <c r="C15886" t="s">
        <v>286</v>
      </c>
      <c r="D15886">
        <v>1851.99</v>
      </c>
      <c r="E15886" s="156" t="s">
        <v>223</v>
      </c>
    </row>
    <row r="15887" spans="1:5" x14ac:dyDescent="0.2">
      <c r="A15887" s="157">
        <v>2019784</v>
      </c>
      <c r="B15887" t="s">
        <v>18782</v>
      </c>
      <c r="C15887" t="s">
        <v>286</v>
      </c>
      <c r="D15887">
        <v>2385.1799999999998</v>
      </c>
      <c r="E15887" s="156" t="s">
        <v>223</v>
      </c>
    </row>
    <row r="15888" spans="1:5" x14ac:dyDescent="0.2">
      <c r="A15888" s="157">
        <v>2019785</v>
      </c>
      <c r="B15888" t="s">
        <v>18783</v>
      </c>
      <c r="C15888" t="s">
        <v>286</v>
      </c>
      <c r="D15888">
        <v>3169.76</v>
      </c>
      <c r="E15888" s="156" t="s">
        <v>223</v>
      </c>
    </row>
    <row r="15889" spans="1:5" x14ac:dyDescent="0.2">
      <c r="A15889" s="157">
        <v>2019776</v>
      </c>
      <c r="B15889" t="s">
        <v>18784</v>
      </c>
      <c r="C15889" t="s">
        <v>286</v>
      </c>
      <c r="D15889">
        <v>536.74</v>
      </c>
      <c r="E15889" s="156" t="s">
        <v>223</v>
      </c>
    </row>
    <row r="15890" spans="1:5" x14ac:dyDescent="0.2">
      <c r="A15890" s="157">
        <v>2019777</v>
      </c>
      <c r="B15890" t="s">
        <v>18785</v>
      </c>
      <c r="C15890" t="s">
        <v>286</v>
      </c>
      <c r="D15890">
        <v>1384.61</v>
      </c>
      <c r="E15890" s="156" t="s">
        <v>223</v>
      </c>
    </row>
    <row r="15891" spans="1:5" x14ac:dyDescent="0.2">
      <c r="A15891" s="157">
        <v>2019778</v>
      </c>
      <c r="B15891" t="s">
        <v>18786</v>
      </c>
      <c r="C15891" t="s">
        <v>286</v>
      </c>
      <c r="D15891">
        <v>2324.1</v>
      </c>
      <c r="E15891" s="156" t="s">
        <v>223</v>
      </c>
    </row>
    <row r="15892" spans="1:5" x14ac:dyDescent="0.2">
      <c r="A15892" s="157">
        <v>2019779</v>
      </c>
      <c r="B15892" t="s">
        <v>18787</v>
      </c>
      <c r="C15892" t="s">
        <v>286</v>
      </c>
      <c r="D15892">
        <v>820.71</v>
      </c>
      <c r="E15892" s="156" t="s">
        <v>223</v>
      </c>
    </row>
    <row r="15893" spans="1:5" x14ac:dyDescent="0.2">
      <c r="A15893" s="157">
        <v>2019780</v>
      </c>
      <c r="B15893" t="s">
        <v>18788</v>
      </c>
      <c r="C15893" t="s">
        <v>286</v>
      </c>
      <c r="D15893">
        <v>1001.37</v>
      </c>
      <c r="E15893" s="156" t="s">
        <v>223</v>
      </c>
    </row>
    <row r="15894" spans="1:5" x14ac:dyDescent="0.2">
      <c r="A15894" s="157">
        <v>2019781</v>
      </c>
      <c r="B15894" t="s">
        <v>18789</v>
      </c>
      <c r="C15894" t="s">
        <v>286</v>
      </c>
      <c r="D15894">
        <v>1260.73</v>
      </c>
      <c r="E15894" s="156" t="s">
        <v>223</v>
      </c>
    </row>
    <row r="15895" spans="1:5" x14ac:dyDescent="0.2">
      <c r="A15895" s="157">
        <v>2019773</v>
      </c>
      <c r="B15895" t="s">
        <v>18790</v>
      </c>
      <c r="C15895" t="s">
        <v>286</v>
      </c>
      <c r="D15895">
        <v>359.8</v>
      </c>
      <c r="E15895" s="156" t="s">
        <v>223</v>
      </c>
    </row>
    <row r="15896" spans="1:5" x14ac:dyDescent="0.2">
      <c r="A15896" s="157">
        <v>2019774</v>
      </c>
      <c r="B15896" t="s">
        <v>18791</v>
      </c>
      <c r="C15896" t="s">
        <v>286</v>
      </c>
      <c r="D15896">
        <v>385.14</v>
      </c>
      <c r="E15896" s="156" t="s">
        <v>223</v>
      </c>
    </row>
    <row r="15897" spans="1:5" x14ac:dyDescent="0.2">
      <c r="A15897" s="157">
        <v>2019775</v>
      </c>
      <c r="B15897" t="s">
        <v>18792</v>
      </c>
      <c r="C15897" t="s">
        <v>286</v>
      </c>
      <c r="D15897">
        <v>333.8</v>
      </c>
      <c r="E15897" s="156" t="s">
        <v>223</v>
      </c>
    </row>
    <row r="15898" spans="1:5" x14ac:dyDescent="0.2">
      <c r="A15898" s="157">
        <v>2019755</v>
      </c>
      <c r="B15898" t="s">
        <v>18793</v>
      </c>
      <c r="C15898" t="s">
        <v>286</v>
      </c>
      <c r="D15898">
        <v>424.21</v>
      </c>
      <c r="E15898" s="156" t="s">
        <v>223</v>
      </c>
    </row>
    <row r="15899" spans="1:5" x14ac:dyDescent="0.2">
      <c r="A15899" s="157">
        <v>2019764</v>
      </c>
      <c r="B15899" t="s">
        <v>18794</v>
      </c>
      <c r="C15899" t="s">
        <v>286</v>
      </c>
      <c r="D15899">
        <v>449.27</v>
      </c>
      <c r="E15899" s="156" t="s">
        <v>223</v>
      </c>
    </row>
    <row r="15900" spans="1:5" x14ac:dyDescent="0.2">
      <c r="A15900" s="157">
        <v>2019756</v>
      </c>
      <c r="B15900" t="s">
        <v>18795</v>
      </c>
      <c r="C15900" t="s">
        <v>286</v>
      </c>
      <c r="D15900">
        <v>757.41</v>
      </c>
      <c r="E15900" s="156" t="s">
        <v>223</v>
      </c>
    </row>
    <row r="15901" spans="1:5" x14ac:dyDescent="0.2">
      <c r="A15901" s="157">
        <v>2019765</v>
      </c>
      <c r="B15901" t="s">
        <v>18796</v>
      </c>
      <c r="C15901" t="s">
        <v>286</v>
      </c>
      <c r="D15901">
        <v>782.48</v>
      </c>
      <c r="E15901" s="156" t="s">
        <v>223</v>
      </c>
    </row>
    <row r="15902" spans="1:5" x14ac:dyDescent="0.2">
      <c r="A15902" s="157">
        <v>2019757</v>
      </c>
      <c r="B15902" t="s">
        <v>18797</v>
      </c>
      <c r="C15902" t="s">
        <v>286</v>
      </c>
      <c r="D15902">
        <v>801.04</v>
      </c>
      <c r="E15902" s="156" t="s">
        <v>223</v>
      </c>
    </row>
    <row r="15903" spans="1:5" x14ac:dyDescent="0.2">
      <c r="A15903" s="157">
        <v>2019766</v>
      </c>
      <c r="B15903" t="s">
        <v>18798</v>
      </c>
      <c r="C15903" t="s">
        <v>286</v>
      </c>
      <c r="D15903">
        <v>862.16</v>
      </c>
      <c r="E15903" s="156" t="s">
        <v>223</v>
      </c>
    </row>
    <row r="15904" spans="1:5" x14ac:dyDescent="0.2">
      <c r="A15904" s="157">
        <v>2019758</v>
      </c>
      <c r="B15904" t="s">
        <v>18799</v>
      </c>
      <c r="C15904" t="s">
        <v>286</v>
      </c>
      <c r="D15904">
        <v>841.01</v>
      </c>
      <c r="E15904" s="156" t="s">
        <v>223</v>
      </c>
    </row>
    <row r="15905" spans="1:5" x14ac:dyDescent="0.2">
      <c r="A15905" s="157">
        <v>2019767</v>
      </c>
      <c r="B15905" t="s">
        <v>18800</v>
      </c>
      <c r="C15905" t="s">
        <v>286</v>
      </c>
      <c r="D15905">
        <v>902.62</v>
      </c>
      <c r="E15905" s="156" t="s">
        <v>223</v>
      </c>
    </row>
    <row r="15906" spans="1:5" x14ac:dyDescent="0.2">
      <c r="A15906" s="157">
        <v>2019759</v>
      </c>
      <c r="B15906" t="s">
        <v>18801</v>
      </c>
      <c r="C15906" t="s">
        <v>286</v>
      </c>
      <c r="D15906">
        <v>942.67</v>
      </c>
      <c r="E15906" s="156" t="s">
        <v>223</v>
      </c>
    </row>
    <row r="15907" spans="1:5" x14ac:dyDescent="0.2">
      <c r="A15907" s="157">
        <v>2019768</v>
      </c>
      <c r="B15907" t="s">
        <v>18802</v>
      </c>
      <c r="C15907" t="s">
        <v>286</v>
      </c>
      <c r="D15907">
        <v>1014.05</v>
      </c>
      <c r="E15907" s="156" t="s">
        <v>223</v>
      </c>
    </row>
    <row r="15908" spans="1:5" x14ac:dyDescent="0.2">
      <c r="A15908" s="157">
        <v>2019760</v>
      </c>
      <c r="B15908" t="s">
        <v>18803</v>
      </c>
      <c r="C15908" t="s">
        <v>286</v>
      </c>
      <c r="D15908">
        <v>1158.99</v>
      </c>
      <c r="E15908" s="156" t="s">
        <v>223</v>
      </c>
    </row>
    <row r="15909" spans="1:5" x14ac:dyDescent="0.2">
      <c r="A15909" s="157">
        <v>2019769</v>
      </c>
      <c r="B15909" t="s">
        <v>18804</v>
      </c>
      <c r="C15909" t="s">
        <v>286</v>
      </c>
      <c r="D15909">
        <v>1240.1600000000001</v>
      </c>
      <c r="E15909" s="156" t="s">
        <v>223</v>
      </c>
    </row>
    <row r="15910" spans="1:5" x14ac:dyDescent="0.2">
      <c r="A15910" s="157">
        <v>2019761</v>
      </c>
      <c r="B15910" t="s">
        <v>18805</v>
      </c>
      <c r="C15910" t="s">
        <v>286</v>
      </c>
      <c r="D15910">
        <v>1175.4000000000001</v>
      </c>
      <c r="E15910" s="156" t="s">
        <v>223</v>
      </c>
    </row>
    <row r="15911" spans="1:5" x14ac:dyDescent="0.2">
      <c r="A15911" s="157">
        <v>2019770</v>
      </c>
      <c r="B15911" t="s">
        <v>18806</v>
      </c>
      <c r="C15911" t="s">
        <v>286</v>
      </c>
      <c r="D15911">
        <v>1241.9000000000001</v>
      </c>
      <c r="E15911" s="156" t="s">
        <v>223</v>
      </c>
    </row>
    <row r="15912" spans="1:5" x14ac:dyDescent="0.2">
      <c r="A15912" s="157">
        <v>2019762</v>
      </c>
      <c r="B15912" t="s">
        <v>18807</v>
      </c>
      <c r="C15912" t="s">
        <v>286</v>
      </c>
      <c r="D15912">
        <v>1315.44</v>
      </c>
      <c r="E15912" s="156" t="s">
        <v>223</v>
      </c>
    </row>
    <row r="15913" spans="1:5" x14ac:dyDescent="0.2">
      <c r="A15913" s="157">
        <v>2019771</v>
      </c>
      <c r="B15913" t="s">
        <v>18808</v>
      </c>
      <c r="C15913" t="s">
        <v>286</v>
      </c>
      <c r="D15913">
        <v>1401.49</v>
      </c>
      <c r="E15913" s="156" t="s">
        <v>223</v>
      </c>
    </row>
    <row r="15914" spans="1:5" x14ac:dyDescent="0.2">
      <c r="A15914" s="157">
        <v>2019763</v>
      </c>
      <c r="B15914" t="s">
        <v>18809</v>
      </c>
      <c r="C15914" t="s">
        <v>286</v>
      </c>
      <c r="D15914">
        <v>4457.66</v>
      </c>
      <c r="E15914" s="156" t="s">
        <v>223</v>
      </c>
    </row>
    <row r="15915" spans="1:5" x14ac:dyDescent="0.2">
      <c r="A15915" s="157">
        <v>2019772</v>
      </c>
      <c r="B15915" t="s">
        <v>18810</v>
      </c>
      <c r="C15915" t="s">
        <v>286</v>
      </c>
      <c r="D15915">
        <v>4542.25</v>
      </c>
      <c r="E15915" s="156" t="s">
        <v>223</v>
      </c>
    </row>
    <row r="15916" spans="1:5" x14ac:dyDescent="0.2">
      <c r="A15916" s="157">
        <v>2003811</v>
      </c>
      <c r="B15916" t="s">
        <v>18811</v>
      </c>
      <c r="C15916" t="s">
        <v>286</v>
      </c>
      <c r="D15916">
        <v>138.41</v>
      </c>
      <c r="E15916" s="156" t="s">
        <v>223</v>
      </c>
    </row>
    <row r="15917" spans="1:5" x14ac:dyDescent="0.2">
      <c r="A15917" s="157">
        <v>2003812</v>
      </c>
      <c r="B15917" t="s">
        <v>18812</v>
      </c>
      <c r="C15917" t="s">
        <v>286</v>
      </c>
      <c r="D15917">
        <v>163.82</v>
      </c>
      <c r="E15917" s="156" t="s">
        <v>223</v>
      </c>
    </row>
    <row r="15918" spans="1:5" x14ac:dyDescent="0.2">
      <c r="A15918" s="157">
        <v>2003813</v>
      </c>
      <c r="B15918" t="s">
        <v>18813</v>
      </c>
      <c r="C15918" t="s">
        <v>286</v>
      </c>
      <c r="D15918">
        <v>195.76</v>
      </c>
      <c r="E15918" s="156" t="s">
        <v>223</v>
      </c>
    </row>
    <row r="15919" spans="1:5" x14ac:dyDescent="0.2">
      <c r="A15919" s="157">
        <v>2003814</v>
      </c>
      <c r="B15919" t="s">
        <v>18814</v>
      </c>
      <c r="C15919" t="s">
        <v>286</v>
      </c>
      <c r="D15919">
        <v>223.34</v>
      </c>
      <c r="E15919" s="156" t="s">
        <v>223</v>
      </c>
    </row>
    <row r="15920" spans="1:5" x14ac:dyDescent="0.2">
      <c r="A15920" s="157">
        <v>2003815</v>
      </c>
      <c r="B15920" t="s">
        <v>18815</v>
      </c>
      <c r="C15920" t="s">
        <v>286</v>
      </c>
      <c r="D15920">
        <v>250.92</v>
      </c>
      <c r="E15920" s="156" t="s">
        <v>223</v>
      </c>
    </row>
    <row r="15921" spans="1:5" x14ac:dyDescent="0.2">
      <c r="A15921" s="157">
        <v>2003816</v>
      </c>
      <c r="B15921" t="s">
        <v>18816</v>
      </c>
      <c r="C15921" t="s">
        <v>286</v>
      </c>
      <c r="D15921">
        <v>310.44</v>
      </c>
      <c r="E15921" s="156" t="s">
        <v>223</v>
      </c>
    </row>
    <row r="15922" spans="1:5" x14ac:dyDescent="0.2">
      <c r="A15922" s="157">
        <v>2003817</v>
      </c>
      <c r="B15922" t="s">
        <v>18817</v>
      </c>
      <c r="C15922" t="s">
        <v>286</v>
      </c>
      <c r="D15922">
        <v>363.43</v>
      </c>
      <c r="E15922" s="156" t="s">
        <v>223</v>
      </c>
    </row>
    <row r="15923" spans="1:5" x14ac:dyDescent="0.2">
      <c r="A15923" s="157">
        <v>2003799</v>
      </c>
      <c r="B15923" t="s">
        <v>18818</v>
      </c>
      <c r="C15923" t="s">
        <v>286</v>
      </c>
      <c r="D15923">
        <v>61.56</v>
      </c>
      <c r="E15923" s="156" t="s">
        <v>223</v>
      </c>
    </row>
    <row r="15924" spans="1:5" x14ac:dyDescent="0.2">
      <c r="A15924" s="157">
        <v>2003798</v>
      </c>
      <c r="B15924" t="s">
        <v>18819</v>
      </c>
      <c r="C15924" t="s">
        <v>286</v>
      </c>
      <c r="D15924">
        <v>50.75</v>
      </c>
      <c r="E15924" s="156" t="s">
        <v>223</v>
      </c>
    </row>
    <row r="15925" spans="1:5" x14ac:dyDescent="0.2">
      <c r="A15925" s="157">
        <v>2003801</v>
      </c>
      <c r="B15925" t="s">
        <v>18820</v>
      </c>
      <c r="C15925" t="s">
        <v>286</v>
      </c>
      <c r="D15925">
        <v>77.98</v>
      </c>
      <c r="E15925" s="156" t="s">
        <v>223</v>
      </c>
    </row>
    <row r="15926" spans="1:5" x14ac:dyDescent="0.2">
      <c r="A15926" s="157">
        <v>2003800</v>
      </c>
      <c r="B15926" t="s">
        <v>18821</v>
      </c>
      <c r="C15926" t="s">
        <v>286</v>
      </c>
      <c r="D15926">
        <v>62.75</v>
      </c>
      <c r="E15926" s="156" t="s">
        <v>223</v>
      </c>
    </row>
    <row r="15927" spans="1:5" x14ac:dyDescent="0.2">
      <c r="A15927" s="157">
        <v>2003714</v>
      </c>
      <c r="B15927" t="s">
        <v>18822</v>
      </c>
      <c r="C15927" t="s">
        <v>268</v>
      </c>
      <c r="D15927">
        <v>1532.85</v>
      </c>
      <c r="E15927" s="156" t="s">
        <v>223</v>
      </c>
    </row>
    <row r="15928" spans="1:5" x14ac:dyDescent="0.2">
      <c r="A15928" s="157">
        <v>2003713</v>
      </c>
      <c r="B15928" t="s">
        <v>18823</v>
      </c>
      <c r="C15928" t="s">
        <v>268</v>
      </c>
      <c r="D15928">
        <v>1481.79</v>
      </c>
      <c r="E15928" s="156" t="s">
        <v>223</v>
      </c>
    </row>
    <row r="15929" spans="1:5" x14ac:dyDescent="0.2">
      <c r="A15929" s="157">
        <v>2003716</v>
      </c>
      <c r="B15929" t="s">
        <v>18824</v>
      </c>
      <c r="C15929" t="s">
        <v>268</v>
      </c>
      <c r="D15929">
        <v>1803.46</v>
      </c>
      <c r="E15929" s="156" t="s">
        <v>223</v>
      </c>
    </row>
    <row r="15930" spans="1:5" x14ac:dyDescent="0.2">
      <c r="A15930" s="157">
        <v>2003715</v>
      </c>
      <c r="B15930" t="s">
        <v>18825</v>
      </c>
      <c r="C15930" t="s">
        <v>268</v>
      </c>
      <c r="D15930">
        <v>1744.22</v>
      </c>
      <c r="E15930" s="156" t="s">
        <v>223</v>
      </c>
    </row>
    <row r="15931" spans="1:5" x14ac:dyDescent="0.2">
      <c r="A15931" s="157">
        <v>2003718</v>
      </c>
      <c r="B15931" t="s">
        <v>18826</v>
      </c>
      <c r="C15931" t="s">
        <v>268</v>
      </c>
      <c r="D15931">
        <v>2067.85</v>
      </c>
      <c r="E15931" s="156" t="s">
        <v>223</v>
      </c>
    </row>
    <row r="15932" spans="1:5" x14ac:dyDescent="0.2">
      <c r="A15932" s="157">
        <v>2003717</v>
      </c>
      <c r="B15932" t="s">
        <v>18827</v>
      </c>
      <c r="C15932" t="s">
        <v>268</v>
      </c>
      <c r="D15932">
        <v>2001.92</v>
      </c>
      <c r="E15932" s="156" t="s">
        <v>223</v>
      </c>
    </row>
    <row r="15933" spans="1:5" x14ac:dyDescent="0.2">
      <c r="A15933" s="157">
        <v>2003720</v>
      </c>
      <c r="B15933" t="s">
        <v>18828</v>
      </c>
      <c r="C15933" t="s">
        <v>268</v>
      </c>
      <c r="D15933">
        <v>2338.4299999999998</v>
      </c>
      <c r="E15933" s="156" t="s">
        <v>223</v>
      </c>
    </row>
    <row r="15934" spans="1:5" x14ac:dyDescent="0.2">
      <c r="A15934" s="157">
        <v>2003719</v>
      </c>
      <c r="B15934" t="s">
        <v>18829</v>
      </c>
      <c r="C15934" t="s">
        <v>268</v>
      </c>
      <c r="D15934">
        <v>2264.31</v>
      </c>
      <c r="E15934" s="156" t="s">
        <v>223</v>
      </c>
    </row>
    <row r="15935" spans="1:5" x14ac:dyDescent="0.2">
      <c r="A15935" s="157">
        <v>2003722</v>
      </c>
      <c r="B15935" t="s">
        <v>18830</v>
      </c>
      <c r="C15935" t="s">
        <v>268</v>
      </c>
      <c r="D15935">
        <v>2602.8200000000002</v>
      </c>
      <c r="E15935" s="156" t="s">
        <v>223</v>
      </c>
    </row>
    <row r="15936" spans="1:5" x14ac:dyDescent="0.2">
      <c r="A15936" s="157">
        <v>2003721</v>
      </c>
      <c r="B15936" t="s">
        <v>18831</v>
      </c>
      <c r="C15936" t="s">
        <v>268</v>
      </c>
      <c r="D15936">
        <v>2522.0100000000002</v>
      </c>
      <c r="E15936" s="156" t="s">
        <v>223</v>
      </c>
    </row>
    <row r="15937" spans="1:5" x14ac:dyDescent="0.2">
      <c r="A15937" s="157">
        <v>2003724</v>
      </c>
      <c r="B15937" t="s">
        <v>18832</v>
      </c>
      <c r="C15937" t="s">
        <v>268</v>
      </c>
      <c r="D15937">
        <v>2873.43</v>
      </c>
      <c r="E15937" s="156" t="s">
        <v>223</v>
      </c>
    </row>
    <row r="15938" spans="1:5" x14ac:dyDescent="0.2">
      <c r="A15938" s="157">
        <v>2003723</v>
      </c>
      <c r="B15938" t="s">
        <v>18833</v>
      </c>
      <c r="C15938" t="s">
        <v>268</v>
      </c>
      <c r="D15938">
        <v>2784.43</v>
      </c>
      <c r="E15938" s="156" t="s">
        <v>223</v>
      </c>
    </row>
    <row r="15939" spans="1:5" x14ac:dyDescent="0.2">
      <c r="A15939" s="157">
        <v>2003726</v>
      </c>
      <c r="B15939" t="s">
        <v>18834</v>
      </c>
      <c r="C15939" t="s">
        <v>268</v>
      </c>
      <c r="D15939">
        <v>3137.82</v>
      </c>
      <c r="E15939" s="156" t="s">
        <v>223</v>
      </c>
    </row>
    <row r="15940" spans="1:5" x14ac:dyDescent="0.2">
      <c r="A15940" s="157">
        <v>2003725</v>
      </c>
      <c r="B15940" t="s">
        <v>18835</v>
      </c>
      <c r="C15940" t="s">
        <v>268</v>
      </c>
      <c r="D15940">
        <v>3042.13</v>
      </c>
      <c r="E15940" s="156" t="s">
        <v>223</v>
      </c>
    </row>
    <row r="15941" spans="1:5" x14ac:dyDescent="0.2">
      <c r="A15941" s="157">
        <v>2003859</v>
      </c>
      <c r="B15941" t="s">
        <v>18836</v>
      </c>
      <c r="C15941" t="s">
        <v>16113</v>
      </c>
      <c r="D15941">
        <v>67.819999999999993</v>
      </c>
      <c r="E15941" s="156" t="s">
        <v>223</v>
      </c>
    </row>
    <row r="15942" spans="1:5" x14ac:dyDescent="0.2">
      <c r="A15942" s="157">
        <v>2003861</v>
      </c>
      <c r="B15942" t="s">
        <v>18837</v>
      </c>
      <c r="C15942" t="s">
        <v>286</v>
      </c>
      <c r="D15942">
        <v>26.49</v>
      </c>
      <c r="E15942" s="156" t="s">
        <v>223</v>
      </c>
    </row>
    <row r="15943" spans="1:5" x14ac:dyDescent="0.2">
      <c r="A15943" s="157">
        <v>2003862</v>
      </c>
      <c r="B15943" t="s">
        <v>18838</v>
      </c>
      <c r="C15943" t="s">
        <v>286</v>
      </c>
      <c r="D15943">
        <v>22.04</v>
      </c>
      <c r="E15943" s="156" t="s">
        <v>223</v>
      </c>
    </row>
    <row r="15944" spans="1:5" x14ac:dyDescent="0.2">
      <c r="A15944" s="157">
        <v>2003411</v>
      </c>
      <c r="B15944" t="s">
        <v>18839</v>
      </c>
      <c r="C15944" t="s">
        <v>286</v>
      </c>
      <c r="D15944">
        <v>776.62</v>
      </c>
      <c r="E15944" s="156" t="s">
        <v>223</v>
      </c>
    </row>
    <row r="15945" spans="1:5" x14ac:dyDescent="0.2">
      <c r="A15945" s="157">
        <v>2003410</v>
      </c>
      <c r="B15945" t="s">
        <v>18840</v>
      </c>
      <c r="C15945" t="s">
        <v>286</v>
      </c>
      <c r="D15945">
        <v>703.07</v>
      </c>
      <c r="E15945" s="156" t="s">
        <v>223</v>
      </c>
    </row>
    <row r="15946" spans="1:5" x14ac:dyDescent="0.2">
      <c r="A15946" s="157">
        <v>2003415</v>
      </c>
      <c r="B15946" t="s">
        <v>18841</v>
      </c>
      <c r="C15946" t="s">
        <v>286</v>
      </c>
      <c r="D15946">
        <v>853.74</v>
      </c>
      <c r="E15946" s="156" t="s">
        <v>223</v>
      </c>
    </row>
    <row r="15947" spans="1:5" x14ac:dyDescent="0.2">
      <c r="A15947" s="157">
        <v>2003414</v>
      </c>
      <c r="B15947" t="s">
        <v>18842</v>
      </c>
      <c r="C15947" t="s">
        <v>286</v>
      </c>
      <c r="D15947">
        <v>772.28</v>
      </c>
      <c r="E15947" s="156" t="s">
        <v>223</v>
      </c>
    </row>
    <row r="15948" spans="1:5" x14ac:dyDescent="0.2">
      <c r="A15948" s="157">
        <v>2003419</v>
      </c>
      <c r="B15948" t="s">
        <v>18843</v>
      </c>
      <c r="C15948" t="s">
        <v>286</v>
      </c>
      <c r="D15948">
        <v>1035</v>
      </c>
      <c r="E15948" s="156" t="s">
        <v>223</v>
      </c>
    </row>
    <row r="15949" spans="1:5" x14ac:dyDescent="0.2">
      <c r="A15949" s="157">
        <v>2003418</v>
      </c>
      <c r="B15949" t="s">
        <v>18844</v>
      </c>
      <c r="C15949" t="s">
        <v>286</v>
      </c>
      <c r="D15949">
        <v>932.69</v>
      </c>
      <c r="E15949" s="156" t="s">
        <v>223</v>
      </c>
    </row>
    <row r="15950" spans="1:5" x14ac:dyDescent="0.2">
      <c r="A15950" s="157">
        <v>2003423</v>
      </c>
      <c r="B15950" t="s">
        <v>18845</v>
      </c>
      <c r="C15950" t="s">
        <v>286</v>
      </c>
      <c r="D15950">
        <v>1188.1500000000001</v>
      </c>
      <c r="E15950" s="156" t="s">
        <v>223</v>
      </c>
    </row>
    <row r="15951" spans="1:5" x14ac:dyDescent="0.2">
      <c r="A15951" s="157">
        <v>2003422</v>
      </c>
      <c r="B15951" t="s">
        <v>18846</v>
      </c>
      <c r="C15951" t="s">
        <v>286</v>
      </c>
      <c r="D15951">
        <v>1071.25</v>
      </c>
      <c r="E15951" s="156" t="s">
        <v>223</v>
      </c>
    </row>
    <row r="15952" spans="1:5" x14ac:dyDescent="0.2">
      <c r="A15952" s="157">
        <v>2003427</v>
      </c>
      <c r="B15952" t="s">
        <v>18847</v>
      </c>
      <c r="C15952" t="s">
        <v>286</v>
      </c>
      <c r="D15952">
        <v>1412.88</v>
      </c>
      <c r="E15952" s="156" t="s">
        <v>223</v>
      </c>
    </row>
    <row r="15953" spans="1:5" x14ac:dyDescent="0.2">
      <c r="A15953" s="157">
        <v>2003426</v>
      </c>
      <c r="B15953" t="s">
        <v>18848</v>
      </c>
      <c r="C15953" t="s">
        <v>286</v>
      </c>
      <c r="D15953">
        <v>1273.45</v>
      </c>
      <c r="E15953" s="156" t="s">
        <v>223</v>
      </c>
    </row>
    <row r="15954" spans="1:5" x14ac:dyDescent="0.2">
      <c r="A15954" s="157">
        <v>2003431</v>
      </c>
      <c r="B15954" t="s">
        <v>18849</v>
      </c>
      <c r="C15954" t="s">
        <v>286</v>
      </c>
      <c r="D15954">
        <v>1566.25</v>
      </c>
      <c r="E15954" s="156" t="s">
        <v>223</v>
      </c>
    </row>
    <row r="15955" spans="1:5" x14ac:dyDescent="0.2">
      <c r="A15955" s="157">
        <v>2003430</v>
      </c>
      <c r="B15955" t="s">
        <v>18850</v>
      </c>
      <c r="C15955" t="s">
        <v>286</v>
      </c>
      <c r="D15955">
        <v>1401.48</v>
      </c>
      <c r="E15955" s="156" t="s">
        <v>223</v>
      </c>
    </row>
    <row r="15956" spans="1:5" x14ac:dyDescent="0.2">
      <c r="A15956" s="157">
        <v>2003435</v>
      </c>
      <c r="B15956" t="s">
        <v>18851</v>
      </c>
      <c r="C15956" t="s">
        <v>286</v>
      </c>
      <c r="D15956">
        <v>1812.01</v>
      </c>
      <c r="E15956" s="156" t="s">
        <v>223</v>
      </c>
    </row>
    <row r="15957" spans="1:5" x14ac:dyDescent="0.2">
      <c r="A15957" s="157">
        <v>2003434</v>
      </c>
      <c r="B15957" t="s">
        <v>18852</v>
      </c>
      <c r="C15957" t="s">
        <v>286</v>
      </c>
      <c r="D15957">
        <v>1622.21</v>
      </c>
      <c r="E15957" s="156" t="s">
        <v>223</v>
      </c>
    </row>
    <row r="15958" spans="1:5" x14ac:dyDescent="0.2">
      <c r="A15958" s="157">
        <v>2003439</v>
      </c>
      <c r="B15958" t="s">
        <v>18853</v>
      </c>
      <c r="C15958" t="s">
        <v>286</v>
      </c>
      <c r="D15958">
        <v>2121.02</v>
      </c>
      <c r="E15958" s="156" t="s">
        <v>223</v>
      </c>
    </row>
    <row r="15959" spans="1:5" x14ac:dyDescent="0.2">
      <c r="A15959" s="157">
        <v>2003438</v>
      </c>
      <c r="B15959" t="s">
        <v>18854</v>
      </c>
      <c r="C15959" t="s">
        <v>286</v>
      </c>
      <c r="D15959">
        <v>1899.97</v>
      </c>
      <c r="E15959" s="156" t="s">
        <v>223</v>
      </c>
    </row>
    <row r="15960" spans="1:5" x14ac:dyDescent="0.2">
      <c r="A15960" s="157">
        <v>2003167</v>
      </c>
      <c r="B15960" t="s">
        <v>18855</v>
      </c>
      <c r="C15960" t="s">
        <v>286</v>
      </c>
      <c r="D15960">
        <v>2083.5500000000002</v>
      </c>
      <c r="E15960" s="156" t="s">
        <v>223</v>
      </c>
    </row>
    <row r="15961" spans="1:5" x14ac:dyDescent="0.2">
      <c r="A15961" s="157">
        <v>2003168</v>
      </c>
      <c r="B15961" t="s">
        <v>18856</v>
      </c>
      <c r="C15961" t="s">
        <v>286</v>
      </c>
      <c r="D15961">
        <v>1856.32</v>
      </c>
      <c r="E15961" s="156" t="s">
        <v>223</v>
      </c>
    </row>
    <row r="15962" spans="1:5" x14ac:dyDescent="0.2">
      <c r="A15962" s="157">
        <v>2003407</v>
      </c>
      <c r="B15962" t="s">
        <v>18857</v>
      </c>
      <c r="C15962" t="s">
        <v>286</v>
      </c>
      <c r="D15962">
        <v>662.77</v>
      </c>
      <c r="E15962" s="156" t="s">
        <v>223</v>
      </c>
    </row>
    <row r="15963" spans="1:5" x14ac:dyDescent="0.2">
      <c r="A15963" s="157">
        <v>2003406</v>
      </c>
      <c r="B15963" t="s">
        <v>18858</v>
      </c>
      <c r="C15963" t="s">
        <v>286</v>
      </c>
      <c r="D15963">
        <v>605.85</v>
      </c>
      <c r="E15963" s="156" t="s">
        <v>223</v>
      </c>
    </row>
    <row r="15964" spans="1:5" x14ac:dyDescent="0.2">
      <c r="A15964" s="157">
        <v>2003169</v>
      </c>
      <c r="B15964" t="s">
        <v>18859</v>
      </c>
      <c r="C15964" t="s">
        <v>286</v>
      </c>
      <c r="D15964">
        <v>2693.85</v>
      </c>
      <c r="E15964" s="156" t="s">
        <v>223</v>
      </c>
    </row>
    <row r="15965" spans="1:5" x14ac:dyDescent="0.2">
      <c r="A15965" s="157">
        <v>2003170</v>
      </c>
      <c r="B15965" t="s">
        <v>18860</v>
      </c>
      <c r="C15965" t="s">
        <v>286</v>
      </c>
      <c r="D15965">
        <v>2402.85</v>
      </c>
      <c r="E15965" s="156" t="s">
        <v>223</v>
      </c>
    </row>
    <row r="15966" spans="1:5" x14ac:dyDescent="0.2">
      <c r="A15966" s="157">
        <v>2003389</v>
      </c>
      <c r="B15966" t="s">
        <v>18861</v>
      </c>
      <c r="C15966" t="s">
        <v>286</v>
      </c>
      <c r="D15966">
        <v>229.36</v>
      </c>
      <c r="E15966" s="156" t="s">
        <v>223</v>
      </c>
    </row>
    <row r="15967" spans="1:5" x14ac:dyDescent="0.2">
      <c r="A15967" s="157">
        <v>2003388</v>
      </c>
      <c r="B15967" t="s">
        <v>18862</v>
      </c>
      <c r="C15967" t="s">
        <v>286</v>
      </c>
      <c r="D15967">
        <v>205.04</v>
      </c>
      <c r="E15967" s="156" t="s">
        <v>223</v>
      </c>
    </row>
    <row r="15968" spans="1:5" x14ac:dyDescent="0.2">
      <c r="A15968" s="157">
        <v>2003393</v>
      </c>
      <c r="B15968" t="s">
        <v>18863</v>
      </c>
      <c r="C15968" t="s">
        <v>286</v>
      </c>
      <c r="D15968">
        <v>359.04</v>
      </c>
      <c r="E15968" s="156" t="s">
        <v>223</v>
      </c>
    </row>
    <row r="15969" spans="1:5" x14ac:dyDescent="0.2">
      <c r="A15969" s="157">
        <v>2003392</v>
      </c>
      <c r="B15969" t="s">
        <v>18864</v>
      </c>
      <c r="C15969" t="s">
        <v>286</v>
      </c>
      <c r="D15969">
        <v>325.83</v>
      </c>
      <c r="E15969" s="156" t="s">
        <v>223</v>
      </c>
    </row>
    <row r="15970" spans="1:5" x14ac:dyDescent="0.2">
      <c r="A15970" s="157">
        <v>2003173</v>
      </c>
      <c r="B15970" t="s">
        <v>18865</v>
      </c>
      <c r="C15970" t="s">
        <v>286</v>
      </c>
      <c r="D15970">
        <v>862.5</v>
      </c>
      <c r="E15970" s="156" t="s">
        <v>223</v>
      </c>
    </row>
    <row r="15971" spans="1:5" x14ac:dyDescent="0.2">
      <c r="A15971" s="157">
        <v>2003174</v>
      </c>
      <c r="B15971" t="s">
        <v>18866</v>
      </c>
      <c r="C15971" t="s">
        <v>286</v>
      </c>
      <c r="D15971">
        <v>786.71</v>
      </c>
      <c r="E15971" s="156" t="s">
        <v>223</v>
      </c>
    </row>
    <row r="15972" spans="1:5" x14ac:dyDescent="0.2">
      <c r="A15972" s="157">
        <v>2003171</v>
      </c>
      <c r="B15972" t="s">
        <v>18867</v>
      </c>
      <c r="C15972" t="s">
        <v>286</v>
      </c>
      <c r="D15972">
        <v>596.29</v>
      </c>
      <c r="E15972" s="156" t="s">
        <v>223</v>
      </c>
    </row>
    <row r="15973" spans="1:5" x14ac:dyDescent="0.2">
      <c r="A15973" s="157">
        <v>2003172</v>
      </c>
      <c r="B15973" t="s">
        <v>18868</v>
      </c>
      <c r="C15973" t="s">
        <v>286</v>
      </c>
      <c r="D15973">
        <v>548.84</v>
      </c>
      <c r="E15973" s="156" t="s">
        <v>223</v>
      </c>
    </row>
    <row r="15974" spans="1:5" x14ac:dyDescent="0.2">
      <c r="A15974" s="157">
        <v>2003399</v>
      </c>
      <c r="B15974" t="s">
        <v>18869</v>
      </c>
      <c r="C15974" t="s">
        <v>286</v>
      </c>
      <c r="D15974">
        <v>605.4</v>
      </c>
      <c r="E15974" s="156" t="s">
        <v>223</v>
      </c>
    </row>
    <row r="15975" spans="1:5" x14ac:dyDescent="0.2">
      <c r="A15975" s="157">
        <v>2003398</v>
      </c>
      <c r="B15975" t="s">
        <v>18870</v>
      </c>
      <c r="C15975" t="s">
        <v>286</v>
      </c>
      <c r="D15975">
        <v>553.87</v>
      </c>
      <c r="E15975" s="156" t="s">
        <v>223</v>
      </c>
    </row>
    <row r="15976" spans="1:5" x14ac:dyDescent="0.2">
      <c r="A15976" s="157">
        <v>2003403</v>
      </c>
      <c r="B15976" t="s">
        <v>18871</v>
      </c>
      <c r="C15976" t="s">
        <v>286</v>
      </c>
      <c r="D15976">
        <v>739.03</v>
      </c>
      <c r="E15976" s="156" t="s">
        <v>223</v>
      </c>
    </row>
    <row r="15977" spans="1:5" x14ac:dyDescent="0.2">
      <c r="A15977" s="157">
        <v>2003402</v>
      </c>
      <c r="B15977" t="s">
        <v>18872</v>
      </c>
      <c r="C15977" t="s">
        <v>286</v>
      </c>
      <c r="D15977">
        <v>675.35</v>
      </c>
      <c r="E15977" s="156" t="s">
        <v>223</v>
      </c>
    </row>
    <row r="15978" spans="1:5" x14ac:dyDescent="0.2">
      <c r="A15978" s="157">
        <v>2003452</v>
      </c>
      <c r="B15978" t="s">
        <v>18873</v>
      </c>
      <c r="C15978" t="s">
        <v>268</v>
      </c>
      <c r="D15978">
        <v>741.08</v>
      </c>
      <c r="E15978" s="156" t="s">
        <v>223</v>
      </c>
    </row>
    <row r="15979" spans="1:5" x14ac:dyDescent="0.2">
      <c r="A15979" s="157">
        <v>2003453</v>
      </c>
      <c r="B15979" t="s">
        <v>18874</v>
      </c>
      <c r="C15979" t="s">
        <v>268</v>
      </c>
      <c r="D15979">
        <v>956.59</v>
      </c>
      <c r="E15979" s="156" t="s">
        <v>223</v>
      </c>
    </row>
    <row r="15980" spans="1:5" x14ac:dyDescent="0.2">
      <c r="A15980" s="157">
        <v>2003454</v>
      </c>
      <c r="B15980" t="s">
        <v>18875</v>
      </c>
      <c r="C15980" t="s">
        <v>268</v>
      </c>
      <c r="D15980">
        <v>1037.1600000000001</v>
      </c>
      <c r="E15980" s="156" t="s">
        <v>223</v>
      </c>
    </row>
    <row r="15981" spans="1:5" x14ac:dyDescent="0.2">
      <c r="A15981" s="157">
        <v>2003455</v>
      </c>
      <c r="B15981" t="s">
        <v>18876</v>
      </c>
      <c r="C15981" t="s">
        <v>268</v>
      </c>
      <c r="D15981">
        <v>1366.99</v>
      </c>
      <c r="E15981" s="156" t="s">
        <v>223</v>
      </c>
    </row>
    <row r="15982" spans="1:5" x14ac:dyDescent="0.2">
      <c r="A15982" s="157">
        <v>2003456</v>
      </c>
      <c r="B15982" t="s">
        <v>18877</v>
      </c>
      <c r="C15982" t="s">
        <v>268</v>
      </c>
      <c r="D15982">
        <v>1369.12</v>
      </c>
      <c r="E15982" s="156" t="s">
        <v>223</v>
      </c>
    </row>
    <row r="15983" spans="1:5" x14ac:dyDescent="0.2">
      <c r="A15983" s="157">
        <v>2003457</v>
      </c>
      <c r="B15983" t="s">
        <v>18878</v>
      </c>
      <c r="C15983" t="s">
        <v>268</v>
      </c>
      <c r="D15983">
        <v>1833.42</v>
      </c>
      <c r="E15983" s="156" t="s">
        <v>223</v>
      </c>
    </row>
    <row r="15984" spans="1:5" x14ac:dyDescent="0.2">
      <c r="A15984" s="157">
        <v>2003462</v>
      </c>
      <c r="B15984" t="s">
        <v>18879</v>
      </c>
      <c r="C15984" t="s">
        <v>268</v>
      </c>
      <c r="D15984">
        <v>1751.6</v>
      </c>
      <c r="E15984" s="156" t="s">
        <v>223</v>
      </c>
    </row>
    <row r="15985" spans="1:5" x14ac:dyDescent="0.2">
      <c r="A15985" s="157">
        <v>2003463</v>
      </c>
      <c r="B15985" t="s">
        <v>18880</v>
      </c>
      <c r="C15985" t="s">
        <v>268</v>
      </c>
      <c r="D15985">
        <v>2383.52</v>
      </c>
      <c r="E15985" s="156" t="s">
        <v>223</v>
      </c>
    </row>
    <row r="15986" spans="1:5" x14ac:dyDescent="0.2">
      <c r="A15986" s="157">
        <v>2003468</v>
      </c>
      <c r="B15986" t="s">
        <v>18881</v>
      </c>
      <c r="C15986" t="s">
        <v>268</v>
      </c>
      <c r="D15986">
        <v>2160.29</v>
      </c>
      <c r="E15986" s="156" t="s">
        <v>223</v>
      </c>
    </row>
    <row r="15987" spans="1:5" x14ac:dyDescent="0.2">
      <c r="A15987" s="157">
        <v>2003469</v>
      </c>
      <c r="B15987" t="s">
        <v>18882</v>
      </c>
      <c r="C15987" t="s">
        <v>268</v>
      </c>
      <c r="D15987">
        <v>2971.26</v>
      </c>
      <c r="E15987" s="156" t="s">
        <v>223</v>
      </c>
    </row>
    <row r="15988" spans="1:5" x14ac:dyDescent="0.2">
      <c r="A15988" s="157">
        <v>2003458</v>
      </c>
      <c r="B15988" t="s">
        <v>18883</v>
      </c>
      <c r="C15988" t="s">
        <v>268</v>
      </c>
      <c r="D15988">
        <v>1734.78</v>
      </c>
      <c r="E15988" s="156" t="s">
        <v>223</v>
      </c>
    </row>
    <row r="15989" spans="1:5" x14ac:dyDescent="0.2">
      <c r="A15989" s="157">
        <v>2003459</v>
      </c>
      <c r="B15989" t="s">
        <v>18884</v>
      </c>
      <c r="C15989" t="s">
        <v>268</v>
      </c>
      <c r="D15989">
        <v>2352.09</v>
      </c>
      <c r="E15989" s="156" t="s">
        <v>223</v>
      </c>
    </row>
    <row r="15990" spans="1:5" x14ac:dyDescent="0.2">
      <c r="A15990" s="157">
        <v>2003464</v>
      </c>
      <c r="B15990" t="s">
        <v>18885</v>
      </c>
      <c r="C15990" t="s">
        <v>268</v>
      </c>
      <c r="D15990">
        <v>2252.6</v>
      </c>
      <c r="E15990" s="156" t="s">
        <v>223</v>
      </c>
    </row>
    <row r="15991" spans="1:5" x14ac:dyDescent="0.2">
      <c r="A15991" s="157">
        <v>2003465</v>
      </c>
      <c r="B15991" t="s">
        <v>18886</v>
      </c>
      <c r="C15991" t="s">
        <v>268</v>
      </c>
      <c r="D15991">
        <v>3103.02</v>
      </c>
      <c r="E15991" s="156" t="s">
        <v>223</v>
      </c>
    </row>
    <row r="15992" spans="1:5" x14ac:dyDescent="0.2">
      <c r="A15992" s="157">
        <v>2003470</v>
      </c>
      <c r="B15992" t="s">
        <v>18887</v>
      </c>
      <c r="C15992" t="s">
        <v>268</v>
      </c>
      <c r="D15992">
        <v>2772.14</v>
      </c>
      <c r="E15992" s="156" t="s">
        <v>223</v>
      </c>
    </row>
    <row r="15993" spans="1:5" x14ac:dyDescent="0.2">
      <c r="A15993" s="157">
        <v>2003471</v>
      </c>
      <c r="B15993" t="s">
        <v>18888</v>
      </c>
      <c r="C15993" t="s">
        <v>268</v>
      </c>
      <c r="D15993">
        <v>3856.56</v>
      </c>
      <c r="E15993" s="156" t="s">
        <v>223</v>
      </c>
    </row>
    <row r="15994" spans="1:5" x14ac:dyDescent="0.2">
      <c r="A15994" s="157">
        <v>2003460</v>
      </c>
      <c r="B15994" t="s">
        <v>18889</v>
      </c>
      <c r="C15994" t="s">
        <v>268</v>
      </c>
      <c r="D15994">
        <v>2597.3000000000002</v>
      </c>
      <c r="E15994" s="156" t="s">
        <v>223</v>
      </c>
    </row>
    <row r="15995" spans="1:5" x14ac:dyDescent="0.2">
      <c r="A15995" s="157">
        <v>2003461</v>
      </c>
      <c r="B15995" t="s">
        <v>18890</v>
      </c>
      <c r="C15995" t="s">
        <v>268</v>
      </c>
      <c r="D15995">
        <v>3594.91</v>
      </c>
      <c r="E15995" s="156" t="s">
        <v>223</v>
      </c>
    </row>
    <row r="15996" spans="1:5" x14ac:dyDescent="0.2">
      <c r="A15996" s="157">
        <v>2003466</v>
      </c>
      <c r="B15996" t="s">
        <v>18891</v>
      </c>
      <c r="C15996" t="s">
        <v>268</v>
      </c>
      <c r="D15996">
        <v>3313.7</v>
      </c>
      <c r="E15996" s="156" t="s">
        <v>223</v>
      </c>
    </row>
    <row r="15997" spans="1:5" x14ac:dyDescent="0.2">
      <c r="A15997" s="157">
        <v>2003467</v>
      </c>
      <c r="B15997" t="s">
        <v>18892</v>
      </c>
      <c r="C15997" t="s">
        <v>268</v>
      </c>
      <c r="D15997">
        <v>4642.9399999999996</v>
      </c>
      <c r="E15997" s="156" t="s">
        <v>223</v>
      </c>
    </row>
    <row r="15998" spans="1:5" x14ac:dyDescent="0.2">
      <c r="A15998" s="157">
        <v>2003472</v>
      </c>
      <c r="B15998" t="s">
        <v>18893</v>
      </c>
      <c r="C15998" t="s">
        <v>268</v>
      </c>
      <c r="D15998">
        <v>4084.52</v>
      </c>
      <c r="E15998" s="156" t="s">
        <v>223</v>
      </c>
    </row>
    <row r="15999" spans="1:5" x14ac:dyDescent="0.2">
      <c r="A15999" s="157">
        <v>2003473</v>
      </c>
      <c r="B15999" t="s">
        <v>18894</v>
      </c>
      <c r="C15999" t="s">
        <v>268</v>
      </c>
      <c r="D15999">
        <v>5771.33</v>
      </c>
      <c r="E15999" s="156" t="s">
        <v>223</v>
      </c>
    </row>
    <row r="16000" spans="1:5" x14ac:dyDescent="0.2">
      <c r="A16000" s="157">
        <v>2003176</v>
      </c>
      <c r="B16000" t="s">
        <v>18895</v>
      </c>
      <c r="C16000" t="s">
        <v>268</v>
      </c>
      <c r="D16000">
        <v>545</v>
      </c>
      <c r="E16000" s="156" t="s">
        <v>223</v>
      </c>
    </row>
    <row r="16001" spans="1:5" x14ac:dyDescent="0.2">
      <c r="A16001" s="157">
        <v>2003175</v>
      </c>
      <c r="B16001" t="s">
        <v>18896</v>
      </c>
      <c r="C16001" t="s">
        <v>268</v>
      </c>
      <c r="D16001">
        <v>676.13</v>
      </c>
      <c r="E16001" s="156" t="s">
        <v>223</v>
      </c>
    </row>
    <row r="16002" spans="1:5" x14ac:dyDescent="0.2">
      <c r="A16002" s="157">
        <v>2003201</v>
      </c>
      <c r="B16002" t="s">
        <v>18897</v>
      </c>
      <c r="C16002" t="s">
        <v>268</v>
      </c>
      <c r="D16002">
        <v>647.21</v>
      </c>
      <c r="E16002" s="156" t="s">
        <v>223</v>
      </c>
    </row>
    <row r="16003" spans="1:5" x14ac:dyDescent="0.2">
      <c r="A16003" s="157">
        <v>2003202</v>
      </c>
      <c r="B16003" t="s">
        <v>18898</v>
      </c>
      <c r="C16003" t="s">
        <v>268</v>
      </c>
      <c r="D16003">
        <v>563.76</v>
      </c>
      <c r="E16003" s="156" t="s">
        <v>223</v>
      </c>
    </row>
    <row r="16004" spans="1:5" x14ac:dyDescent="0.2">
      <c r="A16004" s="157">
        <v>2003178</v>
      </c>
      <c r="B16004" t="s">
        <v>18899</v>
      </c>
      <c r="C16004" t="s">
        <v>268</v>
      </c>
      <c r="D16004">
        <v>345.43</v>
      </c>
      <c r="E16004" s="156" t="s">
        <v>223</v>
      </c>
    </row>
    <row r="16005" spans="1:5" x14ac:dyDescent="0.2">
      <c r="A16005" s="157">
        <v>2003177</v>
      </c>
      <c r="B16005" t="s">
        <v>18900</v>
      </c>
      <c r="C16005" t="s">
        <v>268</v>
      </c>
      <c r="D16005">
        <v>415.93</v>
      </c>
      <c r="E16005" s="156" t="s">
        <v>223</v>
      </c>
    </row>
    <row r="16006" spans="1:5" x14ac:dyDescent="0.2">
      <c r="A16006" s="157">
        <v>2003203</v>
      </c>
      <c r="B16006" t="s">
        <v>18901</v>
      </c>
      <c r="C16006" t="s">
        <v>268</v>
      </c>
      <c r="D16006">
        <v>464.36</v>
      </c>
      <c r="E16006" s="156" t="s">
        <v>223</v>
      </c>
    </row>
    <row r="16007" spans="1:5" x14ac:dyDescent="0.2">
      <c r="A16007" s="157">
        <v>2003204</v>
      </c>
      <c r="B16007" t="s">
        <v>18902</v>
      </c>
      <c r="C16007" t="s">
        <v>268</v>
      </c>
      <c r="D16007">
        <v>405.47</v>
      </c>
      <c r="E16007" s="156" t="s">
        <v>223</v>
      </c>
    </row>
    <row r="16008" spans="1:5" x14ac:dyDescent="0.2">
      <c r="A16008" s="157">
        <v>2003180</v>
      </c>
      <c r="B16008" t="s">
        <v>18903</v>
      </c>
      <c r="C16008" t="s">
        <v>268</v>
      </c>
      <c r="D16008">
        <v>543.92999999999995</v>
      </c>
      <c r="E16008" s="156" t="s">
        <v>223</v>
      </c>
    </row>
    <row r="16009" spans="1:5" x14ac:dyDescent="0.2">
      <c r="A16009" s="157">
        <v>2003179</v>
      </c>
      <c r="B16009" t="s">
        <v>18904</v>
      </c>
      <c r="C16009" t="s">
        <v>268</v>
      </c>
      <c r="D16009">
        <v>674.49</v>
      </c>
      <c r="E16009" s="156" t="s">
        <v>223</v>
      </c>
    </row>
    <row r="16010" spans="1:5" x14ac:dyDescent="0.2">
      <c r="A16010" s="157">
        <v>2003205</v>
      </c>
      <c r="B16010" t="s">
        <v>18905</v>
      </c>
      <c r="C16010" t="s">
        <v>268</v>
      </c>
      <c r="D16010">
        <v>1561.34</v>
      </c>
      <c r="E16010" s="156" t="s">
        <v>223</v>
      </c>
    </row>
    <row r="16011" spans="1:5" x14ac:dyDescent="0.2">
      <c r="A16011" s="157">
        <v>2003206</v>
      </c>
      <c r="B16011" t="s">
        <v>18906</v>
      </c>
      <c r="C16011" t="s">
        <v>268</v>
      </c>
      <c r="D16011">
        <v>1411.93</v>
      </c>
      <c r="E16011" s="156" t="s">
        <v>223</v>
      </c>
    </row>
    <row r="16012" spans="1:5" x14ac:dyDescent="0.2">
      <c r="A16012" s="157">
        <v>2003182</v>
      </c>
      <c r="B16012" t="s">
        <v>18907</v>
      </c>
      <c r="C16012" t="s">
        <v>268</v>
      </c>
      <c r="D16012">
        <v>672.06</v>
      </c>
      <c r="E16012" s="156" t="s">
        <v>223</v>
      </c>
    </row>
    <row r="16013" spans="1:5" x14ac:dyDescent="0.2">
      <c r="A16013" s="157">
        <v>2003181</v>
      </c>
      <c r="B16013" t="s">
        <v>18908</v>
      </c>
      <c r="C16013" t="s">
        <v>268</v>
      </c>
      <c r="D16013">
        <v>852.49</v>
      </c>
      <c r="E16013" s="156" t="s">
        <v>223</v>
      </c>
    </row>
    <row r="16014" spans="1:5" x14ac:dyDescent="0.2">
      <c r="A16014" s="157">
        <v>2003207</v>
      </c>
      <c r="B16014" t="s">
        <v>18909</v>
      </c>
      <c r="C16014" t="s">
        <v>268</v>
      </c>
      <c r="D16014">
        <v>1788.43</v>
      </c>
      <c r="E16014" s="156" t="s">
        <v>223</v>
      </c>
    </row>
    <row r="16015" spans="1:5" x14ac:dyDescent="0.2">
      <c r="A16015" s="157">
        <v>2003208</v>
      </c>
      <c r="B16015" t="s">
        <v>18910</v>
      </c>
      <c r="C16015" t="s">
        <v>268</v>
      </c>
      <c r="D16015">
        <v>1614.66</v>
      </c>
      <c r="E16015" s="156" t="s">
        <v>223</v>
      </c>
    </row>
    <row r="16016" spans="1:5" x14ac:dyDescent="0.2">
      <c r="A16016" s="157">
        <v>2003184</v>
      </c>
      <c r="B16016" t="s">
        <v>18911</v>
      </c>
      <c r="C16016" t="s">
        <v>268</v>
      </c>
      <c r="D16016">
        <v>872.25</v>
      </c>
      <c r="E16016" s="156" t="s">
        <v>223</v>
      </c>
    </row>
    <row r="16017" spans="1:5" x14ac:dyDescent="0.2">
      <c r="A16017" s="157">
        <v>2003183</v>
      </c>
      <c r="B16017" t="s">
        <v>18912</v>
      </c>
      <c r="C16017" t="s">
        <v>268</v>
      </c>
      <c r="D16017">
        <v>1122.53</v>
      </c>
      <c r="E16017" s="156" t="s">
        <v>223</v>
      </c>
    </row>
    <row r="16018" spans="1:5" x14ac:dyDescent="0.2">
      <c r="A16018" s="157">
        <v>2003209</v>
      </c>
      <c r="B16018" t="s">
        <v>18913</v>
      </c>
      <c r="C16018" t="s">
        <v>268</v>
      </c>
      <c r="D16018">
        <v>2764.06</v>
      </c>
      <c r="E16018" s="156" t="s">
        <v>223</v>
      </c>
    </row>
    <row r="16019" spans="1:5" x14ac:dyDescent="0.2">
      <c r="A16019" s="157">
        <v>2003210</v>
      </c>
      <c r="B16019" t="s">
        <v>18914</v>
      </c>
      <c r="C16019" t="s">
        <v>268</v>
      </c>
      <c r="D16019">
        <v>2485.19</v>
      </c>
      <c r="E16019" s="156" t="s">
        <v>223</v>
      </c>
    </row>
    <row r="16020" spans="1:5" x14ac:dyDescent="0.2">
      <c r="A16020" s="157">
        <v>2003186</v>
      </c>
      <c r="B16020" t="s">
        <v>18915</v>
      </c>
      <c r="C16020" t="s">
        <v>268</v>
      </c>
      <c r="D16020">
        <v>1119.92</v>
      </c>
      <c r="E16020" s="156" t="s">
        <v>223</v>
      </c>
    </row>
    <row r="16021" spans="1:5" x14ac:dyDescent="0.2">
      <c r="A16021" s="157">
        <v>2003185</v>
      </c>
      <c r="B16021" t="s">
        <v>18916</v>
      </c>
      <c r="C16021" t="s">
        <v>268</v>
      </c>
      <c r="D16021">
        <v>1467.01</v>
      </c>
      <c r="E16021" s="156" t="s">
        <v>223</v>
      </c>
    </row>
    <row r="16022" spans="1:5" x14ac:dyDescent="0.2">
      <c r="A16022" s="157">
        <v>2003211</v>
      </c>
      <c r="B16022" t="s">
        <v>18917</v>
      </c>
      <c r="C16022" t="s">
        <v>268</v>
      </c>
      <c r="D16022">
        <v>3497.74</v>
      </c>
      <c r="E16022" s="156" t="s">
        <v>223</v>
      </c>
    </row>
    <row r="16023" spans="1:5" x14ac:dyDescent="0.2">
      <c r="A16023" s="157">
        <v>2003212</v>
      </c>
      <c r="B16023" t="s">
        <v>18918</v>
      </c>
      <c r="C16023" t="s">
        <v>268</v>
      </c>
      <c r="D16023">
        <v>3131.62</v>
      </c>
      <c r="E16023" s="156" t="s">
        <v>223</v>
      </c>
    </row>
    <row r="16024" spans="1:5" x14ac:dyDescent="0.2">
      <c r="A16024" s="157">
        <v>2003188</v>
      </c>
      <c r="B16024" t="s">
        <v>18919</v>
      </c>
      <c r="C16024" t="s">
        <v>268</v>
      </c>
      <c r="D16024">
        <v>1381.18</v>
      </c>
      <c r="E16024" s="156" t="s">
        <v>223</v>
      </c>
    </row>
    <row r="16025" spans="1:5" x14ac:dyDescent="0.2">
      <c r="A16025" s="157">
        <v>2003187</v>
      </c>
      <c r="B16025" t="s">
        <v>18920</v>
      </c>
      <c r="C16025" t="s">
        <v>268</v>
      </c>
      <c r="D16025">
        <v>1830.98</v>
      </c>
      <c r="E16025" s="156" t="s">
        <v>223</v>
      </c>
    </row>
    <row r="16026" spans="1:5" x14ac:dyDescent="0.2">
      <c r="A16026" s="157">
        <v>2003213</v>
      </c>
      <c r="B16026" t="s">
        <v>18921</v>
      </c>
      <c r="C16026" t="s">
        <v>268</v>
      </c>
      <c r="D16026">
        <v>5049.68</v>
      </c>
      <c r="E16026" s="156" t="s">
        <v>223</v>
      </c>
    </row>
    <row r="16027" spans="1:5" x14ac:dyDescent="0.2">
      <c r="A16027" s="157">
        <v>2003214</v>
      </c>
      <c r="B16027" t="s">
        <v>18922</v>
      </c>
      <c r="C16027" t="s">
        <v>268</v>
      </c>
      <c r="D16027">
        <v>4495.8100000000004</v>
      </c>
      <c r="E16027" s="156" t="s">
        <v>223</v>
      </c>
    </row>
    <row r="16028" spans="1:5" x14ac:dyDescent="0.2">
      <c r="A16028" s="157">
        <v>2003190</v>
      </c>
      <c r="B16028" t="s">
        <v>18923</v>
      </c>
      <c r="C16028" t="s">
        <v>268</v>
      </c>
      <c r="D16028">
        <v>1719.58</v>
      </c>
      <c r="E16028" s="156" t="s">
        <v>223</v>
      </c>
    </row>
    <row r="16029" spans="1:5" x14ac:dyDescent="0.2">
      <c r="A16029" s="157">
        <v>2003189</v>
      </c>
      <c r="B16029" t="s">
        <v>18924</v>
      </c>
      <c r="C16029" t="s">
        <v>268</v>
      </c>
      <c r="D16029">
        <v>2307.69</v>
      </c>
      <c r="E16029" s="156" t="s">
        <v>223</v>
      </c>
    </row>
    <row r="16030" spans="1:5" x14ac:dyDescent="0.2">
      <c r="A16030" s="157">
        <v>2003215</v>
      </c>
      <c r="B16030" t="s">
        <v>18925</v>
      </c>
      <c r="C16030" t="s">
        <v>268</v>
      </c>
      <c r="D16030">
        <v>8335.6</v>
      </c>
      <c r="E16030" s="156" t="s">
        <v>223</v>
      </c>
    </row>
    <row r="16031" spans="1:5" x14ac:dyDescent="0.2">
      <c r="A16031" s="157">
        <v>2003216</v>
      </c>
      <c r="B16031" t="s">
        <v>18926</v>
      </c>
      <c r="C16031" t="s">
        <v>268</v>
      </c>
      <c r="D16031">
        <v>7382.09</v>
      </c>
      <c r="E16031" s="156" t="s">
        <v>223</v>
      </c>
    </row>
    <row r="16032" spans="1:5" x14ac:dyDescent="0.2">
      <c r="A16032" s="157">
        <v>2003192</v>
      </c>
      <c r="B16032" t="s">
        <v>18927</v>
      </c>
      <c r="C16032" t="s">
        <v>268</v>
      </c>
      <c r="D16032">
        <v>1860.18</v>
      </c>
      <c r="E16032" s="156" t="s">
        <v>223</v>
      </c>
    </row>
    <row r="16033" spans="1:5" x14ac:dyDescent="0.2">
      <c r="A16033" s="157">
        <v>2003191</v>
      </c>
      <c r="B16033" t="s">
        <v>18928</v>
      </c>
      <c r="C16033" t="s">
        <v>268</v>
      </c>
      <c r="D16033">
        <v>2504.2399999999998</v>
      </c>
      <c r="E16033" s="156" t="s">
        <v>223</v>
      </c>
    </row>
    <row r="16034" spans="1:5" x14ac:dyDescent="0.2">
      <c r="A16034" s="157">
        <v>2003217</v>
      </c>
      <c r="B16034" t="s">
        <v>18929</v>
      </c>
      <c r="C16034" t="s">
        <v>268</v>
      </c>
      <c r="D16034">
        <v>5791.83</v>
      </c>
      <c r="E16034" s="156" t="s">
        <v>223</v>
      </c>
    </row>
    <row r="16035" spans="1:5" x14ac:dyDescent="0.2">
      <c r="A16035" s="157">
        <v>2003218</v>
      </c>
      <c r="B16035" t="s">
        <v>18930</v>
      </c>
      <c r="C16035" t="s">
        <v>268</v>
      </c>
      <c r="D16035">
        <v>5128.6499999999996</v>
      </c>
      <c r="E16035" s="156" t="s">
        <v>223</v>
      </c>
    </row>
    <row r="16036" spans="1:5" x14ac:dyDescent="0.2">
      <c r="A16036" s="157">
        <v>2003194</v>
      </c>
      <c r="B16036" t="s">
        <v>18931</v>
      </c>
      <c r="C16036" t="s">
        <v>268</v>
      </c>
      <c r="D16036">
        <v>2265.0700000000002</v>
      </c>
      <c r="E16036" s="156" t="s">
        <v>223</v>
      </c>
    </row>
    <row r="16037" spans="1:5" x14ac:dyDescent="0.2">
      <c r="A16037" s="157">
        <v>2003193</v>
      </c>
      <c r="B16037" t="s">
        <v>18932</v>
      </c>
      <c r="C16037" t="s">
        <v>268</v>
      </c>
      <c r="D16037">
        <v>3078.63</v>
      </c>
      <c r="E16037" s="156" t="s">
        <v>223</v>
      </c>
    </row>
    <row r="16038" spans="1:5" x14ac:dyDescent="0.2">
      <c r="A16038" s="157">
        <v>2003219</v>
      </c>
      <c r="B16038" t="s">
        <v>18933</v>
      </c>
      <c r="C16038" t="s">
        <v>268</v>
      </c>
      <c r="D16038">
        <v>7839.47</v>
      </c>
      <c r="E16038" s="156" t="s">
        <v>223</v>
      </c>
    </row>
    <row r="16039" spans="1:5" x14ac:dyDescent="0.2">
      <c r="A16039" s="157">
        <v>2003220</v>
      </c>
      <c r="B16039" t="s">
        <v>18934</v>
      </c>
      <c r="C16039" t="s">
        <v>268</v>
      </c>
      <c r="D16039">
        <v>6906.85</v>
      </c>
      <c r="E16039" s="156" t="s">
        <v>223</v>
      </c>
    </row>
    <row r="16040" spans="1:5" x14ac:dyDescent="0.2">
      <c r="A16040" s="157">
        <v>2003196</v>
      </c>
      <c r="B16040" t="s">
        <v>18935</v>
      </c>
      <c r="C16040" t="s">
        <v>268</v>
      </c>
      <c r="D16040">
        <v>2787.85</v>
      </c>
      <c r="E16040" s="156" t="s">
        <v>223</v>
      </c>
    </row>
    <row r="16041" spans="1:5" x14ac:dyDescent="0.2">
      <c r="A16041" s="157">
        <v>2003195</v>
      </c>
      <c r="B16041" t="s">
        <v>18936</v>
      </c>
      <c r="C16041" t="s">
        <v>268</v>
      </c>
      <c r="D16041">
        <v>3823.76</v>
      </c>
      <c r="E16041" s="156" t="s">
        <v>223</v>
      </c>
    </row>
    <row r="16042" spans="1:5" x14ac:dyDescent="0.2">
      <c r="A16042" s="157">
        <v>2003221</v>
      </c>
      <c r="B16042" t="s">
        <v>18937</v>
      </c>
      <c r="C16042" t="s">
        <v>268</v>
      </c>
      <c r="D16042">
        <v>11821.27</v>
      </c>
      <c r="E16042" s="156" t="s">
        <v>223</v>
      </c>
    </row>
    <row r="16043" spans="1:5" x14ac:dyDescent="0.2">
      <c r="A16043" s="157">
        <v>2003222</v>
      </c>
      <c r="B16043" t="s">
        <v>18938</v>
      </c>
      <c r="C16043" t="s">
        <v>268</v>
      </c>
      <c r="D16043">
        <v>10355.43</v>
      </c>
      <c r="E16043" s="156" t="s">
        <v>223</v>
      </c>
    </row>
    <row r="16044" spans="1:5" x14ac:dyDescent="0.2">
      <c r="A16044" s="157">
        <v>2003198</v>
      </c>
      <c r="B16044" t="s">
        <v>18939</v>
      </c>
      <c r="C16044" t="s">
        <v>268</v>
      </c>
      <c r="D16044">
        <v>2601.5</v>
      </c>
      <c r="E16044" s="156" t="s">
        <v>223</v>
      </c>
    </row>
    <row r="16045" spans="1:5" x14ac:dyDescent="0.2">
      <c r="A16045" s="157">
        <v>2003197</v>
      </c>
      <c r="B16045" t="s">
        <v>18940</v>
      </c>
      <c r="C16045" t="s">
        <v>268</v>
      </c>
      <c r="D16045">
        <v>3541.77</v>
      </c>
      <c r="E16045" s="156" t="s">
        <v>223</v>
      </c>
    </row>
    <row r="16046" spans="1:5" x14ac:dyDescent="0.2">
      <c r="A16046" s="157">
        <v>2003223</v>
      </c>
      <c r="B16046" t="s">
        <v>18941</v>
      </c>
      <c r="C16046" t="s">
        <v>268</v>
      </c>
      <c r="D16046">
        <v>8054.7</v>
      </c>
      <c r="E16046" s="156" t="s">
        <v>223</v>
      </c>
    </row>
    <row r="16047" spans="1:5" x14ac:dyDescent="0.2">
      <c r="A16047" s="157">
        <v>2003224</v>
      </c>
      <c r="B16047" t="s">
        <v>18942</v>
      </c>
      <c r="C16047" t="s">
        <v>268</v>
      </c>
      <c r="D16047">
        <v>7114.08</v>
      </c>
      <c r="E16047" s="156" t="s">
        <v>223</v>
      </c>
    </row>
    <row r="16048" spans="1:5" x14ac:dyDescent="0.2">
      <c r="A16048" s="157">
        <v>2003200</v>
      </c>
      <c r="B16048" t="s">
        <v>18943</v>
      </c>
      <c r="C16048" t="s">
        <v>268</v>
      </c>
      <c r="D16048">
        <v>3023.87</v>
      </c>
      <c r="E16048" s="156" t="s">
        <v>223</v>
      </c>
    </row>
    <row r="16049" spans="1:5" x14ac:dyDescent="0.2">
      <c r="A16049" s="157">
        <v>2003199</v>
      </c>
      <c r="B16049" t="s">
        <v>18944</v>
      </c>
      <c r="C16049" t="s">
        <v>268</v>
      </c>
      <c r="D16049">
        <v>4186.66</v>
      </c>
      <c r="E16049" s="156" t="s">
        <v>223</v>
      </c>
    </row>
    <row r="16050" spans="1:5" x14ac:dyDescent="0.2">
      <c r="A16050" s="157">
        <v>2003225</v>
      </c>
      <c r="B16050" t="s">
        <v>18945</v>
      </c>
      <c r="C16050" t="s">
        <v>268</v>
      </c>
      <c r="D16050">
        <v>11520.65</v>
      </c>
      <c r="E16050" s="156" t="s">
        <v>223</v>
      </c>
    </row>
    <row r="16051" spans="1:5" x14ac:dyDescent="0.2">
      <c r="A16051" s="157">
        <v>2003226</v>
      </c>
      <c r="B16051" t="s">
        <v>18946</v>
      </c>
      <c r="C16051" t="s">
        <v>268</v>
      </c>
      <c r="D16051">
        <v>10105.43</v>
      </c>
      <c r="E16051" s="156" t="s">
        <v>223</v>
      </c>
    </row>
    <row r="16052" spans="1:5" x14ac:dyDescent="0.2">
      <c r="A16052" s="157">
        <v>2003238</v>
      </c>
      <c r="B16052" t="s">
        <v>18947</v>
      </c>
      <c r="C16052" t="s">
        <v>268</v>
      </c>
      <c r="D16052">
        <v>639.20000000000005</v>
      </c>
      <c r="E16052" s="156" t="s">
        <v>223</v>
      </c>
    </row>
    <row r="16053" spans="1:5" x14ac:dyDescent="0.2">
      <c r="A16053" s="157">
        <v>2003237</v>
      </c>
      <c r="B16053" t="s">
        <v>18948</v>
      </c>
      <c r="C16053" t="s">
        <v>268</v>
      </c>
      <c r="D16053">
        <v>797.13</v>
      </c>
      <c r="E16053" s="156" t="s">
        <v>223</v>
      </c>
    </row>
    <row r="16054" spans="1:5" x14ac:dyDescent="0.2">
      <c r="A16054" s="157">
        <v>2003236</v>
      </c>
      <c r="B16054" t="s">
        <v>18949</v>
      </c>
      <c r="C16054" t="s">
        <v>268</v>
      </c>
      <c r="D16054">
        <v>709.94</v>
      </c>
      <c r="E16054" s="156" t="s">
        <v>223</v>
      </c>
    </row>
    <row r="16055" spans="1:5" x14ac:dyDescent="0.2">
      <c r="A16055" s="157">
        <v>2003235</v>
      </c>
      <c r="B16055" t="s">
        <v>18950</v>
      </c>
      <c r="C16055" t="s">
        <v>268</v>
      </c>
      <c r="D16055">
        <v>891.31</v>
      </c>
      <c r="E16055" s="156" t="s">
        <v>223</v>
      </c>
    </row>
    <row r="16056" spans="1:5" x14ac:dyDescent="0.2">
      <c r="A16056" s="157">
        <v>2003234</v>
      </c>
      <c r="B16056" t="s">
        <v>18951</v>
      </c>
      <c r="C16056" t="s">
        <v>268</v>
      </c>
      <c r="D16056">
        <v>827.92</v>
      </c>
      <c r="E16056" s="156" t="s">
        <v>223</v>
      </c>
    </row>
    <row r="16057" spans="1:5" x14ac:dyDescent="0.2">
      <c r="A16057" s="157">
        <v>2003233</v>
      </c>
      <c r="B16057" t="s">
        <v>18952</v>
      </c>
      <c r="C16057" t="s">
        <v>268</v>
      </c>
      <c r="D16057">
        <v>1051.7</v>
      </c>
      <c r="E16057" s="156" t="s">
        <v>223</v>
      </c>
    </row>
    <row r="16058" spans="1:5" x14ac:dyDescent="0.2">
      <c r="A16058" s="157">
        <v>2003232</v>
      </c>
      <c r="B16058" t="s">
        <v>18953</v>
      </c>
      <c r="C16058" t="s">
        <v>268</v>
      </c>
      <c r="D16058">
        <v>870.6</v>
      </c>
      <c r="E16058" s="156" t="s">
        <v>223</v>
      </c>
    </row>
    <row r="16059" spans="1:5" x14ac:dyDescent="0.2">
      <c r="A16059" s="157">
        <v>2003231</v>
      </c>
      <c r="B16059" t="s">
        <v>18954</v>
      </c>
      <c r="C16059" t="s">
        <v>268</v>
      </c>
      <c r="D16059">
        <v>1107.17</v>
      </c>
      <c r="E16059" s="156" t="s">
        <v>223</v>
      </c>
    </row>
    <row r="16060" spans="1:5" x14ac:dyDescent="0.2">
      <c r="A16060" s="157">
        <v>2003230</v>
      </c>
      <c r="B16060" t="s">
        <v>18955</v>
      </c>
      <c r="C16060" t="s">
        <v>268</v>
      </c>
      <c r="D16060">
        <v>1132.3800000000001</v>
      </c>
      <c r="E16060" s="156" t="s">
        <v>223</v>
      </c>
    </row>
    <row r="16061" spans="1:5" x14ac:dyDescent="0.2">
      <c r="A16061" s="157">
        <v>2003229</v>
      </c>
      <c r="B16061" t="s">
        <v>18956</v>
      </c>
      <c r="C16061" t="s">
        <v>268</v>
      </c>
      <c r="D16061">
        <v>1462.94</v>
      </c>
      <c r="E16061" s="156" t="s">
        <v>223</v>
      </c>
    </row>
    <row r="16062" spans="1:5" x14ac:dyDescent="0.2">
      <c r="A16062" s="157">
        <v>2003228</v>
      </c>
      <c r="B16062" t="s">
        <v>18957</v>
      </c>
      <c r="C16062" t="s">
        <v>268</v>
      </c>
      <c r="D16062">
        <v>1252.9000000000001</v>
      </c>
      <c r="E16062" s="156" t="s">
        <v>223</v>
      </c>
    </row>
    <row r="16063" spans="1:5" x14ac:dyDescent="0.2">
      <c r="A16063" s="157">
        <v>2003227</v>
      </c>
      <c r="B16063" t="s">
        <v>18958</v>
      </c>
      <c r="C16063" t="s">
        <v>268</v>
      </c>
      <c r="D16063">
        <v>1630.96</v>
      </c>
      <c r="E16063" s="156" t="s">
        <v>223</v>
      </c>
    </row>
    <row r="16064" spans="1:5" x14ac:dyDescent="0.2">
      <c r="A16064" s="157">
        <v>2003248</v>
      </c>
      <c r="B16064" t="s">
        <v>18959</v>
      </c>
      <c r="C16064" t="s">
        <v>268</v>
      </c>
      <c r="D16064">
        <v>332.39</v>
      </c>
      <c r="E16064" s="156" t="s">
        <v>223</v>
      </c>
    </row>
    <row r="16065" spans="1:5" x14ac:dyDescent="0.2">
      <c r="A16065" s="157">
        <v>2003247</v>
      </c>
      <c r="B16065" t="s">
        <v>18960</v>
      </c>
      <c r="C16065" t="s">
        <v>268</v>
      </c>
      <c r="D16065">
        <v>400.21</v>
      </c>
      <c r="E16065" s="156" t="s">
        <v>223</v>
      </c>
    </row>
    <row r="16066" spans="1:5" x14ac:dyDescent="0.2">
      <c r="A16066" s="157">
        <v>2003246</v>
      </c>
      <c r="B16066" t="s">
        <v>18961</v>
      </c>
      <c r="C16066" t="s">
        <v>268</v>
      </c>
      <c r="D16066">
        <v>422.09</v>
      </c>
      <c r="E16066" s="156" t="s">
        <v>223</v>
      </c>
    </row>
    <row r="16067" spans="1:5" x14ac:dyDescent="0.2">
      <c r="A16067" s="157">
        <v>2003245</v>
      </c>
      <c r="B16067" t="s">
        <v>18962</v>
      </c>
      <c r="C16067" t="s">
        <v>268</v>
      </c>
      <c r="D16067">
        <v>513.1</v>
      </c>
      <c r="E16067" s="156" t="s">
        <v>223</v>
      </c>
    </row>
    <row r="16068" spans="1:5" x14ac:dyDescent="0.2">
      <c r="A16068" s="157">
        <v>2003244</v>
      </c>
      <c r="B16068" t="s">
        <v>18963</v>
      </c>
      <c r="C16068" t="s">
        <v>268</v>
      </c>
      <c r="D16068">
        <v>475.91</v>
      </c>
      <c r="E16068" s="156" t="s">
        <v>223</v>
      </c>
    </row>
    <row r="16069" spans="1:5" x14ac:dyDescent="0.2">
      <c r="A16069" s="157">
        <v>2003243</v>
      </c>
      <c r="B16069" t="s">
        <v>18964</v>
      </c>
      <c r="C16069" t="s">
        <v>268</v>
      </c>
      <c r="D16069">
        <v>582.27</v>
      </c>
      <c r="E16069" s="156" t="s">
        <v>223</v>
      </c>
    </row>
    <row r="16070" spans="1:5" x14ac:dyDescent="0.2">
      <c r="A16070" s="157">
        <v>2003242</v>
      </c>
      <c r="B16070" t="s">
        <v>18965</v>
      </c>
      <c r="C16070" t="s">
        <v>268</v>
      </c>
      <c r="D16070">
        <v>538.24</v>
      </c>
      <c r="E16070" s="156" t="s">
        <v>223</v>
      </c>
    </row>
    <row r="16071" spans="1:5" x14ac:dyDescent="0.2">
      <c r="A16071" s="157">
        <v>2003241</v>
      </c>
      <c r="B16071" t="s">
        <v>18966</v>
      </c>
      <c r="C16071" t="s">
        <v>268</v>
      </c>
      <c r="D16071">
        <v>664.3</v>
      </c>
      <c r="E16071" s="156" t="s">
        <v>223</v>
      </c>
    </row>
    <row r="16072" spans="1:5" x14ac:dyDescent="0.2">
      <c r="A16072" s="157">
        <v>2003240</v>
      </c>
      <c r="B16072" t="s">
        <v>18967</v>
      </c>
      <c r="C16072" t="s">
        <v>268</v>
      </c>
      <c r="D16072">
        <v>559.22</v>
      </c>
      <c r="E16072" s="156" t="s">
        <v>223</v>
      </c>
    </row>
    <row r="16073" spans="1:5" x14ac:dyDescent="0.2">
      <c r="A16073" s="157">
        <v>2003239</v>
      </c>
      <c r="B16073" t="s">
        <v>18968</v>
      </c>
      <c r="C16073" t="s">
        <v>268</v>
      </c>
      <c r="D16073">
        <v>694.79</v>
      </c>
      <c r="E16073" s="156" t="s">
        <v>223</v>
      </c>
    </row>
    <row r="16074" spans="1:5" x14ac:dyDescent="0.2">
      <c r="A16074" s="157">
        <v>2004516</v>
      </c>
      <c r="B16074" t="s">
        <v>18969</v>
      </c>
      <c r="C16074" t="s">
        <v>286</v>
      </c>
      <c r="D16074">
        <v>36.36</v>
      </c>
      <c r="E16074" s="156" t="s">
        <v>223</v>
      </c>
    </row>
    <row r="16075" spans="1:5" x14ac:dyDescent="0.2">
      <c r="A16075" s="157">
        <v>2004517</v>
      </c>
      <c r="B16075" t="s">
        <v>18970</v>
      </c>
      <c r="C16075" t="s">
        <v>286</v>
      </c>
      <c r="D16075">
        <v>71.709999999999994</v>
      </c>
      <c r="E16075" s="156" t="s">
        <v>223</v>
      </c>
    </row>
    <row r="16076" spans="1:5" x14ac:dyDescent="0.2">
      <c r="A16076" s="157">
        <v>2007971</v>
      </c>
      <c r="B16076" t="s">
        <v>18971</v>
      </c>
      <c r="C16076" t="s">
        <v>286</v>
      </c>
      <c r="D16076">
        <v>89.41</v>
      </c>
      <c r="E16076" s="156" t="s">
        <v>223</v>
      </c>
    </row>
    <row r="16077" spans="1:5" x14ac:dyDescent="0.2">
      <c r="A16077" s="157">
        <v>2008091</v>
      </c>
      <c r="B16077" t="s">
        <v>18972</v>
      </c>
      <c r="C16077" t="s">
        <v>286</v>
      </c>
      <c r="D16077">
        <v>96.01</v>
      </c>
      <c r="E16077" s="156" t="s">
        <v>223</v>
      </c>
    </row>
    <row r="16078" spans="1:5" x14ac:dyDescent="0.2">
      <c r="A16078" s="157">
        <v>2006408</v>
      </c>
      <c r="B16078" t="s">
        <v>18973</v>
      </c>
      <c r="C16078" t="s">
        <v>286</v>
      </c>
      <c r="D16078">
        <v>73.83</v>
      </c>
      <c r="E16078" s="156" t="s">
        <v>223</v>
      </c>
    </row>
    <row r="16079" spans="1:5" x14ac:dyDescent="0.2">
      <c r="A16079" s="157">
        <v>2015642</v>
      </c>
      <c r="B16079" t="s">
        <v>18974</v>
      </c>
      <c r="C16079" t="s">
        <v>286</v>
      </c>
      <c r="D16079">
        <v>155.86000000000001</v>
      </c>
      <c r="E16079" s="156" t="s">
        <v>223</v>
      </c>
    </row>
    <row r="16080" spans="1:5" x14ac:dyDescent="0.2">
      <c r="A16080" s="157">
        <v>2015641</v>
      </c>
      <c r="B16080" t="s">
        <v>18975</v>
      </c>
      <c r="C16080" t="s">
        <v>286</v>
      </c>
      <c r="D16080">
        <v>146.09</v>
      </c>
      <c r="E16080" s="156" t="s">
        <v>223</v>
      </c>
    </row>
    <row r="16081" spans="1:5" x14ac:dyDescent="0.2">
      <c r="A16081" s="157">
        <v>2004509</v>
      </c>
      <c r="B16081" t="s">
        <v>18976</v>
      </c>
      <c r="C16081" t="s">
        <v>286</v>
      </c>
      <c r="D16081">
        <v>37.89</v>
      </c>
      <c r="E16081" s="156" t="s">
        <v>223</v>
      </c>
    </row>
    <row r="16082" spans="1:5" x14ac:dyDescent="0.2">
      <c r="A16082" s="157">
        <v>2004510</v>
      </c>
      <c r="B16082" t="s">
        <v>18977</v>
      </c>
      <c r="C16082" t="s">
        <v>286</v>
      </c>
      <c r="D16082">
        <v>46.57</v>
      </c>
      <c r="E16082" s="156" t="s">
        <v>223</v>
      </c>
    </row>
    <row r="16083" spans="1:5" x14ac:dyDescent="0.2">
      <c r="A16083" s="157">
        <v>2004511</v>
      </c>
      <c r="B16083" t="s">
        <v>18978</v>
      </c>
      <c r="C16083" t="s">
        <v>286</v>
      </c>
      <c r="D16083">
        <v>63.91</v>
      </c>
      <c r="E16083" s="156" t="s">
        <v>223</v>
      </c>
    </row>
    <row r="16084" spans="1:5" x14ac:dyDescent="0.2">
      <c r="A16084" s="157">
        <v>2004512</v>
      </c>
      <c r="B16084" t="s">
        <v>18979</v>
      </c>
      <c r="C16084" t="s">
        <v>286</v>
      </c>
      <c r="D16084">
        <v>85.58</v>
      </c>
      <c r="E16084" s="156" t="s">
        <v>223</v>
      </c>
    </row>
    <row r="16085" spans="1:5" x14ac:dyDescent="0.2">
      <c r="A16085" s="157">
        <v>2003843</v>
      </c>
      <c r="B16085" t="s">
        <v>18980</v>
      </c>
      <c r="C16085" t="s">
        <v>286</v>
      </c>
      <c r="D16085">
        <v>365.24</v>
      </c>
      <c r="E16085" s="156" t="s">
        <v>223</v>
      </c>
    </row>
    <row r="16086" spans="1:5" x14ac:dyDescent="0.2">
      <c r="A16086" s="157">
        <v>2003915</v>
      </c>
      <c r="B16086" t="s">
        <v>18981</v>
      </c>
      <c r="C16086" t="s">
        <v>286</v>
      </c>
      <c r="D16086">
        <v>117.7</v>
      </c>
      <c r="E16086" s="156" t="s">
        <v>223</v>
      </c>
    </row>
    <row r="16087" spans="1:5" x14ac:dyDescent="0.2">
      <c r="A16087" s="157">
        <v>2003914</v>
      </c>
      <c r="B16087" t="s">
        <v>18982</v>
      </c>
      <c r="C16087" t="s">
        <v>286</v>
      </c>
      <c r="D16087">
        <v>98.19</v>
      </c>
      <c r="E16087" s="156" t="s">
        <v>223</v>
      </c>
    </row>
    <row r="16088" spans="1:5" x14ac:dyDescent="0.2">
      <c r="A16088" s="157">
        <v>2003589</v>
      </c>
      <c r="B16088" t="s">
        <v>18983</v>
      </c>
      <c r="C16088" t="s">
        <v>286</v>
      </c>
      <c r="D16088">
        <v>122.91</v>
      </c>
      <c r="E16088" s="156" t="s">
        <v>223</v>
      </c>
    </row>
    <row r="16089" spans="1:5" x14ac:dyDescent="0.2">
      <c r="A16089" s="157">
        <v>2003588</v>
      </c>
      <c r="B16089" t="s">
        <v>18984</v>
      </c>
      <c r="C16089" t="s">
        <v>286</v>
      </c>
      <c r="D16089">
        <v>107.38</v>
      </c>
      <c r="E16089" s="156" t="s">
        <v>223</v>
      </c>
    </row>
    <row r="16090" spans="1:5" x14ac:dyDescent="0.2">
      <c r="A16090" s="157">
        <v>2003917</v>
      </c>
      <c r="B16090" t="s">
        <v>18985</v>
      </c>
      <c r="C16090" t="s">
        <v>286</v>
      </c>
      <c r="D16090">
        <v>131.32</v>
      </c>
      <c r="E16090" s="156" t="s">
        <v>223</v>
      </c>
    </row>
    <row r="16091" spans="1:5" x14ac:dyDescent="0.2">
      <c r="A16091" s="157">
        <v>2003916</v>
      </c>
      <c r="B16091" t="s">
        <v>18986</v>
      </c>
      <c r="C16091" t="s">
        <v>286</v>
      </c>
      <c r="D16091">
        <v>111.81</v>
      </c>
      <c r="E16091" s="156" t="s">
        <v>223</v>
      </c>
    </row>
    <row r="16092" spans="1:5" x14ac:dyDescent="0.2">
      <c r="A16092" s="157">
        <v>2003591</v>
      </c>
      <c r="B16092" t="s">
        <v>18987</v>
      </c>
      <c r="C16092" t="s">
        <v>286</v>
      </c>
      <c r="D16092">
        <v>136.52000000000001</v>
      </c>
      <c r="E16092" s="156" t="s">
        <v>223</v>
      </c>
    </row>
    <row r="16093" spans="1:5" x14ac:dyDescent="0.2">
      <c r="A16093" s="157">
        <v>2003590</v>
      </c>
      <c r="B16093" t="s">
        <v>18988</v>
      </c>
      <c r="C16093" t="s">
        <v>286</v>
      </c>
      <c r="D16093">
        <v>120.99</v>
      </c>
      <c r="E16093" s="156" t="s">
        <v>223</v>
      </c>
    </row>
    <row r="16094" spans="1:5" x14ac:dyDescent="0.2">
      <c r="A16094" s="157">
        <v>2003593</v>
      </c>
      <c r="B16094" t="s">
        <v>18989</v>
      </c>
      <c r="C16094" t="s">
        <v>286</v>
      </c>
      <c r="D16094">
        <v>91.31</v>
      </c>
      <c r="E16094" s="156" t="s">
        <v>223</v>
      </c>
    </row>
    <row r="16095" spans="1:5" x14ac:dyDescent="0.2">
      <c r="A16095" s="157">
        <v>2003592</v>
      </c>
      <c r="B16095" t="s">
        <v>18990</v>
      </c>
      <c r="C16095" t="s">
        <v>286</v>
      </c>
      <c r="D16095">
        <v>69.12</v>
      </c>
      <c r="E16095" s="156" t="s">
        <v>223</v>
      </c>
    </row>
    <row r="16096" spans="1:5" x14ac:dyDescent="0.2">
      <c r="A16096" s="157">
        <v>2003595</v>
      </c>
      <c r="B16096" t="s">
        <v>18991</v>
      </c>
      <c r="C16096" t="s">
        <v>286</v>
      </c>
      <c r="D16096">
        <v>77.7</v>
      </c>
      <c r="E16096" s="156" t="s">
        <v>223</v>
      </c>
    </row>
    <row r="16097" spans="1:5" x14ac:dyDescent="0.2">
      <c r="A16097" s="157">
        <v>2003594</v>
      </c>
      <c r="B16097" t="s">
        <v>18992</v>
      </c>
      <c r="C16097" t="s">
        <v>286</v>
      </c>
      <c r="D16097">
        <v>55.51</v>
      </c>
      <c r="E16097" s="156" t="s">
        <v>223</v>
      </c>
    </row>
    <row r="16098" spans="1:5" x14ac:dyDescent="0.2">
      <c r="A16098" s="157">
        <v>2003597</v>
      </c>
      <c r="B16098" t="s">
        <v>18993</v>
      </c>
      <c r="C16098" t="s">
        <v>286</v>
      </c>
      <c r="D16098">
        <v>115.12</v>
      </c>
      <c r="E16098" s="156" t="s">
        <v>223</v>
      </c>
    </row>
    <row r="16099" spans="1:5" x14ac:dyDescent="0.2">
      <c r="A16099" s="157">
        <v>2003596</v>
      </c>
      <c r="B16099" t="s">
        <v>18994</v>
      </c>
      <c r="C16099" t="s">
        <v>286</v>
      </c>
      <c r="D16099">
        <v>91.7</v>
      </c>
      <c r="E16099" s="156" t="s">
        <v>223</v>
      </c>
    </row>
    <row r="16100" spans="1:5" x14ac:dyDescent="0.2">
      <c r="A16100" s="157">
        <v>2003572</v>
      </c>
      <c r="B16100" t="s">
        <v>18995</v>
      </c>
      <c r="C16100" t="s">
        <v>286</v>
      </c>
      <c r="D16100">
        <v>141.78</v>
      </c>
      <c r="E16100" s="156" t="s">
        <v>223</v>
      </c>
    </row>
    <row r="16101" spans="1:5" x14ac:dyDescent="0.2">
      <c r="A16101" s="157">
        <v>2003580</v>
      </c>
      <c r="B16101" t="s">
        <v>18996</v>
      </c>
      <c r="C16101" t="s">
        <v>286</v>
      </c>
      <c r="D16101">
        <v>65.41</v>
      </c>
      <c r="E16101" s="156" t="s">
        <v>223</v>
      </c>
    </row>
    <row r="16102" spans="1:5" x14ac:dyDescent="0.2">
      <c r="A16102" s="157">
        <v>2003573</v>
      </c>
      <c r="B16102" t="s">
        <v>18997</v>
      </c>
      <c r="C16102" t="s">
        <v>286</v>
      </c>
      <c r="D16102">
        <v>151.91999999999999</v>
      </c>
      <c r="E16102" s="156" t="s">
        <v>223</v>
      </c>
    </row>
    <row r="16103" spans="1:5" x14ac:dyDescent="0.2">
      <c r="A16103" s="157">
        <v>2003581</v>
      </c>
      <c r="B16103" t="s">
        <v>18998</v>
      </c>
      <c r="C16103" t="s">
        <v>286</v>
      </c>
      <c r="D16103">
        <v>63.62</v>
      </c>
      <c r="E16103" s="156" t="s">
        <v>223</v>
      </c>
    </row>
    <row r="16104" spans="1:5" x14ac:dyDescent="0.2">
      <c r="A16104" s="157">
        <v>2003561</v>
      </c>
      <c r="B16104" t="s">
        <v>18999</v>
      </c>
      <c r="C16104" t="s">
        <v>286</v>
      </c>
      <c r="D16104">
        <v>223.94</v>
      </c>
      <c r="E16104" s="156" t="s">
        <v>223</v>
      </c>
    </row>
    <row r="16105" spans="1:5" x14ac:dyDescent="0.2">
      <c r="A16105" s="157">
        <v>2003560</v>
      </c>
      <c r="B16105" t="s">
        <v>19000</v>
      </c>
      <c r="C16105" t="s">
        <v>286</v>
      </c>
      <c r="D16105">
        <v>117.37</v>
      </c>
      <c r="E16105" s="156" t="s">
        <v>223</v>
      </c>
    </row>
    <row r="16106" spans="1:5" x14ac:dyDescent="0.2">
      <c r="A16106" s="157">
        <v>2003574</v>
      </c>
      <c r="B16106" t="s">
        <v>19001</v>
      </c>
      <c r="C16106" t="s">
        <v>286</v>
      </c>
      <c r="D16106">
        <v>195.73</v>
      </c>
      <c r="E16106" s="156" t="s">
        <v>223</v>
      </c>
    </row>
    <row r="16107" spans="1:5" x14ac:dyDescent="0.2">
      <c r="A16107" s="157">
        <v>2003582</v>
      </c>
      <c r="B16107" t="s">
        <v>19002</v>
      </c>
      <c r="C16107" t="s">
        <v>286</v>
      </c>
      <c r="D16107">
        <v>117.68</v>
      </c>
      <c r="E16107" s="156" t="s">
        <v>223</v>
      </c>
    </row>
    <row r="16108" spans="1:5" x14ac:dyDescent="0.2">
      <c r="A16108" s="157">
        <v>2003563</v>
      </c>
      <c r="B16108" t="s">
        <v>19003</v>
      </c>
      <c r="C16108" t="s">
        <v>286</v>
      </c>
      <c r="D16108">
        <v>238.95</v>
      </c>
      <c r="E16108" s="156" t="s">
        <v>223</v>
      </c>
    </row>
    <row r="16109" spans="1:5" x14ac:dyDescent="0.2">
      <c r="A16109" s="157">
        <v>2003562</v>
      </c>
      <c r="B16109" t="s">
        <v>19004</v>
      </c>
      <c r="C16109" t="s">
        <v>286</v>
      </c>
      <c r="D16109">
        <v>114.5</v>
      </c>
      <c r="E16109" s="156" t="s">
        <v>223</v>
      </c>
    </row>
    <row r="16110" spans="1:5" x14ac:dyDescent="0.2">
      <c r="A16110" s="157">
        <v>2003575</v>
      </c>
      <c r="B16110" t="s">
        <v>19005</v>
      </c>
      <c r="C16110" t="s">
        <v>286</v>
      </c>
      <c r="D16110">
        <v>206.24</v>
      </c>
      <c r="E16110" s="156" t="s">
        <v>223</v>
      </c>
    </row>
    <row r="16111" spans="1:5" x14ac:dyDescent="0.2">
      <c r="A16111" s="157">
        <v>2003583</v>
      </c>
      <c r="B16111" t="s">
        <v>19006</v>
      </c>
      <c r="C16111" t="s">
        <v>286</v>
      </c>
      <c r="D16111">
        <v>115.67</v>
      </c>
      <c r="E16111" s="156" t="s">
        <v>223</v>
      </c>
    </row>
    <row r="16112" spans="1:5" x14ac:dyDescent="0.2">
      <c r="A16112" s="157">
        <v>2003565</v>
      </c>
      <c r="B16112" t="s">
        <v>19007</v>
      </c>
      <c r="C16112" t="s">
        <v>286</v>
      </c>
      <c r="D16112">
        <v>152.69999999999999</v>
      </c>
      <c r="E16112" s="156" t="s">
        <v>223</v>
      </c>
    </row>
    <row r="16113" spans="1:5" x14ac:dyDescent="0.2">
      <c r="A16113" s="157">
        <v>2003564</v>
      </c>
      <c r="B16113" t="s">
        <v>19008</v>
      </c>
      <c r="C16113" t="s">
        <v>286</v>
      </c>
      <c r="D16113">
        <v>83.93</v>
      </c>
      <c r="E16113" s="156" t="s">
        <v>223</v>
      </c>
    </row>
    <row r="16114" spans="1:5" x14ac:dyDescent="0.2">
      <c r="A16114" s="157">
        <v>2003567</v>
      </c>
      <c r="B16114" t="s">
        <v>19009</v>
      </c>
      <c r="C16114" t="s">
        <v>286</v>
      </c>
      <c r="D16114">
        <v>174.4</v>
      </c>
      <c r="E16114" s="156" t="s">
        <v>223</v>
      </c>
    </row>
    <row r="16115" spans="1:5" x14ac:dyDescent="0.2">
      <c r="A16115" s="157">
        <v>2003566</v>
      </c>
      <c r="B16115" t="s">
        <v>19010</v>
      </c>
      <c r="C16115" t="s">
        <v>286</v>
      </c>
      <c r="D16115">
        <v>91.2</v>
      </c>
      <c r="E16115" s="156" t="s">
        <v>223</v>
      </c>
    </row>
    <row r="16116" spans="1:5" x14ac:dyDescent="0.2">
      <c r="A16116" s="157">
        <v>2003569</v>
      </c>
      <c r="B16116" t="s">
        <v>19011</v>
      </c>
      <c r="C16116" t="s">
        <v>286</v>
      </c>
      <c r="D16116">
        <v>192.5</v>
      </c>
      <c r="E16116" s="156" t="s">
        <v>223</v>
      </c>
    </row>
    <row r="16117" spans="1:5" x14ac:dyDescent="0.2">
      <c r="A16117" s="157">
        <v>2003568</v>
      </c>
      <c r="B16117" t="s">
        <v>19012</v>
      </c>
      <c r="C16117" t="s">
        <v>286</v>
      </c>
      <c r="D16117">
        <v>126.4</v>
      </c>
      <c r="E16117" s="156" t="s">
        <v>223</v>
      </c>
    </row>
    <row r="16118" spans="1:5" x14ac:dyDescent="0.2">
      <c r="A16118" s="157">
        <v>2003578</v>
      </c>
      <c r="B16118" t="s">
        <v>19013</v>
      </c>
      <c r="C16118" t="s">
        <v>286</v>
      </c>
      <c r="D16118">
        <v>182.57</v>
      </c>
      <c r="E16118" s="156" t="s">
        <v>223</v>
      </c>
    </row>
    <row r="16119" spans="1:5" x14ac:dyDescent="0.2">
      <c r="A16119" s="157">
        <v>2003586</v>
      </c>
      <c r="B16119" t="s">
        <v>19014</v>
      </c>
      <c r="C16119" t="s">
        <v>286</v>
      </c>
      <c r="D16119">
        <v>127.97</v>
      </c>
      <c r="E16119" s="156" t="s">
        <v>223</v>
      </c>
    </row>
    <row r="16120" spans="1:5" x14ac:dyDescent="0.2">
      <c r="A16120" s="157">
        <v>2003571</v>
      </c>
      <c r="B16120" t="s">
        <v>19015</v>
      </c>
      <c r="C16120" t="s">
        <v>286</v>
      </c>
      <c r="D16120">
        <v>214.19</v>
      </c>
      <c r="E16120" s="156" t="s">
        <v>223</v>
      </c>
    </row>
    <row r="16121" spans="1:5" x14ac:dyDescent="0.2">
      <c r="A16121" s="157">
        <v>2003570</v>
      </c>
      <c r="B16121" t="s">
        <v>19016</v>
      </c>
      <c r="C16121" t="s">
        <v>286</v>
      </c>
      <c r="D16121">
        <v>133.66999999999999</v>
      </c>
      <c r="E16121" s="156" t="s">
        <v>223</v>
      </c>
    </row>
    <row r="16122" spans="1:5" x14ac:dyDescent="0.2">
      <c r="A16122" s="157">
        <v>2003579</v>
      </c>
      <c r="B16122" t="s">
        <v>19017</v>
      </c>
      <c r="C16122" t="s">
        <v>286</v>
      </c>
      <c r="D16122">
        <v>200.23</v>
      </c>
      <c r="E16122" s="156" t="s">
        <v>223</v>
      </c>
    </row>
    <row r="16123" spans="1:5" x14ac:dyDescent="0.2">
      <c r="A16123" s="157">
        <v>2003587</v>
      </c>
      <c r="B16123" t="s">
        <v>19018</v>
      </c>
      <c r="C16123" t="s">
        <v>286</v>
      </c>
      <c r="D16123">
        <v>134.54</v>
      </c>
      <c r="E16123" s="156" t="s">
        <v>223</v>
      </c>
    </row>
    <row r="16124" spans="1:5" x14ac:dyDescent="0.2">
      <c r="A16124" s="157">
        <v>2004506</v>
      </c>
      <c r="B16124" t="s">
        <v>19019</v>
      </c>
      <c r="C16124" t="s">
        <v>286</v>
      </c>
      <c r="D16124">
        <v>71.67</v>
      </c>
      <c r="E16124" s="156" t="s">
        <v>223</v>
      </c>
    </row>
    <row r="16125" spans="1:5" x14ac:dyDescent="0.2">
      <c r="A16125" s="157">
        <v>2004507</v>
      </c>
      <c r="B16125" t="s">
        <v>19020</v>
      </c>
      <c r="C16125" t="s">
        <v>286</v>
      </c>
      <c r="D16125">
        <v>97.29</v>
      </c>
      <c r="E16125" s="156" t="s">
        <v>223</v>
      </c>
    </row>
    <row r="16126" spans="1:5" x14ac:dyDescent="0.2">
      <c r="A16126" s="157">
        <v>2003614</v>
      </c>
      <c r="B16126" t="s">
        <v>19021</v>
      </c>
      <c r="C16126" t="s">
        <v>286</v>
      </c>
      <c r="D16126">
        <v>145.34</v>
      </c>
      <c r="E16126" s="156" t="s">
        <v>223</v>
      </c>
    </row>
    <row r="16127" spans="1:5" x14ac:dyDescent="0.2">
      <c r="A16127" s="157">
        <v>2003865</v>
      </c>
      <c r="B16127" t="s">
        <v>19022</v>
      </c>
      <c r="C16127" t="s">
        <v>286</v>
      </c>
      <c r="D16127">
        <v>164.81</v>
      </c>
      <c r="E16127" s="156" t="s">
        <v>223</v>
      </c>
    </row>
    <row r="16128" spans="1:5" x14ac:dyDescent="0.2">
      <c r="A16128" s="157">
        <v>2003923</v>
      </c>
      <c r="B16128" t="s">
        <v>19023</v>
      </c>
      <c r="C16128" t="s">
        <v>286</v>
      </c>
      <c r="D16128">
        <v>63.15</v>
      </c>
      <c r="E16128" s="156" t="s">
        <v>223</v>
      </c>
    </row>
    <row r="16129" spans="1:5" x14ac:dyDescent="0.2">
      <c r="A16129" s="157">
        <v>2003922</v>
      </c>
      <c r="B16129" t="s">
        <v>19024</v>
      </c>
      <c r="C16129" t="s">
        <v>286</v>
      </c>
      <c r="D16129">
        <v>35.32</v>
      </c>
      <c r="E16129" s="156" t="s">
        <v>223</v>
      </c>
    </row>
    <row r="16130" spans="1:5" x14ac:dyDescent="0.2">
      <c r="A16130" s="157">
        <v>2003605</v>
      </c>
      <c r="B16130" t="s">
        <v>19025</v>
      </c>
      <c r="C16130" t="s">
        <v>286</v>
      </c>
      <c r="D16130">
        <v>49.66</v>
      </c>
      <c r="E16130" s="156" t="s">
        <v>223</v>
      </c>
    </row>
    <row r="16131" spans="1:5" x14ac:dyDescent="0.2">
      <c r="A16131" s="157">
        <v>2003604</v>
      </c>
      <c r="B16131" t="s">
        <v>19026</v>
      </c>
      <c r="C16131" t="s">
        <v>286</v>
      </c>
      <c r="D16131">
        <v>25.81</v>
      </c>
      <c r="E16131" s="156" t="s">
        <v>223</v>
      </c>
    </row>
    <row r="16132" spans="1:5" x14ac:dyDescent="0.2">
      <c r="A16132" s="157">
        <v>2003607</v>
      </c>
      <c r="B16132" t="s">
        <v>19027</v>
      </c>
      <c r="C16132" t="s">
        <v>286</v>
      </c>
      <c r="D16132">
        <v>45.57</v>
      </c>
      <c r="E16132" s="156" t="s">
        <v>223</v>
      </c>
    </row>
    <row r="16133" spans="1:5" x14ac:dyDescent="0.2">
      <c r="A16133" s="157">
        <v>2003606</v>
      </c>
      <c r="B16133" t="s">
        <v>19028</v>
      </c>
      <c r="C16133" t="s">
        <v>286</v>
      </c>
      <c r="D16133">
        <v>27.82</v>
      </c>
      <c r="E16133" s="156" t="s">
        <v>223</v>
      </c>
    </row>
    <row r="16134" spans="1:5" x14ac:dyDescent="0.2">
      <c r="A16134" s="157">
        <v>2003609</v>
      </c>
      <c r="B16134" t="s">
        <v>19029</v>
      </c>
      <c r="C16134" t="s">
        <v>286</v>
      </c>
      <c r="D16134">
        <v>30.94</v>
      </c>
      <c r="E16134" s="156" t="s">
        <v>223</v>
      </c>
    </row>
    <row r="16135" spans="1:5" x14ac:dyDescent="0.2">
      <c r="A16135" s="157">
        <v>2003608</v>
      </c>
      <c r="B16135" t="s">
        <v>19030</v>
      </c>
      <c r="C16135" t="s">
        <v>286</v>
      </c>
      <c r="D16135">
        <v>13.19</v>
      </c>
      <c r="E16135" s="156" t="s">
        <v>223</v>
      </c>
    </row>
    <row r="16136" spans="1:5" x14ac:dyDescent="0.2">
      <c r="A16136" s="157">
        <v>2003925</v>
      </c>
      <c r="B16136" t="s">
        <v>19031</v>
      </c>
      <c r="C16136" t="s">
        <v>286</v>
      </c>
      <c r="D16136">
        <v>81.45</v>
      </c>
      <c r="E16136" s="156" t="s">
        <v>223</v>
      </c>
    </row>
    <row r="16137" spans="1:5" x14ac:dyDescent="0.2">
      <c r="A16137" s="157">
        <v>2003924</v>
      </c>
      <c r="B16137" t="s">
        <v>19032</v>
      </c>
      <c r="C16137" t="s">
        <v>286</v>
      </c>
      <c r="D16137">
        <v>59.72</v>
      </c>
      <c r="E16137" s="156" t="s">
        <v>223</v>
      </c>
    </row>
    <row r="16138" spans="1:5" x14ac:dyDescent="0.2">
      <c r="A16138" s="157">
        <v>2003611</v>
      </c>
      <c r="B16138" t="s">
        <v>19033</v>
      </c>
      <c r="C16138" t="s">
        <v>286</v>
      </c>
      <c r="D16138">
        <v>67.959999999999994</v>
      </c>
      <c r="E16138" s="156" t="s">
        <v>223</v>
      </c>
    </row>
    <row r="16139" spans="1:5" x14ac:dyDescent="0.2">
      <c r="A16139" s="157">
        <v>2003610</v>
      </c>
      <c r="B16139" t="s">
        <v>19034</v>
      </c>
      <c r="C16139" t="s">
        <v>286</v>
      </c>
      <c r="D16139">
        <v>50.21</v>
      </c>
      <c r="E16139" s="156" t="s">
        <v>223</v>
      </c>
    </row>
    <row r="16140" spans="1:5" x14ac:dyDescent="0.2">
      <c r="A16140" s="157">
        <v>2003820</v>
      </c>
      <c r="B16140" t="s">
        <v>19035</v>
      </c>
      <c r="C16140" t="s">
        <v>268</v>
      </c>
      <c r="D16140">
        <v>19.690000000000001</v>
      </c>
      <c r="E16140" s="156" t="s">
        <v>223</v>
      </c>
    </row>
    <row r="16141" spans="1:5" x14ac:dyDescent="0.2">
      <c r="A16141" s="157">
        <v>2003821</v>
      </c>
      <c r="B16141" t="s">
        <v>19036</v>
      </c>
      <c r="C16141" t="s">
        <v>268</v>
      </c>
      <c r="D16141">
        <v>17.170000000000002</v>
      </c>
      <c r="E16141" s="156" t="s">
        <v>223</v>
      </c>
    </row>
    <row r="16142" spans="1:5" x14ac:dyDescent="0.2">
      <c r="A16142" s="157">
        <v>2003842</v>
      </c>
      <c r="B16142" t="s">
        <v>19037</v>
      </c>
      <c r="C16142" t="s">
        <v>16004</v>
      </c>
      <c r="D16142">
        <v>70.02</v>
      </c>
      <c r="E16142" s="156" t="s">
        <v>223</v>
      </c>
    </row>
    <row r="16143" spans="1:5" x14ac:dyDescent="0.2">
      <c r="A16143" s="157">
        <v>2003103</v>
      </c>
      <c r="B16143" t="s">
        <v>19038</v>
      </c>
      <c r="C16143" t="s">
        <v>268</v>
      </c>
      <c r="D16143">
        <v>193.48</v>
      </c>
      <c r="E16143" s="156" t="s">
        <v>223</v>
      </c>
    </row>
    <row r="16144" spans="1:5" x14ac:dyDescent="0.2">
      <c r="A16144" s="157">
        <v>2003104</v>
      </c>
      <c r="B16144" t="s">
        <v>19039</v>
      </c>
      <c r="C16144" t="s">
        <v>268</v>
      </c>
      <c r="D16144">
        <v>162.19</v>
      </c>
      <c r="E16144" s="156" t="s">
        <v>223</v>
      </c>
    </row>
    <row r="16145" spans="1:5" x14ac:dyDescent="0.2">
      <c r="A16145" s="157">
        <v>2003115</v>
      </c>
      <c r="B16145" t="s">
        <v>19040</v>
      </c>
      <c r="C16145" t="s">
        <v>268</v>
      </c>
      <c r="D16145">
        <v>285.63</v>
      </c>
      <c r="E16145" s="156" t="s">
        <v>223</v>
      </c>
    </row>
    <row r="16146" spans="1:5" x14ac:dyDescent="0.2">
      <c r="A16146" s="157">
        <v>2003116</v>
      </c>
      <c r="B16146" t="s">
        <v>19041</v>
      </c>
      <c r="C16146" t="s">
        <v>268</v>
      </c>
      <c r="D16146">
        <v>237.66</v>
      </c>
      <c r="E16146" s="156" t="s">
        <v>223</v>
      </c>
    </row>
    <row r="16147" spans="1:5" x14ac:dyDescent="0.2">
      <c r="A16147" s="157">
        <v>2003105</v>
      </c>
      <c r="B16147" t="s">
        <v>19042</v>
      </c>
      <c r="C16147" t="s">
        <v>268</v>
      </c>
      <c r="D16147">
        <v>205.35</v>
      </c>
      <c r="E16147" s="156" t="s">
        <v>223</v>
      </c>
    </row>
    <row r="16148" spans="1:5" x14ac:dyDescent="0.2">
      <c r="A16148" s="157">
        <v>2003106</v>
      </c>
      <c r="B16148" t="s">
        <v>19043</v>
      </c>
      <c r="C16148" t="s">
        <v>268</v>
      </c>
      <c r="D16148">
        <v>172.73</v>
      </c>
      <c r="E16148" s="156" t="s">
        <v>223</v>
      </c>
    </row>
    <row r="16149" spans="1:5" x14ac:dyDescent="0.2">
      <c r="A16149" s="157">
        <v>2003117</v>
      </c>
      <c r="B16149" t="s">
        <v>19044</v>
      </c>
      <c r="C16149" t="s">
        <v>268</v>
      </c>
      <c r="D16149">
        <v>302.39</v>
      </c>
      <c r="E16149" s="156" t="s">
        <v>223</v>
      </c>
    </row>
    <row r="16150" spans="1:5" x14ac:dyDescent="0.2">
      <c r="A16150" s="157">
        <v>2003118</v>
      </c>
      <c r="B16150" t="s">
        <v>19045</v>
      </c>
      <c r="C16150" t="s">
        <v>268</v>
      </c>
      <c r="D16150">
        <v>252.55</v>
      </c>
      <c r="E16150" s="156" t="s">
        <v>223</v>
      </c>
    </row>
    <row r="16151" spans="1:5" x14ac:dyDescent="0.2">
      <c r="A16151" s="157">
        <v>2003107</v>
      </c>
      <c r="B16151" t="s">
        <v>19046</v>
      </c>
      <c r="C16151" t="s">
        <v>268</v>
      </c>
      <c r="D16151">
        <v>180.91</v>
      </c>
      <c r="E16151" s="156" t="s">
        <v>223</v>
      </c>
    </row>
    <row r="16152" spans="1:5" x14ac:dyDescent="0.2">
      <c r="A16152" s="157">
        <v>2003108</v>
      </c>
      <c r="B16152" t="s">
        <v>19047</v>
      </c>
      <c r="C16152" t="s">
        <v>268</v>
      </c>
      <c r="D16152">
        <v>153.08000000000001</v>
      </c>
      <c r="E16152" s="156" t="s">
        <v>223</v>
      </c>
    </row>
    <row r="16153" spans="1:5" x14ac:dyDescent="0.2">
      <c r="A16153" s="157">
        <v>2003119</v>
      </c>
      <c r="B16153" t="s">
        <v>19048</v>
      </c>
      <c r="C16153" t="s">
        <v>268</v>
      </c>
      <c r="D16153">
        <v>262.58</v>
      </c>
      <c r="E16153" s="156" t="s">
        <v>223</v>
      </c>
    </row>
    <row r="16154" spans="1:5" x14ac:dyDescent="0.2">
      <c r="A16154" s="157">
        <v>2003120</v>
      </c>
      <c r="B16154" t="s">
        <v>19049</v>
      </c>
      <c r="C16154" t="s">
        <v>268</v>
      </c>
      <c r="D16154">
        <v>221.45</v>
      </c>
      <c r="E16154" s="156" t="s">
        <v>223</v>
      </c>
    </row>
    <row r="16155" spans="1:5" x14ac:dyDescent="0.2">
      <c r="A16155" s="157">
        <v>2003109</v>
      </c>
      <c r="B16155" t="s">
        <v>19050</v>
      </c>
      <c r="C16155" t="s">
        <v>268</v>
      </c>
      <c r="D16155">
        <v>190.75</v>
      </c>
      <c r="E16155" s="156" t="s">
        <v>223</v>
      </c>
    </row>
    <row r="16156" spans="1:5" x14ac:dyDescent="0.2">
      <c r="A16156" s="157">
        <v>2003110</v>
      </c>
      <c r="B16156" t="s">
        <v>19051</v>
      </c>
      <c r="C16156" t="s">
        <v>268</v>
      </c>
      <c r="D16156">
        <v>161.91999999999999</v>
      </c>
      <c r="E16156" s="156" t="s">
        <v>223</v>
      </c>
    </row>
    <row r="16157" spans="1:5" x14ac:dyDescent="0.2">
      <c r="A16157" s="157">
        <v>2003121</v>
      </c>
      <c r="B16157" t="s">
        <v>19052</v>
      </c>
      <c r="C16157" t="s">
        <v>268</v>
      </c>
      <c r="D16157">
        <v>276.54000000000002</v>
      </c>
      <c r="E16157" s="156" t="s">
        <v>223</v>
      </c>
    </row>
    <row r="16158" spans="1:5" x14ac:dyDescent="0.2">
      <c r="A16158" s="157">
        <v>2003122</v>
      </c>
      <c r="B16158" t="s">
        <v>19053</v>
      </c>
      <c r="C16158" t="s">
        <v>268</v>
      </c>
      <c r="D16158">
        <v>234.02</v>
      </c>
      <c r="E16158" s="156" t="s">
        <v>223</v>
      </c>
    </row>
    <row r="16159" spans="1:5" x14ac:dyDescent="0.2">
      <c r="A16159" s="157">
        <v>2003111</v>
      </c>
      <c r="B16159" t="s">
        <v>19054</v>
      </c>
      <c r="C16159" t="s">
        <v>268</v>
      </c>
      <c r="D16159">
        <v>202.48</v>
      </c>
      <c r="E16159" s="156" t="s">
        <v>223</v>
      </c>
    </row>
    <row r="16160" spans="1:5" x14ac:dyDescent="0.2">
      <c r="A16160" s="157">
        <v>2003112</v>
      </c>
      <c r="B16160" t="s">
        <v>19055</v>
      </c>
      <c r="C16160" t="s">
        <v>268</v>
      </c>
      <c r="D16160">
        <v>172.49</v>
      </c>
      <c r="E16160" s="156" t="s">
        <v>223</v>
      </c>
    </row>
    <row r="16161" spans="1:5" x14ac:dyDescent="0.2">
      <c r="A16161" s="157">
        <v>2003123</v>
      </c>
      <c r="B16161" t="s">
        <v>19056</v>
      </c>
      <c r="C16161" t="s">
        <v>268</v>
      </c>
      <c r="D16161">
        <v>293.33999999999997</v>
      </c>
      <c r="E16161" s="156" t="s">
        <v>223</v>
      </c>
    </row>
    <row r="16162" spans="1:5" x14ac:dyDescent="0.2">
      <c r="A16162" s="157">
        <v>2003124</v>
      </c>
      <c r="B16162" t="s">
        <v>19057</v>
      </c>
      <c r="C16162" t="s">
        <v>268</v>
      </c>
      <c r="D16162">
        <v>249.12</v>
      </c>
      <c r="E16162" s="156" t="s">
        <v>223</v>
      </c>
    </row>
    <row r="16163" spans="1:5" x14ac:dyDescent="0.2">
      <c r="A16163" s="157">
        <v>2003113</v>
      </c>
      <c r="B16163" t="s">
        <v>19058</v>
      </c>
      <c r="C16163" t="s">
        <v>268</v>
      </c>
      <c r="D16163">
        <v>212.32</v>
      </c>
      <c r="E16163" s="156" t="s">
        <v>223</v>
      </c>
    </row>
    <row r="16164" spans="1:5" x14ac:dyDescent="0.2">
      <c r="A16164" s="157">
        <v>2003114</v>
      </c>
      <c r="B16164" t="s">
        <v>19059</v>
      </c>
      <c r="C16164" t="s">
        <v>268</v>
      </c>
      <c r="D16164">
        <v>181.33</v>
      </c>
      <c r="E16164" s="156" t="s">
        <v>223</v>
      </c>
    </row>
    <row r="16165" spans="1:5" x14ac:dyDescent="0.2">
      <c r="A16165" s="157">
        <v>2003125</v>
      </c>
      <c r="B16165" t="s">
        <v>19060</v>
      </c>
      <c r="C16165" t="s">
        <v>268</v>
      </c>
      <c r="D16165">
        <v>307.3</v>
      </c>
      <c r="E16165" s="156" t="s">
        <v>223</v>
      </c>
    </row>
    <row r="16166" spans="1:5" x14ac:dyDescent="0.2">
      <c r="A16166" s="157">
        <v>2003126</v>
      </c>
      <c r="B16166" t="s">
        <v>19061</v>
      </c>
      <c r="C16166" t="s">
        <v>268</v>
      </c>
      <c r="D16166">
        <v>261.68</v>
      </c>
      <c r="E16166" s="156" t="s">
        <v>223</v>
      </c>
    </row>
    <row r="16167" spans="1:5" x14ac:dyDescent="0.2">
      <c r="A16167" s="157">
        <v>2003127</v>
      </c>
      <c r="B16167" t="s">
        <v>19062</v>
      </c>
      <c r="C16167" t="s">
        <v>268</v>
      </c>
      <c r="D16167">
        <v>814.99</v>
      </c>
      <c r="E16167" s="156" t="s">
        <v>223</v>
      </c>
    </row>
    <row r="16168" spans="1:5" x14ac:dyDescent="0.2">
      <c r="A16168" s="157">
        <v>2003128</v>
      </c>
      <c r="B16168" t="s">
        <v>19063</v>
      </c>
      <c r="C16168" t="s">
        <v>268</v>
      </c>
      <c r="D16168">
        <v>660.87</v>
      </c>
      <c r="E16168" s="156" t="s">
        <v>223</v>
      </c>
    </row>
    <row r="16169" spans="1:5" x14ac:dyDescent="0.2">
      <c r="A16169" s="157">
        <v>2003147</v>
      </c>
      <c r="B16169" t="s">
        <v>19064</v>
      </c>
      <c r="C16169" t="s">
        <v>268</v>
      </c>
      <c r="D16169">
        <v>1118.6199999999999</v>
      </c>
      <c r="E16169" s="156" t="s">
        <v>223</v>
      </c>
    </row>
    <row r="16170" spans="1:5" x14ac:dyDescent="0.2">
      <c r="A16170" s="157">
        <v>2003148</v>
      </c>
      <c r="B16170" t="s">
        <v>19065</v>
      </c>
      <c r="C16170" t="s">
        <v>268</v>
      </c>
      <c r="D16170">
        <v>897.37</v>
      </c>
      <c r="E16170" s="156" t="s">
        <v>223</v>
      </c>
    </row>
    <row r="16171" spans="1:5" x14ac:dyDescent="0.2">
      <c r="A16171" s="157">
        <v>2003129</v>
      </c>
      <c r="B16171" t="s">
        <v>19066</v>
      </c>
      <c r="C16171" t="s">
        <v>268</v>
      </c>
      <c r="D16171">
        <v>820.24</v>
      </c>
      <c r="E16171" s="156" t="s">
        <v>223</v>
      </c>
    </row>
    <row r="16172" spans="1:5" x14ac:dyDescent="0.2">
      <c r="A16172" s="157">
        <v>2003130</v>
      </c>
      <c r="B16172" t="s">
        <v>19067</v>
      </c>
      <c r="C16172" t="s">
        <v>268</v>
      </c>
      <c r="D16172">
        <v>664.53</v>
      </c>
      <c r="E16172" s="156" t="s">
        <v>223</v>
      </c>
    </row>
    <row r="16173" spans="1:5" x14ac:dyDescent="0.2">
      <c r="A16173" s="157">
        <v>2003149</v>
      </c>
      <c r="B16173" t="s">
        <v>19068</v>
      </c>
      <c r="C16173" t="s">
        <v>268</v>
      </c>
      <c r="D16173">
        <v>1127.79</v>
      </c>
      <c r="E16173" s="156" t="s">
        <v>223</v>
      </c>
    </row>
    <row r="16174" spans="1:5" x14ac:dyDescent="0.2">
      <c r="A16174" s="157">
        <v>2003150</v>
      </c>
      <c r="B16174" t="s">
        <v>19069</v>
      </c>
      <c r="C16174" t="s">
        <v>268</v>
      </c>
      <c r="D16174">
        <v>903.75</v>
      </c>
      <c r="E16174" s="156" t="s">
        <v>223</v>
      </c>
    </row>
    <row r="16175" spans="1:5" x14ac:dyDescent="0.2">
      <c r="A16175" s="157">
        <v>2003131</v>
      </c>
      <c r="B16175" t="s">
        <v>19070</v>
      </c>
      <c r="C16175" t="s">
        <v>268</v>
      </c>
      <c r="D16175">
        <v>836.21</v>
      </c>
      <c r="E16175" s="156" t="s">
        <v>223</v>
      </c>
    </row>
    <row r="16176" spans="1:5" x14ac:dyDescent="0.2">
      <c r="A16176" s="157">
        <v>2003132</v>
      </c>
      <c r="B16176" t="s">
        <v>19071</v>
      </c>
      <c r="C16176" t="s">
        <v>268</v>
      </c>
      <c r="D16176">
        <v>675.66</v>
      </c>
      <c r="E16176" s="156" t="s">
        <v>223</v>
      </c>
    </row>
    <row r="16177" spans="1:5" x14ac:dyDescent="0.2">
      <c r="A16177" s="157">
        <v>2003151</v>
      </c>
      <c r="B16177" t="s">
        <v>19072</v>
      </c>
      <c r="C16177" t="s">
        <v>268</v>
      </c>
      <c r="D16177">
        <v>1155.69</v>
      </c>
      <c r="E16177" s="156" t="s">
        <v>223</v>
      </c>
    </row>
    <row r="16178" spans="1:5" x14ac:dyDescent="0.2">
      <c r="A16178" s="157">
        <v>2003152</v>
      </c>
      <c r="B16178" t="s">
        <v>19073</v>
      </c>
      <c r="C16178" t="s">
        <v>268</v>
      </c>
      <c r="D16178">
        <v>923.2</v>
      </c>
      <c r="E16178" s="156" t="s">
        <v>223</v>
      </c>
    </row>
    <row r="16179" spans="1:5" x14ac:dyDescent="0.2">
      <c r="A16179" s="157">
        <v>2003133</v>
      </c>
      <c r="B16179" t="s">
        <v>19074</v>
      </c>
      <c r="C16179" t="s">
        <v>268</v>
      </c>
      <c r="D16179">
        <v>839.43</v>
      </c>
      <c r="E16179" s="156" t="s">
        <v>223</v>
      </c>
    </row>
    <row r="16180" spans="1:5" x14ac:dyDescent="0.2">
      <c r="A16180" s="157">
        <v>2003134</v>
      </c>
      <c r="B16180" t="s">
        <v>19075</v>
      </c>
      <c r="C16180" t="s">
        <v>268</v>
      </c>
      <c r="D16180">
        <v>677.9</v>
      </c>
      <c r="E16180" s="156" t="s">
        <v>223</v>
      </c>
    </row>
    <row r="16181" spans="1:5" x14ac:dyDescent="0.2">
      <c r="A16181" s="157">
        <v>2003153</v>
      </c>
      <c r="B16181" t="s">
        <v>19076</v>
      </c>
      <c r="C16181" t="s">
        <v>268</v>
      </c>
      <c r="D16181">
        <v>1161.28</v>
      </c>
      <c r="E16181" s="156" t="s">
        <v>223</v>
      </c>
    </row>
    <row r="16182" spans="1:5" x14ac:dyDescent="0.2">
      <c r="A16182" s="157">
        <v>2003154</v>
      </c>
      <c r="B16182" t="s">
        <v>19077</v>
      </c>
      <c r="C16182" t="s">
        <v>268</v>
      </c>
      <c r="D16182">
        <v>927.09</v>
      </c>
      <c r="E16182" s="156" t="s">
        <v>223</v>
      </c>
    </row>
    <row r="16183" spans="1:5" x14ac:dyDescent="0.2">
      <c r="A16183" s="157">
        <v>2003135</v>
      </c>
      <c r="B16183" t="s">
        <v>19078</v>
      </c>
      <c r="C16183" t="s">
        <v>268</v>
      </c>
      <c r="D16183">
        <v>846.64</v>
      </c>
      <c r="E16183" s="156" t="s">
        <v>223</v>
      </c>
    </row>
    <row r="16184" spans="1:5" x14ac:dyDescent="0.2">
      <c r="A16184" s="157">
        <v>2003136</v>
      </c>
      <c r="B16184" t="s">
        <v>19079</v>
      </c>
      <c r="C16184" t="s">
        <v>268</v>
      </c>
      <c r="D16184">
        <v>682.93</v>
      </c>
      <c r="E16184" s="156" t="s">
        <v>223</v>
      </c>
    </row>
    <row r="16185" spans="1:5" x14ac:dyDescent="0.2">
      <c r="A16185" s="157">
        <v>2003155</v>
      </c>
      <c r="B16185" t="s">
        <v>19080</v>
      </c>
      <c r="C16185" t="s">
        <v>268</v>
      </c>
      <c r="D16185">
        <v>1173.9100000000001</v>
      </c>
      <c r="E16185" s="156" t="s">
        <v>223</v>
      </c>
    </row>
    <row r="16186" spans="1:5" x14ac:dyDescent="0.2">
      <c r="A16186" s="157">
        <v>2003156</v>
      </c>
      <c r="B16186" t="s">
        <v>19081</v>
      </c>
      <c r="C16186" t="s">
        <v>268</v>
      </c>
      <c r="D16186">
        <v>935.89</v>
      </c>
      <c r="E16186" s="156" t="s">
        <v>223</v>
      </c>
    </row>
    <row r="16187" spans="1:5" x14ac:dyDescent="0.2">
      <c r="A16187" s="157">
        <v>2003137</v>
      </c>
      <c r="B16187" t="s">
        <v>19082</v>
      </c>
      <c r="C16187" t="s">
        <v>268</v>
      </c>
      <c r="D16187">
        <v>1090.08</v>
      </c>
      <c r="E16187" s="156" t="s">
        <v>223</v>
      </c>
    </row>
    <row r="16188" spans="1:5" x14ac:dyDescent="0.2">
      <c r="A16188" s="157">
        <v>2003138</v>
      </c>
      <c r="B16188" t="s">
        <v>19083</v>
      </c>
      <c r="C16188" t="s">
        <v>268</v>
      </c>
      <c r="D16188">
        <v>911.07</v>
      </c>
      <c r="E16188" s="156" t="s">
        <v>223</v>
      </c>
    </row>
    <row r="16189" spans="1:5" x14ac:dyDescent="0.2">
      <c r="A16189" s="157">
        <v>2003157</v>
      </c>
      <c r="B16189" t="s">
        <v>19084</v>
      </c>
      <c r="C16189" t="s">
        <v>268</v>
      </c>
      <c r="D16189">
        <v>1472.98</v>
      </c>
      <c r="E16189" s="156" t="s">
        <v>223</v>
      </c>
    </row>
    <row r="16190" spans="1:5" x14ac:dyDescent="0.2">
      <c r="A16190" s="157">
        <v>2003158</v>
      </c>
      <c r="B16190" t="s">
        <v>19085</v>
      </c>
      <c r="C16190" t="s">
        <v>268</v>
      </c>
      <c r="D16190">
        <v>1219.6400000000001</v>
      </c>
      <c r="E16190" s="156" t="s">
        <v>223</v>
      </c>
    </row>
    <row r="16191" spans="1:5" x14ac:dyDescent="0.2">
      <c r="A16191" s="157">
        <v>2003139</v>
      </c>
      <c r="B16191" t="s">
        <v>19086</v>
      </c>
      <c r="C16191" t="s">
        <v>268</v>
      </c>
      <c r="D16191">
        <v>1095.33</v>
      </c>
      <c r="E16191" s="156" t="s">
        <v>223</v>
      </c>
    </row>
    <row r="16192" spans="1:5" x14ac:dyDescent="0.2">
      <c r="A16192" s="157">
        <v>2003140</v>
      </c>
      <c r="B16192" t="s">
        <v>19087</v>
      </c>
      <c r="C16192" t="s">
        <v>268</v>
      </c>
      <c r="D16192">
        <v>914.72</v>
      </c>
      <c r="E16192" s="156" t="s">
        <v>223</v>
      </c>
    </row>
    <row r="16193" spans="1:5" x14ac:dyDescent="0.2">
      <c r="A16193" s="157">
        <v>2003159</v>
      </c>
      <c r="B16193" t="s">
        <v>19088</v>
      </c>
      <c r="C16193" t="s">
        <v>268</v>
      </c>
      <c r="D16193">
        <v>1482.14</v>
      </c>
      <c r="E16193" s="156" t="s">
        <v>223</v>
      </c>
    </row>
    <row r="16194" spans="1:5" x14ac:dyDescent="0.2">
      <c r="A16194" s="157">
        <v>2003160</v>
      </c>
      <c r="B16194" t="s">
        <v>19089</v>
      </c>
      <c r="C16194" t="s">
        <v>268</v>
      </c>
      <c r="D16194">
        <v>1226.03</v>
      </c>
      <c r="E16194" s="156" t="s">
        <v>223</v>
      </c>
    </row>
    <row r="16195" spans="1:5" x14ac:dyDescent="0.2">
      <c r="A16195" s="157">
        <v>2003141</v>
      </c>
      <c r="B16195" t="s">
        <v>19090</v>
      </c>
      <c r="C16195" t="s">
        <v>268</v>
      </c>
      <c r="D16195">
        <v>1111.3</v>
      </c>
      <c r="E16195" s="156" t="s">
        <v>223</v>
      </c>
    </row>
    <row r="16196" spans="1:5" x14ac:dyDescent="0.2">
      <c r="A16196" s="157">
        <v>2003142</v>
      </c>
      <c r="B16196" t="s">
        <v>19091</v>
      </c>
      <c r="C16196" t="s">
        <v>268</v>
      </c>
      <c r="D16196">
        <v>925.85</v>
      </c>
      <c r="E16196" s="156" t="s">
        <v>223</v>
      </c>
    </row>
    <row r="16197" spans="1:5" x14ac:dyDescent="0.2">
      <c r="A16197" s="157">
        <v>2003161</v>
      </c>
      <c r="B16197" t="s">
        <v>19092</v>
      </c>
      <c r="C16197" t="s">
        <v>268</v>
      </c>
      <c r="D16197">
        <v>1510.04</v>
      </c>
      <c r="E16197" s="156" t="s">
        <v>223</v>
      </c>
    </row>
    <row r="16198" spans="1:5" x14ac:dyDescent="0.2">
      <c r="A16198" s="157">
        <v>2003162</v>
      </c>
      <c r="B16198" t="s">
        <v>19093</v>
      </c>
      <c r="C16198" t="s">
        <v>268</v>
      </c>
      <c r="D16198">
        <v>1245.47</v>
      </c>
      <c r="E16198" s="156" t="s">
        <v>223</v>
      </c>
    </row>
    <row r="16199" spans="1:5" x14ac:dyDescent="0.2">
      <c r="A16199" s="157">
        <v>2003143</v>
      </c>
      <c r="B16199" t="s">
        <v>19094</v>
      </c>
      <c r="C16199" t="s">
        <v>268</v>
      </c>
      <c r="D16199">
        <v>1114.52</v>
      </c>
      <c r="E16199" s="156" t="s">
        <v>223</v>
      </c>
    </row>
    <row r="16200" spans="1:5" x14ac:dyDescent="0.2">
      <c r="A16200" s="157">
        <v>2003144</v>
      </c>
      <c r="B16200" t="s">
        <v>19095</v>
      </c>
      <c r="C16200" t="s">
        <v>268</v>
      </c>
      <c r="D16200">
        <v>928.1</v>
      </c>
      <c r="E16200" s="156" t="s">
        <v>223</v>
      </c>
    </row>
    <row r="16201" spans="1:5" x14ac:dyDescent="0.2">
      <c r="A16201" s="157">
        <v>2003163</v>
      </c>
      <c r="B16201" t="s">
        <v>19096</v>
      </c>
      <c r="C16201" t="s">
        <v>268</v>
      </c>
      <c r="D16201">
        <v>1515.63</v>
      </c>
      <c r="E16201" s="156" t="s">
        <v>223</v>
      </c>
    </row>
    <row r="16202" spans="1:5" x14ac:dyDescent="0.2">
      <c r="A16202" s="157">
        <v>2003164</v>
      </c>
      <c r="B16202" t="s">
        <v>19097</v>
      </c>
      <c r="C16202" t="s">
        <v>268</v>
      </c>
      <c r="D16202">
        <v>1249.3699999999999</v>
      </c>
      <c r="E16202" s="156" t="s">
        <v>223</v>
      </c>
    </row>
    <row r="16203" spans="1:5" x14ac:dyDescent="0.2">
      <c r="A16203" s="157">
        <v>2003145</v>
      </c>
      <c r="B16203" t="s">
        <v>19098</v>
      </c>
      <c r="C16203" t="s">
        <v>268</v>
      </c>
      <c r="D16203">
        <v>1121.73</v>
      </c>
      <c r="E16203" s="156" t="s">
        <v>223</v>
      </c>
    </row>
    <row r="16204" spans="1:5" x14ac:dyDescent="0.2">
      <c r="A16204" s="157">
        <v>2003146</v>
      </c>
      <c r="B16204" t="s">
        <v>19099</v>
      </c>
      <c r="C16204" t="s">
        <v>268</v>
      </c>
      <c r="D16204">
        <v>933.12</v>
      </c>
      <c r="E16204" s="156" t="s">
        <v>223</v>
      </c>
    </row>
    <row r="16205" spans="1:5" x14ac:dyDescent="0.2">
      <c r="A16205" s="157">
        <v>2003165</v>
      </c>
      <c r="B16205" t="s">
        <v>19100</v>
      </c>
      <c r="C16205" t="s">
        <v>268</v>
      </c>
      <c r="D16205">
        <v>1528.26</v>
      </c>
      <c r="E16205" s="156" t="s">
        <v>223</v>
      </c>
    </row>
    <row r="16206" spans="1:5" x14ac:dyDescent="0.2">
      <c r="A16206" s="157">
        <v>2003166</v>
      </c>
      <c r="B16206" t="s">
        <v>19101</v>
      </c>
      <c r="C16206" t="s">
        <v>268</v>
      </c>
      <c r="D16206">
        <v>1258.17</v>
      </c>
      <c r="E16206" s="156" t="s">
        <v>223</v>
      </c>
    </row>
    <row r="16207" spans="1:5" x14ac:dyDescent="0.2">
      <c r="A16207" s="157">
        <v>2003819</v>
      </c>
      <c r="B16207" t="s">
        <v>19102</v>
      </c>
      <c r="C16207" t="s">
        <v>286</v>
      </c>
      <c r="D16207">
        <v>7.33</v>
      </c>
      <c r="E16207" s="156" t="s">
        <v>223</v>
      </c>
    </row>
    <row r="16208" spans="1:5" x14ac:dyDescent="0.2">
      <c r="A16208" s="157">
        <v>2004504</v>
      </c>
      <c r="B16208" t="s">
        <v>19103</v>
      </c>
      <c r="C16208" t="s">
        <v>16113</v>
      </c>
      <c r="D16208">
        <v>20.89</v>
      </c>
      <c r="E16208" s="156" t="s">
        <v>223</v>
      </c>
    </row>
    <row r="16209" spans="1:5" x14ac:dyDescent="0.2">
      <c r="A16209" s="157">
        <v>2004519</v>
      </c>
      <c r="B16209" t="s">
        <v>19104</v>
      </c>
      <c r="C16209" t="s">
        <v>16113</v>
      </c>
      <c r="D16209">
        <v>27.56</v>
      </c>
      <c r="E16209" s="156" t="s">
        <v>223</v>
      </c>
    </row>
    <row r="16210" spans="1:5" x14ac:dyDescent="0.2">
      <c r="A16210" s="157">
        <v>2004520</v>
      </c>
      <c r="B16210" t="s">
        <v>19105</v>
      </c>
      <c r="C16210" t="s">
        <v>16113</v>
      </c>
      <c r="D16210">
        <v>22.74</v>
      </c>
      <c r="E16210" s="156" t="s">
        <v>223</v>
      </c>
    </row>
    <row r="16211" spans="1:5" x14ac:dyDescent="0.2">
      <c r="A16211" s="157">
        <v>2004521</v>
      </c>
      <c r="B16211" t="s">
        <v>19106</v>
      </c>
      <c r="C16211" t="s">
        <v>16113</v>
      </c>
      <c r="D16211">
        <v>15.55</v>
      </c>
      <c r="E16211" s="156" t="s">
        <v>223</v>
      </c>
    </row>
    <row r="16212" spans="1:5" x14ac:dyDescent="0.2">
      <c r="A16212" s="157">
        <v>2004522</v>
      </c>
      <c r="B16212" t="s">
        <v>19107</v>
      </c>
      <c r="C16212" t="s">
        <v>16113</v>
      </c>
      <c r="D16212">
        <v>11.37</v>
      </c>
      <c r="E16212" s="156" t="s">
        <v>223</v>
      </c>
    </row>
    <row r="16213" spans="1:5" x14ac:dyDescent="0.2">
      <c r="A16213" s="157">
        <v>2004518</v>
      </c>
      <c r="B16213" t="s">
        <v>19108</v>
      </c>
      <c r="C16213" t="s">
        <v>16113</v>
      </c>
      <c r="D16213">
        <v>47.87</v>
      </c>
      <c r="E16213" s="156" t="s">
        <v>223</v>
      </c>
    </row>
    <row r="16214" spans="1:5" x14ac:dyDescent="0.2">
      <c r="A16214" s="157">
        <v>2003864</v>
      </c>
      <c r="B16214" t="s">
        <v>19109</v>
      </c>
      <c r="C16214" t="s">
        <v>19110</v>
      </c>
      <c r="D16214">
        <v>14.66</v>
      </c>
      <c r="E16214" s="156" t="s">
        <v>223</v>
      </c>
    </row>
    <row r="16215" spans="1:5" x14ac:dyDescent="0.2">
      <c r="A16215" s="157">
        <v>2003863</v>
      </c>
      <c r="B16215" t="s">
        <v>19111</v>
      </c>
      <c r="C16215" t="s">
        <v>19110</v>
      </c>
      <c r="D16215">
        <v>25.11</v>
      </c>
      <c r="E16215" s="156" t="s">
        <v>223</v>
      </c>
    </row>
    <row r="16216" spans="1:5" x14ac:dyDescent="0.2">
      <c r="A16216" s="157">
        <v>2004508</v>
      </c>
      <c r="B16216" t="s">
        <v>19112</v>
      </c>
      <c r="C16216" t="s">
        <v>286</v>
      </c>
      <c r="D16216">
        <v>11.6</v>
      </c>
      <c r="E16216" s="156" t="s">
        <v>223</v>
      </c>
    </row>
    <row r="16217" spans="1:5" x14ac:dyDescent="0.2">
      <c r="A16217" s="157">
        <v>2003316</v>
      </c>
      <c r="B16217" t="s">
        <v>19113</v>
      </c>
      <c r="C16217" t="s">
        <v>268</v>
      </c>
      <c r="D16217">
        <v>109.21</v>
      </c>
      <c r="E16217" s="156" t="s">
        <v>223</v>
      </c>
    </row>
    <row r="16218" spans="1:5" x14ac:dyDescent="0.2">
      <c r="A16218" s="157">
        <v>2003317</v>
      </c>
      <c r="B16218" t="s">
        <v>19114</v>
      </c>
      <c r="C16218" t="s">
        <v>268</v>
      </c>
      <c r="D16218">
        <v>102.82</v>
      </c>
      <c r="E16218" s="156" t="s">
        <v>223</v>
      </c>
    </row>
    <row r="16219" spans="1:5" x14ac:dyDescent="0.2">
      <c r="A16219" s="157">
        <v>2003767</v>
      </c>
      <c r="B16219" t="s">
        <v>19115</v>
      </c>
      <c r="C16219" t="s">
        <v>16113</v>
      </c>
      <c r="D16219">
        <v>158.11000000000001</v>
      </c>
      <c r="E16219" s="156" t="s">
        <v>223</v>
      </c>
    </row>
    <row r="16220" spans="1:5" x14ac:dyDescent="0.2">
      <c r="A16220" s="157">
        <v>2003844</v>
      </c>
      <c r="B16220" t="s">
        <v>19116</v>
      </c>
      <c r="C16220" t="s">
        <v>16113</v>
      </c>
      <c r="D16220">
        <v>155.31</v>
      </c>
      <c r="E16220" s="156" t="s">
        <v>223</v>
      </c>
    </row>
    <row r="16221" spans="1:5" x14ac:dyDescent="0.2">
      <c r="A16221" s="157">
        <v>2003576</v>
      </c>
      <c r="B16221" t="s">
        <v>19117</v>
      </c>
      <c r="C16221" t="s">
        <v>16113</v>
      </c>
      <c r="D16221">
        <v>16.29</v>
      </c>
      <c r="E16221" s="156" t="s">
        <v>223</v>
      </c>
    </row>
    <row r="16222" spans="1:5" x14ac:dyDescent="0.2">
      <c r="A16222" s="157">
        <v>2003858</v>
      </c>
      <c r="B16222" t="s">
        <v>19118</v>
      </c>
      <c r="C16222" t="s">
        <v>16113</v>
      </c>
      <c r="D16222">
        <v>13.49</v>
      </c>
      <c r="E16222" s="156" t="s">
        <v>223</v>
      </c>
    </row>
    <row r="16223" spans="1:5" x14ac:dyDescent="0.2">
      <c r="A16223" s="157">
        <v>2003850</v>
      </c>
      <c r="B16223" t="s">
        <v>19119</v>
      </c>
      <c r="C16223" t="s">
        <v>16113</v>
      </c>
      <c r="D16223">
        <v>191.06</v>
      </c>
      <c r="E16223" s="156" t="s">
        <v>223</v>
      </c>
    </row>
    <row r="16224" spans="1:5" x14ac:dyDescent="0.2">
      <c r="A16224" s="157">
        <v>2003849</v>
      </c>
      <c r="B16224" t="s">
        <v>19120</v>
      </c>
      <c r="C16224" t="s">
        <v>16113</v>
      </c>
      <c r="D16224">
        <v>76.11</v>
      </c>
      <c r="E16224" s="156" t="s">
        <v>223</v>
      </c>
    </row>
    <row r="16225" spans="1:5" x14ac:dyDescent="0.2">
      <c r="A16225" s="157">
        <v>2003868</v>
      </c>
      <c r="B16225" t="s">
        <v>19121</v>
      </c>
      <c r="C16225" t="s">
        <v>16113</v>
      </c>
      <c r="D16225">
        <v>169.35</v>
      </c>
      <c r="E16225" s="156" t="s">
        <v>223</v>
      </c>
    </row>
    <row r="16226" spans="1:5" x14ac:dyDescent="0.2">
      <c r="A16226" s="157">
        <v>2003369</v>
      </c>
      <c r="B16226" t="s">
        <v>19122</v>
      </c>
      <c r="C16226" t="s">
        <v>286</v>
      </c>
      <c r="D16226">
        <v>108.61</v>
      </c>
      <c r="E16226" s="156" t="s">
        <v>223</v>
      </c>
    </row>
    <row r="16227" spans="1:5" x14ac:dyDescent="0.2">
      <c r="A16227" s="157">
        <v>2003368</v>
      </c>
      <c r="B16227" t="s">
        <v>19123</v>
      </c>
      <c r="C16227" t="s">
        <v>286</v>
      </c>
      <c r="D16227">
        <v>90.69</v>
      </c>
      <c r="E16227" s="156" t="s">
        <v>223</v>
      </c>
    </row>
    <row r="16228" spans="1:5" x14ac:dyDescent="0.2">
      <c r="A16228" s="157">
        <v>2003939</v>
      </c>
      <c r="B16228" t="s">
        <v>19124</v>
      </c>
      <c r="C16228" t="s">
        <v>286</v>
      </c>
      <c r="D16228">
        <v>69.98</v>
      </c>
      <c r="E16228" s="156" t="s">
        <v>223</v>
      </c>
    </row>
    <row r="16229" spans="1:5" x14ac:dyDescent="0.2">
      <c r="A16229" s="157">
        <v>2003940</v>
      </c>
      <c r="B16229" t="s">
        <v>19125</v>
      </c>
      <c r="C16229" t="s">
        <v>286</v>
      </c>
      <c r="D16229">
        <v>52.01</v>
      </c>
      <c r="E16229" s="156" t="s">
        <v>223</v>
      </c>
    </row>
    <row r="16230" spans="1:5" x14ac:dyDescent="0.2">
      <c r="A16230" s="157">
        <v>2003371</v>
      </c>
      <c r="B16230" t="s">
        <v>19126</v>
      </c>
      <c r="C16230" t="s">
        <v>286</v>
      </c>
      <c r="D16230">
        <v>79.5</v>
      </c>
      <c r="E16230" s="156" t="s">
        <v>223</v>
      </c>
    </row>
    <row r="16231" spans="1:5" x14ac:dyDescent="0.2">
      <c r="A16231" s="157">
        <v>2003370</v>
      </c>
      <c r="B16231" t="s">
        <v>19127</v>
      </c>
      <c r="C16231" t="s">
        <v>286</v>
      </c>
      <c r="D16231">
        <v>64.349999999999994</v>
      </c>
      <c r="E16231" s="156" t="s">
        <v>223</v>
      </c>
    </row>
    <row r="16232" spans="1:5" x14ac:dyDescent="0.2">
      <c r="A16232" s="157">
        <v>2003941</v>
      </c>
      <c r="B16232" t="s">
        <v>19128</v>
      </c>
      <c r="C16232" t="s">
        <v>286</v>
      </c>
      <c r="D16232">
        <v>59.79</v>
      </c>
      <c r="E16232" s="156" t="s">
        <v>223</v>
      </c>
    </row>
    <row r="16233" spans="1:5" x14ac:dyDescent="0.2">
      <c r="A16233" s="157">
        <v>2003942</v>
      </c>
      <c r="B16233" t="s">
        <v>19129</v>
      </c>
      <c r="C16233" t="s">
        <v>286</v>
      </c>
      <c r="D16233">
        <v>44.61</v>
      </c>
      <c r="E16233" s="156" t="s">
        <v>223</v>
      </c>
    </row>
    <row r="16234" spans="1:5" x14ac:dyDescent="0.2">
      <c r="A16234" s="157">
        <v>2003373</v>
      </c>
      <c r="B16234" t="s">
        <v>19130</v>
      </c>
      <c r="C16234" t="s">
        <v>286</v>
      </c>
      <c r="D16234">
        <v>63.87</v>
      </c>
      <c r="E16234" s="156" t="s">
        <v>223</v>
      </c>
    </row>
    <row r="16235" spans="1:5" x14ac:dyDescent="0.2">
      <c r="A16235" s="157">
        <v>2003372</v>
      </c>
      <c r="B16235" t="s">
        <v>19131</v>
      </c>
      <c r="C16235" t="s">
        <v>286</v>
      </c>
      <c r="D16235">
        <v>56.52</v>
      </c>
      <c r="E16235" s="156" t="s">
        <v>223</v>
      </c>
    </row>
    <row r="16236" spans="1:5" x14ac:dyDescent="0.2">
      <c r="A16236" s="157">
        <v>2003943</v>
      </c>
      <c r="B16236" t="s">
        <v>19132</v>
      </c>
      <c r="C16236" t="s">
        <v>286</v>
      </c>
      <c r="D16236">
        <v>28.24</v>
      </c>
      <c r="E16236" s="156" t="s">
        <v>223</v>
      </c>
    </row>
    <row r="16237" spans="1:5" x14ac:dyDescent="0.2">
      <c r="A16237" s="157">
        <v>2003944</v>
      </c>
      <c r="B16237" t="s">
        <v>19133</v>
      </c>
      <c r="C16237" t="s">
        <v>286</v>
      </c>
      <c r="D16237">
        <v>20.87</v>
      </c>
      <c r="E16237" s="156" t="s">
        <v>223</v>
      </c>
    </row>
    <row r="16238" spans="1:5" x14ac:dyDescent="0.2">
      <c r="A16238" s="157">
        <v>2003375</v>
      </c>
      <c r="B16238" t="s">
        <v>19134</v>
      </c>
      <c r="C16238" t="s">
        <v>286</v>
      </c>
      <c r="D16238">
        <v>40.97</v>
      </c>
      <c r="E16238" s="156" t="s">
        <v>223</v>
      </c>
    </row>
    <row r="16239" spans="1:5" x14ac:dyDescent="0.2">
      <c r="A16239" s="157">
        <v>2003374</v>
      </c>
      <c r="B16239" t="s">
        <v>19135</v>
      </c>
      <c r="C16239" t="s">
        <v>286</v>
      </c>
      <c r="D16239">
        <v>35.56</v>
      </c>
      <c r="E16239" s="156" t="s">
        <v>223</v>
      </c>
    </row>
    <row r="16240" spans="1:5" x14ac:dyDescent="0.2">
      <c r="A16240" s="157">
        <v>2003945</v>
      </c>
      <c r="B16240" t="s">
        <v>19136</v>
      </c>
      <c r="C16240" t="s">
        <v>286</v>
      </c>
      <c r="D16240">
        <v>21.12</v>
      </c>
      <c r="E16240" s="156" t="s">
        <v>223</v>
      </c>
    </row>
    <row r="16241" spans="1:5" x14ac:dyDescent="0.2">
      <c r="A16241" s="157">
        <v>2003946</v>
      </c>
      <c r="B16241" t="s">
        <v>19137</v>
      </c>
      <c r="C16241" t="s">
        <v>286</v>
      </c>
      <c r="D16241">
        <v>15.71</v>
      </c>
      <c r="E16241" s="156" t="s">
        <v>223</v>
      </c>
    </row>
    <row r="16242" spans="1:5" x14ac:dyDescent="0.2">
      <c r="A16242" s="157">
        <v>2003377</v>
      </c>
      <c r="B16242" t="s">
        <v>19138</v>
      </c>
      <c r="C16242" t="s">
        <v>286</v>
      </c>
      <c r="D16242">
        <v>55.68</v>
      </c>
      <c r="E16242" s="156" t="s">
        <v>223</v>
      </c>
    </row>
    <row r="16243" spans="1:5" x14ac:dyDescent="0.2">
      <c r="A16243" s="157">
        <v>2003376</v>
      </c>
      <c r="B16243" t="s">
        <v>19139</v>
      </c>
      <c r="C16243" t="s">
        <v>286</v>
      </c>
      <c r="D16243">
        <v>49.83</v>
      </c>
      <c r="E16243" s="156" t="s">
        <v>223</v>
      </c>
    </row>
    <row r="16244" spans="1:5" x14ac:dyDescent="0.2">
      <c r="A16244" s="157">
        <v>2003947</v>
      </c>
      <c r="B16244" t="s">
        <v>19140</v>
      </c>
      <c r="C16244" t="s">
        <v>286</v>
      </c>
      <c r="D16244">
        <v>22.2</v>
      </c>
      <c r="E16244" s="156" t="s">
        <v>223</v>
      </c>
    </row>
    <row r="16245" spans="1:5" x14ac:dyDescent="0.2">
      <c r="A16245" s="157">
        <v>2003948</v>
      </c>
      <c r="B16245" t="s">
        <v>19141</v>
      </c>
      <c r="C16245" t="s">
        <v>286</v>
      </c>
      <c r="D16245">
        <v>16.34</v>
      </c>
      <c r="E16245" s="156" t="s">
        <v>223</v>
      </c>
    </row>
    <row r="16246" spans="1:5" x14ac:dyDescent="0.2">
      <c r="A16246" s="157">
        <v>2003379</v>
      </c>
      <c r="B16246" t="s">
        <v>19142</v>
      </c>
      <c r="C16246" t="s">
        <v>286</v>
      </c>
      <c r="D16246">
        <v>31.99</v>
      </c>
      <c r="E16246" s="156" t="s">
        <v>223</v>
      </c>
    </row>
    <row r="16247" spans="1:5" x14ac:dyDescent="0.2">
      <c r="A16247" s="157">
        <v>2003378</v>
      </c>
      <c r="B16247" t="s">
        <v>19143</v>
      </c>
      <c r="C16247" t="s">
        <v>286</v>
      </c>
      <c r="D16247">
        <v>28.04</v>
      </c>
      <c r="E16247" s="156" t="s">
        <v>223</v>
      </c>
    </row>
    <row r="16248" spans="1:5" x14ac:dyDescent="0.2">
      <c r="A16248" s="157">
        <v>2003949</v>
      </c>
      <c r="B16248" t="s">
        <v>19144</v>
      </c>
      <c r="C16248" t="s">
        <v>286</v>
      </c>
      <c r="D16248">
        <v>15.21</v>
      </c>
      <c r="E16248" s="156" t="s">
        <v>223</v>
      </c>
    </row>
    <row r="16249" spans="1:5" x14ac:dyDescent="0.2">
      <c r="A16249" s="157">
        <v>2003950</v>
      </c>
      <c r="B16249" t="s">
        <v>19145</v>
      </c>
      <c r="C16249" t="s">
        <v>286</v>
      </c>
      <c r="D16249">
        <v>11.27</v>
      </c>
      <c r="E16249" s="156" t="s">
        <v>223</v>
      </c>
    </row>
    <row r="16250" spans="1:5" x14ac:dyDescent="0.2">
      <c r="A16250" s="157">
        <v>2003381</v>
      </c>
      <c r="B16250" t="s">
        <v>19146</v>
      </c>
      <c r="C16250" t="s">
        <v>286</v>
      </c>
      <c r="D16250">
        <v>53.62</v>
      </c>
      <c r="E16250" s="156" t="s">
        <v>223</v>
      </c>
    </row>
    <row r="16251" spans="1:5" x14ac:dyDescent="0.2">
      <c r="A16251" s="157">
        <v>2003380</v>
      </c>
      <c r="B16251" t="s">
        <v>19147</v>
      </c>
      <c r="C16251" t="s">
        <v>286</v>
      </c>
      <c r="D16251">
        <v>46.86</v>
      </c>
      <c r="E16251" s="156" t="s">
        <v>223</v>
      </c>
    </row>
    <row r="16252" spans="1:5" x14ac:dyDescent="0.2">
      <c r="A16252" s="157">
        <v>2003951</v>
      </c>
      <c r="B16252" t="s">
        <v>19148</v>
      </c>
      <c r="C16252" t="s">
        <v>286</v>
      </c>
      <c r="D16252">
        <v>25.89</v>
      </c>
      <c r="E16252" s="156" t="s">
        <v>223</v>
      </c>
    </row>
    <row r="16253" spans="1:5" x14ac:dyDescent="0.2">
      <c r="A16253" s="157">
        <v>2003952</v>
      </c>
      <c r="B16253" t="s">
        <v>19149</v>
      </c>
      <c r="C16253" t="s">
        <v>286</v>
      </c>
      <c r="D16253">
        <v>19.13</v>
      </c>
      <c r="E16253" s="156" t="s">
        <v>223</v>
      </c>
    </row>
    <row r="16254" spans="1:5" x14ac:dyDescent="0.2">
      <c r="A16254" s="157">
        <v>2003383</v>
      </c>
      <c r="B16254" t="s">
        <v>19150</v>
      </c>
      <c r="C16254" t="s">
        <v>286</v>
      </c>
      <c r="D16254">
        <v>90.09</v>
      </c>
      <c r="E16254" s="156" t="s">
        <v>223</v>
      </c>
    </row>
    <row r="16255" spans="1:5" x14ac:dyDescent="0.2">
      <c r="A16255" s="157">
        <v>2003382</v>
      </c>
      <c r="B16255" t="s">
        <v>19151</v>
      </c>
      <c r="C16255" t="s">
        <v>286</v>
      </c>
      <c r="D16255">
        <v>77.48</v>
      </c>
      <c r="E16255" s="156" t="s">
        <v>223</v>
      </c>
    </row>
    <row r="16256" spans="1:5" x14ac:dyDescent="0.2">
      <c r="A16256" s="157">
        <v>2003953</v>
      </c>
      <c r="B16256" t="s">
        <v>19152</v>
      </c>
      <c r="C16256" t="s">
        <v>286</v>
      </c>
      <c r="D16256">
        <v>47.13</v>
      </c>
      <c r="E16256" s="156" t="s">
        <v>223</v>
      </c>
    </row>
    <row r="16257" spans="1:5" x14ac:dyDescent="0.2">
      <c r="A16257" s="157">
        <v>2003954</v>
      </c>
      <c r="B16257" t="s">
        <v>19153</v>
      </c>
      <c r="C16257" t="s">
        <v>286</v>
      </c>
      <c r="D16257">
        <v>34.479999999999997</v>
      </c>
      <c r="E16257" s="156" t="s">
        <v>223</v>
      </c>
    </row>
    <row r="16258" spans="1:5" x14ac:dyDescent="0.2">
      <c r="A16258" s="157">
        <v>2004514</v>
      </c>
      <c r="B16258" t="s">
        <v>19154</v>
      </c>
      <c r="C16258" t="s">
        <v>286</v>
      </c>
      <c r="D16258">
        <v>16.559999999999999</v>
      </c>
      <c r="E16258" s="156" t="s">
        <v>223</v>
      </c>
    </row>
    <row r="16259" spans="1:5" x14ac:dyDescent="0.2">
      <c r="A16259" s="157">
        <v>2004515</v>
      </c>
      <c r="B16259" t="s">
        <v>19155</v>
      </c>
      <c r="C16259" t="s">
        <v>286</v>
      </c>
      <c r="D16259">
        <v>41.1</v>
      </c>
      <c r="E16259" s="156" t="s">
        <v>223</v>
      </c>
    </row>
    <row r="16260" spans="1:5" x14ac:dyDescent="0.2">
      <c r="A16260" s="157">
        <v>2005759</v>
      </c>
      <c r="B16260" t="s">
        <v>19156</v>
      </c>
      <c r="C16260" t="s">
        <v>286</v>
      </c>
      <c r="D16260">
        <v>66.47</v>
      </c>
      <c r="E16260" s="156" t="s">
        <v>223</v>
      </c>
    </row>
    <row r="16261" spans="1:5" x14ac:dyDescent="0.2">
      <c r="A16261" s="157">
        <v>2005764</v>
      </c>
      <c r="B16261" t="s">
        <v>19157</v>
      </c>
      <c r="C16261" t="s">
        <v>286</v>
      </c>
      <c r="D16261">
        <v>85.94</v>
      </c>
      <c r="E16261" s="156" t="s">
        <v>223</v>
      </c>
    </row>
    <row r="16262" spans="1:5" x14ac:dyDescent="0.2">
      <c r="A16262" s="157">
        <v>2003678</v>
      </c>
      <c r="B16262" t="s">
        <v>19158</v>
      </c>
      <c r="C16262" t="s">
        <v>268</v>
      </c>
      <c r="D16262">
        <v>2205.0500000000002</v>
      </c>
      <c r="E16262" s="156" t="s">
        <v>223</v>
      </c>
    </row>
    <row r="16263" spans="1:5" x14ac:dyDescent="0.2">
      <c r="A16263" s="157">
        <v>2003677</v>
      </c>
      <c r="B16263" t="s">
        <v>19159</v>
      </c>
      <c r="C16263" t="s">
        <v>268</v>
      </c>
      <c r="D16263">
        <v>1901.07</v>
      </c>
      <c r="E16263" s="156" t="s">
        <v>223</v>
      </c>
    </row>
    <row r="16264" spans="1:5" x14ac:dyDescent="0.2">
      <c r="A16264" s="157">
        <v>2003680</v>
      </c>
      <c r="B16264" t="s">
        <v>19160</v>
      </c>
      <c r="C16264" t="s">
        <v>268</v>
      </c>
      <c r="D16264">
        <v>2172.0500000000002</v>
      </c>
      <c r="E16264" s="156" t="s">
        <v>223</v>
      </c>
    </row>
    <row r="16265" spans="1:5" x14ac:dyDescent="0.2">
      <c r="A16265" s="157">
        <v>2003679</v>
      </c>
      <c r="B16265" t="s">
        <v>19161</v>
      </c>
      <c r="C16265" t="s">
        <v>268</v>
      </c>
      <c r="D16265">
        <v>1880.3</v>
      </c>
      <c r="E16265" s="156" t="s">
        <v>223</v>
      </c>
    </row>
    <row r="16266" spans="1:5" x14ac:dyDescent="0.2">
      <c r="A16266" s="157">
        <v>2003682</v>
      </c>
      <c r="B16266" t="s">
        <v>19162</v>
      </c>
      <c r="C16266" t="s">
        <v>268</v>
      </c>
      <c r="D16266">
        <v>2492.5500000000002</v>
      </c>
      <c r="E16266" s="156" t="s">
        <v>223</v>
      </c>
    </row>
    <row r="16267" spans="1:5" x14ac:dyDescent="0.2">
      <c r="A16267" s="157">
        <v>2003681</v>
      </c>
      <c r="B16267" t="s">
        <v>19163</v>
      </c>
      <c r="C16267" t="s">
        <v>268</v>
      </c>
      <c r="D16267">
        <v>2129.17</v>
      </c>
      <c r="E16267" s="156" t="s">
        <v>223</v>
      </c>
    </row>
    <row r="16268" spans="1:5" x14ac:dyDescent="0.2">
      <c r="A16268" s="157">
        <v>2003684</v>
      </c>
      <c r="B16268" t="s">
        <v>19164</v>
      </c>
      <c r="C16268" t="s">
        <v>268</v>
      </c>
      <c r="D16268">
        <v>2986.35</v>
      </c>
      <c r="E16268" s="156" t="s">
        <v>223</v>
      </c>
    </row>
    <row r="16269" spans="1:5" x14ac:dyDescent="0.2">
      <c r="A16269" s="157">
        <v>2003683</v>
      </c>
      <c r="B16269" t="s">
        <v>19165</v>
      </c>
      <c r="C16269" t="s">
        <v>268</v>
      </c>
      <c r="D16269">
        <v>2553.1</v>
      </c>
      <c r="E16269" s="156" t="s">
        <v>223</v>
      </c>
    </row>
    <row r="16270" spans="1:5" x14ac:dyDescent="0.2">
      <c r="A16270" s="157">
        <v>2003686</v>
      </c>
      <c r="B16270" t="s">
        <v>19166</v>
      </c>
      <c r="C16270" t="s">
        <v>268</v>
      </c>
      <c r="D16270">
        <v>3521.87</v>
      </c>
      <c r="E16270" s="156" t="s">
        <v>223</v>
      </c>
    </row>
    <row r="16271" spans="1:5" x14ac:dyDescent="0.2">
      <c r="A16271" s="157">
        <v>2003685</v>
      </c>
      <c r="B16271" t="s">
        <v>19167</v>
      </c>
      <c r="C16271" t="s">
        <v>268</v>
      </c>
      <c r="D16271">
        <v>3016.98</v>
      </c>
      <c r="E16271" s="156" t="s">
        <v>223</v>
      </c>
    </row>
    <row r="16272" spans="1:5" x14ac:dyDescent="0.2">
      <c r="A16272" s="157">
        <v>2003688</v>
      </c>
      <c r="B16272" t="s">
        <v>19168</v>
      </c>
      <c r="C16272" t="s">
        <v>268</v>
      </c>
      <c r="D16272">
        <v>4392.4399999999996</v>
      </c>
      <c r="E16272" s="156" t="s">
        <v>223</v>
      </c>
    </row>
    <row r="16273" spans="1:5" x14ac:dyDescent="0.2">
      <c r="A16273" s="157">
        <v>2003687</v>
      </c>
      <c r="B16273" t="s">
        <v>19169</v>
      </c>
      <c r="C16273" t="s">
        <v>268</v>
      </c>
      <c r="D16273">
        <v>3780.99</v>
      </c>
      <c r="E16273" s="156" t="s">
        <v>223</v>
      </c>
    </row>
    <row r="16274" spans="1:5" x14ac:dyDescent="0.2">
      <c r="A16274" s="157">
        <v>2003690</v>
      </c>
      <c r="B16274" t="s">
        <v>19170</v>
      </c>
      <c r="C16274" t="s">
        <v>268</v>
      </c>
      <c r="D16274">
        <v>2554.6799999999998</v>
      </c>
      <c r="E16274" s="156" t="s">
        <v>223</v>
      </c>
    </row>
    <row r="16275" spans="1:5" x14ac:dyDescent="0.2">
      <c r="A16275" s="157">
        <v>2003689</v>
      </c>
      <c r="B16275" t="s">
        <v>19171</v>
      </c>
      <c r="C16275" t="s">
        <v>268</v>
      </c>
      <c r="D16275">
        <v>2200.04</v>
      </c>
      <c r="E16275" s="156" t="s">
        <v>223</v>
      </c>
    </row>
    <row r="16276" spans="1:5" x14ac:dyDescent="0.2">
      <c r="A16276" s="157">
        <v>2003692</v>
      </c>
      <c r="B16276" t="s">
        <v>19172</v>
      </c>
      <c r="C16276" t="s">
        <v>268</v>
      </c>
      <c r="D16276">
        <v>2526.39</v>
      </c>
      <c r="E16276" s="156" t="s">
        <v>223</v>
      </c>
    </row>
    <row r="16277" spans="1:5" x14ac:dyDescent="0.2">
      <c r="A16277" s="157">
        <v>2003691</v>
      </c>
      <c r="B16277" t="s">
        <v>19173</v>
      </c>
      <c r="C16277" t="s">
        <v>268</v>
      </c>
      <c r="D16277">
        <v>2182.23</v>
      </c>
      <c r="E16277" s="156" t="s">
        <v>223</v>
      </c>
    </row>
    <row r="16278" spans="1:5" x14ac:dyDescent="0.2">
      <c r="A16278" s="157">
        <v>2003694</v>
      </c>
      <c r="B16278" t="s">
        <v>19174</v>
      </c>
      <c r="C16278" t="s">
        <v>268</v>
      </c>
      <c r="D16278">
        <v>2869.55</v>
      </c>
      <c r="E16278" s="156" t="s">
        <v>223</v>
      </c>
    </row>
    <row r="16279" spans="1:5" x14ac:dyDescent="0.2">
      <c r="A16279" s="157">
        <v>2003693</v>
      </c>
      <c r="B16279" t="s">
        <v>19175</v>
      </c>
      <c r="C16279" t="s">
        <v>268</v>
      </c>
      <c r="D16279">
        <v>2446.77</v>
      </c>
      <c r="E16279" s="156" t="s">
        <v>223</v>
      </c>
    </row>
    <row r="16280" spans="1:5" x14ac:dyDescent="0.2">
      <c r="A16280" s="157">
        <v>2003696</v>
      </c>
      <c r="B16280" t="s">
        <v>19176</v>
      </c>
      <c r="C16280" t="s">
        <v>268</v>
      </c>
      <c r="D16280">
        <v>3226.78</v>
      </c>
      <c r="E16280" s="156" t="s">
        <v>223</v>
      </c>
    </row>
    <row r="16281" spans="1:5" x14ac:dyDescent="0.2">
      <c r="A16281" s="157">
        <v>2003695</v>
      </c>
      <c r="B16281" t="s">
        <v>19177</v>
      </c>
      <c r="C16281" t="s">
        <v>268</v>
      </c>
      <c r="D16281">
        <v>2730.63</v>
      </c>
      <c r="E16281" s="156" t="s">
        <v>223</v>
      </c>
    </row>
    <row r="16282" spans="1:5" x14ac:dyDescent="0.2">
      <c r="A16282" s="157">
        <v>2003698</v>
      </c>
      <c r="B16282" t="s">
        <v>19178</v>
      </c>
      <c r="C16282" t="s">
        <v>268</v>
      </c>
      <c r="D16282">
        <v>3940.53</v>
      </c>
      <c r="E16282" s="156" t="s">
        <v>223</v>
      </c>
    </row>
    <row r="16283" spans="1:5" x14ac:dyDescent="0.2">
      <c r="A16283" s="157">
        <v>2003697</v>
      </c>
      <c r="B16283" t="s">
        <v>19179</v>
      </c>
      <c r="C16283" t="s">
        <v>268</v>
      </c>
      <c r="D16283">
        <v>3369.26</v>
      </c>
      <c r="E16283" s="156" t="s">
        <v>223</v>
      </c>
    </row>
    <row r="16284" spans="1:5" x14ac:dyDescent="0.2">
      <c r="A16284" s="157">
        <v>2003700</v>
      </c>
      <c r="B16284" t="s">
        <v>19180</v>
      </c>
      <c r="C16284" t="s">
        <v>268</v>
      </c>
      <c r="D16284">
        <v>4852.78</v>
      </c>
      <c r="E16284" s="156" t="s">
        <v>223</v>
      </c>
    </row>
    <row r="16285" spans="1:5" x14ac:dyDescent="0.2">
      <c r="A16285" s="157">
        <v>2003699</v>
      </c>
      <c r="B16285" t="s">
        <v>19181</v>
      </c>
      <c r="C16285" t="s">
        <v>268</v>
      </c>
      <c r="D16285">
        <v>4167.95</v>
      </c>
      <c r="E16285" s="156" t="s">
        <v>223</v>
      </c>
    </row>
    <row r="16286" spans="1:5" x14ac:dyDescent="0.2">
      <c r="A16286" s="157">
        <v>2003702</v>
      </c>
      <c r="B16286" t="s">
        <v>19182</v>
      </c>
      <c r="C16286" t="s">
        <v>268</v>
      </c>
      <c r="D16286">
        <v>2923.16</v>
      </c>
      <c r="E16286" s="156" t="s">
        <v>223</v>
      </c>
    </row>
    <row r="16287" spans="1:5" x14ac:dyDescent="0.2">
      <c r="A16287" s="157">
        <v>2003701</v>
      </c>
      <c r="B16287" t="s">
        <v>19183</v>
      </c>
      <c r="C16287" t="s">
        <v>268</v>
      </c>
      <c r="D16287">
        <v>2510.87</v>
      </c>
      <c r="E16287" s="156" t="s">
        <v>223</v>
      </c>
    </row>
    <row r="16288" spans="1:5" x14ac:dyDescent="0.2">
      <c r="A16288" s="157">
        <v>2003704</v>
      </c>
      <c r="B16288" t="s">
        <v>19184</v>
      </c>
      <c r="C16288" t="s">
        <v>268</v>
      </c>
      <c r="D16288">
        <v>2894.87</v>
      </c>
      <c r="E16288" s="156" t="s">
        <v>223</v>
      </c>
    </row>
    <row r="16289" spans="1:5" x14ac:dyDescent="0.2">
      <c r="A16289" s="157">
        <v>2003703</v>
      </c>
      <c r="B16289" t="s">
        <v>19185</v>
      </c>
      <c r="C16289" t="s">
        <v>268</v>
      </c>
      <c r="D16289">
        <v>2493.06</v>
      </c>
      <c r="E16289" s="156" t="s">
        <v>223</v>
      </c>
    </row>
    <row r="16290" spans="1:5" x14ac:dyDescent="0.2">
      <c r="A16290" s="157">
        <v>2003706</v>
      </c>
      <c r="B16290" t="s">
        <v>19186</v>
      </c>
      <c r="C16290" t="s">
        <v>268</v>
      </c>
      <c r="D16290">
        <v>3265.4</v>
      </c>
      <c r="E16290" s="156" t="s">
        <v>223</v>
      </c>
    </row>
    <row r="16291" spans="1:5" x14ac:dyDescent="0.2">
      <c r="A16291" s="157">
        <v>2003705</v>
      </c>
      <c r="B16291" t="s">
        <v>19187</v>
      </c>
      <c r="C16291" t="s">
        <v>268</v>
      </c>
      <c r="D16291">
        <v>2776.24</v>
      </c>
      <c r="E16291" s="156" t="s">
        <v>223</v>
      </c>
    </row>
    <row r="16292" spans="1:5" x14ac:dyDescent="0.2">
      <c r="A16292" s="157">
        <v>2003708</v>
      </c>
      <c r="B16292" t="s">
        <v>19188</v>
      </c>
      <c r="C16292" t="s">
        <v>268</v>
      </c>
      <c r="D16292">
        <v>3793.27</v>
      </c>
      <c r="E16292" s="156" t="s">
        <v>223</v>
      </c>
    </row>
    <row r="16293" spans="1:5" x14ac:dyDescent="0.2">
      <c r="A16293" s="157">
        <v>2003707</v>
      </c>
      <c r="B16293" t="s">
        <v>19189</v>
      </c>
      <c r="C16293" t="s">
        <v>268</v>
      </c>
      <c r="D16293">
        <v>3227.24</v>
      </c>
      <c r="E16293" s="156" t="s">
        <v>223</v>
      </c>
    </row>
    <row r="16294" spans="1:5" x14ac:dyDescent="0.2">
      <c r="A16294" s="157">
        <v>2003710</v>
      </c>
      <c r="B16294" t="s">
        <v>19190</v>
      </c>
      <c r="C16294" t="s">
        <v>268</v>
      </c>
      <c r="D16294">
        <v>4378.05</v>
      </c>
      <c r="E16294" s="156" t="s">
        <v>223</v>
      </c>
    </row>
    <row r="16295" spans="1:5" x14ac:dyDescent="0.2">
      <c r="A16295" s="157">
        <v>2003709</v>
      </c>
      <c r="B16295" t="s">
        <v>19191</v>
      </c>
      <c r="C16295" t="s">
        <v>268</v>
      </c>
      <c r="D16295">
        <v>3733.41</v>
      </c>
      <c r="E16295" s="156" t="s">
        <v>223</v>
      </c>
    </row>
    <row r="16296" spans="1:5" x14ac:dyDescent="0.2">
      <c r="A16296" s="157">
        <v>2003712</v>
      </c>
      <c r="B16296" t="s">
        <v>19192</v>
      </c>
      <c r="C16296" t="s">
        <v>268</v>
      </c>
      <c r="D16296">
        <v>5331.97</v>
      </c>
      <c r="E16296" s="156" t="s">
        <v>223</v>
      </c>
    </row>
    <row r="16297" spans="1:5" x14ac:dyDescent="0.2">
      <c r="A16297" s="157">
        <v>2003711</v>
      </c>
      <c r="B16297" t="s">
        <v>19193</v>
      </c>
      <c r="C16297" t="s">
        <v>268</v>
      </c>
      <c r="D16297">
        <v>4566.78</v>
      </c>
      <c r="E16297" s="156" t="s">
        <v>223</v>
      </c>
    </row>
    <row r="16298" spans="1:5" x14ac:dyDescent="0.2">
      <c r="A16298" s="157">
        <v>2004505</v>
      </c>
      <c r="B16298" t="s">
        <v>19194</v>
      </c>
      <c r="C16298" t="s">
        <v>16113</v>
      </c>
      <c r="D16298">
        <v>19.760000000000002</v>
      </c>
      <c r="E16298" s="156" t="s">
        <v>223</v>
      </c>
    </row>
    <row r="16299" spans="1:5" x14ac:dyDescent="0.2">
      <c r="A16299" s="157">
        <v>2003353</v>
      </c>
      <c r="B16299" t="s">
        <v>19195</v>
      </c>
      <c r="C16299" t="s">
        <v>286</v>
      </c>
      <c r="D16299">
        <v>69.22</v>
      </c>
      <c r="E16299" s="156" t="s">
        <v>223</v>
      </c>
    </row>
    <row r="16300" spans="1:5" x14ac:dyDescent="0.2">
      <c r="A16300" s="157">
        <v>2003352</v>
      </c>
      <c r="B16300" t="s">
        <v>19196</v>
      </c>
      <c r="C16300" t="s">
        <v>286</v>
      </c>
      <c r="D16300">
        <v>44.92</v>
      </c>
      <c r="E16300" s="156" t="s">
        <v>223</v>
      </c>
    </row>
    <row r="16301" spans="1:5" x14ac:dyDescent="0.2">
      <c r="A16301" s="157">
        <v>2003979</v>
      </c>
      <c r="B16301" t="s">
        <v>19197</v>
      </c>
      <c r="C16301" t="s">
        <v>286</v>
      </c>
      <c r="D16301">
        <v>86.37</v>
      </c>
      <c r="E16301" s="156" t="s">
        <v>223</v>
      </c>
    </row>
    <row r="16302" spans="1:5" x14ac:dyDescent="0.2">
      <c r="A16302" s="157">
        <v>2003980</v>
      </c>
      <c r="B16302" t="s">
        <v>19198</v>
      </c>
      <c r="C16302" t="s">
        <v>286</v>
      </c>
      <c r="D16302">
        <v>62</v>
      </c>
      <c r="E16302" s="156" t="s">
        <v>223</v>
      </c>
    </row>
    <row r="16303" spans="1:5" x14ac:dyDescent="0.2">
      <c r="A16303" s="157">
        <v>2003355</v>
      </c>
      <c r="B16303" t="s">
        <v>19199</v>
      </c>
      <c r="C16303" t="s">
        <v>286</v>
      </c>
      <c r="D16303">
        <v>93.15</v>
      </c>
      <c r="E16303" s="156" t="s">
        <v>223</v>
      </c>
    </row>
    <row r="16304" spans="1:5" x14ac:dyDescent="0.2">
      <c r="A16304" s="157">
        <v>2003354</v>
      </c>
      <c r="B16304" t="s">
        <v>19200</v>
      </c>
      <c r="C16304" t="s">
        <v>286</v>
      </c>
      <c r="D16304">
        <v>60.4</v>
      </c>
      <c r="E16304" s="156" t="s">
        <v>223</v>
      </c>
    </row>
    <row r="16305" spans="1:5" x14ac:dyDescent="0.2">
      <c r="A16305" s="157">
        <v>2003981</v>
      </c>
      <c r="B16305" t="s">
        <v>19201</v>
      </c>
      <c r="C16305" t="s">
        <v>286</v>
      </c>
      <c r="D16305">
        <v>116.39</v>
      </c>
      <c r="E16305" s="156" t="s">
        <v>223</v>
      </c>
    </row>
    <row r="16306" spans="1:5" x14ac:dyDescent="0.2">
      <c r="A16306" s="157">
        <v>2003982</v>
      </c>
      <c r="B16306" t="s">
        <v>19202</v>
      </c>
      <c r="C16306" t="s">
        <v>286</v>
      </c>
      <c r="D16306">
        <v>83.55</v>
      </c>
      <c r="E16306" s="156" t="s">
        <v>223</v>
      </c>
    </row>
    <row r="16307" spans="1:5" x14ac:dyDescent="0.2">
      <c r="A16307" s="157">
        <v>2003345</v>
      </c>
      <c r="B16307" t="s">
        <v>19203</v>
      </c>
      <c r="C16307" t="s">
        <v>286</v>
      </c>
      <c r="D16307">
        <v>56.6</v>
      </c>
      <c r="E16307" s="156" t="s">
        <v>223</v>
      </c>
    </row>
    <row r="16308" spans="1:5" x14ac:dyDescent="0.2">
      <c r="A16308" s="157">
        <v>2003344</v>
      </c>
      <c r="B16308" t="s">
        <v>19204</v>
      </c>
      <c r="C16308" t="s">
        <v>286</v>
      </c>
      <c r="D16308">
        <v>40.01</v>
      </c>
      <c r="E16308" s="156" t="s">
        <v>223</v>
      </c>
    </row>
    <row r="16309" spans="1:5" x14ac:dyDescent="0.2">
      <c r="A16309" s="157">
        <v>2003973</v>
      </c>
      <c r="B16309" t="s">
        <v>19205</v>
      </c>
      <c r="C16309" t="s">
        <v>286</v>
      </c>
      <c r="D16309">
        <v>68.459999999999994</v>
      </c>
      <c r="E16309" s="156" t="s">
        <v>223</v>
      </c>
    </row>
    <row r="16310" spans="1:5" x14ac:dyDescent="0.2">
      <c r="A16310" s="157">
        <v>2003974</v>
      </c>
      <c r="B16310" t="s">
        <v>19206</v>
      </c>
      <c r="C16310" t="s">
        <v>286</v>
      </c>
      <c r="D16310">
        <v>51.82</v>
      </c>
      <c r="E16310" s="156" t="s">
        <v>223</v>
      </c>
    </row>
    <row r="16311" spans="1:5" x14ac:dyDescent="0.2">
      <c r="A16311" s="157">
        <v>2003343</v>
      </c>
      <c r="B16311" t="s">
        <v>19207</v>
      </c>
      <c r="C16311" t="s">
        <v>286</v>
      </c>
      <c r="D16311">
        <v>76.849999999999994</v>
      </c>
      <c r="E16311" s="156" t="s">
        <v>223</v>
      </c>
    </row>
    <row r="16312" spans="1:5" x14ac:dyDescent="0.2">
      <c r="A16312" s="157">
        <v>2003342</v>
      </c>
      <c r="B16312" t="s">
        <v>19208</v>
      </c>
      <c r="C16312" t="s">
        <v>286</v>
      </c>
      <c r="D16312">
        <v>53.58</v>
      </c>
      <c r="E16312" s="156" t="s">
        <v>223</v>
      </c>
    </row>
    <row r="16313" spans="1:5" x14ac:dyDescent="0.2">
      <c r="A16313" s="157">
        <v>2003971</v>
      </c>
      <c r="B16313" t="s">
        <v>19209</v>
      </c>
      <c r="C16313" t="s">
        <v>286</v>
      </c>
      <c r="D16313">
        <v>93.64</v>
      </c>
      <c r="E16313" s="156" t="s">
        <v>223</v>
      </c>
    </row>
    <row r="16314" spans="1:5" x14ac:dyDescent="0.2">
      <c r="A16314" s="157">
        <v>2003972</v>
      </c>
      <c r="B16314" t="s">
        <v>19210</v>
      </c>
      <c r="C16314" t="s">
        <v>286</v>
      </c>
      <c r="D16314">
        <v>70.31</v>
      </c>
      <c r="E16314" s="156" t="s">
        <v>223</v>
      </c>
    </row>
    <row r="16315" spans="1:5" x14ac:dyDescent="0.2">
      <c r="A16315" s="157">
        <v>2003347</v>
      </c>
      <c r="B16315" t="s">
        <v>19211</v>
      </c>
      <c r="C16315" t="s">
        <v>286</v>
      </c>
      <c r="D16315">
        <v>15.01</v>
      </c>
      <c r="E16315" s="156" t="s">
        <v>223</v>
      </c>
    </row>
    <row r="16316" spans="1:5" x14ac:dyDescent="0.2">
      <c r="A16316" s="157">
        <v>2003346</v>
      </c>
      <c r="B16316" t="s">
        <v>19212</v>
      </c>
      <c r="C16316" t="s">
        <v>286</v>
      </c>
      <c r="D16316">
        <v>20.86</v>
      </c>
      <c r="E16316" s="156" t="s">
        <v>223</v>
      </c>
    </row>
    <row r="16317" spans="1:5" x14ac:dyDescent="0.2">
      <c r="A16317" s="157">
        <v>2003933</v>
      </c>
      <c r="B16317" t="s">
        <v>19213</v>
      </c>
      <c r="C16317" t="s">
        <v>286</v>
      </c>
      <c r="D16317">
        <v>7.56</v>
      </c>
      <c r="E16317" s="156" t="s">
        <v>223</v>
      </c>
    </row>
    <row r="16318" spans="1:5" x14ac:dyDescent="0.2">
      <c r="A16318" s="157">
        <v>2003932</v>
      </c>
      <c r="B16318" t="s">
        <v>19214</v>
      </c>
      <c r="C16318" t="s">
        <v>286</v>
      </c>
      <c r="D16318">
        <v>9.69</v>
      </c>
      <c r="E16318" s="156" t="s">
        <v>223</v>
      </c>
    </row>
    <row r="16319" spans="1:5" x14ac:dyDescent="0.2">
      <c r="A16319" s="157">
        <v>2003349</v>
      </c>
      <c r="B16319" t="s">
        <v>19215</v>
      </c>
      <c r="C16319" t="s">
        <v>286</v>
      </c>
      <c r="D16319">
        <v>53.25</v>
      </c>
      <c r="E16319" s="156" t="s">
        <v>223</v>
      </c>
    </row>
    <row r="16320" spans="1:5" x14ac:dyDescent="0.2">
      <c r="A16320" s="157">
        <v>2003348</v>
      </c>
      <c r="B16320" t="s">
        <v>19216</v>
      </c>
      <c r="C16320" t="s">
        <v>286</v>
      </c>
      <c r="D16320">
        <v>34.82</v>
      </c>
      <c r="E16320" s="156" t="s">
        <v>223</v>
      </c>
    </row>
    <row r="16321" spans="1:5" x14ac:dyDescent="0.2">
      <c r="A16321" s="157">
        <v>2003975</v>
      </c>
      <c r="B16321" t="s">
        <v>19217</v>
      </c>
      <c r="C16321" t="s">
        <v>286</v>
      </c>
      <c r="D16321">
        <v>65.5</v>
      </c>
      <c r="E16321" s="156" t="s">
        <v>223</v>
      </c>
    </row>
    <row r="16322" spans="1:5" x14ac:dyDescent="0.2">
      <c r="A16322" s="157">
        <v>2003976</v>
      </c>
      <c r="B16322" t="s">
        <v>19218</v>
      </c>
      <c r="C16322" t="s">
        <v>286</v>
      </c>
      <c r="D16322">
        <v>47.02</v>
      </c>
      <c r="E16322" s="156" t="s">
        <v>223</v>
      </c>
    </row>
    <row r="16323" spans="1:5" x14ac:dyDescent="0.2">
      <c r="A16323" s="157">
        <v>2003351</v>
      </c>
      <c r="B16323" t="s">
        <v>19219</v>
      </c>
      <c r="C16323" t="s">
        <v>286</v>
      </c>
      <c r="D16323">
        <v>71.16</v>
      </c>
      <c r="E16323" s="156" t="s">
        <v>223</v>
      </c>
    </row>
    <row r="16324" spans="1:5" x14ac:dyDescent="0.2">
      <c r="A16324" s="157">
        <v>2003350</v>
      </c>
      <c r="B16324" t="s">
        <v>19220</v>
      </c>
      <c r="C16324" t="s">
        <v>286</v>
      </c>
      <c r="D16324">
        <v>46.48</v>
      </c>
      <c r="E16324" s="156" t="s">
        <v>223</v>
      </c>
    </row>
    <row r="16325" spans="1:5" x14ac:dyDescent="0.2">
      <c r="A16325" s="157">
        <v>2003977</v>
      </c>
      <c r="B16325" t="s">
        <v>19221</v>
      </c>
      <c r="C16325" t="s">
        <v>286</v>
      </c>
      <c r="D16325">
        <v>87.74</v>
      </c>
      <c r="E16325" s="156" t="s">
        <v>223</v>
      </c>
    </row>
    <row r="16326" spans="1:5" x14ac:dyDescent="0.2">
      <c r="A16326" s="157">
        <v>2003978</v>
      </c>
      <c r="B16326" t="s">
        <v>19222</v>
      </c>
      <c r="C16326" t="s">
        <v>286</v>
      </c>
      <c r="D16326">
        <v>62.98</v>
      </c>
      <c r="E16326" s="156" t="s">
        <v>223</v>
      </c>
    </row>
    <row r="16327" spans="1:5" x14ac:dyDescent="0.2">
      <c r="A16327" s="157">
        <v>2003291</v>
      </c>
      <c r="B16327" t="s">
        <v>19223</v>
      </c>
      <c r="C16327" t="s">
        <v>286</v>
      </c>
      <c r="D16327">
        <v>10.88</v>
      </c>
      <c r="E16327" s="156" t="s">
        <v>223</v>
      </c>
    </row>
    <row r="16328" spans="1:5" x14ac:dyDescent="0.2">
      <c r="A16328" s="157">
        <v>2003292</v>
      </c>
      <c r="B16328" t="s">
        <v>19224</v>
      </c>
      <c r="C16328" t="s">
        <v>286</v>
      </c>
      <c r="D16328">
        <v>15.23</v>
      </c>
      <c r="E16328" s="156" t="s">
        <v>223</v>
      </c>
    </row>
    <row r="16329" spans="1:5" x14ac:dyDescent="0.2">
      <c r="A16329" s="157">
        <v>2003293</v>
      </c>
      <c r="B16329" t="s">
        <v>19225</v>
      </c>
      <c r="C16329" t="s">
        <v>286</v>
      </c>
      <c r="D16329">
        <v>20.059999999999999</v>
      </c>
      <c r="E16329" s="156" t="s">
        <v>223</v>
      </c>
    </row>
    <row r="16330" spans="1:5" x14ac:dyDescent="0.2">
      <c r="A16330" s="157">
        <v>2003294</v>
      </c>
      <c r="B16330" t="s">
        <v>19226</v>
      </c>
      <c r="C16330" t="s">
        <v>286</v>
      </c>
      <c r="D16330">
        <v>30.09</v>
      </c>
      <c r="E16330" s="156" t="s">
        <v>223</v>
      </c>
    </row>
    <row r="16331" spans="1:5" x14ac:dyDescent="0.2">
      <c r="A16331" s="157">
        <v>2003257</v>
      </c>
      <c r="B16331" t="s">
        <v>19227</v>
      </c>
      <c r="C16331" t="s">
        <v>286</v>
      </c>
      <c r="D16331">
        <v>58.11</v>
      </c>
      <c r="E16331" s="156" t="s">
        <v>223</v>
      </c>
    </row>
    <row r="16332" spans="1:5" x14ac:dyDescent="0.2">
      <c r="A16332" s="157">
        <v>2003258</v>
      </c>
      <c r="B16332" t="s">
        <v>19228</v>
      </c>
      <c r="C16332" t="s">
        <v>286</v>
      </c>
      <c r="D16332">
        <v>41.57</v>
      </c>
      <c r="E16332" s="156" t="s">
        <v>223</v>
      </c>
    </row>
    <row r="16333" spans="1:5" x14ac:dyDescent="0.2">
      <c r="A16333" s="157">
        <v>2003259</v>
      </c>
      <c r="B16333" t="s">
        <v>19229</v>
      </c>
      <c r="C16333" t="s">
        <v>286</v>
      </c>
      <c r="D16333">
        <v>69.34</v>
      </c>
      <c r="E16333" s="156" t="s">
        <v>223</v>
      </c>
    </row>
    <row r="16334" spans="1:5" x14ac:dyDescent="0.2">
      <c r="A16334" s="157">
        <v>2003260</v>
      </c>
      <c r="B16334" t="s">
        <v>19230</v>
      </c>
      <c r="C16334" t="s">
        <v>286</v>
      </c>
      <c r="D16334">
        <v>52.75</v>
      </c>
      <c r="E16334" s="156" t="s">
        <v>223</v>
      </c>
    </row>
    <row r="16335" spans="1:5" x14ac:dyDescent="0.2">
      <c r="A16335" s="157">
        <v>2003281</v>
      </c>
      <c r="B16335" t="s">
        <v>19231</v>
      </c>
      <c r="C16335" t="s">
        <v>286</v>
      </c>
      <c r="D16335">
        <v>58.04</v>
      </c>
      <c r="E16335" s="156" t="s">
        <v>223</v>
      </c>
    </row>
    <row r="16336" spans="1:5" x14ac:dyDescent="0.2">
      <c r="A16336" s="157">
        <v>2003282</v>
      </c>
      <c r="B16336" t="s">
        <v>19232</v>
      </c>
      <c r="C16336" t="s">
        <v>286</v>
      </c>
      <c r="D16336">
        <v>41.12</v>
      </c>
      <c r="E16336" s="156" t="s">
        <v>223</v>
      </c>
    </row>
    <row r="16337" spans="1:5" x14ac:dyDescent="0.2">
      <c r="A16337" s="157">
        <v>2003283</v>
      </c>
      <c r="B16337" t="s">
        <v>19233</v>
      </c>
      <c r="C16337" t="s">
        <v>286</v>
      </c>
      <c r="D16337">
        <v>69.540000000000006</v>
      </c>
      <c r="E16337" s="156" t="s">
        <v>223</v>
      </c>
    </row>
    <row r="16338" spans="1:5" x14ac:dyDescent="0.2">
      <c r="A16338" s="157">
        <v>2003284</v>
      </c>
      <c r="B16338" t="s">
        <v>19234</v>
      </c>
      <c r="C16338" t="s">
        <v>286</v>
      </c>
      <c r="D16338">
        <v>52.57</v>
      </c>
      <c r="E16338" s="156" t="s">
        <v>223</v>
      </c>
    </row>
    <row r="16339" spans="1:5" x14ac:dyDescent="0.2">
      <c r="A16339" s="157">
        <v>2003327</v>
      </c>
      <c r="B16339" t="s">
        <v>19235</v>
      </c>
      <c r="C16339" t="s">
        <v>286</v>
      </c>
      <c r="D16339">
        <v>65.98</v>
      </c>
      <c r="E16339" s="156" t="s">
        <v>223</v>
      </c>
    </row>
    <row r="16340" spans="1:5" x14ac:dyDescent="0.2">
      <c r="A16340" s="157">
        <v>2003326</v>
      </c>
      <c r="B16340" t="s">
        <v>19236</v>
      </c>
      <c r="C16340" t="s">
        <v>286</v>
      </c>
      <c r="D16340">
        <v>46.8</v>
      </c>
      <c r="E16340" s="156" t="s">
        <v>223</v>
      </c>
    </row>
    <row r="16341" spans="1:5" x14ac:dyDescent="0.2">
      <c r="A16341" s="157">
        <v>2003963</v>
      </c>
      <c r="B16341" t="s">
        <v>19237</v>
      </c>
      <c r="C16341" t="s">
        <v>286</v>
      </c>
      <c r="D16341">
        <v>79.03</v>
      </c>
      <c r="E16341" s="156" t="s">
        <v>223</v>
      </c>
    </row>
    <row r="16342" spans="1:5" x14ac:dyDescent="0.2">
      <c r="A16342" s="157">
        <v>2003964</v>
      </c>
      <c r="B16342" t="s">
        <v>19238</v>
      </c>
      <c r="C16342" t="s">
        <v>286</v>
      </c>
      <c r="D16342">
        <v>59.79</v>
      </c>
      <c r="E16342" s="156" t="s">
        <v>223</v>
      </c>
    </row>
    <row r="16343" spans="1:5" x14ac:dyDescent="0.2">
      <c r="A16343" s="157">
        <v>2003319</v>
      </c>
      <c r="B16343" t="s">
        <v>19239</v>
      </c>
      <c r="C16343" t="s">
        <v>286</v>
      </c>
      <c r="D16343">
        <v>70.38</v>
      </c>
      <c r="E16343" s="156" t="s">
        <v>223</v>
      </c>
    </row>
    <row r="16344" spans="1:5" x14ac:dyDescent="0.2">
      <c r="A16344" s="157">
        <v>2003318</v>
      </c>
      <c r="B16344" t="s">
        <v>19240</v>
      </c>
      <c r="C16344" t="s">
        <v>286</v>
      </c>
      <c r="D16344">
        <v>49.97</v>
      </c>
      <c r="E16344" s="156" t="s">
        <v>223</v>
      </c>
    </row>
    <row r="16345" spans="1:5" x14ac:dyDescent="0.2">
      <c r="A16345" s="157">
        <v>2003955</v>
      </c>
      <c r="B16345" t="s">
        <v>19241</v>
      </c>
      <c r="C16345" t="s">
        <v>286</v>
      </c>
      <c r="D16345">
        <v>84.3</v>
      </c>
      <c r="E16345" s="156" t="s">
        <v>223</v>
      </c>
    </row>
    <row r="16346" spans="1:5" x14ac:dyDescent="0.2">
      <c r="A16346" s="157">
        <v>2003956</v>
      </c>
      <c r="B16346" t="s">
        <v>19242</v>
      </c>
      <c r="C16346" t="s">
        <v>286</v>
      </c>
      <c r="D16346">
        <v>63.82</v>
      </c>
      <c r="E16346" s="156" t="s">
        <v>223</v>
      </c>
    </row>
    <row r="16347" spans="1:5" x14ac:dyDescent="0.2">
      <c r="A16347" s="157">
        <v>2003277</v>
      </c>
      <c r="B16347" t="s">
        <v>19243</v>
      </c>
      <c r="C16347" t="s">
        <v>286</v>
      </c>
      <c r="D16347">
        <v>72.47</v>
      </c>
      <c r="E16347" s="156" t="s">
        <v>223</v>
      </c>
    </row>
    <row r="16348" spans="1:5" x14ac:dyDescent="0.2">
      <c r="A16348" s="157">
        <v>2003278</v>
      </c>
      <c r="B16348" t="s">
        <v>19244</v>
      </c>
      <c r="C16348" t="s">
        <v>286</v>
      </c>
      <c r="D16348">
        <v>51.47</v>
      </c>
      <c r="E16348" s="156" t="s">
        <v>223</v>
      </c>
    </row>
    <row r="16349" spans="1:5" x14ac:dyDescent="0.2">
      <c r="A16349" s="157">
        <v>2003279</v>
      </c>
      <c r="B16349" t="s">
        <v>19245</v>
      </c>
      <c r="C16349" t="s">
        <v>286</v>
      </c>
      <c r="D16349">
        <v>86.79</v>
      </c>
      <c r="E16349" s="156" t="s">
        <v>223</v>
      </c>
    </row>
    <row r="16350" spans="1:5" x14ac:dyDescent="0.2">
      <c r="A16350" s="157">
        <v>2003280</v>
      </c>
      <c r="B16350" t="s">
        <v>19246</v>
      </c>
      <c r="C16350" t="s">
        <v>286</v>
      </c>
      <c r="D16350">
        <v>65.73</v>
      </c>
      <c r="E16350" s="156" t="s">
        <v>223</v>
      </c>
    </row>
    <row r="16351" spans="1:5" x14ac:dyDescent="0.2">
      <c r="A16351" s="157">
        <v>2003253</v>
      </c>
      <c r="B16351" t="s">
        <v>19247</v>
      </c>
      <c r="C16351" t="s">
        <v>286</v>
      </c>
      <c r="D16351">
        <v>82.68</v>
      </c>
      <c r="E16351" s="156" t="s">
        <v>223</v>
      </c>
    </row>
    <row r="16352" spans="1:5" x14ac:dyDescent="0.2">
      <c r="A16352" s="157">
        <v>2003254</v>
      </c>
      <c r="B16352" t="s">
        <v>19248</v>
      </c>
      <c r="C16352" t="s">
        <v>286</v>
      </c>
      <c r="D16352">
        <v>58.4</v>
      </c>
      <c r="E16352" s="156" t="s">
        <v>223</v>
      </c>
    </row>
    <row r="16353" spans="1:5" x14ac:dyDescent="0.2">
      <c r="A16353" s="157">
        <v>2003255</v>
      </c>
      <c r="B16353" t="s">
        <v>19249</v>
      </c>
      <c r="C16353" t="s">
        <v>286</v>
      </c>
      <c r="D16353">
        <v>99.27</v>
      </c>
      <c r="E16353" s="156" t="s">
        <v>223</v>
      </c>
    </row>
    <row r="16354" spans="1:5" x14ac:dyDescent="0.2">
      <c r="A16354" s="157">
        <v>2003256</v>
      </c>
      <c r="B16354" t="s">
        <v>19250</v>
      </c>
      <c r="C16354" t="s">
        <v>286</v>
      </c>
      <c r="D16354">
        <v>74.92</v>
      </c>
      <c r="E16354" s="156" t="s">
        <v>223</v>
      </c>
    </row>
    <row r="16355" spans="1:5" x14ac:dyDescent="0.2">
      <c r="A16355" s="157">
        <v>2003273</v>
      </c>
      <c r="B16355" t="s">
        <v>19251</v>
      </c>
      <c r="C16355" t="s">
        <v>286</v>
      </c>
      <c r="D16355">
        <v>84.9</v>
      </c>
      <c r="E16355" s="156" t="s">
        <v>223</v>
      </c>
    </row>
    <row r="16356" spans="1:5" x14ac:dyDescent="0.2">
      <c r="A16356" s="157">
        <v>2003274</v>
      </c>
      <c r="B16356" t="s">
        <v>19252</v>
      </c>
      <c r="C16356" t="s">
        <v>286</v>
      </c>
      <c r="D16356">
        <v>59.99</v>
      </c>
      <c r="E16356" s="156" t="s">
        <v>223</v>
      </c>
    </row>
    <row r="16357" spans="1:5" x14ac:dyDescent="0.2">
      <c r="A16357" s="157">
        <v>2003275</v>
      </c>
      <c r="B16357" t="s">
        <v>19253</v>
      </c>
      <c r="C16357" t="s">
        <v>286</v>
      </c>
      <c r="D16357">
        <v>101.93</v>
      </c>
      <c r="E16357" s="156" t="s">
        <v>223</v>
      </c>
    </row>
    <row r="16358" spans="1:5" x14ac:dyDescent="0.2">
      <c r="A16358" s="157">
        <v>2003276</v>
      </c>
      <c r="B16358" t="s">
        <v>19254</v>
      </c>
      <c r="C16358" t="s">
        <v>286</v>
      </c>
      <c r="D16358">
        <v>76.94</v>
      </c>
      <c r="E16358" s="156" t="s">
        <v>223</v>
      </c>
    </row>
    <row r="16359" spans="1:5" x14ac:dyDescent="0.2">
      <c r="A16359" s="157">
        <v>2003269</v>
      </c>
      <c r="B16359" t="s">
        <v>19255</v>
      </c>
      <c r="C16359" t="s">
        <v>286</v>
      </c>
      <c r="D16359">
        <v>44.95</v>
      </c>
      <c r="E16359" s="156" t="s">
        <v>223</v>
      </c>
    </row>
    <row r="16360" spans="1:5" x14ac:dyDescent="0.2">
      <c r="A16360" s="157">
        <v>2003270</v>
      </c>
      <c r="B16360" t="s">
        <v>19256</v>
      </c>
      <c r="C16360" t="s">
        <v>286</v>
      </c>
      <c r="D16360">
        <v>32.22</v>
      </c>
      <c r="E16360" s="156" t="s">
        <v>223</v>
      </c>
    </row>
    <row r="16361" spans="1:5" x14ac:dyDescent="0.2">
      <c r="A16361" s="157">
        <v>2003271</v>
      </c>
      <c r="B16361" t="s">
        <v>19257</v>
      </c>
      <c r="C16361" t="s">
        <v>286</v>
      </c>
      <c r="D16361">
        <v>53.55</v>
      </c>
      <c r="E16361" s="156" t="s">
        <v>223</v>
      </c>
    </row>
    <row r="16362" spans="1:5" x14ac:dyDescent="0.2">
      <c r="A16362" s="157">
        <v>2003272</v>
      </c>
      <c r="B16362" t="s">
        <v>19258</v>
      </c>
      <c r="C16362" t="s">
        <v>286</v>
      </c>
      <c r="D16362">
        <v>40.78</v>
      </c>
      <c r="E16362" s="156" t="s">
        <v>223</v>
      </c>
    </row>
    <row r="16363" spans="1:5" x14ac:dyDescent="0.2">
      <c r="A16363" s="157">
        <v>2003261</v>
      </c>
      <c r="B16363" t="s">
        <v>19259</v>
      </c>
      <c r="C16363" t="s">
        <v>286</v>
      </c>
      <c r="D16363">
        <v>47.17</v>
      </c>
      <c r="E16363" s="156" t="s">
        <v>223</v>
      </c>
    </row>
    <row r="16364" spans="1:5" x14ac:dyDescent="0.2">
      <c r="A16364" s="157">
        <v>2003262</v>
      </c>
      <c r="B16364" t="s">
        <v>19260</v>
      </c>
      <c r="C16364" t="s">
        <v>286</v>
      </c>
      <c r="D16364">
        <v>33.83</v>
      </c>
      <c r="E16364" s="156" t="s">
        <v>223</v>
      </c>
    </row>
    <row r="16365" spans="1:5" x14ac:dyDescent="0.2">
      <c r="A16365" s="157">
        <v>2003263</v>
      </c>
      <c r="B16365" t="s">
        <v>19261</v>
      </c>
      <c r="C16365" t="s">
        <v>286</v>
      </c>
      <c r="D16365">
        <v>56.19</v>
      </c>
      <c r="E16365" s="156" t="s">
        <v>223</v>
      </c>
    </row>
    <row r="16366" spans="1:5" x14ac:dyDescent="0.2">
      <c r="A16366" s="157">
        <v>2003264</v>
      </c>
      <c r="B16366" t="s">
        <v>19262</v>
      </c>
      <c r="C16366" t="s">
        <v>286</v>
      </c>
      <c r="D16366">
        <v>42.81</v>
      </c>
      <c r="E16366" s="156" t="s">
        <v>223</v>
      </c>
    </row>
    <row r="16367" spans="1:5" x14ac:dyDescent="0.2">
      <c r="A16367" s="157">
        <v>2003285</v>
      </c>
      <c r="B16367" t="s">
        <v>19263</v>
      </c>
      <c r="C16367" t="s">
        <v>286</v>
      </c>
      <c r="D16367">
        <v>48.72</v>
      </c>
      <c r="E16367" s="156" t="s">
        <v>223</v>
      </c>
    </row>
    <row r="16368" spans="1:5" x14ac:dyDescent="0.2">
      <c r="A16368" s="157">
        <v>2003286</v>
      </c>
      <c r="B16368" t="s">
        <v>19264</v>
      </c>
      <c r="C16368" t="s">
        <v>286</v>
      </c>
      <c r="D16368">
        <v>34.979999999999997</v>
      </c>
      <c r="E16368" s="156" t="s">
        <v>223</v>
      </c>
    </row>
    <row r="16369" spans="1:5" x14ac:dyDescent="0.2">
      <c r="A16369" s="157">
        <v>2003287</v>
      </c>
      <c r="B16369" t="s">
        <v>19265</v>
      </c>
      <c r="C16369" t="s">
        <v>286</v>
      </c>
      <c r="D16369">
        <v>58.02</v>
      </c>
      <c r="E16369" s="156" t="s">
        <v>223</v>
      </c>
    </row>
    <row r="16370" spans="1:5" x14ac:dyDescent="0.2">
      <c r="A16370" s="157">
        <v>2003288</v>
      </c>
      <c r="B16370" t="s">
        <v>19266</v>
      </c>
      <c r="C16370" t="s">
        <v>286</v>
      </c>
      <c r="D16370">
        <v>44.24</v>
      </c>
      <c r="E16370" s="156" t="s">
        <v>223</v>
      </c>
    </row>
    <row r="16371" spans="1:5" x14ac:dyDescent="0.2">
      <c r="A16371" s="157">
        <v>2003265</v>
      </c>
      <c r="B16371" t="s">
        <v>19267</v>
      </c>
      <c r="C16371" t="s">
        <v>286</v>
      </c>
      <c r="D16371">
        <v>54.74</v>
      </c>
      <c r="E16371" s="156" t="s">
        <v>223</v>
      </c>
    </row>
    <row r="16372" spans="1:5" x14ac:dyDescent="0.2">
      <c r="A16372" s="157">
        <v>2003266</v>
      </c>
      <c r="B16372" t="s">
        <v>19268</v>
      </c>
      <c r="C16372" t="s">
        <v>286</v>
      </c>
      <c r="D16372">
        <v>39.130000000000003</v>
      </c>
      <c r="E16372" s="156" t="s">
        <v>223</v>
      </c>
    </row>
    <row r="16373" spans="1:5" x14ac:dyDescent="0.2">
      <c r="A16373" s="157">
        <v>2003267</v>
      </c>
      <c r="B16373" t="s">
        <v>19269</v>
      </c>
      <c r="C16373" t="s">
        <v>286</v>
      </c>
      <c r="D16373">
        <v>65.33</v>
      </c>
      <c r="E16373" s="156" t="s">
        <v>223</v>
      </c>
    </row>
    <row r="16374" spans="1:5" x14ac:dyDescent="0.2">
      <c r="A16374" s="157">
        <v>2003268</v>
      </c>
      <c r="B16374" t="s">
        <v>19270</v>
      </c>
      <c r="C16374" t="s">
        <v>286</v>
      </c>
      <c r="D16374">
        <v>49.67</v>
      </c>
      <c r="E16374" s="156" t="s">
        <v>223</v>
      </c>
    </row>
    <row r="16375" spans="1:5" x14ac:dyDescent="0.2">
      <c r="A16375" s="157">
        <v>2003289</v>
      </c>
      <c r="B16375" t="s">
        <v>19271</v>
      </c>
      <c r="C16375" t="s">
        <v>286</v>
      </c>
      <c r="D16375">
        <v>18.93</v>
      </c>
      <c r="E16375" s="156" t="s">
        <v>223</v>
      </c>
    </row>
    <row r="16376" spans="1:5" x14ac:dyDescent="0.2">
      <c r="A16376" s="157">
        <v>2003338</v>
      </c>
      <c r="B16376" t="s">
        <v>19272</v>
      </c>
      <c r="C16376" t="s">
        <v>286</v>
      </c>
      <c r="D16376">
        <v>23.77</v>
      </c>
      <c r="E16376" s="156" t="s">
        <v>223</v>
      </c>
    </row>
    <row r="16377" spans="1:5" x14ac:dyDescent="0.2">
      <c r="A16377" s="157">
        <v>2003290</v>
      </c>
      <c r="B16377" t="s">
        <v>19273</v>
      </c>
      <c r="C16377" t="s">
        <v>286</v>
      </c>
      <c r="D16377">
        <v>15.71</v>
      </c>
      <c r="E16377" s="156" t="s">
        <v>223</v>
      </c>
    </row>
    <row r="16378" spans="1:5" x14ac:dyDescent="0.2">
      <c r="A16378" s="157">
        <v>2003300</v>
      </c>
      <c r="B16378" t="s">
        <v>19274</v>
      </c>
      <c r="C16378" t="s">
        <v>286</v>
      </c>
      <c r="D16378">
        <v>8.15</v>
      </c>
      <c r="E16378" s="156" t="s">
        <v>223</v>
      </c>
    </row>
    <row r="16379" spans="1:5" x14ac:dyDescent="0.2">
      <c r="A16379" s="157">
        <v>2003299</v>
      </c>
      <c r="B16379" t="s">
        <v>19275</v>
      </c>
      <c r="C16379" t="s">
        <v>286</v>
      </c>
      <c r="D16379">
        <v>10.3</v>
      </c>
      <c r="E16379" s="156" t="s">
        <v>223</v>
      </c>
    </row>
    <row r="16380" spans="1:5" x14ac:dyDescent="0.2">
      <c r="A16380" s="157">
        <v>2003301</v>
      </c>
      <c r="B16380" t="s">
        <v>19276</v>
      </c>
      <c r="C16380" t="s">
        <v>286</v>
      </c>
      <c r="D16380">
        <v>7.15</v>
      </c>
      <c r="E16380" s="156" t="s">
        <v>223</v>
      </c>
    </row>
    <row r="16381" spans="1:5" x14ac:dyDescent="0.2">
      <c r="A16381" s="157">
        <v>2004513</v>
      </c>
      <c r="B16381" t="s">
        <v>19277</v>
      </c>
      <c r="C16381" t="s">
        <v>286</v>
      </c>
      <c r="D16381">
        <v>0.16</v>
      </c>
      <c r="E16381" s="156" t="s">
        <v>223</v>
      </c>
    </row>
    <row r="16382" spans="1:5" x14ac:dyDescent="0.2">
      <c r="A16382" s="157">
        <v>2003365</v>
      </c>
      <c r="B16382" t="s">
        <v>19278</v>
      </c>
      <c r="C16382" t="s">
        <v>286</v>
      </c>
      <c r="D16382">
        <v>1053.48</v>
      </c>
      <c r="E16382" s="156" t="s">
        <v>223</v>
      </c>
    </row>
    <row r="16383" spans="1:5" x14ac:dyDescent="0.2">
      <c r="A16383" s="157">
        <v>2003364</v>
      </c>
      <c r="B16383" t="s">
        <v>19279</v>
      </c>
      <c r="C16383" t="s">
        <v>286</v>
      </c>
      <c r="D16383">
        <v>877.74</v>
      </c>
      <c r="E16383" s="156" t="s">
        <v>223</v>
      </c>
    </row>
    <row r="16384" spans="1:5" x14ac:dyDescent="0.2">
      <c r="A16384" s="157">
        <v>2003097</v>
      </c>
      <c r="B16384" t="s">
        <v>19280</v>
      </c>
      <c r="C16384" t="s">
        <v>286</v>
      </c>
      <c r="D16384">
        <v>1104.07</v>
      </c>
      <c r="E16384" s="156" t="s">
        <v>223</v>
      </c>
    </row>
    <row r="16385" spans="1:5" x14ac:dyDescent="0.2">
      <c r="A16385" s="157">
        <v>2003098</v>
      </c>
      <c r="B16385" t="s">
        <v>19281</v>
      </c>
      <c r="C16385" t="s">
        <v>286</v>
      </c>
      <c r="D16385">
        <v>923.5</v>
      </c>
      <c r="E16385" s="156" t="s">
        <v>223</v>
      </c>
    </row>
    <row r="16386" spans="1:5" x14ac:dyDescent="0.2">
      <c r="A16386" s="157">
        <v>2003363</v>
      </c>
      <c r="B16386" t="s">
        <v>19282</v>
      </c>
      <c r="C16386" t="s">
        <v>286</v>
      </c>
      <c r="D16386">
        <v>1142.77</v>
      </c>
      <c r="E16386" s="156" t="s">
        <v>223</v>
      </c>
    </row>
    <row r="16387" spans="1:5" x14ac:dyDescent="0.2">
      <c r="A16387" s="157">
        <v>2003362</v>
      </c>
      <c r="B16387" t="s">
        <v>19283</v>
      </c>
      <c r="C16387" t="s">
        <v>286</v>
      </c>
      <c r="D16387">
        <v>961.47</v>
      </c>
      <c r="E16387" s="156" t="s">
        <v>223</v>
      </c>
    </row>
    <row r="16388" spans="1:5" x14ac:dyDescent="0.2">
      <c r="A16388" s="157">
        <v>2003099</v>
      </c>
      <c r="B16388" t="s">
        <v>19284</v>
      </c>
      <c r="C16388" t="s">
        <v>286</v>
      </c>
      <c r="D16388">
        <v>1197.5999999999999</v>
      </c>
      <c r="E16388" s="156" t="s">
        <v>223</v>
      </c>
    </row>
    <row r="16389" spans="1:5" x14ac:dyDescent="0.2">
      <c r="A16389" s="157">
        <v>2003100</v>
      </c>
      <c r="B16389" t="s">
        <v>19285</v>
      </c>
      <c r="C16389" t="s">
        <v>286</v>
      </c>
      <c r="D16389">
        <v>1010.02</v>
      </c>
      <c r="E16389" s="156" t="s">
        <v>223</v>
      </c>
    </row>
    <row r="16390" spans="1:5" x14ac:dyDescent="0.2">
      <c r="A16390" s="157">
        <v>2003361</v>
      </c>
      <c r="B16390" t="s">
        <v>19286</v>
      </c>
      <c r="C16390" t="s">
        <v>286</v>
      </c>
      <c r="D16390">
        <v>1365.2</v>
      </c>
      <c r="E16390" s="156" t="s">
        <v>223</v>
      </c>
    </row>
    <row r="16391" spans="1:5" x14ac:dyDescent="0.2">
      <c r="A16391" s="157">
        <v>2003360</v>
      </c>
      <c r="B16391" t="s">
        <v>19287</v>
      </c>
      <c r="C16391" t="s">
        <v>286</v>
      </c>
      <c r="D16391">
        <v>1170.4000000000001</v>
      </c>
      <c r="E16391" s="156" t="s">
        <v>223</v>
      </c>
    </row>
    <row r="16392" spans="1:5" x14ac:dyDescent="0.2">
      <c r="A16392" s="157">
        <v>2003101</v>
      </c>
      <c r="B16392" t="s">
        <v>19288</v>
      </c>
      <c r="C16392" t="s">
        <v>286</v>
      </c>
      <c r="D16392">
        <v>1526.16</v>
      </c>
      <c r="E16392" s="156" t="s">
        <v>223</v>
      </c>
    </row>
    <row r="16393" spans="1:5" x14ac:dyDescent="0.2">
      <c r="A16393" s="157">
        <v>2003102</v>
      </c>
      <c r="B16393" t="s">
        <v>19289</v>
      </c>
      <c r="C16393" t="s">
        <v>286</v>
      </c>
      <c r="D16393">
        <v>1317.85</v>
      </c>
      <c r="E16393" s="156" t="s">
        <v>223</v>
      </c>
    </row>
    <row r="16394" spans="1:5" x14ac:dyDescent="0.2">
      <c r="A16394" s="157">
        <v>2003869</v>
      </c>
      <c r="B16394" t="s">
        <v>19290</v>
      </c>
      <c r="C16394" t="s">
        <v>286</v>
      </c>
      <c r="D16394">
        <v>212.8</v>
      </c>
      <c r="E16394" s="156" t="s">
        <v>223</v>
      </c>
    </row>
    <row r="16395" spans="1:5" x14ac:dyDescent="0.2">
      <c r="A16395" s="157">
        <v>2003822</v>
      </c>
      <c r="B16395" t="s">
        <v>19291</v>
      </c>
      <c r="C16395" t="s">
        <v>286</v>
      </c>
      <c r="D16395">
        <v>268.5</v>
      </c>
      <c r="E16395" s="156" t="s">
        <v>223</v>
      </c>
    </row>
    <row r="16396" spans="1:5" x14ac:dyDescent="0.2">
      <c r="A16396" s="157">
        <v>2003826</v>
      </c>
      <c r="B16396" t="s">
        <v>19292</v>
      </c>
      <c r="C16396" t="s">
        <v>286</v>
      </c>
      <c r="D16396">
        <v>428.34</v>
      </c>
      <c r="E16396" s="156" t="s">
        <v>223</v>
      </c>
    </row>
    <row r="16397" spans="1:5" x14ac:dyDescent="0.2">
      <c r="A16397" s="157">
        <v>2003830</v>
      </c>
      <c r="B16397" t="s">
        <v>19293</v>
      </c>
      <c r="C16397" t="s">
        <v>286</v>
      </c>
      <c r="D16397">
        <v>542.13</v>
      </c>
      <c r="E16397" s="156" t="s">
        <v>223</v>
      </c>
    </row>
    <row r="16398" spans="1:5" x14ac:dyDescent="0.2">
      <c r="A16398" s="157">
        <v>2003834</v>
      </c>
      <c r="B16398" t="s">
        <v>19294</v>
      </c>
      <c r="C16398" t="s">
        <v>286</v>
      </c>
      <c r="D16398">
        <v>816.06</v>
      </c>
      <c r="E16398" s="156" t="s">
        <v>223</v>
      </c>
    </row>
    <row r="16399" spans="1:5" x14ac:dyDescent="0.2">
      <c r="A16399" s="157">
        <v>2003838</v>
      </c>
      <c r="B16399" t="s">
        <v>19295</v>
      </c>
      <c r="C16399" t="s">
        <v>286</v>
      </c>
      <c r="D16399">
        <v>1397</v>
      </c>
      <c r="E16399" s="156" t="s">
        <v>223</v>
      </c>
    </row>
    <row r="16400" spans="1:5" x14ac:dyDescent="0.2">
      <c r="A16400" s="157">
        <v>2003768</v>
      </c>
      <c r="B16400" t="s">
        <v>19296</v>
      </c>
      <c r="C16400" t="s">
        <v>286</v>
      </c>
      <c r="D16400">
        <v>185.12</v>
      </c>
      <c r="E16400" s="156" t="s">
        <v>223</v>
      </c>
    </row>
    <row r="16401" spans="1:5" x14ac:dyDescent="0.2">
      <c r="A16401" s="157">
        <v>2003873</v>
      </c>
      <c r="B16401" t="s">
        <v>19297</v>
      </c>
      <c r="C16401" t="s">
        <v>286</v>
      </c>
      <c r="D16401">
        <v>160.91</v>
      </c>
      <c r="E16401" s="156" t="s">
        <v>223</v>
      </c>
    </row>
    <row r="16402" spans="1:5" x14ac:dyDescent="0.2">
      <c r="A16402" s="157">
        <v>2003772</v>
      </c>
      <c r="B16402" t="s">
        <v>19298</v>
      </c>
      <c r="C16402" t="s">
        <v>286</v>
      </c>
      <c r="D16402">
        <v>271.79000000000002</v>
      </c>
      <c r="E16402" s="156" t="s">
        <v>223</v>
      </c>
    </row>
    <row r="16403" spans="1:5" x14ac:dyDescent="0.2">
      <c r="A16403" s="157">
        <v>2003877</v>
      </c>
      <c r="B16403" t="s">
        <v>19299</v>
      </c>
      <c r="C16403" t="s">
        <v>286</v>
      </c>
      <c r="D16403">
        <v>233.44</v>
      </c>
      <c r="E16403" s="156" t="s">
        <v>223</v>
      </c>
    </row>
    <row r="16404" spans="1:5" x14ac:dyDescent="0.2">
      <c r="A16404" s="157">
        <v>2003776</v>
      </c>
      <c r="B16404" t="s">
        <v>19300</v>
      </c>
      <c r="C16404" t="s">
        <v>286</v>
      </c>
      <c r="D16404">
        <v>444.34</v>
      </c>
      <c r="E16404" s="156" t="s">
        <v>223</v>
      </c>
    </row>
    <row r="16405" spans="1:5" x14ac:dyDescent="0.2">
      <c r="A16405" s="157">
        <v>2003881</v>
      </c>
      <c r="B16405" t="s">
        <v>19301</v>
      </c>
      <c r="C16405" t="s">
        <v>286</v>
      </c>
      <c r="D16405">
        <v>391.79</v>
      </c>
      <c r="E16405" s="156" t="s">
        <v>223</v>
      </c>
    </row>
    <row r="16406" spans="1:5" x14ac:dyDescent="0.2">
      <c r="A16406" s="157">
        <v>2003780</v>
      </c>
      <c r="B16406" t="s">
        <v>19302</v>
      </c>
      <c r="C16406" t="s">
        <v>286</v>
      </c>
      <c r="D16406">
        <v>592.08000000000004</v>
      </c>
      <c r="E16406" s="156" t="s">
        <v>223</v>
      </c>
    </row>
    <row r="16407" spans="1:5" x14ac:dyDescent="0.2">
      <c r="A16407" s="157">
        <v>2003885</v>
      </c>
      <c r="B16407" t="s">
        <v>19303</v>
      </c>
      <c r="C16407" t="s">
        <v>286</v>
      </c>
      <c r="D16407">
        <v>515.29</v>
      </c>
      <c r="E16407" s="156" t="s">
        <v>223</v>
      </c>
    </row>
    <row r="16408" spans="1:5" x14ac:dyDescent="0.2">
      <c r="A16408" s="157">
        <v>2003784</v>
      </c>
      <c r="B16408" t="s">
        <v>19304</v>
      </c>
      <c r="C16408" t="s">
        <v>286</v>
      </c>
      <c r="D16408">
        <v>921.57</v>
      </c>
      <c r="E16408" s="156" t="s">
        <v>223</v>
      </c>
    </row>
    <row r="16409" spans="1:5" x14ac:dyDescent="0.2">
      <c r="A16409" s="157">
        <v>2003889</v>
      </c>
      <c r="B16409" t="s">
        <v>19305</v>
      </c>
      <c r="C16409" t="s">
        <v>286</v>
      </c>
      <c r="D16409">
        <v>801.39</v>
      </c>
      <c r="E16409" s="156" t="s">
        <v>223</v>
      </c>
    </row>
    <row r="16410" spans="1:5" x14ac:dyDescent="0.2">
      <c r="A16410" s="157">
        <v>2003870</v>
      </c>
      <c r="B16410" t="s">
        <v>19306</v>
      </c>
      <c r="C16410" t="s">
        <v>286</v>
      </c>
      <c r="D16410">
        <v>241.81</v>
      </c>
      <c r="E16410" s="156" t="s">
        <v>223</v>
      </c>
    </row>
    <row r="16411" spans="1:5" x14ac:dyDescent="0.2">
      <c r="A16411" s="157">
        <v>2003823</v>
      </c>
      <c r="B16411" t="s">
        <v>19307</v>
      </c>
      <c r="C16411" t="s">
        <v>286</v>
      </c>
      <c r="D16411">
        <v>294.89</v>
      </c>
      <c r="E16411" s="156" t="s">
        <v>223</v>
      </c>
    </row>
    <row r="16412" spans="1:5" x14ac:dyDescent="0.2">
      <c r="A16412" s="157">
        <v>2003827</v>
      </c>
      <c r="B16412" t="s">
        <v>19308</v>
      </c>
      <c r="C16412" t="s">
        <v>286</v>
      </c>
      <c r="D16412">
        <v>474.82</v>
      </c>
      <c r="E16412" s="156" t="s">
        <v>223</v>
      </c>
    </row>
    <row r="16413" spans="1:5" x14ac:dyDescent="0.2">
      <c r="A16413" s="157">
        <v>2003831</v>
      </c>
      <c r="B16413" t="s">
        <v>19309</v>
      </c>
      <c r="C16413" t="s">
        <v>286</v>
      </c>
      <c r="D16413">
        <v>630.46</v>
      </c>
      <c r="E16413" s="156" t="s">
        <v>223</v>
      </c>
    </row>
    <row r="16414" spans="1:5" x14ac:dyDescent="0.2">
      <c r="A16414" s="157">
        <v>2003835</v>
      </c>
      <c r="B16414" t="s">
        <v>19310</v>
      </c>
      <c r="C16414" t="s">
        <v>286</v>
      </c>
      <c r="D16414">
        <v>896.61</v>
      </c>
      <c r="E16414" s="156" t="s">
        <v>223</v>
      </c>
    </row>
    <row r="16415" spans="1:5" x14ac:dyDescent="0.2">
      <c r="A16415" s="157">
        <v>2003839</v>
      </c>
      <c r="B16415" t="s">
        <v>19311</v>
      </c>
      <c r="C16415" t="s">
        <v>286</v>
      </c>
      <c r="D16415">
        <v>1433.92</v>
      </c>
      <c r="E16415" s="156" t="s">
        <v>223</v>
      </c>
    </row>
    <row r="16416" spans="1:5" x14ac:dyDescent="0.2">
      <c r="A16416" s="157">
        <v>2003769</v>
      </c>
      <c r="B16416" t="s">
        <v>19312</v>
      </c>
      <c r="C16416" t="s">
        <v>286</v>
      </c>
      <c r="D16416">
        <v>199.2</v>
      </c>
      <c r="E16416" s="156" t="s">
        <v>223</v>
      </c>
    </row>
    <row r="16417" spans="1:5" x14ac:dyDescent="0.2">
      <c r="A16417" s="157">
        <v>2003874</v>
      </c>
      <c r="B16417" t="s">
        <v>19313</v>
      </c>
      <c r="C16417" t="s">
        <v>286</v>
      </c>
      <c r="D16417">
        <v>175.01</v>
      </c>
      <c r="E16417" s="156" t="s">
        <v>223</v>
      </c>
    </row>
    <row r="16418" spans="1:5" x14ac:dyDescent="0.2">
      <c r="A16418" s="157">
        <v>2003773</v>
      </c>
      <c r="B16418" t="s">
        <v>19314</v>
      </c>
      <c r="C16418" t="s">
        <v>286</v>
      </c>
      <c r="D16418">
        <v>328.11</v>
      </c>
      <c r="E16418" s="156" t="s">
        <v>223</v>
      </c>
    </row>
    <row r="16419" spans="1:5" x14ac:dyDescent="0.2">
      <c r="A16419" s="157">
        <v>2003878</v>
      </c>
      <c r="B16419" t="s">
        <v>19315</v>
      </c>
      <c r="C16419" t="s">
        <v>286</v>
      </c>
      <c r="D16419">
        <v>289.85000000000002</v>
      </c>
      <c r="E16419" s="156" t="s">
        <v>223</v>
      </c>
    </row>
    <row r="16420" spans="1:5" x14ac:dyDescent="0.2">
      <c r="A16420" s="157">
        <v>2003777</v>
      </c>
      <c r="B16420" t="s">
        <v>19316</v>
      </c>
      <c r="C16420" t="s">
        <v>286</v>
      </c>
      <c r="D16420">
        <v>500.66</v>
      </c>
      <c r="E16420" s="156" t="s">
        <v>223</v>
      </c>
    </row>
    <row r="16421" spans="1:5" x14ac:dyDescent="0.2">
      <c r="A16421" s="157">
        <v>2003882</v>
      </c>
      <c r="B16421" t="s">
        <v>19317</v>
      </c>
      <c r="C16421" t="s">
        <v>286</v>
      </c>
      <c r="D16421">
        <v>448.2</v>
      </c>
      <c r="E16421" s="156" t="s">
        <v>223</v>
      </c>
    </row>
    <row r="16422" spans="1:5" x14ac:dyDescent="0.2">
      <c r="A16422" s="157">
        <v>2003781</v>
      </c>
      <c r="B16422" t="s">
        <v>19318</v>
      </c>
      <c r="C16422" t="s">
        <v>286</v>
      </c>
      <c r="D16422">
        <v>718.8</v>
      </c>
      <c r="E16422" s="156" t="s">
        <v>223</v>
      </c>
    </row>
    <row r="16423" spans="1:5" x14ac:dyDescent="0.2">
      <c r="A16423" s="157">
        <v>2003886</v>
      </c>
      <c r="B16423" t="s">
        <v>19319</v>
      </c>
      <c r="C16423" t="s">
        <v>286</v>
      </c>
      <c r="D16423">
        <v>642.21</v>
      </c>
      <c r="E16423" s="156" t="s">
        <v>223</v>
      </c>
    </row>
    <row r="16424" spans="1:5" x14ac:dyDescent="0.2">
      <c r="A16424" s="157">
        <v>2003785</v>
      </c>
      <c r="B16424" t="s">
        <v>19320</v>
      </c>
      <c r="C16424" t="s">
        <v>286</v>
      </c>
      <c r="D16424">
        <v>1118.69</v>
      </c>
      <c r="E16424" s="156" t="s">
        <v>223</v>
      </c>
    </row>
    <row r="16425" spans="1:5" x14ac:dyDescent="0.2">
      <c r="A16425" s="157">
        <v>2003890</v>
      </c>
      <c r="B16425" t="s">
        <v>19321</v>
      </c>
      <c r="C16425" t="s">
        <v>286</v>
      </c>
      <c r="D16425">
        <v>998.82</v>
      </c>
      <c r="E16425" s="156" t="s">
        <v>223</v>
      </c>
    </row>
    <row r="16426" spans="1:5" x14ac:dyDescent="0.2">
      <c r="A16426" s="157">
        <v>2003871</v>
      </c>
      <c r="B16426" t="s">
        <v>19322</v>
      </c>
      <c r="C16426" t="s">
        <v>286</v>
      </c>
      <c r="D16426">
        <v>275.3</v>
      </c>
      <c r="E16426" s="156" t="s">
        <v>223</v>
      </c>
    </row>
    <row r="16427" spans="1:5" x14ac:dyDescent="0.2">
      <c r="A16427" s="157">
        <v>2003824</v>
      </c>
      <c r="B16427" t="s">
        <v>19323</v>
      </c>
      <c r="C16427" t="s">
        <v>286</v>
      </c>
      <c r="D16427">
        <v>337.7</v>
      </c>
      <c r="E16427" s="156" t="s">
        <v>223</v>
      </c>
    </row>
    <row r="16428" spans="1:5" x14ac:dyDescent="0.2">
      <c r="A16428" s="157">
        <v>2003828</v>
      </c>
      <c r="B16428" t="s">
        <v>19324</v>
      </c>
      <c r="C16428" t="s">
        <v>286</v>
      </c>
      <c r="D16428">
        <v>556.26</v>
      </c>
      <c r="E16428" s="156" t="s">
        <v>223</v>
      </c>
    </row>
    <row r="16429" spans="1:5" x14ac:dyDescent="0.2">
      <c r="A16429" s="157">
        <v>2003832</v>
      </c>
      <c r="B16429" t="s">
        <v>19325</v>
      </c>
      <c r="C16429" t="s">
        <v>286</v>
      </c>
      <c r="D16429">
        <v>663.6</v>
      </c>
      <c r="E16429" s="156" t="s">
        <v>223</v>
      </c>
    </row>
    <row r="16430" spans="1:5" x14ac:dyDescent="0.2">
      <c r="A16430" s="157">
        <v>2003836</v>
      </c>
      <c r="B16430" t="s">
        <v>19326</v>
      </c>
      <c r="C16430" t="s">
        <v>286</v>
      </c>
      <c r="D16430">
        <v>1126.56</v>
      </c>
      <c r="E16430" s="156" t="s">
        <v>223</v>
      </c>
    </row>
    <row r="16431" spans="1:5" x14ac:dyDescent="0.2">
      <c r="A16431" s="157">
        <v>2003840</v>
      </c>
      <c r="B16431" t="s">
        <v>19327</v>
      </c>
      <c r="C16431" t="s">
        <v>286</v>
      </c>
      <c r="D16431">
        <v>1453.02</v>
      </c>
      <c r="E16431" s="156" t="s">
        <v>223</v>
      </c>
    </row>
    <row r="16432" spans="1:5" x14ac:dyDescent="0.2">
      <c r="A16432" s="157">
        <v>2003770</v>
      </c>
      <c r="B16432" t="s">
        <v>19328</v>
      </c>
      <c r="C16432" t="s">
        <v>286</v>
      </c>
      <c r="D16432">
        <v>269.60000000000002</v>
      </c>
      <c r="E16432" s="156" t="s">
        <v>223</v>
      </c>
    </row>
    <row r="16433" spans="1:5" x14ac:dyDescent="0.2">
      <c r="A16433" s="157">
        <v>2003875</v>
      </c>
      <c r="B16433" t="s">
        <v>19329</v>
      </c>
      <c r="C16433" t="s">
        <v>286</v>
      </c>
      <c r="D16433">
        <v>245.52</v>
      </c>
      <c r="E16433" s="156" t="s">
        <v>223</v>
      </c>
    </row>
    <row r="16434" spans="1:5" x14ac:dyDescent="0.2">
      <c r="A16434" s="157">
        <v>2003774</v>
      </c>
      <c r="B16434" t="s">
        <v>19330</v>
      </c>
      <c r="C16434" t="s">
        <v>286</v>
      </c>
      <c r="D16434">
        <v>439.43</v>
      </c>
      <c r="E16434" s="156" t="s">
        <v>223</v>
      </c>
    </row>
    <row r="16435" spans="1:5" x14ac:dyDescent="0.2">
      <c r="A16435" s="157">
        <v>2003879</v>
      </c>
      <c r="B16435" t="s">
        <v>19331</v>
      </c>
      <c r="C16435" t="s">
        <v>286</v>
      </c>
      <c r="D16435">
        <v>396.61</v>
      </c>
      <c r="E16435" s="156" t="s">
        <v>223</v>
      </c>
    </row>
    <row r="16436" spans="1:5" x14ac:dyDescent="0.2">
      <c r="A16436" s="157">
        <v>2003778</v>
      </c>
      <c r="B16436" t="s">
        <v>19332</v>
      </c>
      <c r="C16436" t="s">
        <v>286</v>
      </c>
      <c r="D16436">
        <v>610.67999999999995</v>
      </c>
      <c r="E16436" s="156" t="s">
        <v>223</v>
      </c>
    </row>
    <row r="16437" spans="1:5" x14ac:dyDescent="0.2">
      <c r="A16437" s="157">
        <v>2003883</v>
      </c>
      <c r="B16437" t="s">
        <v>19333</v>
      </c>
      <c r="C16437" t="s">
        <v>286</v>
      </c>
      <c r="D16437">
        <v>543.72</v>
      </c>
      <c r="E16437" s="156" t="s">
        <v>223</v>
      </c>
    </row>
    <row r="16438" spans="1:5" x14ac:dyDescent="0.2">
      <c r="A16438" s="157">
        <v>2003782</v>
      </c>
      <c r="B16438" t="s">
        <v>19334</v>
      </c>
      <c r="C16438" t="s">
        <v>286</v>
      </c>
      <c r="D16438">
        <v>915.94</v>
      </c>
      <c r="E16438" s="156" t="s">
        <v>223</v>
      </c>
    </row>
    <row r="16439" spans="1:5" x14ac:dyDescent="0.2">
      <c r="A16439" s="157">
        <v>2003887</v>
      </c>
      <c r="B16439" t="s">
        <v>19335</v>
      </c>
      <c r="C16439" t="s">
        <v>286</v>
      </c>
      <c r="D16439">
        <v>813.6</v>
      </c>
      <c r="E16439" s="156" t="s">
        <v>223</v>
      </c>
    </row>
    <row r="16440" spans="1:5" x14ac:dyDescent="0.2">
      <c r="A16440" s="157">
        <v>2003786</v>
      </c>
      <c r="B16440" t="s">
        <v>19336</v>
      </c>
      <c r="C16440" t="s">
        <v>286</v>
      </c>
      <c r="D16440">
        <v>1436.79</v>
      </c>
      <c r="E16440" s="156" t="s">
        <v>223</v>
      </c>
    </row>
    <row r="16441" spans="1:5" x14ac:dyDescent="0.2">
      <c r="A16441" s="157">
        <v>2003891</v>
      </c>
      <c r="B16441" t="s">
        <v>19337</v>
      </c>
      <c r="C16441" t="s">
        <v>286</v>
      </c>
      <c r="D16441">
        <v>1277.92</v>
      </c>
      <c r="E16441" s="156" t="s">
        <v>223</v>
      </c>
    </row>
    <row r="16442" spans="1:5" x14ac:dyDescent="0.2">
      <c r="A16442" s="157">
        <v>2003872</v>
      </c>
      <c r="B16442" t="s">
        <v>19338</v>
      </c>
      <c r="C16442" t="s">
        <v>286</v>
      </c>
      <c r="D16442">
        <v>330.38</v>
      </c>
      <c r="E16442" s="156" t="s">
        <v>223</v>
      </c>
    </row>
    <row r="16443" spans="1:5" x14ac:dyDescent="0.2">
      <c r="A16443" s="157">
        <v>2003825</v>
      </c>
      <c r="B16443" t="s">
        <v>19339</v>
      </c>
      <c r="C16443" t="s">
        <v>286</v>
      </c>
      <c r="D16443">
        <v>461.69</v>
      </c>
      <c r="E16443" s="156" t="s">
        <v>223</v>
      </c>
    </row>
    <row r="16444" spans="1:5" x14ac:dyDescent="0.2">
      <c r="A16444" s="157">
        <v>2003829</v>
      </c>
      <c r="B16444" t="s">
        <v>19340</v>
      </c>
      <c r="C16444" t="s">
        <v>286</v>
      </c>
      <c r="D16444">
        <v>564.11</v>
      </c>
      <c r="E16444" s="156" t="s">
        <v>223</v>
      </c>
    </row>
    <row r="16445" spans="1:5" x14ac:dyDescent="0.2">
      <c r="A16445" s="157">
        <v>2003833</v>
      </c>
      <c r="B16445" t="s">
        <v>19341</v>
      </c>
      <c r="C16445" t="s">
        <v>286</v>
      </c>
      <c r="D16445">
        <v>706.51</v>
      </c>
      <c r="E16445" s="156" t="s">
        <v>223</v>
      </c>
    </row>
    <row r="16446" spans="1:5" x14ac:dyDescent="0.2">
      <c r="A16446" s="157">
        <v>2003837</v>
      </c>
      <c r="B16446" t="s">
        <v>19342</v>
      </c>
      <c r="C16446" t="s">
        <v>286</v>
      </c>
      <c r="D16446">
        <v>1162.08</v>
      </c>
      <c r="E16446" s="156" t="s">
        <v>223</v>
      </c>
    </row>
    <row r="16447" spans="1:5" x14ac:dyDescent="0.2">
      <c r="A16447" s="157">
        <v>2003841</v>
      </c>
      <c r="B16447" t="s">
        <v>19343</v>
      </c>
      <c r="C16447" t="s">
        <v>286</v>
      </c>
      <c r="D16447">
        <v>1567.7</v>
      </c>
      <c r="E16447" s="156" t="s">
        <v>223</v>
      </c>
    </row>
    <row r="16448" spans="1:5" x14ac:dyDescent="0.2">
      <c r="A16448" s="157">
        <v>2003771</v>
      </c>
      <c r="B16448" t="s">
        <v>19344</v>
      </c>
      <c r="C16448" t="s">
        <v>286</v>
      </c>
      <c r="D16448">
        <v>324.61</v>
      </c>
      <c r="E16448" s="156" t="s">
        <v>223</v>
      </c>
    </row>
    <row r="16449" spans="1:5" x14ac:dyDescent="0.2">
      <c r="A16449" s="157">
        <v>2003876</v>
      </c>
      <c r="B16449" t="s">
        <v>19345</v>
      </c>
      <c r="C16449" t="s">
        <v>286</v>
      </c>
      <c r="D16449">
        <v>295.93</v>
      </c>
      <c r="E16449" s="156" t="s">
        <v>223</v>
      </c>
    </row>
    <row r="16450" spans="1:5" x14ac:dyDescent="0.2">
      <c r="A16450" s="157">
        <v>2003775</v>
      </c>
      <c r="B16450" t="s">
        <v>19346</v>
      </c>
      <c r="C16450" t="s">
        <v>286</v>
      </c>
      <c r="D16450">
        <v>506.32</v>
      </c>
      <c r="E16450" s="156" t="s">
        <v>223</v>
      </c>
    </row>
    <row r="16451" spans="1:5" x14ac:dyDescent="0.2">
      <c r="A16451" s="157">
        <v>2003880</v>
      </c>
      <c r="B16451" t="s">
        <v>19347</v>
      </c>
      <c r="C16451" t="s">
        <v>286</v>
      </c>
      <c r="D16451">
        <v>454.49</v>
      </c>
      <c r="E16451" s="156" t="s">
        <v>223</v>
      </c>
    </row>
    <row r="16452" spans="1:5" x14ac:dyDescent="0.2">
      <c r="A16452" s="157">
        <v>2003779</v>
      </c>
      <c r="B16452" t="s">
        <v>19348</v>
      </c>
      <c r="C16452" t="s">
        <v>286</v>
      </c>
      <c r="D16452">
        <v>754.18</v>
      </c>
      <c r="E16452" s="156" t="s">
        <v>223</v>
      </c>
    </row>
    <row r="16453" spans="1:5" x14ac:dyDescent="0.2">
      <c r="A16453" s="157">
        <v>2003884</v>
      </c>
      <c r="B16453" t="s">
        <v>19349</v>
      </c>
      <c r="C16453" t="s">
        <v>286</v>
      </c>
      <c r="D16453">
        <v>676.04</v>
      </c>
      <c r="E16453" s="156" t="s">
        <v>223</v>
      </c>
    </row>
    <row r="16454" spans="1:5" x14ac:dyDescent="0.2">
      <c r="A16454" s="157">
        <v>2003783</v>
      </c>
      <c r="B16454" t="s">
        <v>19350</v>
      </c>
      <c r="C16454" t="s">
        <v>286</v>
      </c>
      <c r="D16454">
        <v>1080.5899999999999</v>
      </c>
      <c r="E16454" s="156" t="s">
        <v>223</v>
      </c>
    </row>
    <row r="16455" spans="1:5" x14ac:dyDescent="0.2">
      <c r="A16455" s="157">
        <v>2003888</v>
      </c>
      <c r="B16455" t="s">
        <v>19351</v>
      </c>
      <c r="C16455" t="s">
        <v>286</v>
      </c>
      <c r="D16455">
        <v>964.51</v>
      </c>
      <c r="E16455" s="156" t="s">
        <v>223</v>
      </c>
    </row>
    <row r="16456" spans="1:5" x14ac:dyDescent="0.2">
      <c r="A16456" s="157">
        <v>2003787</v>
      </c>
      <c r="B16456" t="s">
        <v>19352</v>
      </c>
      <c r="C16456" t="s">
        <v>286</v>
      </c>
      <c r="D16456">
        <v>1691.88</v>
      </c>
      <c r="E16456" s="156" t="s">
        <v>223</v>
      </c>
    </row>
    <row r="16457" spans="1:5" x14ac:dyDescent="0.2">
      <c r="A16457" s="157">
        <v>2003892</v>
      </c>
      <c r="B16457" t="s">
        <v>19353</v>
      </c>
      <c r="C16457" t="s">
        <v>286</v>
      </c>
      <c r="D16457">
        <v>1527.62</v>
      </c>
      <c r="E16457" s="156" t="s">
        <v>223</v>
      </c>
    </row>
    <row r="16458" spans="1:5" x14ac:dyDescent="0.2">
      <c r="A16458" s="157">
        <v>2003851</v>
      </c>
      <c r="B16458" t="s">
        <v>19354</v>
      </c>
      <c r="C16458" t="s">
        <v>286</v>
      </c>
      <c r="D16458">
        <v>93.21</v>
      </c>
      <c r="E16458" s="156" t="s">
        <v>223</v>
      </c>
    </row>
    <row r="16459" spans="1:5" x14ac:dyDescent="0.2">
      <c r="A16459" s="157">
        <v>2003935</v>
      </c>
      <c r="B16459" t="s">
        <v>19355</v>
      </c>
      <c r="C16459" t="s">
        <v>286</v>
      </c>
      <c r="D16459">
        <v>10.8</v>
      </c>
      <c r="E16459" s="156" t="s">
        <v>223</v>
      </c>
    </row>
    <row r="16460" spans="1:5" x14ac:dyDescent="0.2">
      <c r="A16460" s="157">
        <v>2003934</v>
      </c>
      <c r="B16460" t="s">
        <v>19356</v>
      </c>
      <c r="C16460" t="s">
        <v>286</v>
      </c>
      <c r="D16460">
        <v>15.04</v>
      </c>
      <c r="E16460" s="156" t="s">
        <v>223</v>
      </c>
    </row>
    <row r="16461" spans="1:5" x14ac:dyDescent="0.2">
      <c r="A16461" s="157">
        <v>2003990</v>
      </c>
      <c r="B16461" t="s">
        <v>19357</v>
      </c>
      <c r="C16461" t="s">
        <v>286</v>
      </c>
      <c r="D16461">
        <v>1422.36</v>
      </c>
      <c r="E16461" s="156" t="s">
        <v>223</v>
      </c>
    </row>
    <row r="16462" spans="1:5" x14ac:dyDescent="0.2">
      <c r="A16462" s="157">
        <v>2003991</v>
      </c>
      <c r="B16462" t="s">
        <v>19358</v>
      </c>
      <c r="C16462" t="s">
        <v>286</v>
      </c>
      <c r="D16462">
        <v>1467.63</v>
      </c>
      <c r="E16462" s="156" t="s">
        <v>223</v>
      </c>
    </row>
    <row r="16463" spans="1:5" x14ac:dyDescent="0.2">
      <c r="A16463" s="157">
        <v>2003992</v>
      </c>
      <c r="B16463" t="s">
        <v>19359</v>
      </c>
      <c r="C16463" t="s">
        <v>286</v>
      </c>
      <c r="D16463">
        <v>1922.13</v>
      </c>
      <c r="E16463" s="156" t="s">
        <v>223</v>
      </c>
    </row>
    <row r="16464" spans="1:5" x14ac:dyDescent="0.2">
      <c r="A16464" s="157">
        <v>2003993</v>
      </c>
      <c r="B16464" t="s">
        <v>19360</v>
      </c>
      <c r="C16464" t="s">
        <v>286</v>
      </c>
      <c r="D16464">
        <v>2929.83</v>
      </c>
      <c r="E16464" s="156" t="s">
        <v>223</v>
      </c>
    </row>
    <row r="16465" spans="1:5" x14ac:dyDescent="0.2">
      <c r="A16465" s="157">
        <v>2003983</v>
      </c>
      <c r="B16465" t="s">
        <v>19361</v>
      </c>
      <c r="C16465" t="s">
        <v>286</v>
      </c>
      <c r="D16465">
        <v>226.2</v>
      </c>
      <c r="E16465" s="156" t="s">
        <v>223</v>
      </c>
    </row>
    <row r="16466" spans="1:5" x14ac:dyDescent="0.2">
      <c r="A16466" s="157">
        <v>2003984</v>
      </c>
      <c r="B16466" t="s">
        <v>19362</v>
      </c>
      <c r="C16466" t="s">
        <v>286</v>
      </c>
      <c r="D16466">
        <v>319.89999999999998</v>
      </c>
      <c r="E16466" s="156" t="s">
        <v>223</v>
      </c>
    </row>
    <row r="16467" spans="1:5" x14ac:dyDescent="0.2">
      <c r="A16467" s="157">
        <v>2003985</v>
      </c>
      <c r="B16467" t="s">
        <v>19363</v>
      </c>
      <c r="C16467" t="s">
        <v>286</v>
      </c>
      <c r="D16467">
        <v>374.35</v>
      </c>
      <c r="E16467" s="156" t="s">
        <v>223</v>
      </c>
    </row>
    <row r="16468" spans="1:5" x14ac:dyDescent="0.2">
      <c r="A16468" s="157">
        <v>2003986</v>
      </c>
      <c r="B16468" t="s">
        <v>19364</v>
      </c>
      <c r="C16468" t="s">
        <v>286</v>
      </c>
      <c r="D16468">
        <v>545.38</v>
      </c>
      <c r="E16468" s="156" t="s">
        <v>223</v>
      </c>
    </row>
    <row r="16469" spans="1:5" x14ac:dyDescent="0.2">
      <c r="A16469" s="157">
        <v>2003987</v>
      </c>
      <c r="B16469" t="s">
        <v>19365</v>
      </c>
      <c r="C16469" t="s">
        <v>286</v>
      </c>
      <c r="D16469">
        <v>764.23</v>
      </c>
      <c r="E16469" s="156" t="s">
        <v>223</v>
      </c>
    </row>
    <row r="16470" spans="1:5" x14ac:dyDescent="0.2">
      <c r="A16470" s="157">
        <v>2003988</v>
      </c>
      <c r="B16470" t="s">
        <v>19366</v>
      </c>
      <c r="C16470" t="s">
        <v>286</v>
      </c>
      <c r="D16470">
        <v>802.73</v>
      </c>
      <c r="E16470" s="156" t="s">
        <v>223</v>
      </c>
    </row>
    <row r="16471" spans="1:5" x14ac:dyDescent="0.2">
      <c r="A16471" s="157">
        <v>2003989</v>
      </c>
      <c r="B16471" t="s">
        <v>19367</v>
      </c>
      <c r="C16471" t="s">
        <v>286</v>
      </c>
      <c r="D16471">
        <v>1241.24</v>
      </c>
      <c r="E16471" s="156" t="s">
        <v>223</v>
      </c>
    </row>
    <row r="16472" spans="1:5" x14ac:dyDescent="0.2">
      <c r="A16472" s="157">
        <v>2003298</v>
      </c>
      <c r="B16472" t="s">
        <v>19368</v>
      </c>
      <c r="C16472" t="s">
        <v>286</v>
      </c>
      <c r="D16472">
        <v>13.29</v>
      </c>
      <c r="E16472" s="156" t="s">
        <v>223</v>
      </c>
    </row>
    <row r="16473" spans="1:5" x14ac:dyDescent="0.2">
      <c r="A16473" s="157">
        <v>2003297</v>
      </c>
      <c r="B16473" t="s">
        <v>19369</v>
      </c>
      <c r="C16473" t="s">
        <v>286</v>
      </c>
      <c r="D16473">
        <v>16.38</v>
      </c>
      <c r="E16473" s="156" t="s">
        <v>223</v>
      </c>
    </row>
    <row r="16474" spans="1:5" x14ac:dyDescent="0.2">
      <c r="A16474" s="157">
        <v>2003315</v>
      </c>
      <c r="B16474" t="s">
        <v>19370</v>
      </c>
      <c r="C16474" t="s">
        <v>286</v>
      </c>
      <c r="D16474">
        <v>97.18</v>
      </c>
      <c r="E16474" s="156" t="s">
        <v>223</v>
      </c>
    </row>
    <row r="16475" spans="1:5" x14ac:dyDescent="0.2">
      <c r="A16475" s="157">
        <v>2003314</v>
      </c>
      <c r="B16475" t="s">
        <v>19371</v>
      </c>
      <c r="C16475" t="s">
        <v>286</v>
      </c>
      <c r="D16475">
        <v>74.87</v>
      </c>
      <c r="E16475" s="156" t="s">
        <v>223</v>
      </c>
    </row>
    <row r="16476" spans="1:5" x14ac:dyDescent="0.2">
      <c r="A16476" s="157">
        <v>2003313</v>
      </c>
      <c r="B16476" t="s">
        <v>19372</v>
      </c>
      <c r="C16476" t="s">
        <v>286</v>
      </c>
      <c r="D16476">
        <v>121.9</v>
      </c>
      <c r="E16476" s="156" t="s">
        <v>223</v>
      </c>
    </row>
    <row r="16477" spans="1:5" x14ac:dyDescent="0.2">
      <c r="A16477" s="157">
        <v>2003312</v>
      </c>
      <c r="B16477" t="s">
        <v>19373</v>
      </c>
      <c r="C16477" t="s">
        <v>286</v>
      </c>
      <c r="D16477">
        <v>94.01</v>
      </c>
      <c r="E16477" s="156" t="s">
        <v>223</v>
      </c>
    </row>
    <row r="16478" spans="1:5" x14ac:dyDescent="0.2">
      <c r="A16478" s="157">
        <v>2003311</v>
      </c>
      <c r="B16478" t="s">
        <v>19374</v>
      </c>
      <c r="C16478" t="s">
        <v>286</v>
      </c>
      <c r="D16478">
        <v>41.48</v>
      </c>
      <c r="E16478" s="156" t="s">
        <v>223</v>
      </c>
    </row>
    <row r="16479" spans="1:5" x14ac:dyDescent="0.2">
      <c r="A16479" s="157">
        <v>2003310</v>
      </c>
      <c r="B16479" t="s">
        <v>19375</v>
      </c>
      <c r="C16479" t="s">
        <v>286</v>
      </c>
      <c r="D16479">
        <v>52.35</v>
      </c>
      <c r="E16479" s="156" t="s">
        <v>223</v>
      </c>
    </row>
    <row r="16480" spans="1:5" x14ac:dyDescent="0.2">
      <c r="A16480" s="157">
        <v>2003296</v>
      </c>
      <c r="B16480" t="s">
        <v>19376</v>
      </c>
      <c r="C16480" t="s">
        <v>286</v>
      </c>
      <c r="D16480">
        <v>13.29</v>
      </c>
      <c r="E16480" s="156" t="s">
        <v>223</v>
      </c>
    </row>
    <row r="16481" spans="1:5" x14ac:dyDescent="0.2">
      <c r="A16481" s="157">
        <v>2003295</v>
      </c>
      <c r="B16481" t="s">
        <v>19377</v>
      </c>
      <c r="C16481" t="s">
        <v>286</v>
      </c>
      <c r="D16481">
        <v>16.38</v>
      </c>
      <c r="E16481" s="156" t="s">
        <v>223</v>
      </c>
    </row>
    <row r="16482" spans="1:5" x14ac:dyDescent="0.2">
      <c r="A16482" s="157">
        <v>2003309</v>
      </c>
      <c r="B16482" t="s">
        <v>19378</v>
      </c>
      <c r="C16482" t="s">
        <v>286</v>
      </c>
      <c r="D16482">
        <v>97.18</v>
      </c>
      <c r="E16482" s="156" t="s">
        <v>223</v>
      </c>
    </row>
    <row r="16483" spans="1:5" x14ac:dyDescent="0.2">
      <c r="A16483" s="157">
        <v>2003308</v>
      </c>
      <c r="B16483" t="s">
        <v>19379</v>
      </c>
      <c r="C16483" t="s">
        <v>286</v>
      </c>
      <c r="D16483">
        <v>74.87</v>
      </c>
      <c r="E16483" s="156" t="s">
        <v>223</v>
      </c>
    </row>
    <row r="16484" spans="1:5" x14ac:dyDescent="0.2">
      <c r="A16484" s="157">
        <v>2003307</v>
      </c>
      <c r="B16484" t="s">
        <v>19380</v>
      </c>
      <c r="C16484" t="s">
        <v>286</v>
      </c>
      <c r="D16484">
        <v>121.9</v>
      </c>
      <c r="E16484" s="156" t="s">
        <v>223</v>
      </c>
    </row>
    <row r="16485" spans="1:5" x14ac:dyDescent="0.2">
      <c r="A16485" s="157">
        <v>2003306</v>
      </c>
      <c r="B16485" t="s">
        <v>19381</v>
      </c>
      <c r="C16485" t="s">
        <v>286</v>
      </c>
      <c r="D16485">
        <v>94.01</v>
      </c>
      <c r="E16485" s="156" t="s">
        <v>223</v>
      </c>
    </row>
    <row r="16486" spans="1:5" x14ac:dyDescent="0.2">
      <c r="A16486" s="157">
        <v>2003305</v>
      </c>
      <c r="B16486" t="s">
        <v>19382</v>
      </c>
      <c r="C16486" t="s">
        <v>286</v>
      </c>
      <c r="D16486">
        <v>41.48</v>
      </c>
      <c r="E16486" s="156" t="s">
        <v>223</v>
      </c>
    </row>
    <row r="16487" spans="1:5" x14ac:dyDescent="0.2">
      <c r="A16487" s="157">
        <v>2003304</v>
      </c>
      <c r="B16487" t="s">
        <v>19383</v>
      </c>
      <c r="C16487" t="s">
        <v>286</v>
      </c>
      <c r="D16487">
        <v>52.35</v>
      </c>
      <c r="E16487" s="156" t="s">
        <v>223</v>
      </c>
    </row>
    <row r="16488" spans="1:5" x14ac:dyDescent="0.2">
      <c r="A16488" s="157">
        <v>2105846</v>
      </c>
      <c r="B16488" t="s">
        <v>19384</v>
      </c>
      <c r="C16488" t="s">
        <v>119</v>
      </c>
      <c r="D16488">
        <v>560.34</v>
      </c>
      <c r="E16488" s="156" t="s">
        <v>223</v>
      </c>
    </row>
    <row r="16489" spans="1:5" x14ac:dyDescent="0.2">
      <c r="A16489" s="157">
        <v>2105929</v>
      </c>
      <c r="B16489" t="s">
        <v>19385</v>
      </c>
      <c r="C16489" t="s">
        <v>119</v>
      </c>
      <c r="D16489">
        <v>627.23</v>
      </c>
      <c r="E16489" s="156" t="s">
        <v>223</v>
      </c>
    </row>
    <row r="16490" spans="1:5" x14ac:dyDescent="0.2">
      <c r="A16490" s="157">
        <v>2105933</v>
      </c>
      <c r="B16490" t="s">
        <v>19386</v>
      </c>
      <c r="C16490" t="s">
        <v>119</v>
      </c>
      <c r="D16490">
        <v>694.11</v>
      </c>
      <c r="E16490" s="156" t="s">
        <v>223</v>
      </c>
    </row>
    <row r="16491" spans="1:5" x14ac:dyDescent="0.2">
      <c r="A16491" s="157">
        <v>2106293</v>
      </c>
      <c r="B16491" t="s">
        <v>19387</v>
      </c>
      <c r="C16491" t="s">
        <v>119</v>
      </c>
      <c r="D16491">
        <v>214.51</v>
      </c>
      <c r="E16491" s="156" t="s">
        <v>223</v>
      </c>
    </row>
    <row r="16492" spans="1:5" x14ac:dyDescent="0.2">
      <c r="A16492" s="157">
        <v>2108165</v>
      </c>
      <c r="B16492" t="s">
        <v>19388</v>
      </c>
      <c r="C16492" t="s">
        <v>16113</v>
      </c>
      <c r="D16492">
        <v>36.409999999999997</v>
      </c>
      <c r="E16492" s="156" t="s">
        <v>223</v>
      </c>
    </row>
    <row r="16493" spans="1:5" x14ac:dyDescent="0.2">
      <c r="A16493" s="157">
        <v>2108166</v>
      </c>
      <c r="B16493" t="s">
        <v>19389</v>
      </c>
      <c r="C16493" t="s">
        <v>16113</v>
      </c>
      <c r="D16493">
        <v>25.43</v>
      </c>
      <c r="E16493" s="156" t="s">
        <v>223</v>
      </c>
    </row>
    <row r="16494" spans="1:5" x14ac:dyDescent="0.2">
      <c r="A16494" s="157">
        <v>2108167</v>
      </c>
      <c r="B16494" t="s">
        <v>19390</v>
      </c>
      <c r="C16494" t="s">
        <v>16113</v>
      </c>
      <c r="D16494">
        <v>22.63</v>
      </c>
      <c r="E16494" s="156" t="s">
        <v>223</v>
      </c>
    </row>
    <row r="16495" spans="1:5" x14ac:dyDescent="0.2">
      <c r="A16495" s="157">
        <v>2108168</v>
      </c>
      <c r="B16495" t="s">
        <v>19391</v>
      </c>
      <c r="C16495" t="s">
        <v>16113</v>
      </c>
      <c r="D16495">
        <v>21.96</v>
      </c>
      <c r="E16495" s="156" t="s">
        <v>223</v>
      </c>
    </row>
    <row r="16496" spans="1:5" x14ac:dyDescent="0.2">
      <c r="A16496" s="157">
        <v>2108169</v>
      </c>
      <c r="B16496" t="s">
        <v>19392</v>
      </c>
      <c r="C16496" t="s">
        <v>16113</v>
      </c>
      <c r="D16496">
        <v>50.26</v>
      </c>
      <c r="E16496" s="156" t="s">
        <v>223</v>
      </c>
    </row>
    <row r="16497" spans="1:5" x14ac:dyDescent="0.2">
      <c r="A16497" s="157">
        <v>2108170</v>
      </c>
      <c r="B16497" t="s">
        <v>19393</v>
      </c>
      <c r="C16497" t="s">
        <v>16113</v>
      </c>
      <c r="D16497">
        <v>36.71</v>
      </c>
      <c r="E16497" s="156" t="s">
        <v>223</v>
      </c>
    </row>
    <row r="16498" spans="1:5" x14ac:dyDescent="0.2">
      <c r="A16498" s="157">
        <v>2108171</v>
      </c>
      <c r="B16498" t="s">
        <v>19394</v>
      </c>
      <c r="C16498" t="s">
        <v>16113</v>
      </c>
      <c r="D16498">
        <v>33.97</v>
      </c>
      <c r="E16498" s="156" t="s">
        <v>223</v>
      </c>
    </row>
    <row r="16499" spans="1:5" x14ac:dyDescent="0.2">
      <c r="A16499" s="157">
        <v>2108172</v>
      </c>
      <c r="B16499" t="s">
        <v>19395</v>
      </c>
      <c r="C16499" t="s">
        <v>16113</v>
      </c>
      <c r="D16499">
        <v>34.81</v>
      </c>
      <c r="E16499" s="156" t="s">
        <v>223</v>
      </c>
    </row>
    <row r="16500" spans="1:5" x14ac:dyDescent="0.2">
      <c r="A16500" s="157">
        <v>2106292</v>
      </c>
      <c r="B16500" t="s">
        <v>19396</v>
      </c>
      <c r="C16500" t="s">
        <v>119</v>
      </c>
      <c r="D16500">
        <v>154.62</v>
      </c>
      <c r="E16500" s="156" t="s">
        <v>223</v>
      </c>
    </row>
    <row r="16501" spans="1:5" x14ac:dyDescent="0.2">
      <c r="A16501" s="157">
        <v>2106291</v>
      </c>
      <c r="B16501" t="s">
        <v>19397</v>
      </c>
      <c r="C16501" t="s">
        <v>119</v>
      </c>
      <c r="D16501">
        <v>226.17</v>
      </c>
      <c r="E16501" s="156" t="s">
        <v>223</v>
      </c>
    </row>
    <row r="16502" spans="1:5" x14ac:dyDescent="0.2">
      <c r="A16502" s="157">
        <v>2106235</v>
      </c>
      <c r="B16502" t="s">
        <v>19398</v>
      </c>
      <c r="C16502" t="s">
        <v>16113</v>
      </c>
      <c r="D16502">
        <v>3.54</v>
      </c>
      <c r="E16502" s="156" t="s">
        <v>223</v>
      </c>
    </row>
    <row r="16503" spans="1:5" x14ac:dyDescent="0.2">
      <c r="A16503" s="157">
        <v>2106232</v>
      </c>
      <c r="B16503" t="s">
        <v>19399</v>
      </c>
      <c r="C16503" t="s">
        <v>268</v>
      </c>
      <c r="D16503">
        <v>19.329999999999998</v>
      </c>
      <c r="E16503" s="156" t="s">
        <v>223</v>
      </c>
    </row>
    <row r="16504" spans="1:5" x14ac:dyDescent="0.2">
      <c r="A16504" s="157">
        <v>2106233</v>
      </c>
      <c r="B16504" t="s">
        <v>19400</v>
      </c>
      <c r="C16504" t="s">
        <v>268</v>
      </c>
      <c r="D16504">
        <v>14.94</v>
      </c>
      <c r="E16504" s="156" t="s">
        <v>223</v>
      </c>
    </row>
    <row r="16505" spans="1:5" x14ac:dyDescent="0.2">
      <c r="A16505" s="157">
        <v>2105605</v>
      </c>
      <c r="B16505" t="s">
        <v>19401</v>
      </c>
      <c r="C16505" t="s">
        <v>16113</v>
      </c>
      <c r="D16505">
        <v>55.16</v>
      </c>
      <c r="E16505" s="156" t="s">
        <v>223</v>
      </c>
    </row>
    <row r="16506" spans="1:5" x14ac:dyDescent="0.2">
      <c r="A16506" s="157">
        <v>2106298</v>
      </c>
      <c r="B16506" t="s">
        <v>19402</v>
      </c>
      <c r="C16506" t="s">
        <v>286</v>
      </c>
      <c r="D16506">
        <v>37.32</v>
      </c>
      <c r="E16506" s="156" t="s">
        <v>223</v>
      </c>
    </row>
    <row r="16507" spans="1:5" x14ac:dyDescent="0.2">
      <c r="A16507" s="157">
        <v>2106295</v>
      </c>
      <c r="B16507" t="s">
        <v>19403</v>
      </c>
      <c r="C16507" t="s">
        <v>286</v>
      </c>
      <c r="D16507">
        <v>18.68</v>
      </c>
      <c r="E16507" s="156" t="s">
        <v>223</v>
      </c>
    </row>
    <row r="16508" spans="1:5" x14ac:dyDescent="0.2">
      <c r="A16508" s="157">
        <v>2106294</v>
      </c>
      <c r="B16508" t="s">
        <v>19404</v>
      </c>
      <c r="C16508" t="s">
        <v>286</v>
      </c>
      <c r="D16508">
        <v>23.91</v>
      </c>
      <c r="E16508" s="156" t="s">
        <v>223</v>
      </c>
    </row>
    <row r="16509" spans="1:5" x14ac:dyDescent="0.2">
      <c r="A16509" s="157">
        <v>2106297</v>
      </c>
      <c r="B16509" t="s">
        <v>19405</v>
      </c>
      <c r="C16509" t="s">
        <v>286</v>
      </c>
      <c r="D16509">
        <v>29.83</v>
      </c>
      <c r="E16509" s="156" t="s">
        <v>223</v>
      </c>
    </row>
    <row r="16510" spans="1:5" x14ac:dyDescent="0.2">
      <c r="A16510" s="157">
        <v>2106296</v>
      </c>
      <c r="B16510" t="s">
        <v>19406</v>
      </c>
      <c r="C16510" t="s">
        <v>286</v>
      </c>
      <c r="D16510">
        <v>47.51</v>
      </c>
      <c r="E16510" s="156" t="s">
        <v>223</v>
      </c>
    </row>
    <row r="16511" spans="1:5" x14ac:dyDescent="0.2">
      <c r="A16511" s="157">
        <v>2306731</v>
      </c>
      <c r="B16511" t="s">
        <v>19407</v>
      </c>
      <c r="C16511" t="s">
        <v>16004</v>
      </c>
      <c r="D16511">
        <v>0.69</v>
      </c>
      <c r="E16511" s="156" t="s">
        <v>223</v>
      </c>
    </row>
    <row r="16512" spans="1:5" x14ac:dyDescent="0.2">
      <c r="A16512" s="157">
        <v>2306728</v>
      </c>
      <c r="B16512" t="s">
        <v>19408</v>
      </c>
      <c r="C16512" t="s">
        <v>286</v>
      </c>
      <c r="D16512">
        <v>1700.78</v>
      </c>
      <c r="E16512" s="156" t="s">
        <v>223</v>
      </c>
    </row>
    <row r="16513" spans="1:5" x14ac:dyDescent="0.2">
      <c r="A16513" s="157">
        <v>2306729</v>
      </c>
      <c r="B16513" t="s">
        <v>19409</v>
      </c>
      <c r="C16513" t="s">
        <v>286</v>
      </c>
      <c r="D16513">
        <v>2072.08</v>
      </c>
      <c r="E16513" s="156" t="s">
        <v>223</v>
      </c>
    </row>
    <row r="16514" spans="1:5" x14ac:dyDescent="0.2">
      <c r="A16514" s="157">
        <v>2306727</v>
      </c>
      <c r="B16514" t="s">
        <v>19410</v>
      </c>
      <c r="C16514" t="s">
        <v>286</v>
      </c>
      <c r="D16514">
        <v>397.98</v>
      </c>
      <c r="E16514" s="156" t="s">
        <v>223</v>
      </c>
    </row>
    <row r="16515" spans="1:5" x14ac:dyDescent="0.2">
      <c r="A16515" s="157">
        <v>2306730</v>
      </c>
      <c r="B16515" t="s">
        <v>19411</v>
      </c>
      <c r="C16515" t="s">
        <v>16113</v>
      </c>
      <c r="D16515">
        <v>134.53</v>
      </c>
      <c r="E16515" s="156" t="s">
        <v>223</v>
      </c>
    </row>
    <row r="16516" spans="1:5" x14ac:dyDescent="0.2">
      <c r="A16516" s="157">
        <v>2306726</v>
      </c>
      <c r="B16516" t="s">
        <v>19412</v>
      </c>
      <c r="C16516" t="s">
        <v>286</v>
      </c>
      <c r="D16516">
        <v>260.11</v>
      </c>
      <c r="E16516" s="156" t="s">
        <v>223</v>
      </c>
    </row>
    <row r="16517" spans="1:5" x14ac:dyDescent="0.2">
      <c r="A16517" s="157">
        <v>2306076</v>
      </c>
      <c r="B16517" t="s">
        <v>19413</v>
      </c>
      <c r="C16517" t="s">
        <v>16004</v>
      </c>
      <c r="D16517">
        <v>12.36</v>
      </c>
      <c r="E16517" s="156" t="s">
        <v>223</v>
      </c>
    </row>
    <row r="16518" spans="1:5" x14ac:dyDescent="0.2">
      <c r="A16518" s="157">
        <v>2306247</v>
      </c>
      <c r="B16518" t="s">
        <v>19414</v>
      </c>
      <c r="C16518" t="s">
        <v>16113</v>
      </c>
      <c r="D16518">
        <v>253.25</v>
      </c>
      <c r="E16518" s="156" t="s">
        <v>223</v>
      </c>
    </row>
    <row r="16519" spans="1:5" x14ac:dyDescent="0.2">
      <c r="A16519" s="157">
        <v>2306248</v>
      </c>
      <c r="B16519" t="s">
        <v>19415</v>
      </c>
      <c r="C16519" t="s">
        <v>16113</v>
      </c>
      <c r="D16519">
        <v>589.34</v>
      </c>
      <c r="E16519" s="156" t="s">
        <v>223</v>
      </c>
    </row>
    <row r="16520" spans="1:5" x14ac:dyDescent="0.2">
      <c r="A16520" s="157">
        <v>2306279</v>
      </c>
      <c r="B16520" t="s">
        <v>19416</v>
      </c>
      <c r="C16520" t="s">
        <v>16113</v>
      </c>
      <c r="D16520">
        <v>94.18</v>
      </c>
      <c r="E16520" s="156" t="s">
        <v>223</v>
      </c>
    </row>
    <row r="16521" spans="1:5" x14ac:dyDescent="0.2">
      <c r="A16521" s="157">
        <v>2306651</v>
      </c>
      <c r="B16521" t="s">
        <v>19417</v>
      </c>
      <c r="C16521" t="s">
        <v>286</v>
      </c>
      <c r="D16521">
        <v>6976.42</v>
      </c>
      <c r="E16521" s="156" t="s">
        <v>223</v>
      </c>
    </row>
    <row r="16522" spans="1:5" x14ac:dyDescent="0.2">
      <c r="A16522" s="157">
        <v>2306678</v>
      </c>
      <c r="B16522" t="s">
        <v>19418</v>
      </c>
      <c r="C16522" t="s">
        <v>286</v>
      </c>
      <c r="D16522">
        <v>6613.63</v>
      </c>
      <c r="E16522" s="156" t="s">
        <v>223</v>
      </c>
    </row>
    <row r="16523" spans="1:5" x14ac:dyDescent="0.2">
      <c r="A16523" s="157">
        <v>2306652</v>
      </c>
      <c r="B16523" t="s">
        <v>19419</v>
      </c>
      <c r="C16523" t="s">
        <v>286</v>
      </c>
      <c r="D16523">
        <v>7044.55</v>
      </c>
      <c r="E16523" s="156" t="s">
        <v>223</v>
      </c>
    </row>
    <row r="16524" spans="1:5" x14ac:dyDescent="0.2">
      <c r="A16524" s="157">
        <v>2306679</v>
      </c>
      <c r="B16524" t="s">
        <v>19420</v>
      </c>
      <c r="C16524" t="s">
        <v>286</v>
      </c>
      <c r="D16524">
        <v>6668.32</v>
      </c>
      <c r="E16524" s="156" t="s">
        <v>223</v>
      </c>
    </row>
    <row r="16525" spans="1:5" x14ac:dyDescent="0.2">
      <c r="A16525" s="157">
        <v>2306653</v>
      </c>
      <c r="B16525" t="s">
        <v>19421</v>
      </c>
      <c r="C16525" t="s">
        <v>286</v>
      </c>
      <c r="D16525">
        <v>7115.53</v>
      </c>
      <c r="E16525" s="156" t="s">
        <v>223</v>
      </c>
    </row>
    <row r="16526" spans="1:5" x14ac:dyDescent="0.2">
      <c r="A16526" s="157">
        <v>2306680</v>
      </c>
      <c r="B16526" t="s">
        <v>19422</v>
      </c>
      <c r="C16526" t="s">
        <v>286</v>
      </c>
      <c r="D16526">
        <v>6724.83</v>
      </c>
      <c r="E16526" s="156" t="s">
        <v>223</v>
      </c>
    </row>
    <row r="16527" spans="1:5" x14ac:dyDescent="0.2">
      <c r="A16527" s="157">
        <v>2306654</v>
      </c>
      <c r="B16527" t="s">
        <v>19423</v>
      </c>
      <c r="C16527" t="s">
        <v>286</v>
      </c>
      <c r="D16527">
        <v>7186.01</v>
      </c>
      <c r="E16527" s="156" t="s">
        <v>223</v>
      </c>
    </row>
    <row r="16528" spans="1:5" x14ac:dyDescent="0.2">
      <c r="A16528" s="157">
        <v>2306681</v>
      </c>
      <c r="B16528" t="s">
        <v>19424</v>
      </c>
      <c r="C16528" t="s">
        <v>286</v>
      </c>
      <c r="D16528">
        <v>6779.68</v>
      </c>
      <c r="E16528" s="156" t="s">
        <v>223</v>
      </c>
    </row>
    <row r="16529" spans="1:5" x14ac:dyDescent="0.2">
      <c r="A16529" s="157">
        <v>2306655</v>
      </c>
      <c r="B16529" t="s">
        <v>19425</v>
      </c>
      <c r="C16529" t="s">
        <v>286</v>
      </c>
      <c r="D16529">
        <v>7257.95</v>
      </c>
      <c r="E16529" s="156" t="s">
        <v>223</v>
      </c>
    </row>
    <row r="16530" spans="1:5" x14ac:dyDescent="0.2">
      <c r="A16530" s="157">
        <v>2306682</v>
      </c>
      <c r="B16530" t="s">
        <v>19426</v>
      </c>
      <c r="C16530" t="s">
        <v>286</v>
      </c>
      <c r="D16530">
        <v>6834.69</v>
      </c>
      <c r="E16530" s="156" t="s">
        <v>223</v>
      </c>
    </row>
    <row r="16531" spans="1:5" x14ac:dyDescent="0.2">
      <c r="A16531" s="157">
        <v>2306656</v>
      </c>
      <c r="B16531" t="s">
        <v>19427</v>
      </c>
      <c r="C16531" t="s">
        <v>286</v>
      </c>
      <c r="D16531">
        <v>9929.51</v>
      </c>
      <c r="E16531" s="156" t="s">
        <v>223</v>
      </c>
    </row>
    <row r="16532" spans="1:5" x14ac:dyDescent="0.2">
      <c r="A16532" s="157">
        <v>2306683</v>
      </c>
      <c r="B16532" t="s">
        <v>19428</v>
      </c>
      <c r="C16532" t="s">
        <v>286</v>
      </c>
      <c r="D16532">
        <v>9553.27</v>
      </c>
      <c r="E16532" s="156" t="s">
        <v>223</v>
      </c>
    </row>
    <row r="16533" spans="1:5" x14ac:dyDescent="0.2">
      <c r="A16533" s="157">
        <v>2306657</v>
      </c>
      <c r="B16533" t="s">
        <v>19429</v>
      </c>
      <c r="C16533" t="s">
        <v>286</v>
      </c>
      <c r="D16533">
        <v>10065.629999999999</v>
      </c>
      <c r="E16533" s="156" t="s">
        <v>223</v>
      </c>
    </row>
    <row r="16534" spans="1:5" x14ac:dyDescent="0.2">
      <c r="A16534" s="157">
        <v>2306684</v>
      </c>
      <c r="B16534" t="s">
        <v>19430</v>
      </c>
      <c r="C16534" t="s">
        <v>286</v>
      </c>
      <c r="D16534">
        <v>9674.92</v>
      </c>
      <c r="E16534" s="156" t="s">
        <v>223</v>
      </c>
    </row>
    <row r="16535" spans="1:5" x14ac:dyDescent="0.2">
      <c r="A16535" s="157">
        <v>2306658</v>
      </c>
      <c r="B16535" t="s">
        <v>19431</v>
      </c>
      <c r="C16535" t="s">
        <v>286</v>
      </c>
      <c r="D16535">
        <v>10199.219999999999</v>
      </c>
      <c r="E16535" s="156" t="s">
        <v>223</v>
      </c>
    </row>
    <row r="16536" spans="1:5" x14ac:dyDescent="0.2">
      <c r="A16536" s="157">
        <v>2306685</v>
      </c>
      <c r="B16536" t="s">
        <v>19432</v>
      </c>
      <c r="C16536" t="s">
        <v>286</v>
      </c>
      <c r="D16536">
        <v>9792.8799999999992</v>
      </c>
      <c r="E16536" s="156" t="s">
        <v>223</v>
      </c>
    </row>
    <row r="16537" spans="1:5" x14ac:dyDescent="0.2">
      <c r="A16537" s="157">
        <v>2306659</v>
      </c>
      <c r="B16537" t="s">
        <v>19433</v>
      </c>
      <c r="C16537" t="s">
        <v>286</v>
      </c>
      <c r="D16537">
        <v>10337.969999999999</v>
      </c>
      <c r="E16537" s="156" t="s">
        <v>223</v>
      </c>
    </row>
    <row r="16538" spans="1:5" x14ac:dyDescent="0.2">
      <c r="A16538" s="157">
        <v>2306686</v>
      </c>
      <c r="B16538" t="s">
        <v>19434</v>
      </c>
      <c r="C16538" t="s">
        <v>286</v>
      </c>
      <c r="D16538">
        <v>9914.7099999999991</v>
      </c>
      <c r="E16538" s="156" t="s">
        <v>223</v>
      </c>
    </row>
    <row r="16539" spans="1:5" x14ac:dyDescent="0.2">
      <c r="A16539" s="157">
        <v>2306637</v>
      </c>
      <c r="B16539" t="s">
        <v>19435</v>
      </c>
      <c r="C16539" t="s">
        <v>286</v>
      </c>
      <c r="D16539">
        <v>2415.9699999999998</v>
      </c>
      <c r="E16539" s="156" t="s">
        <v>223</v>
      </c>
    </row>
    <row r="16540" spans="1:5" x14ac:dyDescent="0.2">
      <c r="A16540" s="157">
        <v>2306664</v>
      </c>
      <c r="B16540" t="s">
        <v>19436</v>
      </c>
      <c r="C16540" t="s">
        <v>286</v>
      </c>
      <c r="D16540">
        <v>2098.52</v>
      </c>
      <c r="E16540" s="156" t="s">
        <v>223</v>
      </c>
    </row>
    <row r="16541" spans="1:5" x14ac:dyDescent="0.2">
      <c r="A16541" s="157">
        <v>2306732</v>
      </c>
      <c r="B16541" t="s">
        <v>19437</v>
      </c>
      <c r="C16541" t="s">
        <v>286</v>
      </c>
      <c r="D16541">
        <v>1049.42</v>
      </c>
      <c r="E16541" s="156" t="s">
        <v>223</v>
      </c>
    </row>
    <row r="16542" spans="1:5" x14ac:dyDescent="0.2">
      <c r="A16542" s="157">
        <v>2306733</v>
      </c>
      <c r="B16542" t="s">
        <v>19438</v>
      </c>
      <c r="C16542" t="s">
        <v>286</v>
      </c>
      <c r="D16542">
        <v>782.1</v>
      </c>
      <c r="E16542" s="156" t="s">
        <v>223</v>
      </c>
    </row>
    <row r="16543" spans="1:5" x14ac:dyDescent="0.2">
      <c r="A16543" s="157">
        <v>2306734</v>
      </c>
      <c r="B16543" t="s">
        <v>19439</v>
      </c>
      <c r="C16543" t="s">
        <v>286</v>
      </c>
      <c r="D16543">
        <v>1246.55</v>
      </c>
      <c r="E16543" s="156" t="s">
        <v>223</v>
      </c>
    </row>
    <row r="16544" spans="1:5" x14ac:dyDescent="0.2">
      <c r="A16544" s="157">
        <v>2306735</v>
      </c>
      <c r="B16544" t="s">
        <v>19440</v>
      </c>
      <c r="C16544" t="s">
        <v>286</v>
      </c>
      <c r="D16544">
        <v>972</v>
      </c>
      <c r="E16544" s="156" t="s">
        <v>223</v>
      </c>
    </row>
    <row r="16545" spans="1:5" x14ac:dyDescent="0.2">
      <c r="A16545" s="157">
        <v>2306633</v>
      </c>
      <c r="B16545" t="s">
        <v>19441</v>
      </c>
      <c r="C16545" t="s">
        <v>286</v>
      </c>
      <c r="D16545">
        <v>1400.16</v>
      </c>
      <c r="E16545" s="156" t="s">
        <v>223</v>
      </c>
    </row>
    <row r="16546" spans="1:5" x14ac:dyDescent="0.2">
      <c r="A16546" s="157">
        <v>2306660</v>
      </c>
      <c r="B16546" t="s">
        <v>19442</v>
      </c>
      <c r="C16546" t="s">
        <v>286</v>
      </c>
      <c r="D16546">
        <v>1117.98</v>
      </c>
      <c r="E16546" s="156" t="s">
        <v>223</v>
      </c>
    </row>
    <row r="16547" spans="1:5" x14ac:dyDescent="0.2">
      <c r="A16547" s="157">
        <v>2306634</v>
      </c>
      <c r="B16547" t="s">
        <v>19443</v>
      </c>
      <c r="C16547" t="s">
        <v>286</v>
      </c>
      <c r="D16547">
        <v>1607.4</v>
      </c>
      <c r="E16547" s="156" t="s">
        <v>223</v>
      </c>
    </row>
    <row r="16548" spans="1:5" x14ac:dyDescent="0.2">
      <c r="A16548" s="157">
        <v>2306661</v>
      </c>
      <c r="B16548" t="s">
        <v>19444</v>
      </c>
      <c r="C16548" t="s">
        <v>286</v>
      </c>
      <c r="D16548">
        <v>1317.16</v>
      </c>
      <c r="E16548" s="156" t="s">
        <v>223</v>
      </c>
    </row>
    <row r="16549" spans="1:5" x14ac:dyDescent="0.2">
      <c r="A16549" s="157">
        <v>2306635</v>
      </c>
      <c r="B16549" t="s">
        <v>19445</v>
      </c>
      <c r="C16549" t="s">
        <v>286</v>
      </c>
      <c r="D16549">
        <v>1906.95</v>
      </c>
      <c r="E16549" s="156" t="s">
        <v>223</v>
      </c>
    </row>
    <row r="16550" spans="1:5" x14ac:dyDescent="0.2">
      <c r="A16550" s="157">
        <v>2306662</v>
      </c>
      <c r="B16550" t="s">
        <v>19446</v>
      </c>
      <c r="C16550" t="s">
        <v>286</v>
      </c>
      <c r="D16550">
        <v>1608.17</v>
      </c>
      <c r="E16550" s="156" t="s">
        <v>223</v>
      </c>
    </row>
    <row r="16551" spans="1:5" x14ac:dyDescent="0.2">
      <c r="A16551" s="157">
        <v>2306636</v>
      </c>
      <c r="B16551" t="s">
        <v>19447</v>
      </c>
      <c r="C16551" t="s">
        <v>286</v>
      </c>
      <c r="D16551">
        <v>1930.76</v>
      </c>
      <c r="E16551" s="156" t="s">
        <v>223</v>
      </c>
    </row>
    <row r="16552" spans="1:5" x14ac:dyDescent="0.2">
      <c r="A16552" s="157">
        <v>2306663</v>
      </c>
      <c r="B16552" t="s">
        <v>19448</v>
      </c>
      <c r="C16552" t="s">
        <v>286</v>
      </c>
      <c r="D16552">
        <v>1622.94</v>
      </c>
      <c r="E16552" s="156" t="s">
        <v>223</v>
      </c>
    </row>
    <row r="16553" spans="1:5" x14ac:dyDescent="0.2">
      <c r="A16553" s="157">
        <v>2306641</v>
      </c>
      <c r="B16553" t="s">
        <v>19449</v>
      </c>
      <c r="C16553" t="s">
        <v>286</v>
      </c>
      <c r="D16553">
        <v>3028.87</v>
      </c>
      <c r="E16553" s="156" t="s">
        <v>223</v>
      </c>
    </row>
    <row r="16554" spans="1:5" x14ac:dyDescent="0.2">
      <c r="A16554" s="157">
        <v>2306668</v>
      </c>
      <c r="B16554" t="s">
        <v>19450</v>
      </c>
      <c r="C16554" t="s">
        <v>286</v>
      </c>
      <c r="D16554">
        <v>2711.42</v>
      </c>
      <c r="E16554" s="156" t="s">
        <v>223</v>
      </c>
    </row>
    <row r="16555" spans="1:5" x14ac:dyDescent="0.2">
      <c r="A16555" s="157">
        <v>2306642</v>
      </c>
      <c r="B16555" t="s">
        <v>19451</v>
      </c>
      <c r="C16555" t="s">
        <v>286</v>
      </c>
      <c r="D16555">
        <v>3061.24</v>
      </c>
      <c r="E16555" s="156" t="s">
        <v>223</v>
      </c>
    </row>
    <row r="16556" spans="1:5" x14ac:dyDescent="0.2">
      <c r="A16556" s="157">
        <v>2306669</v>
      </c>
      <c r="B16556" t="s">
        <v>19452</v>
      </c>
      <c r="C16556" t="s">
        <v>286</v>
      </c>
      <c r="D16556">
        <v>2733.55</v>
      </c>
      <c r="E16556" s="156" t="s">
        <v>223</v>
      </c>
    </row>
    <row r="16557" spans="1:5" x14ac:dyDescent="0.2">
      <c r="A16557" s="157">
        <v>2306643</v>
      </c>
      <c r="B16557" t="s">
        <v>19453</v>
      </c>
      <c r="C16557" t="s">
        <v>286</v>
      </c>
      <c r="D16557">
        <v>3093.91</v>
      </c>
      <c r="E16557" s="156" t="s">
        <v>223</v>
      </c>
    </row>
    <row r="16558" spans="1:5" x14ac:dyDescent="0.2">
      <c r="A16558" s="157">
        <v>2306670</v>
      </c>
      <c r="B16558" t="s">
        <v>19454</v>
      </c>
      <c r="C16558" t="s">
        <v>286</v>
      </c>
      <c r="D16558">
        <v>2755.3</v>
      </c>
      <c r="E16558" s="156" t="s">
        <v>223</v>
      </c>
    </row>
    <row r="16559" spans="1:5" x14ac:dyDescent="0.2">
      <c r="A16559" s="157">
        <v>2306638</v>
      </c>
      <c r="B16559" t="s">
        <v>19455</v>
      </c>
      <c r="C16559" t="s">
        <v>286</v>
      </c>
      <c r="D16559">
        <v>1999.37</v>
      </c>
      <c r="E16559" s="156" t="s">
        <v>223</v>
      </c>
    </row>
    <row r="16560" spans="1:5" x14ac:dyDescent="0.2">
      <c r="A16560" s="157">
        <v>2306665</v>
      </c>
      <c r="B16560" t="s">
        <v>19456</v>
      </c>
      <c r="C16560" t="s">
        <v>286</v>
      </c>
      <c r="D16560">
        <v>1709.13</v>
      </c>
      <c r="E16560" s="156" t="s">
        <v>223</v>
      </c>
    </row>
    <row r="16561" spans="1:5" x14ac:dyDescent="0.2">
      <c r="A16561" s="157">
        <v>2306639</v>
      </c>
      <c r="B16561" t="s">
        <v>19457</v>
      </c>
      <c r="C16561" t="s">
        <v>286</v>
      </c>
      <c r="D16561">
        <v>2380.87</v>
      </c>
      <c r="E16561" s="156" t="s">
        <v>223</v>
      </c>
    </row>
    <row r="16562" spans="1:5" x14ac:dyDescent="0.2">
      <c r="A16562" s="157">
        <v>2306666</v>
      </c>
      <c r="B16562" t="s">
        <v>19458</v>
      </c>
      <c r="C16562" t="s">
        <v>286</v>
      </c>
      <c r="D16562">
        <v>2082.09</v>
      </c>
      <c r="E16562" s="156" t="s">
        <v>223</v>
      </c>
    </row>
    <row r="16563" spans="1:5" x14ac:dyDescent="0.2">
      <c r="A16563" s="157">
        <v>2306640</v>
      </c>
      <c r="B16563" t="s">
        <v>19459</v>
      </c>
      <c r="C16563" t="s">
        <v>286</v>
      </c>
      <c r="D16563">
        <v>2411.96</v>
      </c>
      <c r="E16563" s="156" t="s">
        <v>223</v>
      </c>
    </row>
    <row r="16564" spans="1:5" x14ac:dyDescent="0.2">
      <c r="A16564" s="157">
        <v>2306667</v>
      </c>
      <c r="B16564" t="s">
        <v>19460</v>
      </c>
      <c r="C16564" t="s">
        <v>286</v>
      </c>
      <c r="D16564">
        <v>2104.13</v>
      </c>
      <c r="E16564" s="156" t="s">
        <v>223</v>
      </c>
    </row>
    <row r="16565" spans="1:5" x14ac:dyDescent="0.2">
      <c r="A16565" s="157">
        <v>2306645</v>
      </c>
      <c r="B16565" t="s">
        <v>19461</v>
      </c>
      <c r="C16565" t="s">
        <v>286</v>
      </c>
      <c r="D16565">
        <v>3613.57</v>
      </c>
      <c r="E16565" s="156" t="s">
        <v>223</v>
      </c>
    </row>
    <row r="16566" spans="1:5" x14ac:dyDescent="0.2">
      <c r="A16566" s="157">
        <v>2306672</v>
      </c>
      <c r="B16566" t="s">
        <v>19462</v>
      </c>
      <c r="C16566" t="s">
        <v>286</v>
      </c>
      <c r="D16566">
        <v>3296.12</v>
      </c>
      <c r="E16566" s="156" t="s">
        <v>223</v>
      </c>
    </row>
    <row r="16567" spans="1:5" x14ac:dyDescent="0.2">
      <c r="A16567" s="157">
        <v>2306646</v>
      </c>
      <c r="B16567" t="s">
        <v>19463</v>
      </c>
      <c r="C16567" t="s">
        <v>286</v>
      </c>
      <c r="D16567">
        <v>3655.31</v>
      </c>
      <c r="E16567" s="156" t="s">
        <v>223</v>
      </c>
    </row>
    <row r="16568" spans="1:5" x14ac:dyDescent="0.2">
      <c r="A16568" s="157">
        <v>2306673</v>
      </c>
      <c r="B16568" t="s">
        <v>19464</v>
      </c>
      <c r="C16568" t="s">
        <v>286</v>
      </c>
      <c r="D16568">
        <v>3327.62</v>
      </c>
      <c r="E16568" s="156" t="s">
        <v>223</v>
      </c>
    </row>
    <row r="16569" spans="1:5" x14ac:dyDescent="0.2">
      <c r="A16569" s="157">
        <v>2306647</v>
      </c>
      <c r="B16569" t="s">
        <v>19465</v>
      </c>
      <c r="C16569" t="s">
        <v>286</v>
      </c>
      <c r="D16569">
        <v>3696.93</v>
      </c>
      <c r="E16569" s="156" t="s">
        <v>223</v>
      </c>
    </row>
    <row r="16570" spans="1:5" x14ac:dyDescent="0.2">
      <c r="A16570" s="157">
        <v>2306674</v>
      </c>
      <c r="B16570" t="s">
        <v>19466</v>
      </c>
      <c r="C16570" t="s">
        <v>286</v>
      </c>
      <c r="D16570">
        <v>3358.32</v>
      </c>
      <c r="E16570" s="156" t="s">
        <v>223</v>
      </c>
    </row>
    <row r="16571" spans="1:5" x14ac:dyDescent="0.2">
      <c r="A16571" s="157">
        <v>2306648</v>
      </c>
      <c r="B16571" t="s">
        <v>19467</v>
      </c>
      <c r="C16571" t="s">
        <v>286</v>
      </c>
      <c r="D16571">
        <v>5130.26</v>
      </c>
      <c r="E16571" s="156" t="s">
        <v>223</v>
      </c>
    </row>
    <row r="16572" spans="1:5" x14ac:dyDescent="0.2">
      <c r="A16572" s="157">
        <v>2306675</v>
      </c>
      <c r="B16572" t="s">
        <v>19468</v>
      </c>
      <c r="C16572" t="s">
        <v>286</v>
      </c>
      <c r="D16572">
        <v>4779.9799999999996</v>
      </c>
      <c r="E16572" s="156" t="s">
        <v>223</v>
      </c>
    </row>
    <row r="16573" spans="1:5" x14ac:dyDescent="0.2">
      <c r="A16573" s="157">
        <v>2306649</v>
      </c>
      <c r="B16573" t="s">
        <v>19469</v>
      </c>
      <c r="C16573" t="s">
        <v>286</v>
      </c>
      <c r="D16573">
        <v>5174.49</v>
      </c>
      <c r="E16573" s="156" t="s">
        <v>223</v>
      </c>
    </row>
    <row r="16574" spans="1:5" x14ac:dyDescent="0.2">
      <c r="A16574" s="157">
        <v>2306676</v>
      </c>
      <c r="B16574" t="s">
        <v>19470</v>
      </c>
      <c r="C16574" t="s">
        <v>286</v>
      </c>
      <c r="D16574">
        <v>4811.6899999999996</v>
      </c>
      <c r="E16574" s="156" t="s">
        <v>223</v>
      </c>
    </row>
    <row r="16575" spans="1:5" x14ac:dyDescent="0.2">
      <c r="A16575" s="157">
        <v>2306650</v>
      </c>
      <c r="B16575" t="s">
        <v>19471</v>
      </c>
      <c r="C16575" t="s">
        <v>286</v>
      </c>
      <c r="D16575">
        <v>5218.74</v>
      </c>
      <c r="E16575" s="156" t="s">
        <v>223</v>
      </c>
    </row>
    <row r="16576" spans="1:5" x14ac:dyDescent="0.2">
      <c r="A16576" s="157">
        <v>2306677</v>
      </c>
      <c r="B16576" t="s">
        <v>19472</v>
      </c>
      <c r="C16576" t="s">
        <v>286</v>
      </c>
      <c r="D16576">
        <v>4842.51</v>
      </c>
      <c r="E16576" s="156" t="s">
        <v>223</v>
      </c>
    </row>
    <row r="16577" spans="1:5" x14ac:dyDescent="0.2">
      <c r="A16577" s="157">
        <v>2306644</v>
      </c>
      <c r="B16577" t="s">
        <v>19473</v>
      </c>
      <c r="C16577" t="s">
        <v>286</v>
      </c>
      <c r="D16577">
        <v>2877.86</v>
      </c>
      <c r="E16577" s="156" t="s">
        <v>223</v>
      </c>
    </row>
    <row r="16578" spans="1:5" x14ac:dyDescent="0.2">
      <c r="A16578" s="157">
        <v>2306671</v>
      </c>
      <c r="B16578" t="s">
        <v>19474</v>
      </c>
      <c r="C16578" t="s">
        <v>286</v>
      </c>
      <c r="D16578">
        <v>2570.0300000000002</v>
      </c>
      <c r="E16578" s="156" t="s">
        <v>223</v>
      </c>
    </row>
    <row r="16579" spans="1:5" x14ac:dyDescent="0.2">
      <c r="A16579" s="157">
        <v>2306141</v>
      </c>
      <c r="B16579" t="s">
        <v>19475</v>
      </c>
      <c r="C16579" t="s">
        <v>286</v>
      </c>
      <c r="D16579">
        <v>100.85</v>
      </c>
      <c r="E16579" s="156" t="s">
        <v>223</v>
      </c>
    </row>
    <row r="16580" spans="1:5" x14ac:dyDescent="0.2">
      <c r="A16580" s="157">
        <v>2306145</v>
      </c>
      <c r="B16580" t="s">
        <v>19476</v>
      </c>
      <c r="C16580" t="s">
        <v>286</v>
      </c>
      <c r="D16580">
        <v>77.209999999999994</v>
      </c>
      <c r="E16580" s="156" t="s">
        <v>223</v>
      </c>
    </row>
    <row r="16581" spans="1:5" x14ac:dyDescent="0.2">
      <c r="A16581" s="157">
        <v>2306142</v>
      </c>
      <c r="B16581" t="s">
        <v>19477</v>
      </c>
      <c r="C16581" t="s">
        <v>286</v>
      </c>
      <c r="D16581">
        <v>122.52</v>
      </c>
      <c r="E16581" s="156" t="s">
        <v>223</v>
      </c>
    </row>
    <row r="16582" spans="1:5" x14ac:dyDescent="0.2">
      <c r="A16582" s="157">
        <v>2306146</v>
      </c>
      <c r="B16582" t="s">
        <v>19478</v>
      </c>
      <c r="C16582" t="s">
        <v>286</v>
      </c>
      <c r="D16582">
        <v>88.47</v>
      </c>
      <c r="E16582" s="156" t="s">
        <v>223</v>
      </c>
    </row>
    <row r="16583" spans="1:5" x14ac:dyDescent="0.2">
      <c r="A16583" s="157">
        <v>2306143</v>
      </c>
      <c r="B16583" t="s">
        <v>19479</v>
      </c>
      <c r="C16583" t="s">
        <v>286</v>
      </c>
      <c r="D16583">
        <v>147.63</v>
      </c>
      <c r="E16583" s="156" t="s">
        <v>223</v>
      </c>
    </row>
    <row r="16584" spans="1:5" x14ac:dyDescent="0.2">
      <c r="A16584" s="157">
        <v>2306147</v>
      </c>
      <c r="B16584" t="s">
        <v>19480</v>
      </c>
      <c r="C16584" t="s">
        <v>286</v>
      </c>
      <c r="D16584">
        <v>101.28</v>
      </c>
      <c r="E16584" s="156" t="s">
        <v>223</v>
      </c>
    </row>
    <row r="16585" spans="1:5" x14ac:dyDescent="0.2">
      <c r="A16585" s="157">
        <v>2306144</v>
      </c>
      <c r="B16585" t="s">
        <v>19481</v>
      </c>
      <c r="C16585" t="s">
        <v>286</v>
      </c>
      <c r="D16585">
        <v>177.6</v>
      </c>
      <c r="E16585" s="156" t="s">
        <v>223</v>
      </c>
    </row>
    <row r="16586" spans="1:5" x14ac:dyDescent="0.2">
      <c r="A16586" s="157">
        <v>2306148</v>
      </c>
      <c r="B16586" t="s">
        <v>19482</v>
      </c>
      <c r="C16586" t="s">
        <v>286</v>
      </c>
      <c r="D16586">
        <v>117.06</v>
      </c>
      <c r="E16586" s="156" t="s">
        <v>223</v>
      </c>
    </row>
    <row r="16587" spans="1:5" x14ac:dyDescent="0.2">
      <c r="A16587" s="157">
        <v>2306624</v>
      </c>
      <c r="B16587" t="s">
        <v>19483</v>
      </c>
      <c r="C16587" t="s">
        <v>286</v>
      </c>
      <c r="D16587">
        <v>6570.29</v>
      </c>
      <c r="E16587" s="156" t="s">
        <v>223</v>
      </c>
    </row>
    <row r="16588" spans="1:5" x14ac:dyDescent="0.2">
      <c r="A16588" s="157">
        <v>2306625</v>
      </c>
      <c r="B16588" t="s">
        <v>19484</v>
      </c>
      <c r="C16588" t="s">
        <v>286</v>
      </c>
      <c r="D16588">
        <v>6622.81</v>
      </c>
      <c r="E16588" s="156" t="s">
        <v>223</v>
      </c>
    </row>
    <row r="16589" spans="1:5" x14ac:dyDescent="0.2">
      <c r="A16589" s="157">
        <v>2306626</v>
      </c>
      <c r="B16589" t="s">
        <v>19485</v>
      </c>
      <c r="C16589" t="s">
        <v>286</v>
      </c>
      <c r="D16589">
        <v>6677.04</v>
      </c>
      <c r="E16589" s="156" t="s">
        <v>223</v>
      </c>
    </row>
    <row r="16590" spans="1:5" x14ac:dyDescent="0.2">
      <c r="A16590" s="157">
        <v>2306627</v>
      </c>
      <c r="B16590" t="s">
        <v>19486</v>
      </c>
      <c r="C16590" t="s">
        <v>286</v>
      </c>
      <c r="D16590">
        <v>6729.56</v>
      </c>
      <c r="E16590" s="156" t="s">
        <v>223</v>
      </c>
    </row>
    <row r="16591" spans="1:5" x14ac:dyDescent="0.2">
      <c r="A16591" s="157">
        <v>2306628</v>
      </c>
      <c r="B16591" t="s">
        <v>19487</v>
      </c>
      <c r="C16591" t="s">
        <v>286</v>
      </c>
      <c r="D16591">
        <v>6782.15</v>
      </c>
      <c r="E16591" s="156" t="s">
        <v>223</v>
      </c>
    </row>
    <row r="16592" spans="1:5" x14ac:dyDescent="0.2">
      <c r="A16592" s="157">
        <v>2306629</v>
      </c>
      <c r="B16592" t="s">
        <v>19488</v>
      </c>
      <c r="C16592" t="s">
        <v>286</v>
      </c>
      <c r="D16592">
        <v>9499.42</v>
      </c>
      <c r="E16592" s="156" t="s">
        <v>223</v>
      </c>
    </row>
    <row r="16593" spans="1:5" x14ac:dyDescent="0.2">
      <c r="A16593" s="157">
        <v>2306630</v>
      </c>
      <c r="B16593" t="s">
        <v>19489</v>
      </c>
      <c r="C16593" t="s">
        <v>286</v>
      </c>
      <c r="D16593">
        <v>9618.24</v>
      </c>
      <c r="E16593" s="156" t="s">
        <v>223</v>
      </c>
    </row>
    <row r="16594" spans="1:5" x14ac:dyDescent="0.2">
      <c r="A16594" s="157">
        <v>2306631</v>
      </c>
      <c r="B16594" t="s">
        <v>19490</v>
      </c>
      <c r="C16594" t="s">
        <v>286</v>
      </c>
      <c r="D16594">
        <v>9733.34</v>
      </c>
      <c r="E16594" s="156" t="s">
        <v>223</v>
      </c>
    </row>
    <row r="16595" spans="1:5" x14ac:dyDescent="0.2">
      <c r="A16595" s="157">
        <v>2306632</v>
      </c>
      <c r="B16595" t="s">
        <v>19491</v>
      </c>
      <c r="C16595" t="s">
        <v>286</v>
      </c>
      <c r="D16595">
        <v>9852.16</v>
      </c>
      <c r="E16595" s="156" t="s">
        <v>223</v>
      </c>
    </row>
    <row r="16596" spans="1:5" x14ac:dyDescent="0.2">
      <c r="A16596" s="157">
        <v>2306610</v>
      </c>
      <c r="B16596" t="s">
        <v>19492</v>
      </c>
      <c r="C16596" t="s">
        <v>286</v>
      </c>
      <c r="D16596">
        <v>2071.23</v>
      </c>
      <c r="E16596" s="156" t="s">
        <v>223</v>
      </c>
    </row>
    <row r="16597" spans="1:5" x14ac:dyDescent="0.2">
      <c r="A16597" s="157">
        <v>2306604</v>
      </c>
      <c r="B16597" t="s">
        <v>19493</v>
      </c>
      <c r="C16597" t="s">
        <v>286</v>
      </c>
      <c r="D16597">
        <v>761.18</v>
      </c>
      <c r="E16597" s="156" t="s">
        <v>223</v>
      </c>
    </row>
    <row r="16598" spans="1:5" x14ac:dyDescent="0.2">
      <c r="A16598" s="157">
        <v>2306605</v>
      </c>
      <c r="B16598" t="s">
        <v>19494</v>
      </c>
      <c r="C16598" t="s">
        <v>286</v>
      </c>
      <c r="D16598">
        <v>950.11</v>
      </c>
      <c r="E16598" s="156" t="s">
        <v>223</v>
      </c>
    </row>
    <row r="16599" spans="1:5" x14ac:dyDescent="0.2">
      <c r="A16599" s="157">
        <v>2306606</v>
      </c>
      <c r="B16599" t="s">
        <v>19495</v>
      </c>
      <c r="C16599" t="s">
        <v>286</v>
      </c>
      <c r="D16599">
        <v>1095.08</v>
      </c>
      <c r="E16599" s="156" t="s">
        <v>223</v>
      </c>
    </row>
    <row r="16600" spans="1:5" x14ac:dyDescent="0.2">
      <c r="A16600" s="157">
        <v>2306607</v>
      </c>
      <c r="B16600" t="s">
        <v>19496</v>
      </c>
      <c r="C16600" t="s">
        <v>286</v>
      </c>
      <c r="D16600">
        <v>1293.21</v>
      </c>
      <c r="E16600" s="156" t="s">
        <v>223</v>
      </c>
    </row>
    <row r="16601" spans="1:5" x14ac:dyDescent="0.2">
      <c r="A16601" s="157">
        <v>2306608</v>
      </c>
      <c r="B16601" t="s">
        <v>19497</v>
      </c>
      <c r="C16601" t="s">
        <v>286</v>
      </c>
      <c r="D16601">
        <v>1583.15</v>
      </c>
      <c r="E16601" s="156" t="s">
        <v>223</v>
      </c>
    </row>
    <row r="16602" spans="1:5" x14ac:dyDescent="0.2">
      <c r="A16602" s="157">
        <v>2306609</v>
      </c>
      <c r="B16602" t="s">
        <v>19498</v>
      </c>
      <c r="C16602" t="s">
        <v>286</v>
      </c>
      <c r="D16602">
        <v>1596.79</v>
      </c>
      <c r="E16602" s="156" t="s">
        <v>223</v>
      </c>
    </row>
    <row r="16603" spans="1:5" x14ac:dyDescent="0.2">
      <c r="A16603" s="157">
        <v>2306614</v>
      </c>
      <c r="B16603" t="s">
        <v>19499</v>
      </c>
      <c r="C16603" t="s">
        <v>286</v>
      </c>
      <c r="D16603">
        <v>2682.24</v>
      </c>
      <c r="E16603" s="156" t="s">
        <v>223</v>
      </c>
    </row>
    <row r="16604" spans="1:5" x14ac:dyDescent="0.2">
      <c r="A16604" s="157">
        <v>2306615</v>
      </c>
      <c r="B16604" t="s">
        <v>19500</v>
      </c>
      <c r="C16604" t="s">
        <v>286</v>
      </c>
      <c r="D16604">
        <v>2702.97</v>
      </c>
      <c r="E16604" s="156" t="s">
        <v>223</v>
      </c>
    </row>
    <row r="16605" spans="1:5" x14ac:dyDescent="0.2">
      <c r="A16605" s="157">
        <v>2306616</v>
      </c>
      <c r="B16605" t="s">
        <v>19501</v>
      </c>
      <c r="C16605" t="s">
        <v>286</v>
      </c>
      <c r="D16605">
        <v>2723.3</v>
      </c>
      <c r="E16605" s="156" t="s">
        <v>223</v>
      </c>
    </row>
    <row r="16606" spans="1:5" x14ac:dyDescent="0.2">
      <c r="A16606" s="157">
        <v>2306611</v>
      </c>
      <c r="B16606" t="s">
        <v>19502</v>
      </c>
      <c r="C16606" t="s">
        <v>286</v>
      </c>
      <c r="D16606">
        <v>1683.84</v>
      </c>
      <c r="E16606" s="156" t="s">
        <v>223</v>
      </c>
    </row>
    <row r="16607" spans="1:5" x14ac:dyDescent="0.2">
      <c r="A16607" s="157">
        <v>2306612</v>
      </c>
      <c r="B16607" t="s">
        <v>19503</v>
      </c>
      <c r="C16607" t="s">
        <v>286</v>
      </c>
      <c r="D16607">
        <v>2055.5500000000002</v>
      </c>
      <c r="E16607" s="156" t="s">
        <v>223</v>
      </c>
    </row>
    <row r="16608" spans="1:5" x14ac:dyDescent="0.2">
      <c r="A16608" s="157">
        <v>2306613</v>
      </c>
      <c r="B16608" t="s">
        <v>19504</v>
      </c>
      <c r="C16608" t="s">
        <v>286</v>
      </c>
      <c r="D16608">
        <v>2076.2800000000002</v>
      </c>
      <c r="E16608" s="156" t="s">
        <v>223</v>
      </c>
    </row>
    <row r="16609" spans="1:5" x14ac:dyDescent="0.2">
      <c r="A16609" s="157">
        <v>2306618</v>
      </c>
      <c r="B16609" t="s">
        <v>19505</v>
      </c>
      <c r="C16609" t="s">
        <v>286</v>
      </c>
      <c r="D16609">
        <v>3265.11</v>
      </c>
      <c r="E16609" s="156" t="s">
        <v>223</v>
      </c>
    </row>
    <row r="16610" spans="1:5" x14ac:dyDescent="0.2">
      <c r="A16610" s="157">
        <v>2306619</v>
      </c>
      <c r="B16610" t="s">
        <v>19506</v>
      </c>
      <c r="C16610" t="s">
        <v>286</v>
      </c>
      <c r="D16610">
        <v>3295.03</v>
      </c>
      <c r="E16610" s="156" t="s">
        <v>223</v>
      </c>
    </row>
    <row r="16611" spans="1:5" x14ac:dyDescent="0.2">
      <c r="A16611" s="157">
        <v>2306620</v>
      </c>
      <c r="B16611" t="s">
        <v>19507</v>
      </c>
      <c r="C16611" t="s">
        <v>286</v>
      </c>
      <c r="D16611">
        <v>3324.13</v>
      </c>
      <c r="E16611" s="156" t="s">
        <v>223</v>
      </c>
    </row>
    <row r="16612" spans="1:5" x14ac:dyDescent="0.2">
      <c r="A16612" s="157">
        <v>2306621</v>
      </c>
      <c r="B16612" t="s">
        <v>19508</v>
      </c>
      <c r="C16612" t="s">
        <v>286</v>
      </c>
      <c r="D16612">
        <v>4744.1400000000003</v>
      </c>
      <c r="E16612" s="156" t="s">
        <v>223</v>
      </c>
    </row>
    <row r="16613" spans="1:5" x14ac:dyDescent="0.2">
      <c r="A16613" s="157">
        <v>2306622</v>
      </c>
      <c r="B16613" t="s">
        <v>19509</v>
      </c>
      <c r="C16613" t="s">
        <v>286</v>
      </c>
      <c r="D16613">
        <v>4774.12</v>
      </c>
      <c r="E16613" s="156" t="s">
        <v>223</v>
      </c>
    </row>
    <row r="16614" spans="1:5" x14ac:dyDescent="0.2">
      <c r="A16614" s="157">
        <v>2306623</v>
      </c>
      <c r="B16614" t="s">
        <v>19510</v>
      </c>
      <c r="C16614" t="s">
        <v>286</v>
      </c>
      <c r="D16614">
        <v>4803.16</v>
      </c>
      <c r="E16614" s="156" t="s">
        <v>223</v>
      </c>
    </row>
    <row r="16615" spans="1:5" x14ac:dyDescent="0.2">
      <c r="A16615" s="157">
        <v>2306617</v>
      </c>
      <c r="B16615" t="s">
        <v>19511</v>
      </c>
      <c r="C16615" t="s">
        <v>286</v>
      </c>
      <c r="D16615">
        <v>2540.52</v>
      </c>
      <c r="E16615" s="156" t="s">
        <v>223</v>
      </c>
    </row>
    <row r="16616" spans="1:5" x14ac:dyDescent="0.2">
      <c r="A16616" s="157">
        <v>2306014</v>
      </c>
      <c r="B16616" t="s">
        <v>19512</v>
      </c>
      <c r="C16616" t="s">
        <v>16004</v>
      </c>
      <c r="D16616">
        <v>12.86</v>
      </c>
      <c r="E16616" s="156" t="s">
        <v>223</v>
      </c>
    </row>
    <row r="16617" spans="1:5" x14ac:dyDescent="0.2">
      <c r="A16617" s="157">
        <v>2306700</v>
      </c>
      <c r="B16617" t="s">
        <v>19513</v>
      </c>
      <c r="C16617" t="s">
        <v>286</v>
      </c>
      <c r="D16617">
        <v>2524.04</v>
      </c>
      <c r="E16617" s="156" t="s">
        <v>223</v>
      </c>
    </row>
    <row r="16618" spans="1:5" x14ac:dyDescent="0.2">
      <c r="A16618" s="157">
        <v>2306703</v>
      </c>
      <c r="B16618" t="s">
        <v>19514</v>
      </c>
      <c r="C16618" t="s">
        <v>286</v>
      </c>
      <c r="D16618">
        <v>2614.94</v>
      </c>
      <c r="E16618" s="156" t="s">
        <v>223</v>
      </c>
    </row>
    <row r="16619" spans="1:5" x14ac:dyDescent="0.2">
      <c r="A16619" s="157">
        <v>2306706</v>
      </c>
      <c r="B16619" t="s">
        <v>19515</v>
      </c>
      <c r="C16619" t="s">
        <v>286</v>
      </c>
      <c r="D16619">
        <v>2752.55</v>
      </c>
      <c r="E16619" s="156" t="s">
        <v>223</v>
      </c>
    </row>
    <row r="16620" spans="1:5" x14ac:dyDescent="0.2">
      <c r="A16620" s="157">
        <v>2306709</v>
      </c>
      <c r="B16620" t="s">
        <v>19516</v>
      </c>
      <c r="C16620" t="s">
        <v>286</v>
      </c>
      <c r="D16620">
        <v>2967.8</v>
      </c>
      <c r="E16620" s="156" t="s">
        <v>223</v>
      </c>
    </row>
    <row r="16621" spans="1:5" x14ac:dyDescent="0.2">
      <c r="A16621" s="157">
        <v>2306712</v>
      </c>
      <c r="B16621" t="s">
        <v>19517</v>
      </c>
      <c r="C16621" t="s">
        <v>286</v>
      </c>
      <c r="D16621">
        <v>3070.23</v>
      </c>
      <c r="E16621" s="156" t="s">
        <v>223</v>
      </c>
    </row>
    <row r="16622" spans="1:5" x14ac:dyDescent="0.2">
      <c r="A16622" s="157">
        <v>2306715</v>
      </c>
      <c r="B16622" t="s">
        <v>19518</v>
      </c>
      <c r="C16622" t="s">
        <v>286</v>
      </c>
      <c r="D16622">
        <v>3207.34</v>
      </c>
      <c r="E16622" s="156" t="s">
        <v>223</v>
      </c>
    </row>
    <row r="16623" spans="1:5" x14ac:dyDescent="0.2">
      <c r="A16623" s="157">
        <v>2306718</v>
      </c>
      <c r="B16623" t="s">
        <v>19519</v>
      </c>
      <c r="C16623" t="s">
        <v>286</v>
      </c>
      <c r="D16623">
        <v>3413.91</v>
      </c>
      <c r="E16623" s="156" t="s">
        <v>223</v>
      </c>
    </row>
    <row r="16624" spans="1:5" x14ac:dyDescent="0.2">
      <c r="A16624" s="157">
        <v>2306721</v>
      </c>
      <c r="B16624" t="s">
        <v>19520</v>
      </c>
      <c r="C16624" t="s">
        <v>286</v>
      </c>
      <c r="D16624">
        <v>3511.05</v>
      </c>
      <c r="E16624" s="156" t="s">
        <v>223</v>
      </c>
    </row>
    <row r="16625" spans="1:5" x14ac:dyDescent="0.2">
      <c r="A16625" s="157">
        <v>2306724</v>
      </c>
      <c r="B16625" t="s">
        <v>19521</v>
      </c>
      <c r="C16625" t="s">
        <v>286</v>
      </c>
      <c r="D16625">
        <v>3697.96</v>
      </c>
      <c r="E16625" s="156" t="s">
        <v>223</v>
      </c>
    </row>
    <row r="16626" spans="1:5" x14ac:dyDescent="0.2">
      <c r="A16626" s="157">
        <v>2306688</v>
      </c>
      <c r="B16626" t="s">
        <v>19522</v>
      </c>
      <c r="C16626" t="s">
        <v>286</v>
      </c>
      <c r="D16626">
        <v>2004.03</v>
      </c>
      <c r="E16626" s="156" t="s">
        <v>223</v>
      </c>
    </row>
    <row r="16627" spans="1:5" x14ac:dyDescent="0.2">
      <c r="A16627" s="157">
        <v>2306691</v>
      </c>
      <c r="B16627" t="s">
        <v>19523</v>
      </c>
      <c r="C16627" t="s">
        <v>286</v>
      </c>
      <c r="D16627">
        <v>2115.5300000000002</v>
      </c>
      <c r="E16627" s="156" t="s">
        <v>223</v>
      </c>
    </row>
    <row r="16628" spans="1:5" x14ac:dyDescent="0.2">
      <c r="A16628" s="157">
        <v>2306694</v>
      </c>
      <c r="B16628" t="s">
        <v>19524</v>
      </c>
      <c r="C16628" t="s">
        <v>286</v>
      </c>
      <c r="D16628">
        <v>2266.34</v>
      </c>
      <c r="E16628" s="156" t="s">
        <v>223</v>
      </c>
    </row>
    <row r="16629" spans="1:5" x14ac:dyDescent="0.2">
      <c r="A16629" s="157">
        <v>2306697</v>
      </c>
      <c r="B16629" t="s">
        <v>19525</v>
      </c>
      <c r="C16629" t="s">
        <v>286</v>
      </c>
      <c r="D16629">
        <v>2371</v>
      </c>
      <c r="E16629" s="156" t="s">
        <v>223</v>
      </c>
    </row>
    <row r="16630" spans="1:5" x14ac:dyDescent="0.2">
      <c r="A16630" s="157">
        <v>2306701</v>
      </c>
      <c r="B16630" t="s">
        <v>19526</v>
      </c>
      <c r="C16630" t="s">
        <v>286</v>
      </c>
      <c r="D16630">
        <v>4852.46</v>
      </c>
      <c r="E16630" s="156" t="s">
        <v>223</v>
      </c>
    </row>
    <row r="16631" spans="1:5" x14ac:dyDescent="0.2">
      <c r="A16631" s="157">
        <v>2306704</v>
      </c>
      <c r="B16631" t="s">
        <v>19527</v>
      </c>
      <c r="C16631" t="s">
        <v>286</v>
      </c>
      <c r="D16631">
        <v>5152.46</v>
      </c>
      <c r="E16631" s="156" t="s">
        <v>223</v>
      </c>
    </row>
    <row r="16632" spans="1:5" x14ac:dyDescent="0.2">
      <c r="A16632" s="157">
        <v>2306707</v>
      </c>
      <c r="B16632" t="s">
        <v>19528</v>
      </c>
      <c r="C16632" t="s">
        <v>286</v>
      </c>
      <c r="D16632">
        <v>5353.01</v>
      </c>
      <c r="E16632" s="156" t="s">
        <v>223</v>
      </c>
    </row>
    <row r="16633" spans="1:5" x14ac:dyDescent="0.2">
      <c r="A16633" s="157">
        <v>2306710</v>
      </c>
      <c r="B16633" t="s">
        <v>19529</v>
      </c>
      <c r="C16633" t="s">
        <v>286</v>
      </c>
      <c r="D16633">
        <v>5622.61</v>
      </c>
      <c r="E16633" s="156" t="s">
        <v>223</v>
      </c>
    </row>
    <row r="16634" spans="1:5" x14ac:dyDescent="0.2">
      <c r="A16634" s="157">
        <v>2306713</v>
      </c>
      <c r="B16634" t="s">
        <v>19530</v>
      </c>
      <c r="C16634" t="s">
        <v>286</v>
      </c>
      <c r="D16634">
        <v>5771.04</v>
      </c>
      <c r="E16634" s="156" t="s">
        <v>223</v>
      </c>
    </row>
    <row r="16635" spans="1:5" x14ac:dyDescent="0.2">
      <c r="A16635" s="157">
        <v>2306716</v>
      </c>
      <c r="B16635" t="s">
        <v>19531</v>
      </c>
      <c r="C16635" t="s">
        <v>286</v>
      </c>
      <c r="D16635">
        <v>6104.03</v>
      </c>
      <c r="E16635" s="156" t="s">
        <v>223</v>
      </c>
    </row>
    <row r="16636" spans="1:5" x14ac:dyDescent="0.2">
      <c r="A16636" s="157">
        <v>2306719</v>
      </c>
      <c r="B16636" t="s">
        <v>19532</v>
      </c>
      <c r="C16636" t="s">
        <v>286</v>
      </c>
      <c r="D16636">
        <v>6639.86</v>
      </c>
      <c r="E16636" s="156" t="s">
        <v>223</v>
      </c>
    </row>
    <row r="16637" spans="1:5" x14ac:dyDescent="0.2">
      <c r="A16637" s="157">
        <v>2306722</v>
      </c>
      <c r="B16637" t="s">
        <v>19533</v>
      </c>
      <c r="C16637" t="s">
        <v>286</v>
      </c>
      <c r="D16637">
        <v>6932.39</v>
      </c>
      <c r="E16637" s="156" t="s">
        <v>223</v>
      </c>
    </row>
    <row r="16638" spans="1:5" x14ac:dyDescent="0.2">
      <c r="A16638" s="157">
        <v>2306725</v>
      </c>
      <c r="B16638" t="s">
        <v>19534</v>
      </c>
      <c r="C16638" t="s">
        <v>286</v>
      </c>
      <c r="D16638">
        <v>7265.41</v>
      </c>
      <c r="E16638" s="156" t="s">
        <v>223</v>
      </c>
    </row>
    <row r="16639" spans="1:5" x14ac:dyDescent="0.2">
      <c r="A16639" s="157">
        <v>2306689</v>
      </c>
      <c r="B16639" t="s">
        <v>19535</v>
      </c>
      <c r="C16639" t="s">
        <v>286</v>
      </c>
      <c r="D16639">
        <v>3838.18</v>
      </c>
      <c r="E16639" s="156" t="s">
        <v>223</v>
      </c>
    </row>
    <row r="16640" spans="1:5" x14ac:dyDescent="0.2">
      <c r="A16640" s="157">
        <v>2306692</v>
      </c>
      <c r="B16640" t="s">
        <v>19536</v>
      </c>
      <c r="C16640" t="s">
        <v>286</v>
      </c>
      <c r="D16640">
        <v>4041.62</v>
      </c>
      <c r="E16640" s="156" t="s">
        <v>223</v>
      </c>
    </row>
    <row r="16641" spans="1:5" x14ac:dyDescent="0.2">
      <c r="A16641" s="157">
        <v>2306695</v>
      </c>
      <c r="B16641" t="s">
        <v>19537</v>
      </c>
      <c r="C16641" t="s">
        <v>286</v>
      </c>
      <c r="D16641">
        <v>4250.8599999999997</v>
      </c>
      <c r="E16641" s="156" t="s">
        <v>223</v>
      </c>
    </row>
    <row r="16642" spans="1:5" x14ac:dyDescent="0.2">
      <c r="A16642" s="157">
        <v>2306698</v>
      </c>
      <c r="B16642" t="s">
        <v>19538</v>
      </c>
      <c r="C16642" t="s">
        <v>286</v>
      </c>
      <c r="D16642">
        <v>4498.45</v>
      </c>
      <c r="E16642" s="156" t="s">
        <v>223</v>
      </c>
    </row>
    <row r="16643" spans="1:5" x14ac:dyDescent="0.2">
      <c r="A16643" s="157">
        <v>2306699</v>
      </c>
      <c r="B16643" t="s">
        <v>19539</v>
      </c>
      <c r="C16643" t="s">
        <v>286</v>
      </c>
      <c r="D16643">
        <v>388.57</v>
      </c>
      <c r="E16643" s="156" t="s">
        <v>223</v>
      </c>
    </row>
    <row r="16644" spans="1:5" x14ac:dyDescent="0.2">
      <c r="A16644" s="157">
        <v>2306702</v>
      </c>
      <c r="B16644" t="s">
        <v>19540</v>
      </c>
      <c r="C16644" t="s">
        <v>286</v>
      </c>
      <c r="D16644">
        <v>401.63</v>
      </c>
      <c r="E16644" s="156" t="s">
        <v>223</v>
      </c>
    </row>
    <row r="16645" spans="1:5" x14ac:dyDescent="0.2">
      <c r="A16645" s="157">
        <v>2306705</v>
      </c>
      <c r="B16645" t="s">
        <v>19541</v>
      </c>
      <c r="C16645" t="s">
        <v>286</v>
      </c>
      <c r="D16645">
        <v>422.95</v>
      </c>
      <c r="E16645" s="156" t="s">
        <v>223</v>
      </c>
    </row>
    <row r="16646" spans="1:5" x14ac:dyDescent="0.2">
      <c r="A16646" s="157">
        <v>2306708</v>
      </c>
      <c r="B16646" t="s">
        <v>19542</v>
      </c>
      <c r="C16646" t="s">
        <v>286</v>
      </c>
      <c r="D16646">
        <v>438.48</v>
      </c>
      <c r="E16646" s="156" t="s">
        <v>223</v>
      </c>
    </row>
    <row r="16647" spans="1:5" x14ac:dyDescent="0.2">
      <c r="A16647" s="157">
        <v>2306711</v>
      </c>
      <c r="B16647" t="s">
        <v>19543</v>
      </c>
      <c r="C16647" t="s">
        <v>286</v>
      </c>
      <c r="D16647">
        <v>455.18</v>
      </c>
      <c r="E16647" s="156" t="s">
        <v>223</v>
      </c>
    </row>
    <row r="16648" spans="1:5" x14ac:dyDescent="0.2">
      <c r="A16648" s="157">
        <v>2306714</v>
      </c>
      <c r="B16648" t="s">
        <v>19544</v>
      </c>
      <c r="C16648" t="s">
        <v>286</v>
      </c>
      <c r="D16648">
        <v>473.21</v>
      </c>
      <c r="E16648" s="156" t="s">
        <v>223</v>
      </c>
    </row>
    <row r="16649" spans="1:5" x14ac:dyDescent="0.2">
      <c r="A16649" s="157">
        <v>2306717</v>
      </c>
      <c r="B16649" t="s">
        <v>19545</v>
      </c>
      <c r="C16649" t="s">
        <v>286</v>
      </c>
      <c r="D16649">
        <v>493.99</v>
      </c>
      <c r="E16649" s="156" t="s">
        <v>223</v>
      </c>
    </row>
    <row r="16650" spans="1:5" x14ac:dyDescent="0.2">
      <c r="A16650" s="157">
        <v>2306720</v>
      </c>
      <c r="B16650" t="s">
        <v>19546</v>
      </c>
      <c r="C16650" t="s">
        <v>286</v>
      </c>
      <c r="D16650">
        <v>515.29999999999995</v>
      </c>
      <c r="E16650" s="156" t="s">
        <v>223</v>
      </c>
    </row>
    <row r="16651" spans="1:5" x14ac:dyDescent="0.2">
      <c r="A16651" s="157">
        <v>2306723</v>
      </c>
      <c r="B16651" t="s">
        <v>19547</v>
      </c>
      <c r="C16651" t="s">
        <v>286</v>
      </c>
      <c r="D16651">
        <v>526.65</v>
      </c>
      <c r="E16651" s="156" t="s">
        <v>223</v>
      </c>
    </row>
    <row r="16652" spans="1:5" x14ac:dyDescent="0.2">
      <c r="A16652" s="157">
        <v>2306687</v>
      </c>
      <c r="B16652" t="s">
        <v>19548</v>
      </c>
      <c r="C16652" t="s">
        <v>286</v>
      </c>
      <c r="D16652">
        <v>323.48</v>
      </c>
      <c r="E16652" s="156" t="s">
        <v>223</v>
      </c>
    </row>
    <row r="16653" spans="1:5" x14ac:dyDescent="0.2">
      <c r="A16653" s="157">
        <v>2306690</v>
      </c>
      <c r="B16653" t="s">
        <v>19549</v>
      </c>
      <c r="C16653" t="s">
        <v>286</v>
      </c>
      <c r="D16653">
        <v>338.36</v>
      </c>
      <c r="E16653" s="156" t="s">
        <v>223</v>
      </c>
    </row>
    <row r="16654" spans="1:5" x14ac:dyDescent="0.2">
      <c r="A16654" s="157">
        <v>2306693</v>
      </c>
      <c r="B16654" t="s">
        <v>19550</v>
      </c>
      <c r="C16654" t="s">
        <v>286</v>
      </c>
      <c r="D16654">
        <v>353.37</v>
      </c>
      <c r="E16654" s="156" t="s">
        <v>223</v>
      </c>
    </row>
    <row r="16655" spans="1:5" x14ac:dyDescent="0.2">
      <c r="A16655" s="157">
        <v>2306696</v>
      </c>
      <c r="B16655" t="s">
        <v>19551</v>
      </c>
      <c r="C16655" t="s">
        <v>286</v>
      </c>
      <c r="D16655">
        <v>369.78</v>
      </c>
      <c r="E16655" s="156" t="s">
        <v>223</v>
      </c>
    </row>
    <row r="16656" spans="1:5" x14ac:dyDescent="0.2">
      <c r="A16656" s="157">
        <v>2306239</v>
      </c>
      <c r="B16656" t="s">
        <v>19552</v>
      </c>
      <c r="C16656" t="s">
        <v>16113</v>
      </c>
      <c r="D16656">
        <v>328.11</v>
      </c>
      <c r="E16656" s="156" t="s">
        <v>223</v>
      </c>
    </row>
    <row r="16657" spans="1:5" x14ac:dyDescent="0.2">
      <c r="A16657" s="157">
        <v>2306090</v>
      </c>
      <c r="B16657" t="s">
        <v>19553</v>
      </c>
      <c r="C16657" t="s">
        <v>286</v>
      </c>
      <c r="D16657">
        <v>42.73</v>
      </c>
      <c r="E16657" s="156" t="s">
        <v>223</v>
      </c>
    </row>
    <row r="16658" spans="1:5" x14ac:dyDescent="0.2">
      <c r="A16658" s="157">
        <v>2306091</v>
      </c>
      <c r="B16658" t="s">
        <v>19554</v>
      </c>
      <c r="C16658" t="s">
        <v>286</v>
      </c>
      <c r="D16658">
        <v>56.97</v>
      </c>
      <c r="E16658" s="156" t="s">
        <v>223</v>
      </c>
    </row>
    <row r="16659" spans="1:5" x14ac:dyDescent="0.2">
      <c r="A16659" s="157">
        <v>2306072</v>
      </c>
      <c r="B16659" t="s">
        <v>19555</v>
      </c>
      <c r="C16659" t="s">
        <v>16113</v>
      </c>
      <c r="D16659">
        <v>1178.8499999999999</v>
      </c>
      <c r="E16659" s="156" t="s">
        <v>223</v>
      </c>
    </row>
    <row r="16660" spans="1:5" x14ac:dyDescent="0.2">
      <c r="A16660" s="157">
        <v>2306133</v>
      </c>
      <c r="B16660" t="s">
        <v>19556</v>
      </c>
      <c r="C16660" t="s">
        <v>286</v>
      </c>
      <c r="D16660">
        <v>513.92999999999995</v>
      </c>
      <c r="E16660" s="156" t="s">
        <v>223</v>
      </c>
    </row>
    <row r="16661" spans="1:5" x14ac:dyDescent="0.2">
      <c r="A16661" s="157">
        <v>2306114</v>
      </c>
      <c r="B16661" t="s">
        <v>19557</v>
      </c>
      <c r="C16661" t="s">
        <v>286</v>
      </c>
      <c r="D16661">
        <v>303.12</v>
      </c>
      <c r="E16661" s="156" t="s">
        <v>223</v>
      </c>
    </row>
    <row r="16662" spans="1:5" x14ac:dyDescent="0.2">
      <c r="A16662" s="157">
        <v>2306115</v>
      </c>
      <c r="B16662" t="s">
        <v>19558</v>
      </c>
      <c r="C16662" t="s">
        <v>286</v>
      </c>
      <c r="D16662">
        <v>434.79</v>
      </c>
      <c r="E16662" s="156" t="s">
        <v>223</v>
      </c>
    </row>
    <row r="16663" spans="1:5" x14ac:dyDescent="0.2">
      <c r="A16663" s="157">
        <v>2306116</v>
      </c>
      <c r="B16663" t="s">
        <v>19559</v>
      </c>
      <c r="C16663" t="s">
        <v>286</v>
      </c>
      <c r="D16663">
        <v>515.39</v>
      </c>
      <c r="E16663" s="156" t="s">
        <v>223</v>
      </c>
    </row>
    <row r="16664" spans="1:5" x14ac:dyDescent="0.2">
      <c r="A16664" s="157">
        <v>2306118</v>
      </c>
      <c r="B16664" t="s">
        <v>19560</v>
      </c>
      <c r="C16664" t="s">
        <v>286</v>
      </c>
      <c r="D16664">
        <v>643.83000000000004</v>
      </c>
      <c r="E16664" s="156" t="s">
        <v>223</v>
      </c>
    </row>
    <row r="16665" spans="1:5" x14ac:dyDescent="0.2">
      <c r="A16665" s="157">
        <v>2306122</v>
      </c>
      <c r="B16665" t="s">
        <v>19561</v>
      </c>
      <c r="C16665" t="s">
        <v>286</v>
      </c>
      <c r="D16665">
        <v>760.21</v>
      </c>
      <c r="E16665" s="156" t="s">
        <v>223</v>
      </c>
    </row>
    <row r="16666" spans="1:5" x14ac:dyDescent="0.2">
      <c r="A16666" s="157">
        <v>2306078</v>
      </c>
      <c r="B16666" t="s">
        <v>19562</v>
      </c>
      <c r="C16666" t="s">
        <v>286</v>
      </c>
      <c r="D16666">
        <v>202.42</v>
      </c>
      <c r="E16666" s="156" t="s">
        <v>223</v>
      </c>
    </row>
    <row r="16667" spans="1:5" x14ac:dyDescent="0.2">
      <c r="A16667" s="157">
        <v>2306080</v>
      </c>
      <c r="B16667" t="s">
        <v>19563</v>
      </c>
      <c r="C16667" t="s">
        <v>286</v>
      </c>
      <c r="D16667">
        <v>220.82</v>
      </c>
      <c r="E16667" s="156" t="s">
        <v>223</v>
      </c>
    </row>
    <row r="16668" spans="1:5" x14ac:dyDescent="0.2">
      <c r="A16668" s="157">
        <v>2306082</v>
      </c>
      <c r="B16668" t="s">
        <v>19564</v>
      </c>
      <c r="C16668" t="s">
        <v>286</v>
      </c>
      <c r="D16668">
        <v>242.91</v>
      </c>
      <c r="E16668" s="156" t="s">
        <v>223</v>
      </c>
    </row>
    <row r="16669" spans="1:5" x14ac:dyDescent="0.2">
      <c r="A16669" s="157">
        <v>2306084</v>
      </c>
      <c r="B16669" t="s">
        <v>19565</v>
      </c>
      <c r="C16669" t="s">
        <v>286</v>
      </c>
      <c r="D16669">
        <v>282.45</v>
      </c>
      <c r="E16669" s="156" t="s">
        <v>223</v>
      </c>
    </row>
    <row r="16670" spans="1:5" x14ac:dyDescent="0.2">
      <c r="A16670" s="157">
        <v>2306086</v>
      </c>
      <c r="B16670" t="s">
        <v>19566</v>
      </c>
      <c r="C16670" t="s">
        <v>286</v>
      </c>
      <c r="D16670">
        <v>347.01</v>
      </c>
      <c r="E16670" s="156" t="s">
        <v>223</v>
      </c>
    </row>
    <row r="16671" spans="1:5" x14ac:dyDescent="0.2">
      <c r="A16671" s="157">
        <v>2309088</v>
      </c>
      <c r="B16671" t="s">
        <v>19567</v>
      </c>
      <c r="C16671" t="s">
        <v>286</v>
      </c>
      <c r="D16671">
        <v>485.81</v>
      </c>
      <c r="E16671" s="156" t="s">
        <v>223</v>
      </c>
    </row>
    <row r="16672" spans="1:5" x14ac:dyDescent="0.2">
      <c r="A16672" s="157">
        <v>2306074</v>
      </c>
      <c r="B16672" t="s">
        <v>19568</v>
      </c>
      <c r="C16672" t="s">
        <v>16113</v>
      </c>
      <c r="D16672">
        <v>327.96</v>
      </c>
      <c r="E16672" s="156" t="s">
        <v>223</v>
      </c>
    </row>
    <row r="16673" spans="1:5" x14ac:dyDescent="0.2">
      <c r="A16673" s="157">
        <v>2306095</v>
      </c>
      <c r="B16673" t="s">
        <v>19569</v>
      </c>
      <c r="C16673" t="s">
        <v>16113</v>
      </c>
      <c r="D16673">
        <v>393.23</v>
      </c>
      <c r="E16673" s="156" t="s">
        <v>223</v>
      </c>
    </row>
    <row r="16674" spans="1:5" x14ac:dyDescent="0.2">
      <c r="A16674" s="157">
        <v>2306132</v>
      </c>
      <c r="B16674" t="s">
        <v>19570</v>
      </c>
      <c r="C16674" t="s">
        <v>286</v>
      </c>
      <c r="D16674">
        <v>334.52</v>
      </c>
      <c r="E16674" s="156" t="s">
        <v>223</v>
      </c>
    </row>
    <row r="16675" spans="1:5" x14ac:dyDescent="0.2">
      <c r="A16675" s="157">
        <v>2306015</v>
      </c>
      <c r="B16675" t="s">
        <v>19571</v>
      </c>
      <c r="C16675" t="s">
        <v>16004</v>
      </c>
      <c r="D16675">
        <v>17.28</v>
      </c>
      <c r="E16675" s="156" t="s">
        <v>223</v>
      </c>
    </row>
    <row r="16676" spans="1:5" x14ac:dyDescent="0.2">
      <c r="A16676" s="157">
        <v>2306019</v>
      </c>
      <c r="B16676" t="s">
        <v>19572</v>
      </c>
      <c r="C16676" t="s">
        <v>16004</v>
      </c>
      <c r="D16676">
        <v>17.98</v>
      </c>
      <c r="E16676" s="156" t="s">
        <v>223</v>
      </c>
    </row>
    <row r="16677" spans="1:5" x14ac:dyDescent="0.2">
      <c r="A16677" s="157">
        <v>2306018</v>
      </c>
      <c r="B16677" t="s">
        <v>19573</v>
      </c>
      <c r="C16677" t="s">
        <v>16004</v>
      </c>
      <c r="D16677">
        <v>3.2</v>
      </c>
      <c r="E16677" s="156" t="s">
        <v>223</v>
      </c>
    </row>
    <row r="16678" spans="1:5" x14ac:dyDescent="0.2">
      <c r="A16678" s="157">
        <v>2306016</v>
      </c>
      <c r="B16678" t="s">
        <v>19574</v>
      </c>
      <c r="C16678" t="s">
        <v>16004</v>
      </c>
      <c r="D16678">
        <v>2.16</v>
      </c>
      <c r="E16678" s="156" t="s">
        <v>223</v>
      </c>
    </row>
    <row r="16679" spans="1:5" x14ac:dyDescent="0.2">
      <c r="A16679" s="157">
        <v>2305999</v>
      </c>
      <c r="B16679" t="s">
        <v>19575</v>
      </c>
      <c r="C16679" t="s">
        <v>286</v>
      </c>
      <c r="D16679">
        <v>342.88</v>
      </c>
      <c r="E16679" s="156" t="s">
        <v>223</v>
      </c>
    </row>
    <row r="16680" spans="1:5" x14ac:dyDescent="0.2">
      <c r="A16680" s="157">
        <v>2306000</v>
      </c>
      <c r="B16680" t="s">
        <v>19576</v>
      </c>
      <c r="C16680" t="s">
        <v>286</v>
      </c>
      <c r="D16680">
        <v>425.73</v>
      </c>
      <c r="E16680" s="156" t="s">
        <v>223</v>
      </c>
    </row>
    <row r="16681" spans="1:5" x14ac:dyDescent="0.2">
      <c r="A16681" s="157">
        <v>2306001</v>
      </c>
      <c r="B16681" t="s">
        <v>19577</v>
      </c>
      <c r="C16681" t="s">
        <v>286</v>
      </c>
      <c r="D16681">
        <v>672.73</v>
      </c>
      <c r="E16681" s="156" t="s">
        <v>223</v>
      </c>
    </row>
    <row r="16682" spans="1:5" x14ac:dyDescent="0.2">
      <c r="A16682" s="157">
        <v>2306002</v>
      </c>
      <c r="B16682" t="s">
        <v>19578</v>
      </c>
      <c r="C16682" t="s">
        <v>286</v>
      </c>
      <c r="D16682">
        <v>798.87</v>
      </c>
      <c r="E16682" s="156" t="s">
        <v>223</v>
      </c>
    </row>
    <row r="16683" spans="1:5" x14ac:dyDescent="0.2">
      <c r="A16683" s="157">
        <v>2306003</v>
      </c>
      <c r="B16683" t="s">
        <v>19579</v>
      </c>
      <c r="C16683" t="s">
        <v>286</v>
      </c>
      <c r="D16683">
        <v>1118.1199999999999</v>
      </c>
      <c r="E16683" s="156" t="s">
        <v>223</v>
      </c>
    </row>
    <row r="16684" spans="1:5" x14ac:dyDescent="0.2">
      <c r="A16684" s="157">
        <v>2305997</v>
      </c>
      <c r="B16684" t="s">
        <v>19580</v>
      </c>
      <c r="C16684" t="s">
        <v>286</v>
      </c>
      <c r="D16684">
        <v>253.08</v>
      </c>
      <c r="E16684" s="156" t="s">
        <v>223</v>
      </c>
    </row>
    <row r="16685" spans="1:5" x14ac:dyDescent="0.2">
      <c r="A16685" s="157">
        <v>2305998</v>
      </c>
      <c r="B16685" t="s">
        <v>19581</v>
      </c>
      <c r="C16685" t="s">
        <v>286</v>
      </c>
      <c r="D16685">
        <v>307.88</v>
      </c>
      <c r="E16685" s="156" t="s">
        <v>223</v>
      </c>
    </row>
    <row r="16686" spans="1:5" x14ac:dyDescent="0.2">
      <c r="A16686" s="157">
        <v>2306101</v>
      </c>
      <c r="B16686" t="s">
        <v>19582</v>
      </c>
      <c r="C16686" t="s">
        <v>286</v>
      </c>
      <c r="D16686">
        <v>89.85</v>
      </c>
      <c r="E16686" s="156" t="s">
        <v>223</v>
      </c>
    </row>
    <row r="16687" spans="1:5" x14ac:dyDescent="0.2">
      <c r="A16687" s="157">
        <v>2306102</v>
      </c>
      <c r="B16687" t="s">
        <v>19583</v>
      </c>
      <c r="C16687" t="s">
        <v>286</v>
      </c>
      <c r="D16687">
        <v>95.3</v>
      </c>
      <c r="E16687" s="156" t="s">
        <v>223</v>
      </c>
    </row>
    <row r="16688" spans="1:5" x14ac:dyDescent="0.2">
      <c r="A16688" s="157">
        <v>2306103</v>
      </c>
      <c r="B16688" t="s">
        <v>19584</v>
      </c>
      <c r="C16688" t="s">
        <v>286</v>
      </c>
      <c r="D16688">
        <v>105.73</v>
      </c>
      <c r="E16688" s="156" t="s">
        <v>223</v>
      </c>
    </row>
    <row r="16689" spans="1:5" x14ac:dyDescent="0.2">
      <c r="A16689" s="157">
        <v>2306104</v>
      </c>
      <c r="B16689" t="s">
        <v>19585</v>
      </c>
      <c r="C16689" t="s">
        <v>286</v>
      </c>
      <c r="D16689">
        <v>111.67</v>
      </c>
      <c r="E16689" s="156" t="s">
        <v>223</v>
      </c>
    </row>
    <row r="16690" spans="1:5" x14ac:dyDescent="0.2">
      <c r="A16690" s="157">
        <v>2306105</v>
      </c>
      <c r="B16690" t="s">
        <v>19586</v>
      </c>
      <c r="C16690" t="s">
        <v>286</v>
      </c>
      <c r="D16690">
        <v>118.3</v>
      </c>
      <c r="E16690" s="156" t="s">
        <v>223</v>
      </c>
    </row>
    <row r="16691" spans="1:5" x14ac:dyDescent="0.2">
      <c r="A16691" s="157">
        <v>2306106</v>
      </c>
      <c r="B16691" t="s">
        <v>19587</v>
      </c>
      <c r="C16691" t="s">
        <v>286</v>
      </c>
      <c r="D16691">
        <v>127.82</v>
      </c>
      <c r="E16691" s="156" t="s">
        <v>223</v>
      </c>
    </row>
    <row r="16692" spans="1:5" x14ac:dyDescent="0.2">
      <c r="A16692" s="157">
        <v>2306107</v>
      </c>
      <c r="B16692" t="s">
        <v>19588</v>
      </c>
      <c r="C16692" t="s">
        <v>286</v>
      </c>
      <c r="D16692">
        <v>131.54</v>
      </c>
      <c r="E16692" s="156" t="s">
        <v>223</v>
      </c>
    </row>
    <row r="16693" spans="1:5" x14ac:dyDescent="0.2">
      <c r="A16693" s="157">
        <v>2306269</v>
      </c>
      <c r="B16693" t="s">
        <v>19589</v>
      </c>
      <c r="C16693" t="s">
        <v>286</v>
      </c>
      <c r="D16693">
        <v>146.72999999999999</v>
      </c>
      <c r="E16693" s="156" t="s">
        <v>223</v>
      </c>
    </row>
    <row r="16694" spans="1:5" x14ac:dyDescent="0.2">
      <c r="A16694" s="157">
        <v>2306270</v>
      </c>
      <c r="B16694" t="s">
        <v>19590</v>
      </c>
      <c r="C16694" t="s">
        <v>286</v>
      </c>
      <c r="D16694">
        <v>163.30000000000001</v>
      </c>
      <c r="E16694" s="156" t="s">
        <v>223</v>
      </c>
    </row>
    <row r="16695" spans="1:5" x14ac:dyDescent="0.2">
      <c r="A16695" s="157">
        <v>2306271</v>
      </c>
      <c r="B16695" t="s">
        <v>19591</v>
      </c>
      <c r="C16695" t="s">
        <v>286</v>
      </c>
      <c r="D16695">
        <v>178.25</v>
      </c>
      <c r="E16695" s="156" t="s">
        <v>223</v>
      </c>
    </row>
    <row r="16696" spans="1:5" x14ac:dyDescent="0.2">
      <c r="A16696" s="157">
        <v>2306272</v>
      </c>
      <c r="B16696" t="s">
        <v>19592</v>
      </c>
      <c r="C16696" t="s">
        <v>286</v>
      </c>
      <c r="D16696">
        <v>188.1</v>
      </c>
      <c r="E16696" s="156" t="s">
        <v>223</v>
      </c>
    </row>
    <row r="16697" spans="1:5" x14ac:dyDescent="0.2">
      <c r="A16697" s="157">
        <v>2306273</v>
      </c>
      <c r="B16697" t="s">
        <v>19593</v>
      </c>
      <c r="C16697" t="s">
        <v>286</v>
      </c>
      <c r="D16697">
        <v>209.64</v>
      </c>
      <c r="E16697" s="156" t="s">
        <v>223</v>
      </c>
    </row>
    <row r="16698" spans="1:5" x14ac:dyDescent="0.2">
      <c r="A16698" s="157">
        <v>2306274</v>
      </c>
      <c r="B16698" t="s">
        <v>19594</v>
      </c>
      <c r="C16698" t="s">
        <v>286</v>
      </c>
      <c r="D16698">
        <v>223.75</v>
      </c>
      <c r="E16698" s="156" t="s">
        <v>223</v>
      </c>
    </row>
    <row r="16699" spans="1:5" x14ac:dyDescent="0.2">
      <c r="A16699" s="157">
        <v>2306275</v>
      </c>
      <c r="B16699" t="s">
        <v>19595</v>
      </c>
      <c r="C16699" t="s">
        <v>286</v>
      </c>
      <c r="D16699">
        <v>256.12</v>
      </c>
      <c r="E16699" s="156" t="s">
        <v>223</v>
      </c>
    </row>
    <row r="16700" spans="1:5" x14ac:dyDescent="0.2">
      <c r="A16700" s="157">
        <v>2306100</v>
      </c>
      <c r="B16700" t="s">
        <v>19596</v>
      </c>
      <c r="C16700" t="s">
        <v>286</v>
      </c>
      <c r="D16700">
        <v>407.99</v>
      </c>
      <c r="E16700" s="156" t="s">
        <v>223</v>
      </c>
    </row>
    <row r="16701" spans="1:5" x14ac:dyDescent="0.2">
      <c r="A16701" s="157">
        <v>2306004</v>
      </c>
      <c r="B16701" t="s">
        <v>19597</v>
      </c>
      <c r="C16701" t="s">
        <v>286</v>
      </c>
      <c r="D16701">
        <v>147.31</v>
      </c>
      <c r="E16701" s="156" t="s">
        <v>223</v>
      </c>
    </row>
    <row r="16702" spans="1:5" x14ac:dyDescent="0.2">
      <c r="A16702" s="157">
        <v>2306097</v>
      </c>
      <c r="B16702" t="s">
        <v>19598</v>
      </c>
      <c r="C16702" t="s">
        <v>286</v>
      </c>
      <c r="D16702">
        <v>183.67</v>
      </c>
      <c r="E16702" s="156" t="s">
        <v>223</v>
      </c>
    </row>
    <row r="16703" spans="1:5" x14ac:dyDescent="0.2">
      <c r="A16703" s="157">
        <v>2306098</v>
      </c>
      <c r="B16703" t="s">
        <v>19599</v>
      </c>
      <c r="C16703" t="s">
        <v>286</v>
      </c>
      <c r="D16703">
        <v>193.67</v>
      </c>
      <c r="E16703" s="156" t="s">
        <v>223</v>
      </c>
    </row>
    <row r="16704" spans="1:5" x14ac:dyDescent="0.2">
      <c r="A16704" s="157">
        <v>2306007</v>
      </c>
      <c r="B16704" t="s">
        <v>19600</v>
      </c>
      <c r="C16704" t="s">
        <v>286</v>
      </c>
      <c r="D16704">
        <v>287.63</v>
      </c>
      <c r="E16704" s="156" t="s">
        <v>223</v>
      </c>
    </row>
    <row r="16705" spans="1:5" x14ac:dyDescent="0.2">
      <c r="A16705" s="157">
        <v>2306067</v>
      </c>
      <c r="B16705" t="s">
        <v>19601</v>
      </c>
      <c r="C16705" t="s">
        <v>286</v>
      </c>
      <c r="D16705">
        <v>561.47</v>
      </c>
      <c r="E16705" s="156" t="s">
        <v>223</v>
      </c>
    </row>
    <row r="16706" spans="1:5" x14ac:dyDescent="0.2">
      <c r="A16706" s="157">
        <v>2306068</v>
      </c>
      <c r="B16706" t="s">
        <v>19602</v>
      </c>
      <c r="C16706" t="s">
        <v>286</v>
      </c>
      <c r="D16706">
        <v>707.24</v>
      </c>
      <c r="E16706" s="156" t="s">
        <v>223</v>
      </c>
    </row>
    <row r="16707" spans="1:5" x14ac:dyDescent="0.2">
      <c r="A16707" s="157">
        <v>2306069</v>
      </c>
      <c r="B16707" t="s">
        <v>19603</v>
      </c>
      <c r="C16707" t="s">
        <v>286</v>
      </c>
      <c r="D16707">
        <v>955.83</v>
      </c>
      <c r="E16707" s="156" t="s">
        <v>223</v>
      </c>
    </row>
    <row r="16708" spans="1:5" x14ac:dyDescent="0.2">
      <c r="A16708" s="157">
        <v>2306070</v>
      </c>
      <c r="B16708" t="s">
        <v>19604</v>
      </c>
      <c r="C16708" t="s">
        <v>286</v>
      </c>
      <c r="D16708">
        <v>1451.43</v>
      </c>
      <c r="E16708" s="156" t="s">
        <v>223</v>
      </c>
    </row>
    <row r="16709" spans="1:5" x14ac:dyDescent="0.2">
      <c r="A16709" s="157">
        <v>2306071</v>
      </c>
      <c r="B16709" t="s">
        <v>19605</v>
      </c>
      <c r="C16709" t="s">
        <v>286</v>
      </c>
      <c r="D16709">
        <v>2183.9299999999998</v>
      </c>
      <c r="E16709" s="156" t="s">
        <v>223</v>
      </c>
    </row>
    <row r="16710" spans="1:5" x14ac:dyDescent="0.2">
      <c r="A16710" s="157">
        <v>2306181</v>
      </c>
      <c r="B16710" t="s">
        <v>19606</v>
      </c>
      <c r="C16710" t="s">
        <v>286</v>
      </c>
      <c r="D16710">
        <v>2197.2399999999998</v>
      </c>
      <c r="E16710" s="156" t="s">
        <v>223</v>
      </c>
    </row>
    <row r="16711" spans="1:5" x14ac:dyDescent="0.2">
      <c r="A16711" s="157">
        <v>2306062</v>
      </c>
      <c r="B16711" t="s">
        <v>19607</v>
      </c>
      <c r="C16711" t="s">
        <v>286</v>
      </c>
      <c r="D16711">
        <v>100.85</v>
      </c>
      <c r="E16711" s="156" t="s">
        <v>223</v>
      </c>
    </row>
    <row r="16712" spans="1:5" x14ac:dyDescent="0.2">
      <c r="A16712" s="157">
        <v>2306063</v>
      </c>
      <c r="B16712" t="s">
        <v>19608</v>
      </c>
      <c r="C16712" t="s">
        <v>286</v>
      </c>
      <c r="D16712">
        <v>120.23</v>
      </c>
      <c r="E16712" s="156" t="s">
        <v>223</v>
      </c>
    </row>
    <row r="16713" spans="1:5" x14ac:dyDescent="0.2">
      <c r="A16713" s="157">
        <v>2306064</v>
      </c>
      <c r="B16713" t="s">
        <v>19609</v>
      </c>
      <c r="C16713" t="s">
        <v>286</v>
      </c>
      <c r="D16713">
        <v>146.74</v>
      </c>
      <c r="E16713" s="156" t="s">
        <v>223</v>
      </c>
    </row>
    <row r="16714" spans="1:5" x14ac:dyDescent="0.2">
      <c r="A16714" s="157">
        <v>2306065</v>
      </c>
      <c r="B16714" t="s">
        <v>19610</v>
      </c>
      <c r="C16714" t="s">
        <v>286</v>
      </c>
      <c r="D16714">
        <v>188.38</v>
      </c>
      <c r="E16714" s="156" t="s">
        <v>223</v>
      </c>
    </row>
    <row r="16715" spans="1:5" x14ac:dyDescent="0.2">
      <c r="A16715" s="157">
        <v>2306066</v>
      </c>
      <c r="B16715" t="s">
        <v>19611</v>
      </c>
      <c r="C16715" t="s">
        <v>286</v>
      </c>
      <c r="D16715">
        <v>262.61</v>
      </c>
      <c r="E16715" s="156" t="s">
        <v>223</v>
      </c>
    </row>
    <row r="16716" spans="1:5" x14ac:dyDescent="0.2">
      <c r="A16716" s="157">
        <v>2306180</v>
      </c>
      <c r="B16716" t="s">
        <v>19612</v>
      </c>
      <c r="C16716" t="s">
        <v>286</v>
      </c>
      <c r="D16716">
        <v>294.27</v>
      </c>
      <c r="E16716" s="156" t="s">
        <v>223</v>
      </c>
    </row>
    <row r="16717" spans="1:5" x14ac:dyDescent="0.2">
      <c r="A16717" s="157">
        <v>2306009</v>
      </c>
      <c r="B16717" t="s">
        <v>19613</v>
      </c>
      <c r="C16717" t="s">
        <v>286</v>
      </c>
      <c r="D16717">
        <v>19.77</v>
      </c>
      <c r="E16717" s="156" t="s">
        <v>223</v>
      </c>
    </row>
    <row r="16718" spans="1:5" x14ac:dyDescent="0.2">
      <c r="A16718" s="157">
        <v>2306010</v>
      </c>
      <c r="B16718" t="s">
        <v>19614</v>
      </c>
      <c r="C16718" t="s">
        <v>286</v>
      </c>
      <c r="D16718">
        <v>24.64</v>
      </c>
      <c r="E16718" s="156" t="s">
        <v>223</v>
      </c>
    </row>
    <row r="16719" spans="1:5" x14ac:dyDescent="0.2">
      <c r="A16719" s="157">
        <v>2306011</v>
      </c>
      <c r="B16719" t="s">
        <v>19615</v>
      </c>
      <c r="C16719" t="s">
        <v>286</v>
      </c>
      <c r="D16719">
        <v>28.06</v>
      </c>
      <c r="E16719" s="156" t="s">
        <v>223</v>
      </c>
    </row>
    <row r="16720" spans="1:5" x14ac:dyDescent="0.2">
      <c r="A16720" s="157">
        <v>2306012</v>
      </c>
      <c r="B16720" t="s">
        <v>19616</v>
      </c>
      <c r="C16720" t="s">
        <v>286</v>
      </c>
      <c r="D16720">
        <v>32.85</v>
      </c>
      <c r="E16720" s="156" t="s">
        <v>223</v>
      </c>
    </row>
    <row r="16721" spans="1:5" x14ac:dyDescent="0.2">
      <c r="A16721" s="157">
        <v>2306108</v>
      </c>
      <c r="B16721" t="s">
        <v>19617</v>
      </c>
      <c r="C16721" t="s">
        <v>286</v>
      </c>
      <c r="D16721">
        <v>167.66</v>
      </c>
      <c r="E16721" s="156" t="s">
        <v>223</v>
      </c>
    </row>
    <row r="16722" spans="1:5" x14ac:dyDescent="0.2">
      <c r="A16722" s="157">
        <v>2306110</v>
      </c>
      <c r="B16722" t="s">
        <v>19618</v>
      </c>
      <c r="C16722" t="s">
        <v>286</v>
      </c>
      <c r="D16722">
        <v>234.01</v>
      </c>
      <c r="E16722" s="156" t="s">
        <v>223</v>
      </c>
    </row>
    <row r="16723" spans="1:5" x14ac:dyDescent="0.2">
      <c r="A16723" s="157">
        <v>2306111</v>
      </c>
      <c r="B16723" t="s">
        <v>19619</v>
      </c>
      <c r="C16723" t="s">
        <v>286</v>
      </c>
      <c r="D16723">
        <v>274.08999999999997</v>
      </c>
      <c r="E16723" s="156" t="s">
        <v>223</v>
      </c>
    </row>
    <row r="16724" spans="1:5" x14ac:dyDescent="0.2">
      <c r="A16724" s="157">
        <v>2306112</v>
      </c>
      <c r="B16724" t="s">
        <v>19620</v>
      </c>
      <c r="C16724" t="s">
        <v>286</v>
      </c>
      <c r="D16724">
        <v>338.35</v>
      </c>
      <c r="E16724" s="156" t="s">
        <v>223</v>
      </c>
    </row>
    <row r="16725" spans="1:5" x14ac:dyDescent="0.2">
      <c r="A16725" s="157">
        <v>2306113</v>
      </c>
      <c r="B16725" t="s">
        <v>19621</v>
      </c>
      <c r="C16725" t="s">
        <v>286</v>
      </c>
      <c r="D16725">
        <v>396.68</v>
      </c>
      <c r="E16725" s="156" t="s">
        <v>223</v>
      </c>
    </row>
    <row r="16726" spans="1:5" x14ac:dyDescent="0.2">
      <c r="A16726" s="157">
        <v>2306123</v>
      </c>
      <c r="B16726" t="s">
        <v>19622</v>
      </c>
      <c r="C16726" t="s">
        <v>286</v>
      </c>
      <c r="D16726">
        <v>437.44</v>
      </c>
      <c r="E16726" s="156" t="s">
        <v>223</v>
      </c>
    </row>
    <row r="16727" spans="1:5" x14ac:dyDescent="0.2">
      <c r="A16727" s="157">
        <v>2306124</v>
      </c>
      <c r="B16727" t="s">
        <v>19623</v>
      </c>
      <c r="C16727" t="s">
        <v>286</v>
      </c>
      <c r="D16727">
        <v>634.04</v>
      </c>
      <c r="E16727" s="156" t="s">
        <v>223</v>
      </c>
    </row>
    <row r="16728" spans="1:5" x14ac:dyDescent="0.2">
      <c r="A16728" s="157">
        <v>2306125</v>
      </c>
      <c r="B16728" t="s">
        <v>19624</v>
      </c>
      <c r="C16728" t="s">
        <v>286</v>
      </c>
      <c r="D16728">
        <v>754.27</v>
      </c>
      <c r="E16728" s="156" t="s">
        <v>223</v>
      </c>
    </row>
    <row r="16729" spans="1:5" x14ac:dyDescent="0.2">
      <c r="A16729" s="157">
        <v>2306126</v>
      </c>
      <c r="B16729" t="s">
        <v>19625</v>
      </c>
      <c r="C16729" t="s">
        <v>286</v>
      </c>
      <c r="D16729">
        <v>946.04</v>
      </c>
      <c r="E16729" s="156" t="s">
        <v>223</v>
      </c>
    </row>
    <row r="16730" spans="1:5" x14ac:dyDescent="0.2">
      <c r="A16730" s="157">
        <v>2306127</v>
      </c>
      <c r="B16730" t="s">
        <v>19626</v>
      </c>
      <c r="C16730" t="s">
        <v>286</v>
      </c>
      <c r="D16730">
        <v>1119.6199999999999</v>
      </c>
      <c r="E16730" s="156" t="s">
        <v>223</v>
      </c>
    </row>
    <row r="16731" spans="1:5" x14ac:dyDescent="0.2">
      <c r="A16731" s="157">
        <v>2306300</v>
      </c>
      <c r="B16731" t="s">
        <v>19627</v>
      </c>
      <c r="C16731" t="s">
        <v>286</v>
      </c>
      <c r="D16731">
        <v>34.92</v>
      </c>
      <c r="E16731" s="156" t="s">
        <v>223</v>
      </c>
    </row>
    <row r="16732" spans="1:5" x14ac:dyDescent="0.2">
      <c r="A16732" s="157">
        <v>2306301</v>
      </c>
      <c r="B16732" t="s">
        <v>19628</v>
      </c>
      <c r="C16732" t="s">
        <v>286</v>
      </c>
      <c r="D16732">
        <v>37.76</v>
      </c>
      <c r="E16732" s="156" t="s">
        <v>223</v>
      </c>
    </row>
    <row r="16733" spans="1:5" x14ac:dyDescent="0.2">
      <c r="A16733" s="157">
        <v>2306302</v>
      </c>
      <c r="B16733" t="s">
        <v>19629</v>
      </c>
      <c r="C16733" t="s">
        <v>286</v>
      </c>
      <c r="D16733">
        <v>45.4</v>
      </c>
      <c r="E16733" s="156" t="s">
        <v>223</v>
      </c>
    </row>
    <row r="16734" spans="1:5" x14ac:dyDescent="0.2">
      <c r="A16734" s="157">
        <v>2306303</v>
      </c>
      <c r="B16734" t="s">
        <v>19630</v>
      </c>
      <c r="C16734" t="s">
        <v>286</v>
      </c>
      <c r="D16734">
        <v>49.25</v>
      </c>
      <c r="E16734" s="156" t="s">
        <v>223</v>
      </c>
    </row>
    <row r="16735" spans="1:5" x14ac:dyDescent="0.2">
      <c r="A16735" s="157">
        <v>2306304</v>
      </c>
      <c r="B16735" t="s">
        <v>19631</v>
      </c>
      <c r="C16735" t="s">
        <v>286</v>
      </c>
      <c r="D16735">
        <v>52.67</v>
      </c>
      <c r="E16735" s="156" t="s">
        <v>223</v>
      </c>
    </row>
    <row r="16736" spans="1:5" x14ac:dyDescent="0.2">
      <c r="A16736" s="157">
        <v>2306305</v>
      </c>
      <c r="B16736" t="s">
        <v>19632</v>
      </c>
      <c r="C16736" t="s">
        <v>286</v>
      </c>
      <c r="D16736">
        <v>59.28</v>
      </c>
      <c r="E16736" s="156" t="s">
        <v>223</v>
      </c>
    </row>
    <row r="16737" spans="1:5" x14ac:dyDescent="0.2">
      <c r="A16737" s="157">
        <v>2306306</v>
      </c>
      <c r="B16737" t="s">
        <v>19633</v>
      </c>
      <c r="C16737" t="s">
        <v>286</v>
      </c>
      <c r="D16737">
        <v>60.77</v>
      </c>
      <c r="E16737" s="156" t="s">
        <v>223</v>
      </c>
    </row>
    <row r="16738" spans="1:5" x14ac:dyDescent="0.2">
      <c r="A16738" s="157">
        <v>2306307</v>
      </c>
      <c r="B16738" t="s">
        <v>19634</v>
      </c>
      <c r="C16738" t="s">
        <v>286</v>
      </c>
      <c r="D16738">
        <v>70.760000000000005</v>
      </c>
      <c r="E16738" s="156" t="s">
        <v>223</v>
      </c>
    </row>
    <row r="16739" spans="1:5" x14ac:dyDescent="0.2">
      <c r="A16739" s="157">
        <v>2306308</v>
      </c>
      <c r="B16739" t="s">
        <v>19635</v>
      </c>
      <c r="C16739" t="s">
        <v>286</v>
      </c>
      <c r="D16739">
        <v>79.84</v>
      </c>
      <c r="E16739" s="156" t="s">
        <v>223</v>
      </c>
    </row>
    <row r="16740" spans="1:5" x14ac:dyDescent="0.2">
      <c r="A16740" s="157">
        <v>2306309</v>
      </c>
      <c r="B16740" t="s">
        <v>19636</v>
      </c>
      <c r="C16740" t="s">
        <v>286</v>
      </c>
      <c r="D16740">
        <v>90.46</v>
      </c>
      <c r="E16740" s="156" t="s">
        <v>223</v>
      </c>
    </row>
    <row r="16741" spans="1:5" x14ac:dyDescent="0.2">
      <c r="A16741" s="157">
        <v>2306310</v>
      </c>
      <c r="B16741" t="s">
        <v>19637</v>
      </c>
      <c r="C16741" t="s">
        <v>286</v>
      </c>
      <c r="D16741">
        <v>95.85</v>
      </c>
      <c r="E16741" s="156" t="s">
        <v>223</v>
      </c>
    </row>
    <row r="16742" spans="1:5" x14ac:dyDescent="0.2">
      <c r="A16742" s="157">
        <v>2306311</v>
      </c>
      <c r="B16742" t="s">
        <v>19638</v>
      </c>
      <c r="C16742" t="s">
        <v>286</v>
      </c>
      <c r="D16742">
        <v>110.63</v>
      </c>
      <c r="E16742" s="156" t="s">
        <v>223</v>
      </c>
    </row>
    <row r="16743" spans="1:5" x14ac:dyDescent="0.2">
      <c r="A16743" s="157">
        <v>2306312</v>
      </c>
      <c r="B16743" t="s">
        <v>19639</v>
      </c>
      <c r="C16743" t="s">
        <v>286</v>
      </c>
      <c r="D16743">
        <v>119.67</v>
      </c>
      <c r="E16743" s="156" t="s">
        <v>223</v>
      </c>
    </row>
    <row r="16744" spans="1:5" x14ac:dyDescent="0.2">
      <c r="A16744" s="157">
        <v>2306313</v>
      </c>
      <c r="B16744" t="s">
        <v>19640</v>
      </c>
      <c r="C16744" t="s">
        <v>286</v>
      </c>
      <c r="D16744">
        <v>144.55000000000001</v>
      </c>
      <c r="E16744" s="156" t="s">
        <v>223</v>
      </c>
    </row>
    <row r="16745" spans="1:5" x14ac:dyDescent="0.2">
      <c r="A16745" s="157">
        <v>2306013</v>
      </c>
      <c r="B16745" t="s">
        <v>19641</v>
      </c>
      <c r="C16745" t="s">
        <v>16004</v>
      </c>
      <c r="D16745">
        <v>12.75</v>
      </c>
      <c r="E16745" s="156" t="s">
        <v>223</v>
      </c>
    </row>
    <row r="16746" spans="1:5" x14ac:dyDescent="0.2">
      <c r="A16746" s="157">
        <v>2306243</v>
      </c>
      <c r="B16746" t="s">
        <v>19642</v>
      </c>
      <c r="C16746" t="s">
        <v>286</v>
      </c>
      <c r="D16746">
        <v>569.55999999999995</v>
      </c>
      <c r="E16746" s="156" t="s">
        <v>223</v>
      </c>
    </row>
    <row r="16747" spans="1:5" x14ac:dyDescent="0.2">
      <c r="A16747" s="157">
        <v>2408149</v>
      </c>
      <c r="B16747" t="s">
        <v>19643</v>
      </c>
      <c r="C16747" t="s">
        <v>16004</v>
      </c>
      <c r="D16747">
        <v>16.48</v>
      </c>
      <c r="E16747" s="156" t="s">
        <v>223</v>
      </c>
    </row>
    <row r="16748" spans="1:5" x14ac:dyDescent="0.2">
      <c r="A16748" s="157">
        <v>2407972</v>
      </c>
      <c r="B16748" t="s">
        <v>19644</v>
      </c>
      <c r="C16748" t="s">
        <v>16004</v>
      </c>
      <c r="D16748">
        <v>74.209999999999994</v>
      </c>
      <c r="E16748" s="156" t="s">
        <v>223</v>
      </c>
    </row>
    <row r="16749" spans="1:5" x14ac:dyDescent="0.2">
      <c r="A16749" s="157">
        <v>2407973</v>
      </c>
      <c r="B16749" t="s">
        <v>19645</v>
      </c>
      <c r="C16749" t="s">
        <v>119</v>
      </c>
      <c r="D16749">
        <v>56.37</v>
      </c>
      <c r="E16749" s="156" t="s">
        <v>223</v>
      </c>
    </row>
    <row r="16750" spans="1:5" x14ac:dyDescent="0.2">
      <c r="A16750" s="157">
        <v>2408075</v>
      </c>
      <c r="B16750" t="s">
        <v>19646</v>
      </c>
      <c r="C16750" t="s">
        <v>119</v>
      </c>
      <c r="D16750">
        <v>13.65</v>
      </c>
      <c r="E16750" s="156" t="s">
        <v>223</v>
      </c>
    </row>
    <row r="16751" spans="1:5" x14ac:dyDescent="0.2">
      <c r="A16751" s="157">
        <v>2408069</v>
      </c>
      <c r="B16751" t="s">
        <v>19647</v>
      </c>
      <c r="C16751" t="s">
        <v>119</v>
      </c>
      <c r="D16751">
        <v>5.89</v>
      </c>
      <c r="E16751" s="156" t="s">
        <v>223</v>
      </c>
    </row>
    <row r="16752" spans="1:5" x14ac:dyDescent="0.2">
      <c r="A16752" s="157">
        <v>2419790</v>
      </c>
      <c r="B16752" t="s">
        <v>19648</v>
      </c>
      <c r="C16752" t="s">
        <v>119</v>
      </c>
      <c r="D16752">
        <v>10.63</v>
      </c>
      <c r="E16752" s="156" t="s">
        <v>223</v>
      </c>
    </row>
    <row r="16753" spans="1:5" x14ac:dyDescent="0.2">
      <c r="A16753" s="157">
        <v>2407976</v>
      </c>
      <c r="B16753" t="s">
        <v>19649</v>
      </c>
      <c r="C16753" t="s">
        <v>119</v>
      </c>
      <c r="D16753">
        <v>12.44</v>
      </c>
      <c r="E16753" s="156" t="s">
        <v>223</v>
      </c>
    </row>
    <row r="16754" spans="1:5" x14ac:dyDescent="0.2">
      <c r="A16754" s="157">
        <v>2408068</v>
      </c>
      <c r="B16754" t="s">
        <v>19650</v>
      </c>
      <c r="C16754" t="s">
        <v>119</v>
      </c>
      <c r="D16754">
        <v>16.559999999999999</v>
      </c>
      <c r="E16754" s="156" t="s">
        <v>223</v>
      </c>
    </row>
    <row r="16755" spans="1:5" x14ac:dyDescent="0.2">
      <c r="A16755" s="157">
        <v>2419705</v>
      </c>
      <c r="B16755" t="s">
        <v>19651</v>
      </c>
      <c r="C16755" t="s">
        <v>119</v>
      </c>
      <c r="D16755">
        <v>11.32</v>
      </c>
      <c r="E16755" s="156" t="s">
        <v>223</v>
      </c>
    </row>
    <row r="16756" spans="1:5" x14ac:dyDescent="0.2">
      <c r="A16756" s="157">
        <v>2419704</v>
      </c>
      <c r="B16756" t="s">
        <v>19652</v>
      </c>
      <c r="C16756" t="s">
        <v>119</v>
      </c>
      <c r="D16756">
        <v>32.06</v>
      </c>
      <c r="E16756" s="156" t="s">
        <v>223</v>
      </c>
    </row>
    <row r="16757" spans="1:5" x14ac:dyDescent="0.2">
      <c r="A16757" s="157">
        <v>2407981</v>
      </c>
      <c r="B16757" t="s">
        <v>19653</v>
      </c>
      <c r="C16757" t="s">
        <v>119</v>
      </c>
      <c r="D16757">
        <v>16.77</v>
      </c>
      <c r="E16757" s="156" t="s">
        <v>223</v>
      </c>
    </row>
    <row r="16758" spans="1:5" x14ac:dyDescent="0.2">
      <c r="A16758" s="157">
        <v>2407982</v>
      </c>
      <c r="B16758" t="s">
        <v>19654</v>
      </c>
      <c r="C16758" t="s">
        <v>119</v>
      </c>
      <c r="D16758">
        <v>41.99</v>
      </c>
      <c r="E16758" s="156" t="s">
        <v>223</v>
      </c>
    </row>
    <row r="16759" spans="1:5" x14ac:dyDescent="0.2">
      <c r="A16759" s="157">
        <v>2419703</v>
      </c>
      <c r="B16759" t="s">
        <v>19655</v>
      </c>
      <c r="C16759" t="s">
        <v>119</v>
      </c>
      <c r="D16759">
        <v>15.74</v>
      </c>
      <c r="E16759" s="156" t="s">
        <v>223</v>
      </c>
    </row>
    <row r="16760" spans="1:5" x14ac:dyDescent="0.2">
      <c r="A16760" s="157">
        <v>2408080</v>
      </c>
      <c r="B16760" t="s">
        <v>19656</v>
      </c>
      <c r="C16760" t="s">
        <v>119</v>
      </c>
      <c r="D16760">
        <v>8</v>
      </c>
      <c r="E16760" s="156" t="s">
        <v>223</v>
      </c>
    </row>
    <row r="16761" spans="1:5" x14ac:dyDescent="0.2">
      <c r="A16761" s="157">
        <v>2408078</v>
      </c>
      <c r="B16761" t="s">
        <v>19657</v>
      </c>
      <c r="C16761" t="s">
        <v>119</v>
      </c>
      <c r="D16761">
        <v>3.11</v>
      </c>
      <c r="E16761" s="156" t="s">
        <v>223</v>
      </c>
    </row>
    <row r="16762" spans="1:5" x14ac:dyDescent="0.2">
      <c r="A16762" s="157">
        <v>2407979</v>
      </c>
      <c r="B16762" t="s">
        <v>19658</v>
      </c>
      <c r="C16762" t="s">
        <v>119</v>
      </c>
      <c r="D16762">
        <v>13.07</v>
      </c>
      <c r="E16762" s="156" t="s">
        <v>223</v>
      </c>
    </row>
    <row r="16763" spans="1:5" x14ac:dyDescent="0.2">
      <c r="A16763" s="157">
        <v>2407980</v>
      </c>
      <c r="B16763" t="s">
        <v>19659</v>
      </c>
      <c r="C16763" t="s">
        <v>119</v>
      </c>
      <c r="D16763">
        <v>13.12</v>
      </c>
      <c r="E16763" s="156" t="s">
        <v>223</v>
      </c>
    </row>
    <row r="16764" spans="1:5" x14ac:dyDescent="0.2">
      <c r="A16764" s="157">
        <v>2408077</v>
      </c>
      <c r="B16764" t="s">
        <v>19660</v>
      </c>
      <c r="C16764" t="s">
        <v>119</v>
      </c>
      <c r="D16764">
        <v>5.96</v>
      </c>
      <c r="E16764" s="156" t="s">
        <v>223</v>
      </c>
    </row>
    <row r="16765" spans="1:5" x14ac:dyDescent="0.2">
      <c r="A16765" s="157">
        <v>2407983</v>
      </c>
      <c r="B16765" t="s">
        <v>19661</v>
      </c>
      <c r="C16765" t="s">
        <v>119</v>
      </c>
      <c r="D16765">
        <v>8.48</v>
      </c>
      <c r="E16765" s="156" t="s">
        <v>223</v>
      </c>
    </row>
    <row r="16766" spans="1:5" x14ac:dyDescent="0.2">
      <c r="A16766" s="157">
        <v>2407977</v>
      </c>
      <c r="B16766" t="s">
        <v>19662</v>
      </c>
      <c r="C16766" t="s">
        <v>119</v>
      </c>
      <c r="D16766">
        <v>16.45</v>
      </c>
      <c r="E16766" s="156" t="s">
        <v>223</v>
      </c>
    </row>
    <row r="16767" spans="1:5" x14ac:dyDescent="0.2">
      <c r="A16767" s="157">
        <v>2407978</v>
      </c>
      <c r="B16767" t="s">
        <v>19663</v>
      </c>
      <c r="C16767" t="s">
        <v>119</v>
      </c>
      <c r="D16767">
        <v>16.5</v>
      </c>
      <c r="E16767" s="156" t="s">
        <v>223</v>
      </c>
    </row>
    <row r="16768" spans="1:5" x14ac:dyDescent="0.2">
      <c r="A16768" s="157">
        <v>2408079</v>
      </c>
      <c r="B16768" t="s">
        <v>19664</v>
      </c>
      <c r="C16768" t="s">
        <v>119</v>
      </c>
      <c r="D16768">
        <v>49.06</v>
      </c>
      <c r="E16768" s="156" t="s">
        <v>223</v>
      </c>
    </row>
    <row r="16769" spans="1:5" x14ac:dyDescent="0.2">
      <c r="A16769" s="157">
        <v>2408076</v>
      </c>
      <c r="B16769" t="s">
        <v>19665</v>
      </c>
      <c r="C16769" t="s">
        <v>119</v>
      </c>
      <c r="D16769">
        <v>19.25</v>
      </c>
      <c r="E16769" s="156" t="s">
        <v>223</v>
      </c>
    </row>
    <row r="16770" spans="1:5" x14ac:dyDescent="0.2">
      <c r="A16770" s="157">
        <v>2408057</v>
      </c>
      <c r="B16770" t="s">
        <v>19666</v>
      </c>
      <c r="C16770" t="s">
        <v>16004</v>
      </c>
      <c r="D16770">
        <v>108.42</v>
      </c>
      <c r="E16770" s="156" t="s">
        <v>223</v>
      </c>
    </row>
    <row r="16771" spans="1:5" x14ac:dyDescent="0.2">
      <c r="A16771" s="157">
        <v>2408058</v>
      </c>
      <c r="B16771" t="s">
        <v>19667</v>
      </c>
      <c r="C16771" t="s">
        <v>16004</v>
      </c>
      <c r="D16771">
        <v>69.2</v>
      </c>
      <c r="E16771" s="156" t="s">
        <v>223</v>
      </c>
    </row>
    <row r="16772" spans="1:5" x14ac:dyDescent="0.2">
      <c r="A16772" s="157">
        <v>2407974</v>
      </c>
      <c r="B16772" t="s">
        <v>19668</v>
      </c>
      <c r="C16772" t="s">
        <v>119</v>
      </c>
      <c r="D16772">
        <v>369.68</v>
      </c>
      <c r="E16772" s="156" t="s">
        <v>223</v>
      </c>
    </row>
    <row r="16773" spans="1:5" x14ac:dyDescent="0.2">
      <c r="A16773" s="157">
        <v>2407975</v>
      </c>
      <c r="B16773" t="s">
        <v>19669</v>
      </c>
      <c r="C16773" t="s">
        <v>119</v>
      </c>
      <c r="D16773">
        <v>376.92</v>
      </c>
      <c r="E16773" s="156" t="s">
        <v>223</v>
      </c>
    </row>
    <row r="16774" spans="1:5" x14ac:dyDescent="0.2">
      <c r="A16774" s="157">
        <v>2419789</v>
      </c>
      <c r="B16774" t="s">
        <v>19670</v>
      </c>
      <c r="C16774" t="s">
        <v>119</v>
      </c>
      <c r="D16774">
        <v>21.19</v>
      </c>
      <c r="E16774" s="156" t="s">
        <v>223</v>
      </c>
    </row>
    <row r="16775" spans="1:5" x14ac:dyDescent="0.2">
      <c r="A16775" s="157">
        <v>2607183</v>
      </c>
      <c r="B16775" t="s">
        <v>19671</v>
      </c>
      <c r="C16775" t="s">
        <v>268</v>
      </c>
      <c r="D16775">
        <v>324.86</v>
      </c>
      <c r="E16775" s="156" t="s">
        <v>223</v>
      </c>
    </row>
    <row r="16776" spans="1:5" x14ac:dyDescent="0.2">
      <c r="A16776" s="157">
        <v>2607226</v>
      </c>
      <c r="B16776" t="s">
        <v>19672</v>
      </c>
      <c r="C16776" t="s">
        <v>268</v>
      </c>
      <c r="D16776">
        <v>553277.72</v>
      </c>
      <c r="E16776" s="156" t="s">
        <v>223</v>
      </c>
    </row>
    <row r="16777" spans="1:5" x14ac:dyDescent="0.2">
      <c r="A16777" s="157">
        <v>2607209</v>
      </c>
      <c r="B16777" t="s">
        <v>19673</v>
      </c>
      <c r="C16777" t="s">
        <v>268</v>
      </c>
      <c r="D16777">
        <v>481411.67</v>
      </c>
      <c r="E16777" s="156" t="s">
        <v>223</v>
      </c>
    </row>
    <row r="16778" spans="1:5" x14ac:dyDescent="0.2">
      <c r="A16778" s="157">
        <v>2607161</v>
      </c>
      <c r="B16778" t="s">
        <v>19674</v>
      </c>
      <c r="C16778" t="s">
        <v>268</v>
      </c>
      <c r="D16778">
        <v>664632.18000000005</v>
      </c>
      <c r="E16778" s="156" t="s">
        <v>223</v>
      </c>
    </row>
    <row r="16779" spans="1:5" x14ac:dyDescent="0.2">
      <c r="A16779" s="157">
        <v>2607148</v>
      </c>
      <c r="B16779" t="s">
        <v>19675</v>
      </c>
      <c r="C16779" t="s">
        <v>268</v>
      </c>
      <c r="D16779">
        <v>701039.74</v>
      </c>
      <c r="E16779" s="156" t="s">
        <v>223</v>
      </c>
    </row>
    <row r="16780" spans="1:5" x14ac:dyDescent="0.2">
      <c r="A16780" s="157">
        <v>2607213</v>
      </c>
      <c r="B16780" t="s">
        <v>19676</v>
      </c>
      <c r="C16780" t="s">
        <v>268</v>
      </c>
      <c r="D16780">
        <v>609906.42000000004</v>
      </c>
      <c r="E16780" s="156" t="s">
        <v>223</v>
      </c>
    </row>
    <row r="16781" spans="1:5" x14ac:dyDescent="0.2">
      <c r="A16781" s="157">
        <v>2607165</v>
      </c>
      <c r="B16781" t="s">
        <v>19677</v>
      </c>
      <c r="C16781" t="s">
        <v>268</v>
      </c>
      <c r="D16781">
        <v>842942.9</v>
      </c>
      <c r="E16781" s="156" t="s">
        <v>223</v>
      </c>
    </row>
    <row r="16782" spans="1:5" x14ac:dyDescent="0.2">
      <c r="A16782" s="157">
        <v>2607152</v>
      </c>
      <c r="B16782" t="s">
        <v>19678</v>
      </c>
      <c r="C16782" t="s">
        <v>268</v>
      </c>
      <c r="D16782">
        <v>836743.32</v>
      </c>
      <c r="E16782" s="156" t="s">
        <v>223</v>
      </c>
    </row>
    <row r="16783" spans="1:5" x14ac:dyDescent="0.2">
      <c r="A16783" s="157">
        <v>2607217</v>
      </c>
      <c r="B16783" t="s">
        <v>19679</v>
      </c>
      <c r="C16783" t="s">
        <v>268</v>
      </c>
      <c r="D16783">
        <v>726011.62</v>
      </c>
      <c r="E16783" s="156" t="s">
        <v>223</v>
      </c>
    </row>
    <row r="16784" spans="1:5" x14ac:dyDescent="0.2">
      <c r="A16784" s="157">
        <v>2607169</v>
      </c>
      <c r="B16784" t="s">
        <v>19680</v>
      </c>
      <c r="C16784" t="s">
        <v>268</v>
      </c>
      <c r="D16784">
        <v>1004447.47</v>
      </c>
      <c r="E16784" s="156" t="s">
        <v>223</v>
      </c>
    </row>
    <row r="16785" spans="1:5" x14ac:dyDescent="0.2">
      <c r="A16785" s="157">
        <v>2607156</v>
      </c>
      <c r="B16785" t="s">
        <v>19681</v>
      </c>
      <c r="C16785" t="s">
        <v>268</v>
      </c>
      <c r="D16785">
        <v>737003.55</v>
      </c>
      <c r="E16785" s="156" t="s">
        <v>223</v>
      </c>
    </row>
    <row r="16786" spans="1:5" x14ac:dyDescent="0.2">
      <c r="A16786" s="157">
        <v>2607221</v>
      </c>
      <c r="B16786" t="s">
        <v>19682</v>
      </c>
      <c r="C16786" t="s">
        <v>268</v>
      </c>
      <c r="D16786">
        <v>640998.87</v>
      </c>
      <c r="E16786" s="156" t="s">
        <v>223</v>
      </c>
    </row>
    <row r="16787" spans="1:5" x14ac:dyDescent="0.2">
      <c r="A16787" s="157">
        <v>2607173</v>
      </c>
      <c r="B16787" t="s">
        <v>19683</v>
      </c>
      <c r="C16787" t="s">
        <v>268</v>
      </c>
      <c r="D16787">
        <v>885754.18</v>
      </c>
      <c r="E16787" s="156" t="s">
        <v>223</v>
      </c>
    </row>
    <row r="16788" spans="1:5" x14ac:dyDescent="0.2">
      <c r="A16788" s="157">
        <v>2607227</v>
      </c>
      <c r="B16788" t="s">
        <v>19684</v>
      </c>
      <c r="C16788" t="s">
        <v>268</v>
      </c>
      <c r="D16788">
        <v>608506.06999999995</v>
      </c>
      <c r="E16788" s="156" t="s">
        <v>223</v>
      </c>
    </row>
    <row r="16789" spans="1:5" x14ac:dyDescent="0.2">
      <c r="A16789" s="157">
        <v>2607210</v>
      </c>
      <c r="B16789" t="s">
        <v>19685</v>
      </c>
      <c r="C16789" t="s">
        <v>268</v>
      </c>
      <c r="D16789">
        <v>529418.06999999995</v>
      </c>
      <c r="E16789" s="156" t="s">
        <v>223</v>
      </c>
    </row>
    <row r="16790" spans="1:5" x14ac:dyDescent="0.2">
      <c r="A16790" s="157">
        <v>2607162</v>
      </c>
      <c r="B16790" t="s">
        <v>19686</v>
      </c>
      <c r="C16790" t="s">
        <v>268</v>
      </c>
      <c r="D16790">
        <v>730994.58</v>
      </c>
      <c r="E16790" s="156" t="s">
        <v>223</v>
      </c>
    </row>
    <row r="16791" spans="1:5" x14ac:dyDescent="0.2">
      <c r="A16791" s="157">
        <v>2607149</v>
      </c>
      <c r="B16791" t="s">
        <v>19687</v>
      </c>
      <c r="C16791" t="s">
        <v>268</v>
      </c>
      <c r="D16791">
        <v>770993.14</v>
      </c>
      <c r="E16791" s="156" t="s">
        <v>223</v>
      </c>
    </row>
    <row r="16792" spans="1:5" x14ac:dyDescent="0.2">
      <c r="A16792" s="157">
        <v>2607214</v>
      </c>
      <c r="B16792" t="s">
        <v>19688</v>
      </c>
      <c r="C16792" t="s">
        <v>268</v>
      </c>
      <c r="D16792">
        <v>669669.57999999996</v>
      </c>
      <c r="E16792" s="156" t="s">
        <v>223</v>
      </c>
    </row>
    <row r="16793" spans="1:5" x14ac:dyDescent="0.2">
      <c r="A16793" s="157">
        <v>2607166</v>
      </c>
      <c r="B16793" t="s">
        <v>19689</v>
      </c>
      <c r="C16793" t="s">
        <v>268</v>
      </c>
      <c r="D16793">
        <v>927032.92</v>
      </c>
      <c r="E16793" s="156" t="s">
        <v>223</v>
      </c>
    </row>
    <row r="16794" spans="1:5" x14ac:dyDescent="0.2">
      <c r="A16794" s="157">
        <v>2607153</v>
      </c>
      <c r="B16794" t="s">
        <v>19690</v>
      </c>
      <c r="C16794" t="s">
        <v>268</v>
      </c>
      <c r="D16794">
        <v>918750.29</v>
      </c>
      <c r="E16794" s="156" t="s">
        <v>223</v>
      </c>
    </row>
    <row r="16795" spans="1:5" x14ac:dyDescent="0.2">
      <c r="A16795" s="157">
        <v>2607218</v>
      </c>
      <c r="B16795" t="s">
        <v>19691</v>
      </c>
      <c r="C16795" t="s">
        <v>268</v>
      </c>
      <c r="D16795">
        <v>799721.21</v>
      </c>
      <c r="E16795" s="156" t="s">
        <v>223</v>
      </c>
    </row>
    <row r="16796" spans="1:5" x14ac:dyDescent="0.2">
      <c r="A16796" s="157">
        <v>2607170</v>
      </c>
      <c r="B16796" t="s">
        <v>19692</v>
      </c>
      <c r="C16796" t="s">
        <v>268</v>
      </c>
      <c r="D16796">
        <v>1103396.6599999999</v>
      </c>
      <c r="E16796" s="156" t="s">
        <v>223</v>
      </c>
    </row>
    <row r="16797" spans="1:5" x14ac:dyDescent="0.2">
      <c r="A16797" s="157">
        <v>2607157</v>
      </c>
      <c r="B16797" t="s">
        <v>19693</v>
      </c>
      <c r="C16797" t="s">
        <v>268</v>
      </c>
      <c r="D16797">
        <v>811860.67</v>
      </c>
      <c r="E16797" s="156" t="s">
        <v>223</v>
      </c>
    </row>
    <row r="16798" spans="1:5" x14ac:dyDescent="0.2">
      <c r="A16798" s="157">
        <v>2607222</v>
      </c>
      <c r="B16798" t="s">
        <v>19694</v>
      </c>
      <c r="C16798" t="s">
        <v>268</v>
      </c>
      <c r="D16798">
        <v>704998.88</v>
      </c>
      <c r="E16798" s="156" t="s">
        <v>223</v>
      </c>
    </row>
    <row r="16799" spans="1:5" x14ac:dyDescent="0.2">
      <c r="A16799" s="157">
        <v>2607174</v>
      </c>
      <c r="B16799" t="s">
        <v>19695</v>
      </c>
      <c r="C16799" t="s">
        <v>268</v>
      </c>
      <c r="D16799">
        <v>974272.53</v>
      </c>
      <c r="E16799" s="156" t="s">
        <v>223</v>
      </c>
    </row>
    <row r="16800" spans="1:5" x14ac:dyDescent="0.2">
      <c r="A16800" s="157">
        <v>2607228</v>
      </c>
      <c r="B16800" t="s">
        <v>19696</v>
      </c>
      <c r="C16800" t="s">
        <v>268</v>
      </c>
      <c r="D16800">
        <v>669228.76</v>
      </c>
      <c r="E16800" s="156" t="s">
        <v>223</v>
      </c>
    </row>
    <row r="16801" spans="1:5" x14ac:dyDescent="0.2">
      <c r="A16801" s="157">
        <v>2607211</v>
      </c>
      <c r="B16801" t="s">
        <v>19697</v>
      </c>
      <c r="C16801" t="s">
        <v>268</v>
      </c>
      <c r="D16801">
        <v>583085.73</v>
      </c>
      <c r="E16801" s="156" t="s">
        <v>223</v>
      </c>
    </row>
    <row r="16802" spans="1:5" x14ac:dyDescent="0.2">
      <c r="A16802" s="157">
        <v>2607163</v>
      </c>
      <c r="B16802" t="s">
        <v>19698</v>
      </c>
      <c r="C16802" t="s">
        <v>268</v>
      </c>
      <c r="D16802">
        <v>805588.33</v>
      </c>
      <c r="E16802" s="156" t="s">
        <v>223</v>
      </c>
    </row>
    <row r="16803" spans="1:5" x14ac:dyDescent="0.2">
      <c r="A16803" s="157">
        <v>2607150</v>
      </c>
      <c r="B16803" t="s">
        <v>19699</v>
      </c>
      <c r="C16803" t="s">
        <v>268</v>
      </c>
      <c r="D16803">
        <v>849615.67</v>
      </c>
      <c r="E16803" s="156" t="s">
        <v>223</v>
      </c>
    </row>
    <row r="16804" spans="1:5" x14ac:dyDescent="0.2">
      <c r="A16804" s="157">
        <v>2607215</v>
      </c>
      <c r="B16804" t="s">
        <v>19700</v>
      </c>
      <c r="C16804" t="s">
        <v>268</v>
      </c>
      <c r="D16804">
        <v>736517.79</v>
      </c>
      <c r="E16804" s="156" t="s">
        <v>223</v>
      </c>
    </row>
    <row r="16805" spans="1:5" x14ac:dyDescent="0.2">
      <c r="A16805" s="157">
        <v>2607167</v>
      </c>
      <c r="B16805" t="s">
        <v>19701</v>
      </c>
      <c r="C16805" t="s">
        <v>268</v>
      </c>
      <c r="D16805">
        <v>1018150.86</v>
      </c>
      <c r="E16805" s="156" t="s">
        <v>223</v>
      </c>
    </row>
    <row r="16806" spans="1:5" x14ac:dyDescent="0.2">
      <c r="A16806" s="157">
        <v>2607154</v>
      </c>
      <c r="B16806" t="s">
        <v>19702</v>
      </c>
      <c r="C16806" t="s">
        <v>268</v>
      </c>
      <c r="D16806">
        <v>1011707.15</v>
      </c>
      <c r="E16806" s="156" t="s">
        <v>223</v>
      </c>
    </row>
    <row r="16807" spans="1:5" x14ac:dyDescent="0.2">
      <c r="A16807" s="157">
        <v>2607219</v>
      </c>
      <c r="B16807" t="s">
        <v>19703</v>
      </c>
      <c r="C16807" t="s">
        <v>268</v>
      </c>
      <c r="D16807">
        <v>879451.78</v>
      </c>
      <c r="E16807" s="156" t="s">
        <v>223</v>
      </c>
    </row>
    <row r="16808" spans="1:5" x14ac:dyDescent="0.2">
      <c r="A16808" s="157">
        <v>2607171</v>
      </c>
      <c r="B16808" t="s">
        <v>19704</v>
      </c>
      <c r="C16808" t="s">
        <v>268</v>
      </c>
      <c r="D16808">
        <v>1217231.95</v>
      </c>
      <c r="E16808" s="156" t="s">
        <v>223</v>
      </c>
    </row>
    <row r="16809" spans="1:5" x14ac:dyDescent="0.2">
      <c r="A16809" s="157">
        <v>2607158</v>
      </c>
      <c r="B16809" t="s">
        <v>19705</v>
      </c>
      <c r="C16809" t="s">
        <v>268</v>
      </c>
      <c r="D16809">
        <v>892844.52</v>
      </c>
      <c r="E16809" s="156" t="s">
        <v>223</v>
      </c>
    </row>
    <row r="16810" spans="1:5" x14ac:dyDescent="0.2">
      <c r="A16810" s="157">
        <v>2607223</v>
      </c>
      <c r="B16810" t="s">
        <v>19706</v>
      </c>
      <c r="C16810" t="s">
        <v>268</v>
      </c>
      <c r="D16810">
        <v>775370.92</v>
      </c>
      <c r="E16810" s="156" t="s">
        <v>223</v>
      </c>
    </row>
    <row r="16811" spans="1:5" x14ac:dyDescent="0.2">
      <c r="A16811" s="157">
        <v>2607175</v>
      </c>
      <c r="B16811" t="s">
        <v>19707</v>
      </c>
      <c r="C16811" t="s">
        <v>268</v>
      </c>
      <c r="D16811">
        <v>1071582.3700000001</v>
      </c>
      <c r="E16811" s="156" t="s">
        <v>223</v>
      </c>
    </row>
    <row r="16812" spans="1:5" x14ac:dyDescent="0.2">
      <c r="A16812" s="157">
        <v>2607151</v>
      </c>
      <c r="B16812" t="s">
        <v>19708</v>
      </c>
      <c r="C16812" t="s">
        <v>268</v>
      </c>
      <c r="D16812">
        <v>1019040.65</v>
      </c>
      <c r="E16812" s="156" t="s">
        <v>223</v>
      </c>
    </row>
    <row r="16813" spans="1:5" x14ac:dyDescent="0.2">
      <c r="A16813" s="157">
        <v>2607216</v>
      </c>
      <c r="B16813" t="s">
        <v>19709</v>
      </c>
      <c r="C16813" t="s">
        <v>268</v>
      </c>
      <c r="D16813">
        <v>886469.5</v>
      </c>
      <c r="E16813" s="156" t="s">
        <v>223</v>
      </c>
    </row>
    <row r="16814" spans="1:5" x14ac:dyDescent="0.2">
      <c r="A16814" s="157">
        <v>2607168</v>
      </c>
      <c r="B16814" t="s">
        <v>19710</v>
      </c>
      <c r="C16814" t="s">
        <v>268</v>
      </c>
      <c r="D16814">
        <v>1228228.44</v>
      </c>
      <c r="E16814" s="156" t="s">
        <v>223</v>
      </c>
    </row>
    <row r="16815" spans="1:5" x14ac:dyDescent="0.2">
      <c r="A16815" s="157">
        <v>2607155</v>
      </c>
      <c r="B16815" t="s">
        <v>19711</v>
      </c>
      <c r="C16815" t="s">
        <v>268</v>
      </c>
      <c r="D16815">
        <v>1215814.3899999999</v>
      </c>
      <c r="E16815" s="156" t="s">
        <v>223</v>
      </c>
    </row>
    <row r="16816" spans="1:5" x14ac:dyDescent="0.2">
      <c r="A16816" s="157">
        <v>2607220</v>
      </c>
      <c r="B16816" t="s">
        <v>19712</v>
      </c>
      <c r="C16816" t="s">
        <v>268</v>
      </c>
      <c r="D16816">
        <v>1055096.5</v>
      </c>
      <c r="E16816" s="156" t="s">
        <v>223</v>
      </c>
    </row>
    <row r="16817" spans="1:5" x14ac:dyDescent="0.2">
      <c r="A16817" s="157">
        <v>2607172</v>
      </c>
      <c r="B16817" t="s">
        <v>19713</v>
      </c>
      <c r="C16817" t="s">
        <v>268</v>
      </c>
      <c r="D16817">
        <v>1460262.72</v>
      </c>
      <c r="E16817" s="156" t="s">
        <v>223</v>
      </c>
    </row>
    <row r="16818" spans="1:5" x14ac:dyDescent="0.2">
      <c r="A16818" s="157">
        <v>2607159</v>
      </c>
      <c r="B16818" t="s">
        <v>19714</v>
      </c>
      <c r="C16818" t="s">
        <v>268</v>
      </c>
      <c r="D16818">
        <v>1071323.7</v>
      </c>
      <c r="E16818" s="156" t="s">
        <v>223</v>
      </c>
    </row>
    <row r="16819" spans="1:5" x14ac:dyDescent="0.2">
      <c r="A16819" s="157">
        <v>2607224</v>
      </c>
      <c r="B16819" t="s">
        <v>19715</v>
      </c>
      <c r="C16819" t="s">
        <v>268</v>
      </c>
      <c r="D16819">
        <v>931613.78</v>
      </c>
      <c r="E16819" s="156" t="s">
        <v>223</v>
      </c>
    </row>
    <row r="16820" spans="1:5" x14ac:dyDescent="0.2">
      <c r="A16820" s="157">
        <v>2607176</v>
      </c>
      <c r="B16820" t="s">
        <v>19716</v>
      </c>
      <c r="C16820" t="s">
        <v>268</v>
      </c>
      <c r="D16820">
        <v>1289747.8500000001</v>
      </c>
      <c r="E16820" s="156" t="s">
        <v>223</v>
      </c>
    </row>
    <row r="16821" spans="1:5" x14ac:dyDescent="0.2">
      <c r="A16821" s="157">
        <v>2607225</v>
      </c>
      <c r="B16821" t="s">
        <v>19717</v>
      </c>
      <c r="C16821" t="s">
        <v>268</v>
      </c>
      <c r="D16821">
        <v>503045.01</v>
      </c>
      <c r="E16821" s="156" t="s">
        <v>223</v>
      </c>
    </row>
    <row r="16822" spans="1:5" x14ac:dyDescent="0.2">
      <c r="A16822" s="157">
        <v>2607208</v>
      </c>
      <c r="B16822" t="s">
        <v>19718</v>
      </c>
      <c r="C16822" t="s">
        <v>268</v>
      </c>
      <c r="D16822">
        <v>437750.97</v>
      </c>
      <c r="E16822" s="156" t="s">
        <v>223</v>
      </c>
    </row>
    <row r="16823" spans="1:5" x14ac:dyDescent="0.2">
      <c r="A16823" s="157">
        <v>2607160</v>
      </c>
      <c r="B16823" t="s">
        <v>19719</v>
      </c>
      <c r="C16823" t="s">
        <v>268</v>
      </c>
      <c r="D16823">
        <v>604261.54</v>
      </c>
      <c r="E16823" s="156" t="s">
        <v>223</v>
      </c>
    </row>
    <row r="16824" spans="1:5" x14ac:dyDescent="0.2">
      <c r="A16824" s="157">
        <v>2607229</v>
      </c>
      <c r="B16824" t="s">
        <v>19720</v>
      </c>
      <c r="C16824" t="s">
        <v>268</v>
      </c>
      <c r="D16824">
        <v>637368.31000000006</v>
      </c>
      <c r="E16824" s="156" t="s">
        <v>223</v>
      </c>
    </row>
    <row r="16825" spans="1:5" x14ac:dyDescent="0.2">
      <c r="A16825" s="157">
        <v>2607212</v>
      </c>
      <c r="B16825" t="s">
        <v>19721</v>
      </c>
      <c r="C16825" t="s">
        <v>268</v>
      </c>
      <c r="D16825">
        <v>554614.06999999995</v>
      </c>
      <c r="E16825" s="156" t="s">
        <v>223</v>
      </c>
    </row>
    <row r="16826" spans="1:5" x14ac:dyDescent="0.2">
      <c r="A16826" s="157">
        <v>2607164</v>
      </c>
      <c r="B16826" t="s">
        <v>19722</v>
      </c>
      <c r="C16826" t="s">
        <v>268</v>
      </c>
      <c r="D16826">
        <v>764804.54</v>
      </c>
      <c r="E16826" s="156" t="s">
        <v>223</v>
      </c>
    </row>
    <row r="16827" spans="1:5" x14ac:dyDescent="0.2">
      <c r="A16827" s="157">
        <v>2607207</v>
      </c>
      <c r="B16827" t="s">
        <v>19723</v>
      </c>
      <c r="C16827" t="s">
        <v>16113</v>
      </c>
      <c r="D16827">
        <v>202.14</v>
      </c>
      <c r="E16827" s="156" t="s">
        <v>223</v>
      </c>
    </row>
    <row r="16828" spans="1:5" x14ac:dyDescent="0.2">
      <c r="A16828" s="157">
        <v>2607206</v>
      </c>
      <c r="B16828" t="s">
        <v>19724</v>
      </c>
      <c r="C16828" t="s">
        <v>16113</v>
      </c>
      <c r="D16828">
        <v>198.13</v>
      </c>
      <c r="E16828" s="156" t="s">
        <v>223</v>
      </c>
    </row>
    <row r="16829" spans="1:5" x14ac:dyDescent="0.2">
      <c r="A16829" s="157">
        <v>2607344</v>
      </c>
      <c r="B16829" t="s">
        <v>19725</v>
      </c>
      <c r="C16829" t="s">
        <v>268</v>
      </c>
      <c r="D16829">
        <v>268.75</v>
      </c>
      <c r="E16829" s="156" t="s">
        <v>223</v>
      </c>
    </row>
    <row r="16830" spans="1:5" x14ac:dyDescent="0.2">
      <c r="A16830" s="157">
        <v>2607339</v>
      </c>
      <c r="B16830" t="s">
        <v>19726</v>
      </c>
      <c r="C16830" t="s">
        <v>268</v>
      </c>
      <c r="D16830">
        <v>184.64</v>
      </c>
      <c r="E16830" s="156" t="s">
        <v>223</v>
      </c>
    </row>
    <row r="16831" spans="1:5" x14ac:dyDescent="0.2">
      <c r="A16831" s="157">
        <v>2607349</v>
      </c>
      <c r="B16831" t="s">
        <v>19727</v>
      </c>
      <c r="C16831" t="s">
        <v>268</v>
      </c>
      <c r="D16831">
        <v>409.99</v>
      </c>
      <c r="E16831" s="156" t="s">
        <v>223</v>
      </c>
    </row>
    <row r="16832" spans="1:5" x14ac:dyDescent="0.2">
      <c r="A16832" s="157">
        <v>2607345</v>
      </c>
      <c r="B16832" t="s">
        <v>19728</v>
      </c>
      <c r="C16832" t="s">
        <v>268</v>
      </c>
      <c r="D16832">
        <v>306.67</v>
      </c>
      <c r="E16832" s="156" t="s">
        <v>223</v>
      </c>
    </row>
    <row r="16833" spans="1:5" x14ac:dyDescent="0.2">
      <c r="A16833" s="157">
        <v>2607340</v>
      </c>
      <c r="B16833" t="s">
        <v>19729</v>
      </c>
      <c r="C16833" t="s">
        <v>268</v>
      </c>
      <c r="D16833">
        <v>210.72</v>
      </c>
      <c r="E16833" s="156" t="s">
        <v>223</v>
      </c>
    </row>
    <row r="16834" spans="1:5" x14ac:dyDescent="0.2">
      <c r="A16834" s="157">
        <v>2607350</v>
      </c>
      <c r="B16834" t="s">
        <v>19730</v>
      </c>
      <c r="C16834" t="s">
        <v>268</v>
      </c>
      <c r="D16834">
        <v>468.31</v>
      </c>
      <c r="E16834" s="156" t="s">
        <v>223</v>
      </c>
    </row>
    <row r="16835" spans="1:5" x14ac:dyDescent="0.2">
      <c r="A16835" s="157">
        <v>2607346</v>
      </c>
      <c r="B16835" t="s">
        <v>19731</v>
      </c>
      <c r="C16835" t="s">
        <v>268</v>
      </c>
      <c r="D16835">
        <v>356.19</v>
      </c>
      <c r="E16835" s="156" t="s">
        <v>223</v>
      </c>
    </row>
    <row r="16836" spans="1:5" x14ac:dyDescent="0.2">
      <c r="A16836" s="157">
        <v>2607341</v>
      </c>
      <c r="B16836" t="s">
        <v>19732</v>
      </c>
      <c r="C16836" t="s">
        <v>268</v>
      </c>
      <c r="D16836">
        <v>248.59</v>
      </c>
      <c r="E16836" s="156" t="s">
        <v>223</v>
      </c>
    </row>
    <row r="16837" spans="1:5" x14ac:dyDescent="0.2">
      <c r="A16837" s="157">
        <v>2607351</v>
      </c>
      <c r="B16837" t="s">
        <v>19733</v>
      </c>
      <c r="C16837" t="s">
        <v>268</v>
      </c>
      <c r="D16837">
        <v>544</v>
      </c>
      <c r="E16837" s="156" t="s">
        <v>223</v>
      </c>
    </row>
    <row r="16838" spans="1:5" x14ac:dyDescent="0.2">
      <c r="A16838" s="157">
        <v>2607347</v>
      </c>
      <c r="B16838" t="s">
        <v>19734</v>
      </c>
      <c r="C16838" t="s">
        <v>268</v>
      </c>
      <c r="D16838">
        <v>469.96</v>
      </c>
      <c r="E16838" s="156" t="s">
        <v>223</v>
      </c>
    </row>
    <row r="16839" spans="1:5" x14ac:dyDescent="0.2">
      <c r="A16839" s="157">
        <v>2607342</v>
      </c>
      <c r="B16839" t="s">
        <v>19735</v>
      </c>
      <c r="C16839" t="s">
        <v>268</v>
      </c>
      <c r="D16839">
        <v>306.67</v>
      </c>
      <c r="E16839" s="156" t="s">
        <v>223</v>
      </c>
    </row>
    <row r="16840" spans="1:5" x14ac:dyDescent="0.2">
      <c r="A16840" s="157">
        <v>2607352</v>
      </c>
      <c r="B16840" t="s">
        <v>19736</v>
      </c>
      <c r="C16840" t="s">
        <v>268</v>
      </c>
      <c r="D16840">
        <v>715.76</v>
      </c>
      <c r="E16840" s="156" t="s">
        <v>223</v>
      </c>
    </row>
    <row r="16841" spans="1:5" x14ac:dyDescent="0.2">
      <c r="A16841" s="157">
        <v>2607343</v>
      </c>
      <c r="B16841" t="s">
        <v>19737</v>
      </c>
      <c r="C16841" t="s">
        <v>268</v>
      </c>
      <c r="D16841">
        <v>215.68</v>
      </c>
      <c r="E16841" s="156" t="s">
        <v>223</v>
      </c>
    </row>
    <row r="16842" spans="1:5" x14ac:dyDescent="0.2">
      <c r="A16842" s="157">
        <v>2607338</v>
      </c>
      <c r="B16842" t="s">
        <v>19738</v>
      </c>
      <c r="C16842" t="s">
        <v>268</v>
      </c>
      <c r="D16842">
        <v>157.75</v>
      </c>
      <c r="E16842" s="156" t="s">
        <v>223</v>
      </c>
    </row>
    <row r="16843" spans="1:5" x14ac:dyDescent="0.2">
      <c r="A16843" s="157">
        <v>2607348</v>
      </c>
      <c r="B16843" t="s">
        <v>19739</v>
      </c>
      <c r="C16843" t="s">
        <v>268</v>
      </c>
      <c r="D16843">
        <v>329.38</v>
      </c>
      <c r="E16843" s="156" t="s">
        <v>223</v>
      </c>
    </row>
    <row r="16844" spans="1:5" x14ac:dyDescent="0.2">
      <c r="A16844" s="157">
        <v>2607329</v>
      </c>
      <c r="B16844" t="s">
        <v>19740</v>
      </c>
      <c r="C16844" t="s">
        <v>268</v>
      </c>
      <c r="D16844">
        <v>540.12</v>
      </c>
      <c r="E16844" s="156" t="s">
        <v>223</v>
      </c>
    </row>
    <row r="16845" spans="1:5" x14ac:dyDescent="0.2">
      <c r="A16845" s="157">
        <v>2607324</v>
      </c>
      <c r="B16845" t="s">
        <v>19741</v>
      </c>
      <c r="C16845" t="s">
        <v>268</v>
      </c>
      <c r="D16845">
        <v>368.76</v>
      </c>
      <c r="E16845" s="156" t="s">
        <v>223</v>
      </c>
    </row>
    <row r="16846" spans="1:5" x14ac:dyDescent="0.2">
      <c r="A16846" s="157">
        <v>2607334</v>
      </c>
      <c r="B16846" t="s">
        <v>19742</v>
      </c>
      <c r="C16846" t="s">
        <v>268</v>
      </c>
      <c r="D16846">
        <v>783.11</v>
      </c>
      <c r="E16846" s="156" t="s">
        <v>223</v>
      </c>
    </row>
    <row r="16847" spans="1:5" x14ac:dyDescent="0.2">
      <c r="A16847" s="157">
        <v>2607330</v>
      </c>
      <c r="B16847" t="s">
        <v>19743</v>
      </c>
      <c r="C16847" t="s">
        <v>268</v>
      </c>
      <c r="D16847">
        <v>617.62</v>
      </c>
      <c r="E16847" s="156" t="s">
        <v>223</v>
      </c>
    </row>
    <row r="16848" spans="1:5" x14ac:dyDescent="0.2">
      <c r="A16848" s="157">
        <v>2607325</v>
      </c>
      <c r="B16848" t="s">
        <v>19744</v>
      </c>
      <c r="C16848" t="s">
        <v>268</v>
      </c>
      <c r="D16848">
        <v>423.49</v>
      </c>
      <c r="E16848" s="156" t="s">
        <v>223</v>
      </c>
    </row>
    <row r="16849" spans="1:5" x14ac:dyDescent="0.2">
      <c r="A16849" s="157">
        <v>2607335</v>
      </c>
      <c r="B16849" t="s">
        <v>19745</v>
      </c>
      <c r="C16849" t="s">
        <v>268</v>
      </c>
      <c r="D16849">
        <v>894.85</v>
      </c>
      <c r="E16849" s="156" t="s">
        <v>223</v>
      </c>
    </row>
    <row r="16850" spans="1:5" x14ac:dyDescent="0.2">
      <c r="A16850" s="157">
        <v>2607331</v>
      </c>
      <c r="B16850" t="s">
        <v>19746</v>
      </c>
      <c r="C16850" t="s">
        <v>268</v>
      </c>
      <c r="D16850">
        <v>718.01</v>
      </c>
      <c r="E16850" s="156" t="s">
        <v>223</v>
      </c>
    </row>
    <row r="16851" spans="1:5" x14ac:dyDescent="0.2">
      <c r="A16851" s="157">
        <v>2607326</v>
      </c>
      <c r="B16851" t="s">
        <v>19747</v>
      </c>
      <c r="C16851" t="s">
        <v>268</v>
      </c>
      <c r="D16851">
        <v>500.98</v>
      </c>
      <c r="E16851" s="156" t="s">
        <v>223</v>
      </c>
    </row>
    <row r="16852" spans="1:5" x14ac:dyDescent="0.2">
      <c r="A16852" s="157">
        <v>2607336</v>
      </c>
      <c r="B16852" t="s">
        <v>19748</v>
      </c>
      <c r="C16852" t="s">
        <v>268</v>
      </c>
      <c r="D16852">
        <v>1040.9100000000001</v>
      </c>
      <c r="E16852" s="156" t="s">
        <v>223</v>
      </c>
    </row>
    <row r="16853" spans="1:5" x14ac:dyDescent="0.2">
      <c r="A16853" s="157">
        <v>2607332</v>
      </c>
      <c r="B16853" t="s">
        <v>19749</v>
      </c>
      <c r="C16853" t="s">
        <v>268</v>
      </c>
      <c r="D16853">
        <v>950.57</v>
      </c>
      <c r="E16853" s="156" t="s">
        <v>223</v>
      </c>
    </row>
    <row r="16854" spans="1:5" x14ac:dyDescent="0.2">
      <c r="A16854" s="157">
        <v>2607327</v>
      </c>
      <c r="B16854" t="s">
        <v>19750</v>
      </c>
      <c r="C16854" t="s">
        <v>268</v>
      </c>
      <c r="D16854">
        <v>617.62</v>
      </c>
      <c r="E16854" s="156" t="s">
        <v>223</v>
      </c>
    </row>
    <row r="16855" spans="1:5" x14ac:dyDescent="0.2">
      <c r="A16855" s="157">
        <v>2607337</v>
      </c>
      <c r="B16855" t="s">
        <v>19751</v>
      </c>
      <c r="C16855" t="s">
        <v>268</v>
      </c>
      <c r="D16855">
        <v>1376.22</v>
      </c>
      <c r="E16855" s="156" t="s">
        <v>223</v>
      </c>
    </row>
    <row r="16856" spans="1:5" x14ac:dyDescent="0.2">
      <c r="A16856" s="157">
        <v>2607328</v>
      </c>
      <c r="B16856" t="s">
        <v>19752</v>
      </c>
      <c r="C16856" t="s">
        <v>268</v>
      </c>
      <c r="D16856">
        <v>433.27</v>
      </c>
      <c r="E16856" s="156" t="s">
        <v>223</v>
      </c>
    </row>
    <row r="16857" spans="1:5" x14ac:dyDescent="0.2">
      <c r="A16857" s="157">
        <v>2607323</v>
      </c>
      <c r="B16857" t="s">
        <v>19753</v>
      </c>
      <c r="C16857" t="s">
        <v>268</v>
      </c>
      <c r="D16857">
        <v>316.57</v>
      </c>
      <c r="E16857" s="156" t="s">
        <v>223</v>
      </c>
    </row>
    <row r="16858" spans="1:5" x14ac:dyDescent="0.2">
      <c r="A16858" s="157">
        <v>2607333</v>
      </c>
      <c r="B16858" t="s">
        <v>19754</v>
      </c>
      <c r="C16858" t="s">
        <v>268</v>
      </c>
      <c r="D16858">
        <v>627.34</v>
      </c>
      <c r="E16858" s="156" t="s">
        <v>223</v>
      </c>
    </row>
    <row r="16859" spans="1:5" x14ac:dyDescent="0.2">
      <c r="A16859" s="157">
        <v>2607106</v>
      </c>
      <c r="B16859" t="s">
        <v>19755</v>
      </c>
      <c r="C16859" t="s">
        <v>19756</v>
      </c>
      <c r="D16859">
        <v>99208.99</v>
      </c>
      <c r="E16859" s="156" t="s">
        <v>223</v>
      </c>
    </row>
    <row r="16860" spans="1:5" x14ac:dyDescent="0.2">
      <c r="A16860" s="157">
        <v>2607102</v>
      </c>
      <c r="B16860" t="s">
        <v>19757</v>
      </c>
      <c r="C16860" t="s">
        <v>19756</v>
      </c>
      <c r="D16860">
        <v>48807.12</v>
      </c>
      <c r="E16860" s="156" t="s">
        <v>223</v>
      </c>
    </row>
    <row r="16861" spans="1:5" x14ac:dyDescent="0.2">
      <c r="A16861" s="157">
        <v>2607261</v>
      </c>
      <c r="B16861" t="s">
        <v>19758</v>
      </c>
      <c r="C16861" t="s">
        <v>19756</v>
      </c>
      <c r="D16861">
        <v>99208.99</v>
      </c>
      <c r="E16861" s="156" t="s">
        <v>223</v>
      </c>
    </row>
    <row r="16862" spans="1:5" x14ac:dyDescent="0.2">
      <c r="A16862" s="157">
        <v>2607107</v>
      </c>
      <c r="B16862" t="s">
        <v>19759</v>
      </c>
      <c r="C16862" t="s">
        <v>19756</v>
      </c>
      <c r="D16862">
        <v>113229.7</v>
      </c>
      <c r="E16862" s="156" t="s">
        <v>223</v>
      </c>
    </row>
    <row r="16863" spans="1:5" x14ac:dyDescent="0.2">
      <c r="A16863" s="157">
        <v>2607103</v>
      </c>
      <c r="B16863" t="s">
        <v>19760</v>
      </c>
      <c r="C16863" t="s">
        <v>19756</v>
      </c>
      <c r="D16863">
        <v>55547.64</v>
      </c>
      <c r="E16863" s="156" t="s">
        <v>223</v>
      </c>
    </row>
    <row r="16864" spans="1:5" x14ac:dyDescent="0.2">
      <c r="A16864" s="157">
        <v>2607262</v>
      </c>
      <c r="B16864" t="s">
        <v>19761</v>
      </c>
      <c r="C16864" t="s">
        <v>19756</v>
      </c>
      <c r="D16864">
        <v>113229.7</v>
      </c>
      <c r="E16864" s="156" t="s">
        <v>223</v>
      </c>
    </row>
    <row r="16865" spans="1:5" x14ac:dyDescent="0.2">
      <c r="A16865" s="157">
        <v>2607108</v>
      </c>
      <c r="B16865" t="s">
        <v>19762</v>
      </c>
      <c r="C16865" t="s">
        <v>19756</v>
      </c>
      <c r="D16865">
        <v>131899.42000000001</v>
      </c>
      <c r="E16865" s="156" t="s">
        <v>223</v>
      </c>
    </row>
    <row r="16866" spans="1:5" x14ac:dyDescent="0.2">
      <c r="A16866" s="157">
        <v>2607104</v>
      </c>
      <c r="B16866" t="s">
        <v>19763</v>
      </c>
      <c r="C16866" t="s">
        <v>19756</v>
      </c>
      <c r="D16866">
        <v>65633.710000000006</v>
      </c>
      <c r="E16866" s="156" t="s">
        <v>223</v>
      </c>
    </row>
    <row r="16867" spans="1:5" x14ac:dyDescent="0.2">
      <c r="A16867" s="157">
        <v>2607263</v>
      </c>
      <c r="B16867" t="s">
        <v>19764</v>
      </c>
      <c r="C16867" t="s">
        <v>19756</v>
      </c>
      <c r="D16867">
        <v>131899.42000000001</v>
      </c>
      <c r="E16867" s="156" t="s">
        <v>223</v>
      </c>
    </row>
    <row r="16868" spans="1:5" x14ac:dyDescent="0.2">
      <c r="A16868" s="157">
        <v>2607109</v>
      </c>
      <c r="B16868" t="s">
        <v>19765</v>
      </c>
      <c r="C16868" t="s">
        <v>19756</v>
      </c>
      <c r="D16868">
        <v>173912.39</v>
      </c>
      <c r="E16868" s="156" t="s">
        <v>223</v>
      </c>
    </row>
    <row r="16869" spans="1:5" x14ac:dyDescent="0.2">
      <c r="A16869" s="157">
        <v>2607105</v>
      </c>
      <c r="B16869" t="s">
        <v>19766</v>
      </c>
      <c r="C16869" t="s">
        <v>19756</v>
      </c>
      <c r="D16869">
        <v>81623.92</v>
      </c>
      <c r="E16869" s="156" t="s">
        <v>223</v>
      </c>
    </row>
    <row r="16870" spans="1:5" x14ac:dyDescent="0.2">
      <c r="A16870" s="157">
        <v>2607264</v>
      </c>
      <c r="B16870" t="s">
        <v>19767</v>
      </c>
      <c r="C16870" t="s">
        <v>19756</v>
      </c>
      <c r="D16870">
        <v>173912.39</v>
      </c>
      <c r="E16870" s="156" t="s">
        <v>223</v>
      </c>
    </row>
    <row r="16871" spans="1:5" x14ac:dyDescent="0.2">
      <c r="A16871" s="157">
        <v>2607093</v>
      </c>
      <c r="B16871" t="s">
        <v>19768</v>
      </c>
      <c r="C16871" t="s">
        <v>19756</v>
      </c>
      <c r="D16871">
        <v>51843.4</v>
      </c>
      <c r="E16871" s="156" t="s">
        <v>223</v>
      </c>
    </row>
    <row r="16872" spans="1:5" x14ac:dyDescent="0.2">
      <c r="A16872" s="157">
        <v>2607088</v>
      </c>
      <c r="B16872" t="s">
        <v>19769</v>
      </c>
      <c r="C16872" t="s">
        <v>19756</v>
      </c>
      <c r="D16872">
        <v>21366.39</v>
      </c>
      <c r="E16872" s="156" t="s">
        <v>223</v>
      </c>
    </row>
    <row r="16873" spans="1:5" x14ac:dyDescent="0.2">
      <c r="A16873" s="157">
        <v>2607098</v>
      </c>
      <c r="B16873" t="s">
        <v>19770</v>
      </c>
      <c r="C16873" t="s">
        <v>19756</v>
      </c>
      <c r="D16873">
        <v>52187.51</v>
      </c>
      <c r="E16873" s="156" t="s">
        <v>223</v>
      </c>
    </row>
    <row r="16874" spans="1:5" x14ac:dyDescent="0.2">
      <c r="A16874" s="157">
        <v>2607094</v>
      </c>
      <c r="B16874" t="s">
        <v>19771</v>
      </c>
      <c r="C16874" t="s">
        <v>19756</v>
      </c>
      <c r="D16874">
        <v>58434.74</v>
      </c>
      <c r="E16874" s="156" t="s">
        <v>223</v>
      </c>
    </row>
    <row r="16875" spans="1:5" x14ac:dyDescent="0.2">
      <c r="A16875" s="157">
        <v>2607089</v>
      </c>
      <c r="B16875" t="s">
        <v>19772</v>
      </c>
      <c r="C16875" t="s">
        <v>19756</v>
      </c>
      <c r="D16875">
        <v>24462.240000000002</v>
      </c>
      <c r="E16875" s="156" t="s">
        <v>223</v>
      </c>
    </row>
    <row r="16876" spans="1:5" x14ac:dyDescent="0.2">
      <c r="A16876" s="157">
        <v>2607099</v>
      </c>
      <c r="B16876" t="s">
        <v>19773</v>
      </c>
      <c r="C16876" t="s">
        <v>19756</v>
      </c>
      <c r="D16876">
        <v>58826.76</v>
      </c>
      <c r="E16876" s="156" t="s">
        <v>223</v>
      </c>
    </row>
    <row r="16877" spans="1:5" x14ac:dyDescent="0.2">
      <c r="A16877" s="157">
        <v>2607095</v>
      </c>
      <c r="B16877" t="s">
        <v>19774</v>
      </c>
      <c r="C16877" t="s">
        <v>19756</v>
      </c>
      <c r="D16877">
        <v>68643.95</v>
      </c>
      <c r="E16877" s="156" t="s">
        <v>223</v>
      </c>
    </row>
    <row r="16878" spans="1:5" x14ac:dyDescent="0.2">
      <c r="A16878" s="157">
        <v>2607090</v>
      </c>
      <c r="B16878" t="s">
        <v>19775</v>
      </c>
      <c r="C16878" t="s">
        <v>19756</v>
      </c>
      <c r="D16878">
        <v>29789.119999999999</v>
      </c>
      <c r="E16878" s="156" t="s">
        <v>223</v>
      </c>
    </row>
    <row r="16879" spans="1:5" x14ac:dyDescent="0.2">
      <c r="A16879" s="157">
        <v>2607260</v>
      </c>
      <c r="B16879" t="s">
        <v>19776</v>
      </c>
      <c r="C16879" t="s">
        <v>19756</v>
      </c>
      <c r="D16879">
        <v>69099.25</v>
      </c>
      <c r="E16879" s="156" t="s">
        <v>223</v>
      </c>
    </row>
    <row r="16880" spans="1:5" x14ac:dyDescent="0.2">
      <c r="A16880" s="157">
        <v>2607096</v>
      </c>
      <c r="B16880" t="s">
        <v>19777</v>
      </c>
      <c r="C16880" t="s">
        <v>19756</v>
      </c>
      <c r="D16880">
        <v>90490.87</v>
      </c>
      <c r="E16880" s="156" t="s">
        <v>223</v>
      </c>
    </row>
    <row r="16881" spans="1:5" x14ac:dyDescent="0.2">
      <c r="A16881" s="157">
        <v>2607091</v>
      </c>
      <c r="B16881" t="s">
        <v>19778</v>
      </c>
      <c r="C16881" t="s">
        <v>19756</v>
      </c>
      <c r="D16881">
        <v>37426.15</v>
      </c>
      <c r="E16881" s="156" t="s">
        <v>223</v>
      </c>
    </row>
    <row r="16882" spans="1:5" x14ac:dyDescent="0.2">
      <c r="A16882" s="157">
        <v>2607101</v>
      </c>
      <c r="B16882" t="s">
        <v>19779</v>
      </c>
      <c r="C16882" t="s">
        <v>19756</v>
      </c>
      <c r="D16882">
        <v>91090.95</v>
      </c>
      <c r="E16882" s="156" t="s">
        <v>223</v>
      </c>
    </row>
    <row r="16883" spans="1:5" x14ac:dyDescent="0.2">
      <c r="A16883" s="157">
        <v>2607092</v>
      </c>
      <c r="B16883" t="s">
        <v>19780</v>
      </c>
      <c r="C16883" t="s">
        <v>19756</v>
      </c>
      <c r="D16883">
        <v>41252.99</v>
      </c>
      <c r="E16883" s="156" t="s">
        <v>223</v>
      </c>
    </row>
    <row r="16884" spans="1:5" x14ac:dyDescent="0.2">
      <c r="A16884" s="157">
        <v>2607087</v>
      </c>
      <c r="B16884" t="s">
        <v>19781</v>
      </c>
      <c r="C16884" t="s">
        <v>19756</v>
      </c>
      <c r="D16884">
        <v>17833.740000000002</v>
      </c>
      <c r="E16884" s="156" t="s">
        <v>223</v>
      </c>
    </row>
    <row r="16885" spans="1:5" x14ac:dyDescent="0.2">
      <c r="A16885" s="157">
        <v>2607097</v>
      </c>
      <c r="B16885" t="s">
        <v>19782</v>
      </c>
      <c r="C16885" t="s">
        <v>19756</v>
      </c>
      <c r="D16885">
        <v>41528.49</v>
      </c>
      <c r="E16885" s="156" t="s">
        <v>223</v>
      </c>
    </row>
    <row r="16886" spans="1:5" x14ac:dyDescent="0.2">
      <c r="A16886" s="157">
        <v>2607198</v>
      </c>
      <c r="B16886" t="s">
        <v>19783</v>
      </c>
      <c r="C16886" t="s">
        <v>268</v>
      </c>
      <c r="D16886">
        <v>327.07</v>
      </c>
      <c r="E16886" s="156" t="s">
        <v>223</v>
      </c>
    </row>
    <row r="16887" spans="1:5" x14ac:dyDescent="0.2">
      <c r="A16887" s="157">
        <v>2809170</v>
      </c>
      <c r="B16887" t="s">
        <v>19784</v>
      </c>
      <c r="C16887" t="s">
        <v>268</v>
      </c>
      <c r="D16887">
        <v>2001.71</v>
      </c>
      <c r="E16887" s="156" t="s">
        <v>223</v>
      </c>
    </row>
    <row r="16888" spans="1:5" x14ac:dyDescent="0.2">
      <c r="A16888" s="157">
        <v>2809183</v>
      </c>
      <c r="B16888" t="s">
        <v>19785</v>
      </c>
      <c r="C16888" t="s">
        <v>268</v>
      </c>
      <c r="D16888">
        <v>2911.44</v>
      </c>
      <c r="E16888" s="156" t="s">
        <v>223</v>
      </c>
    </row>
    <row r="16889" spans="1:5" x14ac:dyDescent="0.2">
      <c r="A16889" s="157">
        <v>2809174</v>
      </c>
      <c r="B16889" t="s">
        <v>19786</v>
      </c>
      <c r="C16889" t="s">
        <v>268</v>
      </c>
      <c r="D16889">
        <v>2101.04</v>
      </c>
      <c r="E16889" s="156" t="s">
        <v>223</v>
      </c>
    </row>
    <row r="16890" spans="1:5" x14ac:dyDescent="0.2">
      <c r="A16890" s="157">
        <v>2809196</v>
      </c>
      <c r="B16890" t="s">
        <v>19787</v>
      </c>
      <c r="C16890" t="s">
        <v>268</v>
      </c>
      <c r="D16890">
        <v>3060.37</v>
      </c>
      <c r="E16890" s="156" t="s">
        <v>223</v>
      </c>
    </row>
    <row r="16891" spans="1:5" x14ac:dyDescent="0.2">
      <c r="A16891" s="157">
        <v>2809187</v>
      </c>
      <c r="B16891" t="s">
        <v>19788</v>
      </c>
      <c r="C16891" t="s">
        <v>268</v>
      </c>
      <c r="D16891">
        <v>3062.23</v>
      </c>
      <c r="E16891" s="156" t="s">
        <v>223</v>
      </c>
    </row>
    <row r="16892" spans="1:5" x14ac:dyDescent="0.2">
      <c r="A16892" s="157">
        <v>2809178</v>
      </c>
      <c r="B16892" t="s">
        <v>19789</v>
      </c>
      <c r="C16892" t="s">
        <v>268</v>
      </c>
      <c r="D16892">
        <v>2249.89</v>
      </c>
      <c r="E16892" s="156" t="s">
        <v>223</v>
      </c>
    </row>
    <row r="16893" spans="1:5" x14ac:dyDescent="0.2">
      <c r="A16893" s="157">
        <v>2809200</v>
      </c>
      <c r="B16893" t="s">
        <v>19790</v>
      </c>
      <c r="C16893" t="s">
        <v>268</v>
      </c>
      <c r="D16893">
        <v>3217.4</v>
      </c>
      <c r="E16893" s="156" t="s">
        <v>223</v>
      </c>
    </row>
    <row r="16894" spans="1:5" x14ac:dyDescent="0.2">
      <c r="A16894" s="157">
        <v>2809191</v>
      </c>
      <c r="B16894" t="s">
        <v>19791</v>
      </c>
      <c r="C16894" t="s">
        <v>268</v>
      </c>
      <c r="D16894">
        <v>3200.51</v>
      </c>
      <c r="E16894" s="156" t="s">
        <v>223</v>
      </c>
    </row>
    <row r="16895" spans="1:5" x14ac:dyDescent="0.2">
      <c r="A16895" s="157">
        <v>2809204</v>
      </c>
      <c r="B16895" t="s">
        <v>19792</v>
      </c>
      <c r="C16895" t="s">
        <v>268</v>
      </c>
      <c r="D16895">
        <v>3361.16</v>
      </c>
      <c r="E16895" s="156" t="s">
        <v>223</v>
      </c>
    </row>
    <row r="16896" spans="1:5" x14ac:dyDescent="0.2">
      <c r="A16896" s="157">
        <v>2809171</v>
      </c>
      <c r="B16896" t="s">
        <v>19793</v>
      </c>
      <c r="C16896" t="s">
        <v>268</v>
      </c>
      <c r="D16896">
        <v>2259.33</v>
      </c>
      <c r="E16896" s="156" t="s">
        <v>223</v>
      </c>
    </row>
    <row r="16897" spans="1:5" x14ac:dyDescent="0.2">
      <c r="A16897" s="157">
        <v>2809184</v>
      </c>
      <c r="B16897" t="s">
        <v>19794</v>
      </c>
      <c r="C16897" t="s">
        <v>268</v>
      </c>
      <c r="D16897">
        <v>3283.91</v>
      </c>
      <c r="E16897" s="156" t="s">
        <v>223</v>
      </c>
    </row>
    <row r="16898" spans="1:5" x14ac:dyDescent="0.2">
      <c r="A16898" s="157">
        <v>2809175</v>
      </c>
      <c r="B16898" t="s">
        <v>19795</v>
      </c>
      <c r="C16898" t="s">
        <v>268</v>
      </c>
      <c r="D16898">
        <v>2368.59</v>
      </c>
      <c r="E16898" s="156" t="s">
        <v>223</v>
      </c>
    </row>
    <row r="16899" spans="1:5" x14ac:dyDescent="0.2">
      <c r="A16899" s="157">
        <v>2809197</v>
      </c>
      <c r="B16899" t="s">
        <v>19796</v>
      </c>
      <c r="C16899" t="s">
        <v>268</v>
      </c>
      <c r="D16899">
        <v>3448.22</v>
      </c>
      <c r="E16899" s="156" t="s">
        <v>223</v>
      </c>
    </row>
    <row r="16900" spans="1:5" x14ac:dyDescent="0.2">
      <c r="A16900" s="157">
        <v>2809188</v>
      </c>
      <c r="B16900" t="s">
        <v>19797</v>
      </c>
      <c r="C16900" t="s">
        <v>268</v>
      </c>
      <c r="D16900">
        <v>3449.78</v>
      </c>
      <c r="E16900" s="156" t="s">
        <v>223</v>
      </c>
    </row>
    <row r="16901" spans="1:5" x14ac:dyDescent="0.2">
      <c r="A16901" s="157">
        <v>2809179</v>
      </c>
      <c r="B16901" t="s">
        <v>19798</v>
      </c>
      <c r="C16901" t="s">
        <v>268</v>
      </c>
      <c r="D16901">
        <v>2532.3200000000002</v>
      </c>
      <c r="E16901" s="156" t="s">
        <v>223</v>
      </c>
    </row>
    <row r="16902" spans="1:5" x14ac:dyDescent="0.2">
      <c r="A16902" s="157">
        <v>2809201</v>
      </c>
      <c r="B16902" t="s">
        <v>19799</v>
      </c>
      <c r="C16902" t="s">
        <v>268</v>
      </c>
      <c r="D16902">
        <v>3620.95</v>
      </c>
      <c r="E16902" s="156" t="s">
        <v>223</v>
      </c>
    </row>
    <row r="16903" spans="1:5" x14ac:dyDescent="0.2">
      <c r="A16903" s="157">
        <v>2809192</v>
      </c>
      <c r="B16903" t="s">
        <v>19800</v>
      </c>
      <c r="C16903" t="s">
        <v>268</v>
      </c>
      <c r="D16903">
        <v>3601.89</v>
      </c>
      <c r="E16903" s="156" t="s">
        <v>223</v>
      </c>
    </row>
    <row r="16904" spans="1:5" x14ac:dyDescent="0.2">
      <c r="A16904" s="157">
        <v>2809205</v>
      </c>
      <c r="B16904" t="s">
        <v>19801</v>
      </c>
      <c r="C16904" t="s">
        <v>268</v>
      </c>
      <c r="D16904">
        <v>3779.08</v>
      </c>
      <c r="E16904" s="156" t="s">
        <v>223</v>
      </c>
    </row>
    <row r="16905" spans="1:5" x14ac:dyDescent="0.2">
      <c r="A16905" s="157">
        <v>2809172</v>
      </c>
      <c r="B16905" t="s">
        <v>19802</v>
      </c>
      <c r="C16905" t="s">
        <v>268</v>
      </c>
      <c r="D16905">
        <v>2640.94</v>
      </c>
      <c r="E16905" s="156" t="s">
        <v>223</v>
      </c>
    </row>
    <row r="16906" spans="1:5" x14ac:dyDescent="0.2">
      <c r="A16906" s="157">
        <v>2809185</v>
      </c>
      <c r="B16906" t="s">
        <v>19803</v>
      </c>
      <c r="C16906" t="s">
        <v>268</v>
      </c>
      <c r="D16906">
        <v>3780.19</v>
      </c>
      <c r="E16906" s="156" t="s">
        <v>223</v>
      </c>
    </row>
    <row r="16907" spans="1:5" x14ac:dyDescent="0.2">
      <c r="A16907" s="157">
        <v>2809176</v>
      </c>
      <c r="B16907" t="s">
        <v>19804</v>
      </c>
      <c r="C16907" t="s">
        <v>268</v>
      </c>
      <c r="D16907">
        <v>2761.13</v>
      </c>
      <c r="E16907" s="156" t="s">
        <v>223</v>
      </c>
    </row>
    <row r="16908" spans="1:5" x14ac:dyDescent="0.2">
      <c r="A16908" s="157">
        <v>2809198</v>
      </c>
      <c r="B16908" t="s">
        <v>19805</v>
      </c>
      <c r="C16908" t="s">
        <v>268</v>
      </c>
      <c r="D16908">
        <v>3964.06</v>
      </c>
      <c r="E16908" s="156" t="s">
        <v>223</v>
      </c>
    </row>
    <row r="16909" spans="1:5" x14ac:dyDescent="0.2">
      <c r="A16909" s="157">
        <v>2809189</v>
      </c>
      <c r="B16909" t="s">
        <v>19806</v>
      </c>
      <c r="C16909" t="s">
        <v>268</v>
      </c>
      <c r="D16909">
        <v>3962.64</v>
      </c>
      <c r="E16909" s="156" t="s">
        <v>223</v>
      </c>
    </row>
    <row r="16910" spans="1:5" x14ac:dyDescent="0.2">
      <c r="A16910" s="157">
        <v>2809180</v>
      </c>
      <c r="B16910" t="s">
        <v>19807</v>
      </c>
      <c r="C16910" t="s">
        <v>268</v>
      </c>
      <c r="D16910">
        <v>2941.23</v>
      </c>
      <c r="E16910" s="156" t="s">
        <v>223</v>
      </c>
    </row>
    <row r="16911" spans="1:5" x14ac:dyDescent="0.2">
      <c r="A16911" s="157">
        <v>2809202</v>
      </c>
      <c r="B16911" t="s">
        <v>19808</v>
      </c>
      <c r="C16911" t="s">
        <v>268</v>
      </c>
      <c r="D16911">
        <v>4154.07</v>
      </c>
      <c r="E16911" s="156" t="s">
        <v>223</v>
      </c>
    </row>
    <row r="16912" spans="1:5" x14ac:dyDescent="0.2">
      <c r="A16912" s="157">
        <v>2809193</v>
      </c>
      <c r="B16912" t="s">
        <v>19809</v>
      </c>
      <c r="C16912" t="s">
        <v>268</v>
      </c>
      <c r="D16912">
        <v>4129.96</v>
      </c>
      <c r="E16912" s="156" t="s">
        <v>223</v>
      </c>
    </row>
    <row r="16913" spans="1:5" x14ac:dyDescent="0.2">
      <c r="A16913" s="157">
        <v>2809206</v>
      </c>
      <c r="B16913" t="s">
        <v>19810</v>
      </c>
      <c r="C16913" t="s">
        <v>268</v>
      </c>
      <c r="D16913">
        <v>4328.01</v>
      </c>
      <c r="E16913" s="156" t="s">
        <v>223</v>
      </c>
    </row>
    <row r="16914" spans="1:5" x14ac:dyDescent="0.2">
      <c r="A16914" s="157">
        <v>2809190</v>
      </c>
      <c r="B16914" t="s">
        <v>19811</v>
      </c>
      <c r="C16914" t="s">
        <v>268</v>
      </c>
      <c r="D16914">
        <v>5130.6000000000004</v>
      </c>
      <c r="E16914" s="156" t="s">
        <v>223</v>
      </c>
    </row>
    <row r="16915" spans="1:5" x14ac:dyDescent="0.2">
      <c r="A16915" s="157">
        <v>2809181</v>
      </c>
      <c r="B16915" t="s">
        <v>19812</v>
      </c>
      <c r="C16915" t="s">
        <v>268</v>
      </c>
      <c r="D16915">
        <v>3615.1</v>
      </c>
      <c r="E16915" s="156" t="s">
        <v>223</v>
      </c>
    </row>
    <row r="16916" spans="1:5" x14ac:dyDescent="0.2">
      <c r="A16916" s="157">
        <v>2809203</v>
      </c>
      <c r="B16916" t="s">
        <v>19813</v>
      </c>
      <c r="C16916" t="s">
        <v>268</v>
      </c>
      <c r="D16916">
        <v>5362.32</v>
      </c>
      <c r="E16916" s="156" t="s">
        <v>223</v>
      </c>
    </row>
    <row r="16917" spans="1:5" x14ac:dyDescent="0.2">
      <c r="A16917" s="157">
        <v>2809194</v>
      </c>
      <c r="B16917" t="s">
        <v>19814</v>
      </c>
      <c r="C16917" t="s">
        <v>268</v>
      </c>
      <c r="D16917">
        <v>5331.39</v>
      </c>
      <c r="E16917" s="156" t="s">
        <v>223</v>
      </c>
    </row>
    <row r="16918" spans="1:5" x14ac:dyDescent="0.2">
      <c r="A16918" s="157">
        <v>2809207</v>
      </c>
      <c r="B16918" t="s">
        <v>19815</v>
      </c>
      <c r="C16918" t="s">
        <v>268</v>
      </c>
      <c r="D16918">
        <v>5571.05</v>
      </c>
      <c r="E16918" s="156" t="s">
        <v>223</v>
      </c>
    </row>
    <row r="16919" spans="1:5" x14ac:dyDescent="0.2">
      <c r="A16919" s="157">
        <v>2809169</v>
      </c>
      <c r="B16919" t="s">
        <v>19816</v>
      </c>
      <c r="C16919" t="s">
        <v>268</v>
      </c>
      <c r="D16919">
        <v>1721.59</v>
      </c>
      <c r="E16919" s="156" t="s">
        <v>223</v>
      </c>
    </row>
    <row r="16920" spans="1:5" x14ac:dyDescent="0.2">
      <c r="A16920" s="157">
        <v>2809182</v>
      </c>
      <c r="B16920" t="s">
        <v>19817</v>
      </c>
      <c r="C16920" t="s">
        <v>268</v>
      </c>
      <c r="D16920">
        <v>2398.69</v>
      </c>
      <c r="E16920" s="156" t="s">
        <v>223</v>
      </c>
    </row>
    <row r="16921" spans="1:5" x14ac:dyDescent="0.2">
      <c r="A16921" s="157">
        <v>2809173</v>
      </c>
      <c r="B16921" t="s">
        <v>19818</v>
      </c>
      <c r="C16921" t="s">
        <v>268</v>
      </c>
      <c r="D16921">
        <v>1811.89</v>
      </c>
      <c r="E16921" s="156" t="s">
        <v>223</v>
      </c>
    </row>
    <row r="16922" spans="1:5" x14ac:dyDescent="0.2">
      <c r="A16922" s="157">
        <v>2809195</v>
      </c>
      <c r="B16922" t="s">
        <v>19819</v>
      </c>
      <c r="C16922" t="s">
        <v>268</v>
      </c>
      <c r="D16922">
        <v>2510.2399999999998</v>
      </c>
      <c r="E16922" s="156" t="s">
        <v>223</v>
      </c>
    </row>
    <row r="16923" spans="1:5" x14ac:dyDescent="0.2">
      <c r="A16923" s="157">
        <v>2809186</v>
      </c>
      <c r="B16923" t="s">
        <v>19820</v>
      </c>
      <c r="C16923" t="s">
        <v>268</v>
      </c>
      <c r="D16923">
        <v>2535.77</v>
      </c>
      <c r="E16923" s="156" t="s">
        <v>223</v>
      </c>
    </row>
    <row r="16924" spans="1:5" x14ac:dyDescent="0.2">
      <c r="A16924" s="157">
        <v>2809177</v>
      </c>
      <c r="B16924" t="s">
        <v>19821</v>
      </c>
      <c r="C16924" t="s">
        <v>268</v>
      </c>
      <c r="D16924">
        <v>1947.2</v>
      </c>
      <c r="E16924" s="156" t="s">
        <v>223</v>
      </c>
    </row>
    <row r="16925" spans="1:5" x14ac:dyDescent="0.2">
      <c r="A16925" s="157">
        <v>2809199</v>
      </c>
      <c r="B16925" t="s">
        <v>19822</v>
      </c>
      <c r="C16925" t="s">
        <v>268</v>
      </c>
      <c r="D16925">
        <v>2653</v>
      </c>
      <c r="E16925" s="156" t="s">
        <v>223</v>
      </c>
    </row>
    <row r="16926" spans="1:5" x14ac:dyDescent="0.2">
      <c r="A16926" s="157">
        <v>2809219</v>
      </c>
      <c r="B16926" t="s">
        <v>19823</v>
      </c>
      <c r="C16926" t="s">
        <v>748</v>
      </c>
      <c r="D16926">
        <v>24200.9</v>
      </c>
      <c r="E16926" s="156" t="s">
        <v>223</v>
      </c>
    </row>
    <row r="16927" spans="1:5" x14ac:dyDescent="0.2">
      <c r="A16927" s="157">
        <v>2809220</v>
      </c>
      <c r="B16927" t="s">
        <v>19824</v>
      </c>
      <c r="C16927" t="s">
        <v>748</v>
      </c>
      <c r="D16927">
        <v>25779.38</v>
      </c>
      <c r="E16927" s="156" t="s">
        <v>223</v>
      </c>
    </row>
    <row r="16928" spans="1:5" x14ac:dyDescent="0.2">
      <c r="A16928" s="157">
        <v>2809221</v>
      </c>
      <c r="B16928" t="s">
        <v>19825</v>
      </c>
      <c r="C16928" t="s">
        <v>748</v>
      </c>
      <c r="D16928">
        <v>26548.97</v>
      </c>
      <c r="E16928" s="156" t="s">
        <v>223</v>
      </c>
    </row>
    <row r="16929" spans="1:5" x14ac:dyDescent="0.2">
      <c r="A16929" s="157">
        <v>2809163</v>
      </c>
      <c r="B16929" t="s">
        <v>19826</v>
      </c>
      <c r="C16929" t="s">
        <v>748</v>
      </c>
      <c r="D16929">
        <v>25268.44</v>
      </c>
      <c r="E16929" s="156" t="s">
        <v>223</v>
      </c>
    </row>
    <row r="16930" spans="1:5" x14ac:dyDescent="0.2">
      <c r="A16930" s="157">
        <v>2809164</v>
      </c>
      <c r="B16930" t="s">
        <v>19827</v>
      </c>
      <c r="C16930" t="s">
        <v>748</v>
      </c>
      <c r="D16930">
        <v>26904.85</v>
      </c>
      <c r="E16930" s="156" t="s">
        <v>223</v>
      </c>
    </row>
    <row r="16931" spans="1:5" x14ac:dyDescent="0.2">
      <c r="A16931" s="157">
        <v>2809165</v>
      </c>
      <c r="B16931" t="s">
        <v>19828</v>
      </c>
      <c r="C16931" t="s">
        <v>748</v>
      </c>
      <c r="D16931">
        <v>27696</v>
      </c>
      <c r="E16931" s="156" t="s">
        <v>223</v>
      </c>
    </row>
    <row r="16932" spans="1:5" x14ac:dyDescent="0.2">
      <c r="A16932" s="157">
        <v>2809216</v>
      </c>
      <c r="B16932" t="s">
        <v>19829</v>
      </c>
      <c r="C16932" t="s">
        <v>748</v>
      </c>
      <c r="D16932">
        <v>22381.22</v>
      </c>
      <c r="E16932" s="156" t="s">
        <v>223</v>
      </c>
    </row>
    <row r="16933" spans="1:5" x14ac:dyDescent="0.2">
      <c r="A16933" s="157">
        <v>2809217</v>
      </c>
      <c r="B16933" t="s">
        <v>19830</v>
      </c>
      <c r="C16933" t="s">
        <v>748</v>
      </c>
      <c r="D16933">
        <v>22781.58</v>
      </c>
      <c r="E16933" s="156" t="s">
        <v>223</v>
      </c>
    </row>
    <row r="16934" spans="1:5" x14ac:dyDescent="0.2">
      <c r="A16934" s="157">
        <v>2809218</v>
      </c>
      <c r="B16934" t="s">
        <v>19831</v>
      </c>
      <c r="C16934" t="s">
        <v>748</v>
      </c>
      <c r="D16934">
        <v>24336.84</v>
      </c>
      <c r="E16934" s="156" t="s">
        <v>223</v>
      </c>
    </row>
    <row r="16935" spans="1:5" x14ac:dyDescent="0.2">
      <c r="A16935" s="157">
        <v>2809160</v>
      </c>
      <c r="B16935" t="s">
        <v>19832</v>
      </c>
      <c r="C16935" t="s">
        <v>748</v>
      </c>
      <c r="D16935">
        <v>23377.85</v>
      </c>
      <c r="E16935" s="156" t="s">
        <v>223</v>
      </c>
    </row>
    <row r="16936" spans="1:5" x14ac:dyDescent="0.2">
      <c r="A16936" s="157">
        <v>2809161</v>
      </c>
      <c r="B16936" t="s">
        <v>19833</v>
      </c>
      <c r="C16936" t="s">
        <v>748</v>
      </c>
      <c r="D16936">
        <v>23781.1</v>
      </c>
      <c r="E16936" s="156" t="s">
        <v>223</v>
      </c>
    </row>
    <row r="16937" spans="1:5" x14ac:dyDescent="0.2">
      <c r="A16937" s="157">
        <v>2809162</v>
      </c>
      <c r="B16937" t="s">
        <v>19834</v>
      </c>
      <c r="C16937" t="s">
        <v>748</v>
      </c>
      <c r="D16937">
        <v>25393.83</v>
      </c>
      <c r="E16937" s="156" t="s">
        <v>223</v>
      </c>
    </row>
    <row r="16938" spans="1:5" x14ac:dyDescent="0.2">
      <c r="A16938" s="157">
        <v>2809222</v>
      </c>
      <c r="B16938" t="s">
        <v>19835</v>
      </c>
      <c r="C16938" t="s">
        <v>748</v>
      </c>
      <c r="D16938">
        <v>22105.53</v>
      </c>
      <c r="E16938" s="156" t="s">
        <v>223</v>
      </c>
    </row>
    <row r="16939" spans="1:5" x14ac:dyDescent="0.2">
      <c r="A16939" s="157">
        <v>2809223</v>
      </c>
      <c r="B16939" t="s">
        <v>19836</v>
      </c>
      <c r="C16939" t="s">
        <v>748</v>
      </c>
      <c r="D16939">
        <v>28308.01</v>
      </c>
      <c r="E16939" s="156" t="s">
        <v>223</v>
      </c>
    </row>
    <row r="16940" spans="1:5" x14ac:dyDescent="0.2">
      <c r="A16940" s="157">
        <v>2809224</v>
      </c>
      <c r="B16940" t="s">
        <v>19837</v>
      </c>
      <c r="C16940" t="s">
        <v>748</v>
      </c>
      <c r="D16940">
        <v>29462.39</v>
      </c>
      <c r="E16940" s="156" t="s">
        <v>223</v>
      </c>
    </row>
    <row r="16941" spans="1:5" x14ac:dyDescent="0.2">
      <c r="A16941" s="157">
        <v>2809166</v>
      </c>
      <c r="B16941" t="s">
        <v>19838</v>
      </c>
      <c r="C16941" t="s">
        <v>748</v>
      </c>
      <c r="D16941">
        <v>23002.639999999999</v>
      </c>
      <c r="E16941" s="156" t="s">
        <v>223</v>
      </c>
    </row>
    <row r="16942" spans="1:5" x14ac:dyDescent="0.2">
      <c r="A16942" s="157">
        <v>2809167</v>
      </c>
      <c r="B16942" t="s">
        <v>19839</v>
      </c>
      <c r="C16942" t="s">
        <v>748</v>
      </c>
      <c r="D16942">
        <v>29508.33</v>
      </c>
      <c r="E16942" s="156" t="s">
        <v>223</v>
      </c>
    </row>
    <row r="16943" spans="1:5" x14ac:dyDescent="0.2">
      <c r="A16943" s="157">
        <v>2809168</v>
      </c>
      <c r="B16943" t="s">
        <v>19840</v>
      </c>
      <c r="C16943" t="s">
        <v>748</v>
      </c>
      <c r="D16943">
        <v>30695.06</v>
      </c>
      <c r="E16943" s="156" t="s">
        <v>223</v>
      </c>
    </row>
    <row r="16944" spans="1:5" x14ac:dyDescent="0.2">
      <c r="A16944" s="157">
        <v>2809158</v>
      </c>
      <c r="B16944" t="s">
        <v>19841</v>
      </c>
      <c r="C16944" t="s">
        <v>268</v>
      </c>
      <c r="D16944">
        <v>10.75</v>
      </c>
      <c r="E16944" s="156" t="s">
        <v>223</v>
      </c>
    </row>
    <row r="16945" spans="1:5" x14ac:dyDescent="0.2">
      <c r="A16945" s="157">
        <v>2809159</v>
      </c>
      <c r="B16945" t="s">
        <v>19842</v>
      </c>
      <c r="C16945" t="s">
        <v>268</v>
      </c>
      <c r="D16945">
        <v>8.1199999999999992</v>
      </c>
      <c r="E16945" s="156" t="s">
        <v>223</v>
      </c>
    </row>
    <row r="16946" spans="1:5" x14ac:dyDescent="0.2">
      <c r="A16946" s="157">
        <v>2909152</v>
      </c>
      <c r="B16946" t="s">
        <v>19843</v>
      </c>
      <c r="C16946" t="s">
        <v>748</v>
      </c>
      <c r="D16946">
        <v>129.87</v>
      </c>
      <c r="E16946" s="156" t="s">
        <v>223</v>
      </c>
    </row>
    <row r="16947" spans="1:5" x14ac:dyDescent="0.2">
      <c r="A16947" s="157">
        <v>2909153</v>
      </c>
      <c r="B16947" t="s">
        <v>19844</v>
      </c>
      <c r="C16947" t="s">
        <v>748</v>
      </c>
      <c r="D16947">
        <v>151.30000000000001</v>
      </c>
      <c r="E16947" s="156" t="s">
        <v>223</v>
      </c>
    </row>
    <row r="16948" spans="1:5" x14ac:dyDescent="0.2">
      <c r="A16948" s="157">
        <v>2909151</v>
      </c>
      <c r="B16948" t="s">
        <v>19845</v>
      </c>
      <c r="C16948" t="s">
        <v>748</v>
      </c>
      <c r="D16948">
        <v>76.040000000000006</v>
      </c>
      <c r="E16948" s="156" t="s">
        <v>223</v>
      </c>
    </row>
    <row r="16949" spans="1:5" x14ac:dyDescent="0.2">
      <c r="A16949" s="157">
        <v>2909145</v>
      </c>
      <c r="B16949" t="s">
        <v>19846</v>
      </c>
      <c r="C16949" t="s">
        <v>268</v>
      </c>
      <c r="D16949">
        <v>10.83</v>
      </c>
      <c r="E16949" s="156" t="s">
        <v>223</v>
      </c>
    </row>
    <row r="16950" spans="1:5" x14ac:dyDescent="0.2">
      <c r="A16950" s="157">
        <v>2909379</v>
      </c>
      <c r="B16950" t="s">
        <v>19847</v>
      </c>
      <c r="C16950" t="s">
        <v>748</v>
      </c>
      <c r="D16950">
        <v>6404.12</v>
      </c>
      <c r="E16950" s="156" t="s">
        <v>223</v>
      </c>
    </row>
    <row r="16951" spans="1:5" x14ac:dyDescent="0.2">
      <c r="A16951" s="157">
        <v>2909381</v>
      </c>
      <c r="B16951" t="s">
        <v>19848</v>
      </c>
      <c r="C16951" t="s">
        <v>748</v>
      </c>
      <c r="D16951">
        <v>6701.33</v>
      </c>
      <c r="E16951" s="156" t="s">
        <v>223</v>
      </c>
    </row>
    <row r="16952" spans="1:5" x14ac:dyDescent="0.2">
      <c r="A16952" s="157">
        <v>2909388</v>
      </c>
      <c r="B16952" t="s">
        <v>19849</v>
      </c>
      <c r="C16952" t="s">
        <v>748</v>
      </c>
      <c r="D16952">
        <v>7061.89</v>
      </c>
      <c r="E16952" s="156" t="s">
        <v>223</v>
      </c>
    </row>
    <row r="16953" spans="1:5" x14ac:dyDescent="0.2">
      <c r="A16953" s="157">
        <v>2909380</v>
      </c>
      <c r="B16953" t="s">
        <v>19850</v>
      </c>
      <c r="C16953" t="s">
        <v>748</v>
      </c>
      <c r="D16953">
        <v>9390.7900000000009</v>
      </c>
      <c r="E16953" s="156" t="s">
        <v>223</v>
      </c>
    </row>
    <row r="16954" spans="1:5" x14ac:dyDescent="0.2">
      <c r="A16954" s="157">
        <v>2909382</v>
      </c>
      <c r="B16954" t="s">
        <v>19851</v>
      </c>
      <c r="C16954" t="s">
        <v>748</v>
      </c>
      <c r="D16954">
        <v>9835.7999999999993</v>
      </c>
      <c r="E16954" s="156" t="s">
        <v>223</v>
      </c>
    </row>
    <row r="16955" spans="1:5" x14ac:dyDescent="0.2">
      <c r="A16955" s="157">
        <v>2909387</v>
      </c>
      <c r="B16955" t="s">
        <v>19852</v>
      </c>
      <c r="C16955" t="s">
        <v>748</v>
      </c>
      <c r="D16955">
        <v>10379.09</v>
      </c>
      <c r="E16955" s="156" t="s">
        <v>223</v>
      </c>
    </row>
    <row r="16956" spans="1:5" x14ac:dyDescent="0.2">
      <c r="A16956" s="157">
        <v>2909375</v>
      </c>
      <c r="B16956" t="s">
        <v>19853</v>
      </c>
      <c r="C16956" t="s">
        <v>748</v>
      </c>
      <c r="D16956">
        <v>9662.6</v>
      </c>
      <c r="E16956" s="156" t="s">
        <v>223</v>
      </c>
    </row>
    <row r="16957" spans="1:5" x14ac:dyDescent="0.2">
      <c r="A16957" s="157">
        <v>2909377</v>
      </c>
      <c r="B16957" t="s">
        <v>19854</v>
      </c>
      <c r="C16957" t="s">
        <v>748</v>
      </c>
      <c r="D16957">
        <v>10113.84</v>
      </c>
      <c r="E16957" s="156" t="s">
        <v>223</v>
      </c>
    </row>
    <row r="16958" spans="1:5" x14ac:dyDescent="0.2">
      <c r="A16958" s="157">
        <v>2909386</v>
      </c>
      <c r="B16958" t="s">
        <v>19855</v>
      </c>
      <c r="C16958" t="s">
        <v>748</v>
      </c>
      <c r="D16958">
        <v>10658.02</v>
      </c>
      <c r="E16958" s="156" t="s">
        <v>223</v>
      </c>
    </row>
    <row r="16959" spans="1:5" x14ac:dyDescent="0.2">
      <c r="A16959" s="157">
        <v>2909376</v>
      </c>
      <c r="B16959" t="s">
        <v>19856</v>
      </c>
      <c r="C16959" t="s">
        <v>748</v>
      </c>
      <c r="D16959">
        <v>14192.07</v>
      </c>
      <c r="E16959" s="156" t="s">
        <v>223</v>
      </c>
    </row>
    <row r="16960" spans="1:5" x14ac:dyDescent="0.2">
      <c r="A16960" s="157">
        <v>2909378</v>
      </c>
      <c r="B16960" t="s">
        <v>19857</v>
      </c>
      <c r="C16960" t="s">
        <v>748</v>
      </c>
      <c r="D16960">
        <v>14874.38</v>
      </c>
      <c r="E16960" s="156" t="s">
        <v>223</v>
      </c>
    </row>
    <row r="16961" spans="1:5" x14ac:dyDescent="0.2">
      <c r="A16961" s="157">
        <v>2909385</v>
      </c>
      <c r="B16961" t="s">
        <v>19858</v>
      </c>
      <c r="C16961" t="s">
        <v>748</v>
      </c>
      <c r="D16961">
        <v>15685.97</v>
      </c>
      <c r="E16961" s="156" t="s">
        <v>223</v>
      </c>
    </row>
    <row r="16962" spans="1:5" x14ac:dyDescent="0.2">
      <c r="A16962" s="157">
        <v>2909383</v>
      </c>
      <c r="B16962" t="s">
        <v>19859</v>
      </c>
      <c r="C16962" t="s">
        <v>748</v>
      </c>
      <c r="D16962">
        <v>6518.53</v>
      </c>
      <c r="E16962" s="156" t="s">
        <v>223</v>
      </c>
    </row>
    <row r="16963" spans="1:5" x14ac:dyDescent="0.2">
      <c r="A16963" s="157">
        <v>2909384</v>
      </c>
      <c r="B16963" t="s">
        <v>19860</v>
      </c>
      <c r="C16963" t="s">
        <v>748</v>
      </c>
      <c r="D16963">
        <v>6843.11</v>
      </c>
      <c r="E16963" s="156" t="s">
        <v>223</v>
      </c>
    </row>
    <row r="16964" spans="1:5" x14ac:dyDescent="0.2">
      <c r="A16964" s="157">
        <v>2909148</v>
      </c>
      <c r="B16964" t="s">
        <v>19861</v>
      </c>
      <c r="C16964" t="s">
        <v>748</v>
      </c>
      <c r="D16964">
        <v>459.46</v>
      </c>
      <c r="E16964" s="156" t="s">
        <v>223</v>
      </c>
    </row>
    <row r="16965" spans="1:5" x14ac:dyDescent="0.2">
      <c r="A16965" s="157">
        <v>2909389</v>
      </c>
      <c r="B16965" t="s">
        <v>19862</v>
      </c>
      <c r="C16965" t="s">
        <v>748</v>
      </c>
      <c r="D16965">
        <v>3514.62</v>
      </c>
      <c r="E16965" s="156" t="s">
        <v>223</v>
      </c>
    </row>
    <row r="16966" spans="1:5" x14ac:dyDescent="0.2">
      <c r="A16966" s="157">
        <v>2909390</v>
      </c>
      <c r="B16966" t="s">
        <v>19863</v>
      </c>
      <c r="C16966" t="s">
        <v>748</v>
      </c>
      <c r="D16966">
        <v>2475.1</v>
      </c>
      <c r="E16966" s="156" t="s">
        <v>223</v>
      </c>
    </row>
    <row r="16967" spans="1:5" x14ac:dyDescent="0.2">
      <c r="A16967" s="157">
        <v>2909391</v>
      </c>
      <c r="B16967" t="s">
        <v>19864</v>
      </c>
      <c r="C16967" t="s">
        <v>748</v>
      </c>
      <c r="D16967">
        <v>4217.82</v>
      </c>
      <c r="E16967" s="156" t="s">
        <v>223</v>
      </c>
    </row>
    <row r="16968" spans="1:5" x14ac:dyDescent="0.2">
      <c r="A16968" s="157">
        <v>3009336</v>
      </c>
      <c r="B16968" t="s">
        <v>19865</v>
      </c>
      <c r="C16968" t="s">
        <v>268</v>
      </c>
      <c r="D16968">
        <v>98.26</v>
      </c>
      <c r="E16968" s="156" t="s">
        <v>223</v>
      </c>
    </row>
    <row r="16969" spans="1:5" x14ac:dyDescent="0.2">
      <c r="A16969" s="157">
        <v>3009337</v>
      </c>
      <c r="B16969" t="s">
        <v>19866</v>
      </c>
      <c r="C16969" t="s">
        <v>268</v>
      </c>
      <c r="D16969">
        <v>100.86</v>
      </c>
      <c r="E16969" s="156" t="s">
        <v>223</v>
      </c>
    </row>
    <row r="16970" spans="1:5" x14ac:dyDescent="0.2">
      <c r="A16970" s="157">
        <v>3009340</v>
      </c>
      <c r="B16970" t="s">
        <v>19867</v>
      </c>
      <c r="C16970" t="s">
        <v>268</v>
      </c>
      <c r="D16970">
        <v>187.68</v>
      </c>
      <c r="E16970" s="156" t="s">
        <v>223</v>
      </c>
    </row>
    <row r="16971" spans="1:5" x14ac:dyDescent="0.2">
      <c r="A16971" s="157">
        <v>3009341</v>
      </c>
      <c r="B16971" t="s">
        <v>19868</v>
      </c>
      <c r="C16971" t="s">
        <v>268</v>
      </c>
      <c r="D16971">
        <v>192.87</v>
      </c>
      <c r="E16971" s="156" t="s">
        <v>223</v>
      </c>
    </row>
    <row r="16972" spans="1:5" x14ac:dyDescent="0.2">
      <c r="A16972" s="157">
        <v>3009344</v>
      </c>
      <c r="B16972" t="s">
        <v>19869</v>
      </c>
      <c r="C16972" t="s">
        <v>268</v>
      </c>
      <c r="D16972">
        <v>98.71</v>
      </c>
      <c r="E16972" s="156" t="s">
        <v>223</v>
      </c>
    </row>
    <row r="16973" spans="1:5" x14ac:dyDescent="0.2">
      <c r="A16973" s="157">
        <v>3009345</v>
      </c>
      <c r="B16973" t="s">
        <v>19870</v>
      </c>
      <c r="C16973" t="s">
        <v>268</v>
      </c>
      <c r="D16973">
        <v>101.31</v>
      </c>
      <c r="E16973" s="156" t="s">
        <v>223</v>
      </c>
    </row>
    <row r="16974" spans="1:5" x14ac:dyDescent="0.2">
      <c r="A16974" s="157">
        <v>3009348</v>
      </c>
      <c r="B16974" t="s">
        <v>19871</v>
      </c>
      <c r="C16974" t="s">
        <v>268</v>
      </c>
      <c r="D16974">
        <v>187.74</v>
      </c>
      <c r="E16974" s="156" t="s">
        <v>223</v>
      </c>
    </row>
    <row r="16975" spans="1:5" x14ac:dyDescent="0.2">
      <c r="A16975" s="157">
        <v>3009349</v>
      </c>
      <c r="B16975" t="s">
        <v>19872</v>
      </c>
      <c r="C16975" t="s">
        <v>268</v>
      </c>
      <c r="D16975">
        <v>192.93</v>
      </c>
      <c r="E16975" s="156" t="s">
        <v>223</v>
      </c>
    </row>
    <row r="16976" spans="1:5" x14ac:dyDescent="0.2">
      <c r="A16976" s="157">
        <v>3009338</v>
      </c>
      <c r="B16976" t="s">
        <v>19873</v>
      </c>
      <c r="C16976" t="s">
        <v>268</v>
      </c>
      <c r="D16976">
        <v>98.26</v>
      </c>
      <c r="E16976" s="156" t="s">
        <v>223</v>
      </c>
    </row>
    <row r="16977" spans="1:5" x14ac:dyDescent="0.2">
      <c r="A16977" s="157">
        <v>3009339</v>
      </c>
      <c r="B16977" t="s">
        <v>19874</v>
      </c>
      <c r="C16977" t="s">
        <v>268</v>
      </c>
      <c r="D16977">
        <v>100.86</v>
      </c>
      <c r="E16977" s="156" t="s">
        <v>223</v>
      </c>
    </row>
    <row r="16978" spans="1:5" x14ac:dyDescent="0.2">
      <c r="A16978" s="157">
        <v>3009342</v>
      </c>
      <c r="B16978" t="s">
        <v>19875</v>
      </c>
      <c r="C16978" t="s">
        <v>268</v>
      </c>
      <c r="D16978">
        <v>187.68</v>
      </c>
      <c r="E16978" s="156" t="s">
        <v>223</v>
      </c>
    </row>
    <row r="16979" spans="1:5" x14ac:dyDescent="0.2">
      <c r="A16979" s="157">
        <v>3009343</v>
      </c>
      <c r="B16979" t="s">
        <v>19876</v>
      </c>
      <c r="C16979" t="s">
        <v>268</v>
      </c>
      <c r="D16979">
        <v>192.87</v>
      </c>
      <c r="E16979" s="156" t="s">
        <v>223</v>
      </c>
    </row>
    <row r="16980" spans="1:5" x14ac:dyDescent="0.2">
      <c r="A16980" s="157">
        <v>3009346</v>
      </c>
      <c r="B16980" t="s">
        <v>19877</v>
      </c>
      <c r="C16980" t="s">
        <v>268</v>
      </c>
      <c r="D16980">
        <v>98.71</v>
      </c>
      <c r="E16980" s="156" t="s">
        <v>223</v>
      </c>
    </row>
    <row r="16981" spans="1:5" x14ac:dyDescent="0.2">
      <c r="A16981" s="157">
        <v>3009347</v>
      </c>
      <c r="B16981" t="s">
        <v>19878</v>
      </c>
      <c r="C16981" t="s">
        <v>268</v>
      </c>
      <c r="D16981">
        <v>101.31</v>
      </c>
      <c r="E16981" s="156" t="s">
        <v>223</v>
      </c>
    </row>
    <row r="16982" spans="1:5" x14ac:dyDescent="0.2">
      <c r="A16982" s="157">
        <v>3009350</v>
      </c>
      <c r="B16982" t="s">
        <v>19879</v>
      </c>
      <c r="C16982" t="s">
        <v>268</v>
      </c>
      <c r="D16982">
        <v>187.74</v>
      </c>
      <c r="E16982" s="156" t="s">
        <v>223</v>
      </c>
    </row>
    <row r="16983" spans="1:5" x14ac:dyDescent="0.2">
      <c r="A16983" s="157">
        <v>3009351</v>
      </c>
      <c r="B16983" t="s">
        <v>19880</v>
      </c>
      <c r="C16983" t="s">
        <v>268</v>
      </c>
      <c r="D16983">
        <v>192.93</v>
      </c>
      <c r="E16983" s="156" t="s">
        <v>223</v>
      </c>
    </row>
    <row r="16984" spans="1:5" x14ac:dyDescent="0.2">
      <c r="A16984" s="157">
        <v>3009080</v>
      </c>
      <c r="B16984" t="s">
        <v>19881</v>
      </c>
      <c r="C16984" t="s">
        <v>268</v>
      </c>
      <c r="D16984">
        <v>0.15</v>
      </c>
      <c r="E16984" s="156" t="s">
        <v>223</v>
      </c>
    </row>
    <row r="16985" spans="1:5" x14ac:dyDescent="0.2">
      <c r="A16985" s="157">
        <v>3009075</v>
      </c>
      <c r="B16985" t="s">
        <v>19882</v>
      </c>
      <c r="C16985" t="s">
        <v>268</v>
      </c>
      <c r="D16985">
        <v>48.93</v>
      </c>
      <c r="E16985" s="156" t="s">
        <v>223</v>
      </c>
    </row>
    <row r="16986" spans="1:5" x14ac:dyDescent="0.2">
      <c r="A16986" s="157">
        <v>3009076</v>
      </c>
      <c r="B16986" t="s">
        <v>19883</v>
      </c>
      <c r="C16986" t="s">
        <v>268</v>
      </c>
      <c r="D16986">
        <v>50.29</v>
      </c>
      <c r="E16986" s="156" t="s">
        <v>223</v>
      </c>
    </row>
    <row r="16987" spans="1:5" x14ac:dyDescent="0.2">
      <c r="A16987" s="157">
        <v>3009077</v>
      </c>
      <c r="B16987" t="s">
        <v>19884</v>
      </c>
      <c r="C16987" t="s">
        <v>268</v>
      </c>
      <c r="D16987">
        <v>52.66</v>
      </c>
      <c r="E16987" s="156" t="s">
        <v>223</v>
      </c>
    </row>
    <row r="16988" spans="1:5" x14ac:dyDescent="0.2">
      <c r="A16988" s="157">
        <v>3009078</v>
      </c>
      <c r="B16988" t="s">
        <v>19885</v>
      </c>
      <c r="C16988" t="s">
        <v>268</v>
      </c>
      <c r="D16988">
        <v>54.51</v>
      </c>
      <c r="E16988" s="156" t="s">
        <v>223</v>
      </c>
    </row>
    <row r="16989" spans="1:5" x14ac:dyDescent="0.2">
      <c r="A16989" s="157">
        <v>3009087</v>
      </c>
      <c r="B16989" t="s">
        <v>19886</v>
      </c>
      <c r="C16989" t="s">
        <v>268</v>
      </c>
      <c r="D16989">
        <v>0.1</v>
      </c>
      <c r="E16989" s="156" t="s">
        <v>223</v>
      </c>
    </row>
    <row r="16990" spans="1:5" x14ac:dyDescent="0.2">
      <c r="A16990" s="157">
        <v>3009085</v>
      </c>
      <c r="B16990" t="s">
        <v>19887</v>
      </c>
      <c r="C16990" t="s">
        <v>286</v>
      </c>
      <c r="D16990">
        <v>1035.1199999999999</v>
      </c>
      <c r="E16990" s="156" t="s">
        <v>223</v>
      </c>
    </row>
    <row r="16991" spans="1:5" x14ac:dyDescent="0.2">
      <c r="A16991" s="157">
        <v>3009086</v>
      </c>
      <c r="B16991" t="s">
        <v>19888</v>
      </c>
      <c r="C16991" t="s">
        <v>286</v>
      </c>
      <c r="D16991">
        <v>1382.09</v>
      </c>
      <c r="E16991" s="156" t="s">
        <v>223</v>
      </c>
    </row>
    <row r="16992" spans="1:5" x14ac:dyDescent="0.2">
      <c r="A16992" s="157">
        <v>3009089</v>
      </c>
      <c r="B16992" t="s">
        <v>19889</v>
      </c>
      <c r="C16992" t="s">
        <v>286</v>
      </c>
      <c r="D16992">
        <v>1690.27</v>
      </c>
      <c r="E16992" s="156" t="s">
        <v>223</v>
      </c>
    </row>
    <row r="16993" spans="1:5" x14ac:dyDescent="0.2">
      <c r="A16993" s="157">
        <v>3009090</v>
      </c>
      <c r="B16993" t="s">
        <v>19890</v>
      </c>
      <c r="C16993" t="s">
        <v>286</v>
      </c>
      <c r="D16993">
        <v>1513.34</v>
      </c>
      <c r="E16993" s="156" t="s">
        <v>223</v>
      </c>
    </row>
    <row r="16994" spans="1:5" x14ac:dyDescent="0.2">
      <c r="A16994" s="157">
        <v>3009004</v>
      </c>
      <c r="B16994" t="s">
        <v>19891</v>
      </c>
      <c r="C16994" t="s">
        <v>268</v>
      </c>
      <c r="D16994">
        <v>436.27</v>
      </c>
      <c r="E16994" s="156" t="s">
        <v>223</v>
      </c>
    </row>
    <row r="16995" spans="1:5" x14ac:dyDescent="0.2">
      <c r="A16995" s="157">
        <v>3009002</v>
      </c>
      <c r="B16995" t="s">
        <v>19892</v>
      </c>
      <c r="C16995" t="s">
        <v>268</v>
      </c>
      <c r="D16995">
        <v>330.5</v>
      </c>
      <c r="E16995" s="156" t="s">
        <v>223</v>
      </c>
    </row>
    <row r="16996" spans="1:5" x14ac:dyDescent="0.2">
      <c r="A16996" s="157">
        <v>3009006</v>
      </c>
      <c r="B16996" t="s">
        <v>19893</v>
      </c>
      <c r="C16996" t="s">
        <v>268</v>
      </c>
      <c r="D16996">
        <v>597.99</v>
      </c>
      <c r="E16996" s="156" t="s">
        <v>223</v>
      </c>
    </row>
    <row r="16997" spans="1:5" x14ac:dyDescent="0.2">
      <c r="A16997" s="157">
        <v>3009335</v>
      </c>
      <c r="B16997" t="s">
        <v>19894</v>
      </c>
      <c r="C16997" t="s">
        <v>268</v>
      </c>
      <c r="D16997">
        <v>1141.6099999999999</v>
      </c>
      <c r="E16997" s="156" t="s">
        <v>223</v>
      </c>
    </row>
    <row r="16998" spans="1:5" x14ac:dyDescent="0.2">
      <c r="A16998" s="157">
        <v>3009334</v>
      </c>
      <c r="B16998" t="s">
        <v>19895</v>
      </c>
      <c r="C16998" t="s">
        <v>268</v>
      </c>
      <c r="D16998">
        <v>814.34</v>
      </c>
      <c r="E16998" s="156" t="s">
        <v>223</v>
      </c>
    </row>
    <row r="16999" spans="1:5" x14ac:dyDescent="0.2">
      <c r="A16999" s="157">
        <v>3009280</v>
      </c>
      <c r="B16999" t="s">
        <v>19896</v>
      </c>
      <c r="C16999" t="s">
        <v>748</v>
      </c>
      <c r="D16999">
        <v>752418.86</v>
      </c>
      <c r="E16999" s="156" t="s">
        <v>223</v>
      </c>
    </row>
    <row r="17000" spans="1:5" x14ac:dyDescent="0.2">
      <c r="A17000" s="157">
        <v>3009281</v>
      </c>
      <c r="B17000" t="s">
        <v>19897</v>
      </c>
      <c r="C17000" t="s">
        <v>748</v>
      </c>
      <c r="D17000">
        <v>743061.13</v>
      </c>
      <c r="E17000" s="156" t="s">
        <v>223</v>
      </c>
    </row>
    <row r="17001" spans="1:5" x14ac:dyDescent="0.2">
      <c r="A17001" s="157">
        <v>3009061</v>
      </c>
      <c r="B17001" t="s">
        <v>19898</v>
      </c>
      <c r="C17001" t="s">
        <v>748</v>
      </c>
      <c r="D17001">
        <v>789883</v>
      </c>
      <c r="E17001" s="156" t="s">
        <v>223</v>
      </c>
    </row>
    <row r="17002" spans="1:5" x14ac:dyDescent="0.2">
      <c r="A17002" s="157">
        <v>3009062</v>
      </c>
      <c r="B17002" t="s">
        <v>19899</v>
      </c>
      <c r="C17002" t="s">
        <v>748</v>
      </c>
      <c r="D17002">
        <v>780058.11</v>
      </c>
      <c r="E17002" s="156" t="s">
        <v>223</v>
      </c>
    </row>
    <row r="17003" spans="1:5" x14ac:dyDescent="0.2">
      <c r="A17003" s="157">
        <v>3009278</v>
      </c>
      <c r="B17003" t="s">
        <v>19900</v>
      </c>
      <c r="C17003" t="s">
        <v>748</v>
      </c>
      <c r="D17003">
        <v>570843.55000000005</v>
      </c>
      <c r="E17003" s="156" t="s">
        <v>223</v>
      </c>
    </row>
    <row r="17004" spans="1:5" x14ac:dyDescent="0.2">
      <c r="A17004" s="157">
        <v>3009279</v>
      </c>
      <c r="B17004" t="s">
        <v>19901</v>
      </c>
      <c r="C17004" t="s">
        <v>748</v>
      </c>
      <c r="D17004">
        <v>563599.06000000006</v>
      </c>
      <c r="E17004" s="156" t="s">
        <v>223</v>
      </c>
    </row>
    <row r="17005" spans="1:5" x14ac:dyDescent="0.2">
      <c r="A17005" s="157">
        <v>3009059</v>
      </c>
      <c r="B17005" t="s">
        <v>19902</v>
      </c>
      <c r="C17005" t="s">
        <v>748</v>
      </c>
      <c r="D17005">
        <v>599267.05000000005</v>
      </c>
      <c r="E17005" s="156" t="s">
        <v>223</v>
      </c>
    </row>
    <row r="17006" spans="1:5" x14ac:dyDescent="0.2">
      <c r="A17006" s="157">
        <v>3009060</v>
      </c>
      <c r="B17006" t="s">
        <v>19903</v>
      </c>
      <c r="C17006" t="s">
        <v>748</v>
      </c>
      <c r="D17006">
        <v>591660.62</v>
      </c>
      <c r="E17006" s="156" t="s">
        <v>223</v>
      </c>
    </row>
    <row r="17007" spans="1:5" x14ac:dyDescent="0.2">
      <c r="A17007" s="157">
        <v>3009282</v>
      </c>
      <c r="B17007" t="s">
        <v>19904</v>
      </c>
      <c r="C17007" t="s">
        <v>748</v>
      </c>
      <c r="D17007">
        <v>1022011.76</v>
      </c>
      <c r="E17007" s="156" t="s">
        <v>223</v>
      </c>
    </row>
    <row r="17008" spans="1:5" x14ac:dyDescent="0.2">
      <c r="A17008" s="157">
        <v>3009283</v>
      </c>
      <c r="B17008" t="s">
        <v>19905</v>
      </c>
      <c r="C17008" t="s">
        <v>748</v>
      </c>
      <c r="D17008">
        <v>1012651.2</v>
      </c>
      <c r="E17008" s="156" t="s">
        <v>223</v>
      </c>
    </row>
    <row r="17009" spans="1:5" x14ac:dyDescent="0.2">
      <c r="A17009" s="157">
        <v>3009063</v>
      </c>
      <c r="B17009" t="s">
        <v>19906</v>
      </c>
      <c r="C17009" t="s">
        <v>748</v>
      </c>
      <c r="D17009">
        <v>1072898.95</v>
      </c>
      <c r="E17009" s="156" t="s">
        <v>223</v>
      </c>
    </row>
    <row r="17010" spans="1:5" x14ac:dyDescent="0.2">
      <c r="A17010" s="157">
        <v>3009064</v>
      </c>
      <c r="B17010" t="s">
        <v>19907</v>
      </c>
      <c r="C17010" t="s">
        <v>748</v>
      </c>
      <c r="D17010">
        <v>1063071.0900000001</v>
      </c>
      <c r="E17010" s="156" t="s">
        <v>223</v>
      </c>
    </row>
    <row r="17011" spans="1:5" x14ac:dyDescent="0.2">
      <c r="A17011" s="157">
        <v>3009081</v>
      </c>
      <c r="B17011" t="s">
        <v>19908</v>
      </c>
      <c r="C17011" t="s">
        <v>268</v>
      </c>
      <c r="D17011">
        <v>763.43</v>
      </c>
      <c r="E17011" s="156" t="s">
        <v>223</v>
      </c>
    </row>
    <row r="17012" spans="1:5" x14ac:dyDescent="0.2">
      <c r="A17012" s="157">
        <v>3009082</v>
      </c>
      <c r="B17012" t="s">
        <v>19909</v>
      </c>
      <c r="C17012" t="s">
        <v>268</v>
      </c>
      <c r="D17012">
        <v>829.21</v>
      </c>
      <c r="E17012" s="156" t="s">
        <v>223</v>
      </c>
    </row>
    <row r="17013" spans="1:5" x14ac:dyDescent="0.2">
      <c r="A17013" s="157">
        <v>3009083</v>
      </c>
      <c r="B17013" t="s">
        <v>19910</v>
      </c>
      <c r="C17013" t="s">
        <v>268</v>
      </c>
      <c r="D17013">
        <v>842.97</v>
      </c>
      <c r="E17013" s="156" t="s">
        <v>223</v>
      </c>
    </row>
    <row r="17014" spans="1:5" x14ac:dyDescent="0.2">
      <c r="A17014" s="157">
        <v>3009084</v>
      </c>
      <c r="B17014" t="s">
        <v>19911</v>
      </c>
      <c r="C17014" t="s">
        <v>268</v>
      </c>
      <c r="D17014">
        <v>881.15</v>
      </c>
      <c r="E17014" s="156" t="s">
        <v>223</v>
      </c>
    </row>
    <row r="17015" spans="1:5" x14ac:dyDescent="0.2">
      <c r="A17015" s="157">
        <v>3009070</v>
      </c>
      <c r="B17015" t="s">
        <v>19912</v>
      </c>
      <c r="C17015" t="s">
        <v>268</v>
      </c>
      <c r="D17015">
        <v>471.12</v>
      </c>
      <c r="E17015" s="156" t="s">
        <v>223</v>
      </c>
    </row>
    <row r="17016" spans="1:5" x14ac:dyDescent="0.2">
      <c r="A17016" s="157">
        <v>3009285</v>
      </c>
      <c r="B17016" t="s">
        <v>19913</v>
      </c>
      <c r="C17016" t="s">
        <v>748</v>
      </c>
      <c r="D17016">
        <v>766898.5</v>
      </c>
      <c r="E17016" s="156" t="s">
        <v>223</v>
      </c>
    </row>
    <row r="17017" spans="1:5" x14ac:dyDescent="0.2">
      <c r="A17017" s="157">
        <v>3009072</v>
      </c>
      <c r="B17017" t="s">
        <v>19914</v>
      </c>
      <c r="C17017" t="s">
        <v>748</v>
      </c>
      <c r="D17017">
        <v>805083.59</v>
      </c>
      <c r="E17017" s="156" t="s">
        <v>223</v>
      </c>
    </row>
    <row r="17018" spans="1:5" x14ac:dyDescent="0.2">
      <c r="A17018" s="157">
        <v>3009069</v>
      </c>
      <c r="B17018" t="s">
        <v>19915</v>
      </c>
      <c r="C17018" t="s">
        <v>268</v>
      </c>
      <c r="D17018">
        <v>252.7</v>
      </c>
      <c r="E17018" s="156" t="s">
        <v>223</v>
      </c>
    </row>
    <row r="17019" spans="1:5" x14ac:dyDescent="0.2">
      <c r="A17019" s="157">
        <v>3009284</v>
      </c>
      <c r="B17019" t="s">
        <v>19916</v>
      </c>
      <c r="C17019" t="s">
        <v>748</v>
      </c>
      <c r="D17019">
        <v>407614.43</v>
      </c>
      <c r="E17019" s="156" t="s">
        <v>223</v>
      </c>
    </row>
    <row r="17020" spans="1:5" x14ac:dyDescent="0.2">
      <c r="A17020" s="157">
        <v>3009071</v>
      </c>
      <c r="B17020" t="s">
        <v>19917</v>
      </c>
      <c r="C17020" t="s">
        <v>748</v>
      </c>
      <c r="D17020">
        <v>427910.75</v>
      </c>
      <c r="E17020" s="156" t="s">
        <v>223</v>
      </c>
    </row>
    <row r="17021" spans="1:5" x14ac:dyDescent="0.2">
      <c r="A17021" s="157">
        <v>3009091</v>
      </c>
      <c r="B17021" t="s">
        <v>19918</v>
      </c>
      <c r="C17021" t="s">
        <v>16113</v>
      </c>
      <c r="D17021">
        <v>213.53</v>
      </c>
      <c r="E17021" s="156" t="s">
        <v>223</v>
      </c>
    </row>
    <row r="17022" spans="1:5" x14ac:dyDescent="0.2">
      <c r="A17022" s="157">
        <v>3009058</v>
      </c>
      <c r="B17022" t="s">
        <v>19919</v>
      </c>
      <c r="C17022" t="s">
        <v>268</v>
      </c>
      <c r="D17022">
        <v>91823.94</v>
      </c>
      <c r="E17022" s="156" t="s">
        <v>223</v>
      </c>
    </row>
    <row r="17023" spans="1:5" x14ac:dyDescent="0.2">
      <c r="A17023" s="157">
        <v>3009229</v>
      </c>
      <c r="B17023" t="s">
        <v>19920</v>
      </c>
      <c r="C17023" t="s">
        <v>748</v>
      </c>
      <c r="D17023">
        <v>210.26</v>
      </c>
      <c r="E17023" s="156" t="s">
        <v>223</v>
      </c>
    </row>
    <row r="17024" spans="1:5" x14ac:dyDescent="0.2">
      <c r="A17024" s="157">
        <v>3009132</v>
      </c>
      <c r="B17024" t="s">
        <v>19921</v>
      </c>
      <c r="C17024" t="s">
        <v>748</v>
      </c>
      <c r="D17024">
        <v>1299.43</v>
      </c>
      <c r="E17024" s="156" t="s">
        <v>223</v>
      </c>
    </row>
    <row r="17025" spans="1:5" x14ac:dyDescent="0.2">
      <c r="A17025" s="157">
        <v>3009133</v>
      </c>
      <c r="B17025" t="s">
        <v>19922</v>
      </c>
      <c r="C17025" t="s">
        <v>748</v>
      </c>
      <c r="D17025">
        <v>1845.14</v>
      </c>
      <c r="E17025" s="156" t="s">
        <v>223</v>
      </c>
    </row>
    <row r="17026" spans="1:5" x14ac:dyDescent="0.2">
      <c r="A17026" s="157">
        <v>3009321</v>
      </c>
      <c r="B17026" t="s">
        <v>19923</v>
      </c>
      <c r="C17026" t="s">
        <v>268</v>
      </c>
      <c r="D17026">
        <v>1543.94</v>
      </c>
      <c r="E17026" s="156" t="s">
        <v>223</v>
      </c>
    </row>
    <row r="17027" spans="1:5" x14ac:dyDescent="0.2">
      <c r="A17027" s="157">
        <v>3009322</v>
      </c>
      <c r="B17027" t="s">
        <v>19924</v>
      </c>
      <c r="C17027" t="s">
        <v>268</v>
      </c>
      <c r="D17027">
        <v>1533.76</v>
      </c>
      <c r="E17027" s="156" t="s">
        <v>223</v>
      </c>
    </row>
    <row r="17028" spans="1:5" x14ac:dyDescent="0.2">
      <c r="A17028" s="157">
        <v>3009323</v>
      </c>
      <c r="B17028" t="s">
        <v>19925</v>
      </c>
      <c r="C17028" t="s">
        <v>268</v>
      </c>
      <c r="D17028">
        <v>1612.43</v>
      </c>
      <c r="E17028" s="156" t="s">
        <v>223</v>
      </c>
    </row>
    <row r="17029" spans="1:5" x14ac:dyDescent="0.2">
      <c r="A17029" s="157">
        <v>3009324</v>
      </c>
      <c r="B17029" t="s">
        <v>19926</v>
      </c>
      <c r="C17029" t="s">
        <v>268</v>
      </c>
      <c r="D17029">
        <v>1559.09</v>
      </c>
      <c r="E17029" s="156" t="s">
        <v>223</v>
      </c>
    </row>
    <row r="17030" spans="1:5" x14ac:dyDescent="0.2">
      <c r="A17030" s="157">
        <v>3009096</v>
      </c>
      <c r="B17030" t="s">
        <v>19927</v>
      </c>
      <c r="C17030" t="s">
        <v>268</v>
      </c>
      <c r="D17030">
        <v>277.06</v>
      </c>
      <c r="E17030" s="156" t="s">
        <v>223</v>
      </c>
    </row>
    <row r="17031" spans="1:5" x14ac:dyDescent="0.2">
      <c r="A17031" s="157">
        <v>3009330</v>
      </c>
      <c r="B17031" t="s">
        <v>19928</v>
      </c>
      <c r="C17031" t="s">
        <v>268</v>
      </c>
      <c r="D17031">
        <v>225.09</v>
      </c>
      <c r="E17031" s="156" t="s">
        <v>223</v>
      </c>
    </row>
    <row r="17032" spans="1:5" x14ac:dyDescent="0.2">
      <c r="A17032" s="157">
        <v>3009326</v>
      </c>
      <c r="B17032" t="s">
        <v>19929</v>
      </c>
      <c r="C17032" t="s">
        <v>268</v>
      </c>
      <c r="D17032">
        <v>231.21</v>
      </c>
      <c r="E17032" s="156" t="s">
        <v>223</v>
      </c>
    </row>
    <row r="17033" spans="1:5" x14ac:dyDescent="0.2">
      <c r="A17033" s="157">
        <v>3009234</v>
      </c>
      <c r="B17033" t="s">
        <v>19930</v>
      </c>
      <c r="C17033" t="s">
        <v>748</v>
      </c>
      <c r="D17033">
        <v>1076408.8400000001</v>
      </c>
      <c r="E17033" s="156" t="s">
        <v>223</v>
      </c>
    </row>
    <row r="17034" spans="1:5" x14ac:dyDescent="0.2">
      <c r="A17034" s="157">
        <v>3009022</v>
      </c>
      <c r="B17034" t="s">
        <v>19931</v>
      </c>
      <c r="C17034" t="s">
        <v>748</v>
      </c>
      <c r="D17034">
        <v>1082887.98</v>
      </c>
      <c r="E17034" s="156" t="s">
        <v>223</v>
      </c>
    </row>
    <row r="17035" spans="1:5" x14ac:dyDescent="0.2">
      <c r="A17035" s="157">
        <v>3009230</v>
      </c>
      <c r="B17035" t="s">
        <v>19932</v>
      </c>
      <c r="C17035" t="s">
        <v>748</v>
      </c>
      <c r="D17035">
        <v>1614775.81</v>
      </c>
      <c r="E17035" s="156" t="s">
        <v>223</v>
      </c>
    </row>
    <row r="17036" spans="1:5" x14ac:dyDescent="0.2">
      <c r="A17036" s="157">
        <v>3009018</v>
      </c>
      <c r="B17036" t="s">
        <v>19933</v>
      </c>
      <c r="C17036" t="s">
        <v>748</v>
      </c>
      <c r="D17036">
        <v>1624494.53</v>
      </c>
      <c r="E17036" s="156" t="s">
        <v>223</v>
      </c>
    </row>
    <row r="17037" spans="1:5" x14ac:dyDescent="0.2">
      <c r="A17037" s="157">
        <v>3009288</v>
      </c>
      <c r="B17037" t="s">
        <v>19934</v>
      </c>
      <c r="C17037" t="s">
        <v>748</v>
      </c>
      <c r="D17037">
        <v>1352424.5</v>
      </c>
      <c r="E17037" s="156" t="s">
        <v>223</v>
      </c>
    </row>
    <row r="17038" spans="1:5" x14ac:dyDescent="0.2">
      <c r="A17038" s="157">
        <v>3009013</v>
      </c>
      <c r="B17038" t="s">
        <v>19935</v>
      </c>
      <c r="C17038" t="s">
        <v>748</v>
      </c>
      <c r="D17038">
        <v>1372431.76</v>
      </c>
      <c r="E17038" s="156" t="s">
        <v>223</v>
      </c>
    </row>
    <row r="17039" spans="1:5" x14ac:dyDescent="0.2">
      <c r="A17039" s="157">
        <v>3009292</v>
      </c>
      <c r="B17039" t="s">
        <v>19936</v>
      </c>
      <c r="C17039" t="s">
        <v>748</v>
      </c>
      <c r="D17039">
        <v>2028639.44</v>
      </c>
      <c r="E17039" s="156" t="s">
        <v>223</v>
      </c>
    </row>
    <row r="17040" spans="1:5" x14ac:dyDescent="0.2">
      <c r="A17040" s="157">
        <v>3009225</v>
      </c>
      <c r="B17040" t="s">
        <v>19937</v>
      </c>
      <c r="C17040" t="s">
        <v>748</v>
      </c>
      <c r="D17040">
        <v>2058650.51</v>
      </c>
      <c r="E17040" s="156" t="s">
        <v>223</v>
      </c>
    </row>
    <row r="17041" spans="1:5" x14ac:dyDescent="0.2">
      <c r="A17041" s="157">
        <v>3009100</v>
      </c>
      <c r="B17041" t="s">
        <v>19938</v>
      </c>
      <c r="C17041" t="s">
        <v>268</v>
      </c>
      <c r="D17041">
        <v>48700.75</v>
      </c>
      <c r="E17041" s="156" t="s">
        <v>223</v>
      </c>
    </row>
    <row r="17042" spans="1:5" x14ac:dyDescent="0.2">
      <c r="A17042" s="157">
        <v>3009238</v>
      </c>
      <c r="B17042" t="s">
        <v>19939</v>
      </c>
      <c r="C17042" t="s">
        <v>748</v>
      </c>
      <c r="D17042">
        <v>962659.39</v>
      </c>
      <c r="E17042" s="156" t="s">
        <v>223</v>
      </c>
    </row>
    <row r="17043" spans="1:5" x14ac:dyDescent="0.2">
      <c r="A17043" s="157">
        <v>3009304</v>
      </c>
      <c r="B17043" t="s">
        <v>19940</v>
      </c>
      <c r="C17043" t="s">
        <v>748</v>
      </c>
      <c r="D17043">
        <v>1443883.8</v>
      </c>
      <c r="E17043" s="156" t="s">
        <v>223</v>
      </c>
    </row>
    <row r="17044" spans="1:5" x14ac:dyDescent="0.2">
      <c r="A17044" s="157">
        <v>3009030</v>
      </c>
      <c r="B17044" t="s">
        <v>19941</v>
      </c>
      <c r="C17044" t="s">
        <v>748</v>
      </c>
      <c r="D17044">
        <v>1453594.57</v>
      </c>
      <c r="E17044" s="156" t="s">
        <v>223</v>
      </c>
    </row>
    <row r="17045" spans="1:5" x14ac:dyDescent="0.2">
      <c r="A17045" s="157">
        <v>3009254</v>
      </c>
      <c r="B17045" t="s">
        <v>19942</v>
      </c>
      <c r="C17045" t="s">
        <v>748</v>
      </c>
      <c r="D17045">
        <v>1452793.98</v>
      </c>
      <c r="E17045" s="156" t="s">
        <v>223</v>
      </c>
    </row>
    <row r="17046" spans="1:5" x14ac:dyDescent="0.2">
      <c r="A17046" s="157">
        <v>3009262</v>
      </c>
      <c r="B17046" t="s">
        <v>19943</v>
      </c>
      <c r="C17046" t="s">
        <v>748</v>
      </c>
      <c r="D17046">
        <v>1237194.3899999999</v>
      </c>
      <c r="E17046" s="156" t="s">
        <v>223</v>
      </c>
    </row>
    <row r="17047" spans="1:5" x14ac:dyDescent="0.2">
      <c r="A17047" s="157">
        <v>3009034</v>
      </c>
      <c r="B17047" t="s">
        <v>19944</v>
      </c>
      <c r="C17047" t="s">
        <v>748</v>
      </c>
      <c r="D17047">
        <v>1483953.39</v>
      </c>
      <c r="E17047" s="156" t="s">
        <v>223</v>
      </c>
    </row>
    <row r="17048" spans="1:5" x14ac:dyDescent="0.2">
      <c r="A17048" s="157">
        <v>3009042</v>
      </c>
      <c r="B17048" t="s">
        <v>19945</v>
      </c>
      <c r="C17048" t="s">
        <v>748</v>
      </c>
      <c r="D17048">
        <v>1257618.92</v>
      </c>
      <c r="E17048" s="156" t="s">
        <v>223</v>
      </c>
    </row>
    <row r="17049" spans="1:5" x14ac:dyDescent="0.2">
      <c r="A17049" s="157">
        <v>3009270</v>
      </c>
      <c r="B17049" t="s">
        <v>19946</v>
      </c>
      <c r="C17049" t="s">
        <v>748</v>
      </c>
      <c r="D17049">
        <v>2179870.5099999998</v>
      </c>
      <c r="E17049" s="156" t="s">
        <v>223</v>
      </c>
    </row>
    <row r="17050" spans="1:5" x14ac:dyDescent="0.2">
      <c r="A17050" s="157">
        <v>3009050</v>
      </c>
      <c r="B17050" t="s">
        <v>19947</v>
      </c>
      <c r="C17050" t="s">
        <v>748</v>
      </c>
      <c r="D17050">
        <v>2226649.16</v>
      </c>
      <c r="E17050" s="156" t="s">
        <v>223</v>
      </c>
    </row>
    <row r="17051" spans="1:5" x14ac:dyDescent="0.2">
      <c r="A17051" s="157">
        <v>3009101</v>
      </c>
      <c r="B17051" t="s">
        <v>19948</v>
      </c>
      <c r="C17051" t="s">
        <v>268</v>
      </c>
      <c r="D17051">
        <v>97678.55</v>
      </c>
      <c r="E17051" s="156" t="s">
        <v>223</v>
      </c>
    </row>
    <row r="17052" spans="1:5" x14ac:dyDescent="0.2">
      <c r="A17052" s="157">
        <v>3009246</v>
      </c>
      <c r="B17052" t="s">
        <v>19949</v>
      </c>
      <c r="C17052" t="s">
        <v>748</v>
      </c>
      <c r="D17052">
        <v>956805.72</v>
      </c>
      <c r="E17052" s="156" t="s">
        <v>223</v>
      </c>
    </row>
    <row r="17053" spans="1:5" x14ac:dyDescent="0.2">
      <c r="A17053" s="157">
        <v>3009208</v>
      </c>
      <c r="B17053" t="s">
        <v>19950</v>
      </c>
      <c r="C17053" t="s">
        <v>748</v>
      </c>
      <c r="D17053">
        <v>963279.77</v>
      </c>
      <c r="E17053" s="156" t="s">
        <v>223</v>
      </c>
    </row>
    <row r="17054" spans="1:5" x14ac:dyDescent="0.2">
      <c r="A17054" s="157">
        <v>3009308</v>
      </c>
      <c r="B17054" t="s">
        <v>19951</v>
      </c>
      <c r="C17054" t="s">
        <v>748</v>
      </c>
      <c r="D17054">
        <v>1435103.94</v>
      </c>
      <c r="E17054" s="156" t="s">
        <v>223</v>
      </c>
    </row>
    <row r="17055" spans="1:5" x14ac:dyDescent="0.2">
      <c r="A17055" s="157">
        <v>3009212</v>
      </c>
      <c r="B17055" t="s">
        <v>19952</v>
      </c>
      <c r="C17055" t="s">
        <v>748</v>
      </c>
      <c r="D17055">
        <v>1444815.01</v>
      </c>
      <c r="E17055" s="156" t="s">
        <v>223</v>
      </c>
    </row>
    <row r="17056" spans="1:5" x14ac:dyDescent="0.2">
      <c r="A17056" s="157">
        <v>3009258</v>
      </c>
      <c r="B17056" t="s">
        <v>19953</v>
      </c>
      <c r="C17056" t="s">
        <v>748</v>
      </c>
      <c r="D17056">
        <v>1446999.89</v>
      </c>
      <c r="E17056" s="156" t="s">
        <v>223</v>
      </c>
    </row>
    <row r="17057" spans="1:5" x14ac:dyDescent="0.2">
      <c r="A17057" s="157">
        <v>3009266</v>
      </c>
      <c r="B17057" t="s">
        <v>19954</v>
      </c>
      <c r="C17057" t="s">
        <v>748</v>
      </c>
      <c r="D17057">
        <v>1231400.3</v>
      </c>
      <c r="E17057" s="156" t="s">
        <v>223</v>
      </c>
    </row>
    <row r="17058" spans="1:5" x14ac:dyDescent="0.2">
      <c r="A17058" s="157">
        <v>3009038</v>
      </c>
      <c r="B17058" t="s">
        <v>19955</v>
      </c>
      <c r="C17058" t="s">
        <v>748</v>
      </c>
      <c r="D17058">
        <v>1478159.3</v>
      </c>
      <c r="E17058" s="156" t="s">
        <v>223</v>
      </c>
    </row>
    <row r="17059" spans="1:5" x14ac:dyDescent="0.2">
      <c r="A17059" s="157">
        <v>3009046</v>
      </c>
      <c r="B17059" t="s">
        <v>19956</v>
      </c>
      <c r="C17059" t="s">
        <v>748</v>
      </c>
      <c r="D17059">
        <v>1251824.83</v>
      </c>
      <c r="E17059" s="156" t="s">
        <v>223</v>
      </c>
    </row>
    <row r="17060" spans="1:5" x14ac:dyDescent="0.2">
      <c r="A17060" s="157">
        <v>3009274</v>
      </c>
      <c r="B17060" t="s">
        <v>19957</v>
      </c>
      <c r="C17060" t="s">
        <v>748</v>
      </c>
      <c r="D17060">
        <v>2171180.11</v>
      </c>
      <c r="E17060" s="156" t="s">
        <v>223</v>
      </c>
    </row>
    <row r="17061" spans="1:5" x14ac:dyDescent="0.2">
      <c r="A17061" s="157">
        <v>3009054</v>
      </c>
      <c r="B17061" t="s">
        <v>19958</v>
      </c>
      <c r="C17061" t="s">
        <v>748</v>
      </c>
      <c r="D17061">
        <v>2217958.7599999998</v>
      </c>
      <c r="E17061" s="156" t="s">
        <v>223</v>
      </c>
    </row>
    <row r="17062" spans="1:5" x14ac:dyDescent="0.2">
      <c r="A17062" s="157">
        <v>3009235</v>
      </c>
      <c r="B17062" t="s">
        <v>19959</v>
      </c>
      <c r="C17062" t="s">
        <v>748</v>
      </c>
      <c r="D17062">
        <v>1423835.98</v>
      </c>
      <c r="E17062" s="156" t="s">
        <v>223</v>
      </c>
    </row>
    <row r="17063" spans="1:5" x14ac:dyDescent="0.2">
      <c r="A17063" s="157">
        <v>3009023</v>
      </c>
      <c r="B17063" t="s">
        <v>19960</v>
      </c>
      <c r="C17063" t="s">
        <v>748</v>
      </c>
      <c r="D17063">
        <v>1430098.56</v>
      </c>
      <c r="E17063" s="156" t="s">
        <v>223</v>
      </c>
    </row>
    <row r="17064" spans="1:5" x14ac:dyDescent="0.2">
      <c r="A17064" s="157">
        <v>3009231</v>
      </c>
      <c r="B17064" t="s">
        <v>19961</v>
      </c>
      <c r="C17064" t="s">
        <v>748</v>
      </c>
      <c r="D17064">
        <v>2133932.06</v>
      </c>
      <c r="E17064" s="156" t="s">
        <v>223</v>
      </c>
    </row>
    <row r="17065" spans="1:5" x14ac:dyDescent="0.2">
      <c r="A17065" s="157">
        <v>3009019</v>
      </c>
      <c r="B17065" t="s">
        <v>19962</v>
      </c>
      <c r="C17065" t="s">
        <v>748</v>
      </c>
      <c r="D17065">
        <v>2145797.7000000002</v>
      </c>
      <c r="E17065" s="156" t="s">
        <v>223</v>
      </c>
    </row>
    <row r="17066" spans="1:5" x14ac:dyDescent="0.2">
      <c r="A17066" s="157">
        <v>3009289</v>
      </c>
      <c r="B17066" t="s">
        <v>19963</v>
      </c>
      <c r="C17066" t="s">
        <v>748</v>
      </c>
      <c r="D17066">
        <v>1809224.49</v>
      </c>
      <c r="E17066" s="156" t="s">
        <v>223</v>
      </c>
    </row>
    <row r="17067" spans="1:5" x14ac:dyDescent="0.2">
      <c r="A17067" s="157">
        <v>3009014</v>
      </c>
      <c r="B17067" t="s">
        <v>19964</v>
      </c>
      <c r="C17067" t="s">
        <v>748</v>
      </c>
      <c r="D17067">
        <v>1834978.47</v>
      </c>
      <c r="E17067" s="156" t="s">
        <v>223</v>
      </c>
    </row>
    <row r="17068" spans="1:5" x14ac:dyDescent="0.2">
      <c r="A17068" s="157">
        <v>3009293</v>
      </c>
      <c r="B17068" t="s">
        <v>19965</v>
      </c>
      <c r="C17068" t="s">
        <v>748</v>
      </c>
      <c r="D17068">
        <v>2713839.53</v>
      </c>
      <c r="E17068" s="156" t="s">
        <v>223</v>
      </c>
    </row>
    <row r="17069" spans="1:5" x14ac:dyDescent="0.2">
      <c r="A17069" s="157">
        <v>3009226</v>
      </c>
      <c r="B17069" t="s">
        <v>19966</v>
      </c>
      <c r="C17069" t="s">
        <v>748</v>
      </c>
      <c r="D17069">
        <v>2752470.79</v>
      </c>
      <c r="E17069" s="156" t="s">
        <v>223</v>
      </c>
    </row>
    <row r="17070" spans="1:5" x14ac:dyDescent="0.2">
      <c r="A17070" s="157">
        <v>3009102</v>
      </c>
      <c r="B17070" t="s">
        <v>19967</v>
      </c>
      <c r="C17070" t="s">
        <v>268</v>
      </c>
      <c r="D17070">
        <v>68239.649999999994</v>
      </c>
      <c r="E17070" s="156" t="s">
        <v>223</v>
      </c>
    </row>
    <row r="17071" spans="1:5" x14ac:dyDescent="0.2">
      <c r="A17071" s="157">
        <v>3009297</v>
      </c>
      <c r="B17071" t="s">
        <v>19968</v>
      </c>
      <c r="C17071" t="s">
        <v>748</v>
      </c>
      <c r="D17071">
        <v>1290355.29</v>
      </c>
      <c r="E17071" s="156" t="s">
        <v>223</v>
      </c>
    </row>
    <row r="17072" spans="1:5" x14ac:dyDescent="0.2">
      <c r="A17072" s="157">
        <v>3009027</v>
      </c>
      <c r="B17072" t="s">
        <v>19969</v>
      </c>
      <c r="C17072" t="s">
        <v>748</v>
      </c>
      <c r="D17072">
        <v>1296829.26</v>
      </c>
      <c r="E17072" s="156" t="s">
        <v>223</v>
      </c>
    </row>
    <row r="17073" spans="1:5" x14ac:dyDescent="0.2">
      <c r="A17073" s="157">
        <v>3009305</v>
      </c>
      <c r="B17073" t="s">
        <v>19970</v>
      </c>
      <c r="C17073" t="s">
        <v>748</v>
      </c>
      <c r="D17073">
        <v>1935427.55</v>
      </c>
      <c r="E17073" s="156" t="s">
        <v>223</v>
      </c>
    </row>
    <row r="17074" spans="1:5" x14ac:dyDescent="0.2">
      <c r="A17074" s="157">
        <v>3009031</v>
      </c>
      <c r="B17074" t="s">
        <v>19971</v>
      </c>
      <c r="C17074" t="s">
        <v>748</v>
      </c>
      <c r="D17074">
        <v>1945138.32</v>
      </c>
      <c r="E17074" s="156" t="s">
        <v>223</v>
      </c>
    </row>
    <row r="17075" spans="1:5" x14ac:dyDescent="0.2">
      <c r="A17075" s="157">
        <v>3009255</v>
      </c>
      <c r="B17075" t="s">
        <v>19972</v>
      </c>
      <c r="C17075" t="s">
        <v>748</v>
      </c>
      <c r="D17075">
        <v>1789639.64</v>
      </c>
      <c r="E17075" s="156" t="s">
        <v>223</v>
      </c>
    </row>
    <row r="17076" spans="1:5" x14ac:dyDescent="0.2">
      <c r="A17076" s="157">
        <v>3009263</v>
      </c>
      <c r="B17076" t="s">
        <v>19973</v>
      </c>
      <c r="C17076" t="s">
        <v>748</v>
      </c>
      <c r="D17076">
        <v>1674543.64</v>
      </c>
      <c r="E17076" s="156" t="s">
        <v>223</v>
      </c>
    </row>
    <row r="17077" spans="1:5" x14ac:dyDescent="0.2">
      <c r="A17077" s="157">
        <v>3009035</v>
      </c>
      <c r="B17077" t="s">
        <v>19974</v>
      </c>
      <c r="C17077" t="s">
        <v>748</v>
      </c>
      <c r="D17077">
        <v>1821254.62</v>
      </c>
      <c r="E17077" s="156" t="s">
        <v>223</v>
      </c>
    </row>
    <row r="17078" spans="1:5" x14ac:dyDescent="0.2">
      <c r="A17078" s="157">
        <v>3009043</v>
      </c>
      <c r="B17078" t="s">
        <v>19975</v>
      </c>
      <c r="C17078" t="s">
        <v>748</v>
      </c>
      <c r="D17078">
        <v>1700427.82</v>
      </c>
      <c r="E17078" s="156" t="s">
        <v>223</v>
      </c>
    </row>
    <row r="17079" spans="1:5" x14ac:dyDescent="0.2">
      <c r="A17079" s="157">
        <v>3009271</v>
      </c>
      <c r="B17079" t="s">
        <v>19976</v>
      </c>
      <c r="C17079" t="s">
        <v>748</v>
      </c>
      <c r="D17079">
        <v>2685138.9</v>
      </c>
      <c r="E17079" s="156" t="s">
        <v>223</v>
      </c>
    </row>
    <row r="17080" spans="1:5" x14ac:dyDescent="0.2">
      <c r="A17080" s="157">
        <v>3009051</v>
      </c>
      <c r="B17080" t="s">
        <v>19977</v>
      </c>
      <c r="C17080" t="s">
        <v>748</v>
      </c>
      <c r="D17080">
        <v>2732600.91</v>
      </c>
      <c r="E17080" s="156" t="s">
        <v>223</v>
      </c>
    </row>
    <row r="17081" spans="1:5" x14ac:dyDescent="0.2">
      <c r="A17081" s="157">
        <v>3009103</v>
      </c>
      <c r="B17081" t="s">
        <v>19978</v>
      </c>
      <c r="C17081" t="s">
        <v>268</v>
      </c>
      <c r="D17081">
        <v>136756.35999999999</v>
      </c>
      <c r="E17081" s="156" t="s">
        <v>223</v>
      </c>
    </row>
    <row r="17082" spans="1:5" x14ac:dyDescent="0.2">
      <c r="A17082" s="157">
        <v>3009247</v>
      </c>
      <c r="B17082" t="s">
        <v>19979</v>
      </c>
      <c r="C17082" t="s">
        <v>748</v>
      </c>
      <c r="D17082">
        <v>1283478.19</v>
      </c>
      <c r="E17082" s="156" t="s">
        <v>223</v>
      </c>
    </row>
    <row r="17083" spans="1:5" x14ac:dyDescent="0.2">
      <c r="A17083" s="157">
        <v>3009209</v>
      </c>
      <c r="B17083" t="s">
        <v>19980</v>
      </c>
      <c r="C17083" t="s">
        <v>748</v>
      </c>
      <c r="D17083">
        <v>1289952.24</v>
      </c>
      <c r="E17083" s="156" t="s">
        <v>223</v>
      </c>
    </row>
    <row r="17084" spans="1:5" x14ac:dyDescent="0.2">
      <c r="A17084" s="157">
        <v>3009309</v>
      </c>
      <c r="B17084" t="s">
        <v>19981</v>
      </c>
      <c r="C17084" t="s">
        <v>748</v>
      </c>
      <c r="D17084">
        <v>1925112.84</v>
      </c>
      <c r="E17084" s="156" t="s">
        <v>223</v>
      </c>
    </row>
    <row r="17085" spans="1:5" x14ac:dyDescent="0.2">
      <c r="A17085" s="157">
        <v>3009213</v>
      </c>
      <c r="B17085" t="s">
        <v>19982</v>
      </c>
      <c r="C17085" t="s">
        <v>748</v>
      </c>
      <c r="D17085">
        <v>1934823.92</v>
      </c>
      <c r="E17085" s="156" t="s">
        <v>223</v>
      </c>
    </row>
    <row r="17086" spans="1:5" x14ac:dyDescent="0.2">
      <c r="A17086" s="157">
        <v>3009259</v>
      </c>
      <c r="B17086" t="s">
        <v>19983</v>
      </c>
      <c r="C17086" t="s">
        <v>748</v>
      </c>
      <c r="D17086">
        <v>1782822.13</v>
      </c>
      <c r="E17086" s="156" t="s">
        <v>223</v>
      </c>
    </row>
    <row r="17087" spans="1:5" x14ac:dyDescent="0.2">
      <c r="A17087" s="157">
        <v>3009267</v>
      </c>
      <c r="B17087" t="s">
        <v>19984</v>
      </c>
      <c r="C17087" t="s">
        <v>748</v>
      </c>
      <c r="D17087">
        <v>1667726.12</v>
      </c>
      <c r="E17087" s="156" t="s">
        <v>223</v>
      </c>
    </row>
    <row r="17088" spans="1:5" x14ac:dyDescent="0.2">
      <c r="A17088" s="157">
        <v>3009039</v>
      </c>
      <c r="B17088" t="s">
        <v>19985</v>
      </c>
      <c r="C17088" t="s">
        <v>748</v>
      </c>
      <c r="D17088">
        <v>1814437.11</v>
      </c>
      <c r="E17088" s="156" t="s">
        <v>223</v>
      </c>
    </row>
    <row r="17089" spans="1:5" x14ac:dyDescent="0.2">
      <c r="A17089" s="157">
        <v>3009047</v>
      </c>
      <c r="B17089" t="s">
        <v>19986</v>
      </c>
      <c r="C17089" t="s">
        <v>748</v>
      </c>
      <c r="D17089">
        <v>1693610.3</v>
      </c>
      <c r="E17089" s="156" t="s">
        <v>223</v>
      </c>
    </row>
    <row r="17090" spans="1:5" x14ac:dyDescent="0.2">
      <c r="A17090" s="157">
        <v>3009275</v>
      </c>
      <c r="B17090" t="s">
        <v>19987</v>
      </c>
      <c r="C17090" t="s">
        <v>748</v>
      </c>
      <c r="D17090">
        <v>2674913.66</v>
      </c>
      <c r="E17090" s="156" t="s">
        <v>223</v>
      </c>
    </row>
    <row r="17091" spans="1:5" x14ac:dyDescent="0.2">
      <c r="A17091" s="157">
        <v>3009055</v>
      </c>
      <c r="B17091" t="s">
        <v>19988</v>
      </c>
      <c r="C17091" t="s">
        <v>748</v>
      </c>
      <c r="D17091">
        <v>2722375.67</v>
      </c>
      <c r="E17091" s="156" t="s">
        <v>223</v>
      </c>
    </row>
    <row r="17092" spans="1:5" x14ac:dyDescent="0.2">
      <c r="A17092" s="157">
        <v>3009236</v>
      </c>
      <c r="B17092" t="s">
        <v>19989</v>
      </c>
      <c r="C17092" t="s">
        <v>748</v>
      </c>
      <c r="D17092">
        <v>1733486.8</v>
      </c>
      <c r="E17092" s="156" t="s">
        <v>223</v>
      </c>
    </row>
    <row r="17093" spans="1:5" x14ac:dyDescent="0.2">
      <c r="A17093" s="157">
        <v>3009024</v>
      </c>
      <c r="B17093" t="s">
        <v>19990</v>
      </c>
      <c r="C17093" t="s">
        <v>748</v>
      </c>
      <c r="D17093">
        <v>1738143.9</v>
      </c>
      <c r="E17093" s="156" t="s">
        <v>223</v>
      </c>
    </row>
    <row r="17094" spans="1:5" x14ac:dyDescent="0.2">
      <c r="A17094" s="157">
        <v>3009232</v>
      </c>
      <c r="B17094" t="s">
        <v>19991</v>
      </c>
      <c r="C17094" t="s">
        <v>748</v>
      </c>
      <c r="D17094">
        <v>2596216.64</v>
      </c>
      <c r="E17094" s="156" t="s">
        <v>223</v>
      </c>
    </row>
    <row r="17095" spans="1:5" x14ac:dyDescent="0.2">
      <c r="A17095" s="157">
        <v>3009020</v>
      </c>
      <c r="B17095" t="s">
        <v>19992</v>
      </c>
      <c r="C17095" t="s">
        <v>748</v>
      </c>
      <c r="D17095">
        <v>2605556.36</v>
      </c>
      <c r="E17095" s="156" t="s">
        <v>223</v>
      </c>
    </row>
    <row r="17096" spans="1:5" x14ac:dyDescent="0.2">
      <c r="A17096" s="157">
        <v>3009290</v>
      </c>
      <c r="B17096" t="s">
        <v>19993</v>
      </c>
      <c r="C17096" t="s">
        <v>748</v>
      </c>
      <c r="D17096">
        <v>2140209.92</v>
      </c>
      <c r="E17096" s="156" t="s">
        <v>223</v>
      </c>
    </row>
    <row r="17097" spans="1:5" x14ac:dyDescent="0.2">
      <c r="A17097" s="157">
        <v>3009015</v>
      </c>
      <c r="B17097" t="s">
        <v>19994</v>
      </c>
      <c r="C17097" t="s">
        <v>748</v>
      </c>
      <c r="D17097">
        <v>2167106.09</v>
      </c>
      <c r="E17097" s="156" t="s">
        <v>223</v>
      </c>
    </row>
    <row r="17098" spans="1:5" x14ac:dyDescent="0.2">
      <c r="A17098" s="157">
        <v>3009294</v>
      </c>
      <c r="B17098" t="s">
        <v>19995</v>
      </c>
      <c r="C17098" t="s">
        <v>748</v>
      </c>
      <c r="D17098">
        <v>3210317.67</v>
      </c>
      <c r="E17098" s="156" t="s">
        <v>223</v>
      </c>
    </row>
    <row r="17099" spans="1:5" x14ac:dyDescent="0.2">
      <c r="A17099" s="157">
        <v>3009227</v>
      </c>
      <c r="B17099" t="s">
        <v>19996</v>
      </c>
      <c r="C17099" t="s">
        <v>748</v>
      </c>
      <c r="D17099">
        <v>3250662.21</v>
      </c>
      <c r="E17099" s="156" t="s">
        <v>223</v>
      </c>
    </row>
    <row r="17100" spans="1:5" x14ac:dyDescent="0.2">
      <c r="A17100" s="157">
        <v>3009104</v>
      </c>
      <c r="B17100" t="s">
        <v>19997</v>
      </c>
      <c r="C17100" t="s">
        <v>268</v>
      </c>
      <c r="D17100">
        <v>84622.69</v>
      </c>
      <c r="E17100" s="156" t="s">
        <v>223</v>
      </c>
    </row>
    <row r="17101" spans="1:5" x14ac:dyDescent="0.2">
      <c r="A17101" s="157">
        <v>3009240</v>
      </c>
      <c r="B17101" t="s">
        <v>19998</v>
      </c>
      <c r="C17101" t="s">
        <v>748</v>
      </c>
      <c r="D17101">
        <v>1566788.24</v>
      </c>
      <c r="E17101" s="156" t="s">
        <v>223</v>
      </c>
    </row>
    <row r="17102" spans="1:5" x14ac:dyDescent="0.2">
      <c r="A17102" s="157">
        <v>3009028</v>
      </c>
      <c r="B17102" t="s">
        <v>19999</v>
      </c>
      <c r="C17102" t="s">
        <v>748</v>
      </c>
      <c r="D17102">
        <v>1573262.2</v>
      </c>
      <c r="E17102" s="156" t="s">
        <v>223</v>
      </c>
    </row>
    <row r="17103" spans="1:5" x14ac:dyDescent="0.2">
      <c r="A17103" s="157">
        <v>3009306</v>
      </c>
      <c r="B17103" t="s">
        <v>20000</v>
      </c>
      <c r="C17103" t="s">
        <v>748</v>
      </c>
      <c r="D17103">
        <v>2350076.89</v>
      </c>
      <c r="E17103" s="156" t="s">
        <v>223</v>
      </c>
    </row>
    <row r="17104" spans="1:5" x14ac:dyDescent="0.2">
      <c r="A17104" s="157">
        <v>3009032</v>
      </c>
      <c r="B17104" t="s">
        <v>20001</v>
      </c>
      <c r="C17104" t="s">
        <v>748</v>
      </c>
      <c r="D17104">
        <v>2359787.66</v>
      </c>
      <c r="E17104" s="156" t="s">
        <v>223</v>
      </c>
    </row>
    <row r="17105" spans="1:5" x14ac:dyDescent="0.2">
      <c r="A17105" s="157">
        <v>3009256</v>
      </c>
      <c r="B17105" t="s">
        <v>20002</v>
      </c>
      <c r="C17105" t="s">
        <v>748</v>
      </c>
      <c r="D17105">
        <v>2124696.4</v>
      </c>
      <c r="E17105" s="156" t="s">
        <v>223</v>
      </c>
    </row>
    <row r="17106" spans="1:5" x14ac:dyDescent="0.2">
      <c r="A17106" s="157">
        <v>3009264</v>
      </c>
      <c r="B17106" t="s">
        <v>20003</v>
      </c>
      <c r="C17106" t="s">
        <v>748</v>
      </c>
      <c r="D17106">
        <v>1973916.67</v>
      </c>
      <c r="E17106" s="156" t="s">
        <v>223</v>
      </c>
    </row>
    <row r="17107" spans="1:5" x14ac:dyDescent="0.2">
      <c r="A17107" s="157">
        <v>3009036</v>
      </c>
      <c r="B17107" t="s">
        <v>20004</v>
      </c>
      <c r="C17107" t="s">
        <v>748</v>
      </c>
      <c r="D17107">
        <v>2159230.2599999998</v>
      </c>
      <c r="E17107" s="156" t="s">
        <v>223</v>
      </c>
    </row>
    <row r="17108" spans="1:5" x14ac:dyDescent="0.2">
      <c r="A17108" s="157">
        <v>3009044</v>
      </c>
      <c r="B17108" t="s">
        <v>20005</v>
      </c>
      <c r="C17108" t="s">
        <v>748</v>
      </c>
      <c r="D17108">
        <v>2000943.04</v>
      </c>
      <c r="E17108" s="156" t="s">
        <v>223</v>
      </c>
    </row>
    <row r="17109" spans="1:5" x14ac:dyDescent="0.2">
      <c r="A17109" s="157">
        <v>3009272</v>
      </c>
      <c r="B17109" t="s">
        <v>20006</v>
      </c>
      <c r="C17109" t="s">
        <v>748</v>
      </c>
      <c r="D17109">
        <v>3187723.96</v>
      </c>
      <c r="E17109" s="156" t="s">
        <v>223</v>
      </c>
    </row>
    <row r="17110" spans="1:5" x14ac:dyDescent="0.2">
      <c r="A17110" s="157">
        <v>3009052</v>
      </c>
      <c r="B17110" t="s">
        <v>20007</v>
      </c>
      <c r="C17110" t="s">
        <v>748</v>
      </c>
      <c r="D17110">
        <v>3239564.3</v>
      </c>
      <c r="E17110" s="156" t="s">
        <v>223</v>
      </c>
    </row>
    <row r="17111" spans="1:5" x14ac:dyDescent="0.2">
      <c r="A17111" s="157">
        <v>3009105</v>
      </c>
      <c r="B17111" t="s">
        <v>20008</v>
      </c>
      <c r="C17111" t="s">
        <v>268</v>
      </c>
      <c r="D17111">
        <v>169522.45</v>
      </c>
      <c r="E17111" s="156" t="s">
        <v>223</v>
      </c>
    </row>
    <row r="17112" spans="1:5" x14ac:dyDescent="0.2">
      <c r="A17112" s="157">
        <v>3009248</v>
      </c>
      <c r="B17112" t="s">
        <v>20009</v>
      </c>
      <c r="C17112" t="s">
        <v>748</v>
      </c>
      <c r="D17112">
        <v>1558224.67</v>
      </c>
      <c r="E17112" s="156" t="s">
        <v>223</v>
      </c>
    </row>
    <row r="17113" spans="1:5" x14ac:dyDescent="0.2">
      <c r="A17113" s="157">
        <v>3009210</v>
      </c>
      <c r="B17113" t="s">
        <v>20010</v>
      </c>
      <c r="C17113" t="s">
        <v>748</v>
      </c>
      <c r="D17113">
        <v>1564698.73</v>
      </c>
      <c r="E17113" s="156" t="s">
        <v>223</v>
      </c>
    </row>
    <row r="17114" spans="1:5" x14ac:dyDescent="0.2">
      <c r="A17114" s="157">
        <v>3009310</v>
      </c>
      <c r="B17114" t="s">
        <v>20011</v>
      </c>
      <c r="C17114" t="s">
        <v>748</v>
      </c>
      <c r="D17114">
        <v>2337232.73</v>
      </c>
      <c r="E17114" s="156" t="s">
        <v>223</v>
      </c>
    </row>
    <row r="17115" spans="1:5" x14ac:dyDescent="0.2">
      <c r="A17115" s="157">
        <v>3009214</v>
      </c>
      <c r="B17115" t="s">
        <v>20012</v>
      </c>
      <c r="C17115" t="s">
        <v>748</v>
      </c>
      <c r="D17115">
        <v>2346943.81</v>
      </c>
      <c r="E17115" s="156" t="s">
        <v>223</v>
      </c>
    </row>
    <row r="17116" spans="1:5" x14ac:dyDescent="0.2">
      <c r="A17116" s="157">
        <v>3009260</v>
      </c>
      <c r="B17116" t="s">
        <v>20013</v>
      </c>
      <c r="C17116" t="s">
        <v>748</v>
      </c>
      <c r="D17116">
        <v>2116192.42</v>
      </c>
      <c r="E17116" s="156" t="s">
        <v>223</v>
      </c>
    </row>
    <row r="17117" spans="1:5" x14ac:dyDescent="0.2">
      <c r="A17117" s="157">
        <v>3009268</v>
      </c>
      <c r="B17117" t="s">
        <v>20014</v>
      </c>
      <c r="C17117" t="s">
        <v>748</v>
      </c>
      <c r="D17117">
        <v>1965412.69</v>
      </c>
      <c r="E17117" s="156" t="s">
        <v>223</v>
      </c>
    </row>
    <row r="17118" spans="1:5" x14ac:dyDescent="0.2">
      <c r="A17118" s="157">
        <v>3009040</v>
      </c>
      <c r="B17118" t="s">
        <v>20015</v>
      </c>
      <c r="C17118" t="s">
        <v>748</v>
      </c>
      <c r="D17118">
        <v>2150726.2799999998</v>
      </c>
      <c r="E17118" s="156" t="s">
        <v>223</v>
      </c>
    </row>
    <row r="17119" spans="1:5" x14ac:dyDescent="0.2">
      <c r="A17119" s="157">
        <v>3009048</v>
      </c>
      <c r="B17119" t="s">
        <v>20016</v>
      </c>
      <c r="C17119" t="s">
        <v>748</v>
      </c>
      <c r="D17119">
        <v>1992439.06</v>
      </c>
      <c r="E17119" s="156" t="s">
        <v>223</v>
      </c>
    </row>
    <row r="17120" spans="1:5" x14ac:dyDescent="0.2">
      <c r="A17120" s="157">
        <v>3009276</v>
      </c>
      <c r="B17120" t="s">
        <v>20017</v>
      </c>
      <c r="C17120" t="s">
        <v>748</v>
      </c>
      <c r="D17120">
        <v>3174969.27</v>
      </c>
      <c r="E17120" s="156" t="s">
        <v>223</v>
      </c>
    </row>
    <row r="17121" spans="1:5" x14ac:dyDescent="0.2">
      <c r="A17121" s="157">
        <v>3009056</v>
      </c>
      <c r="B17121" t="s">
        <v>20018</v>
      </c>
      <c r="C17121" t="s">
        <v>748</v>
      </c>
      <c r="D17121">
        <v>3226809.6</v>
      </c>
      <c r="E17121" s="156" t="s">
        <v>223</v>
      </c>
    </row>
    <row r="17122" spans="1:5" x14ac:dyDescent="0.2">
      <c r="A17122" s="157">
        <v>3009237</v>
      </c>
      <c r="B17122" t="s">
        <v>20019</v>
      </c>
      <c r="C17122" t="s">
        <v>748</v>
      </c>
      <c r="D17122">
        <v>1556676.36</v>
      </c>
      <c r="E17122" s="156" t="s">
        <v>223</v>
      </c>
    </row>
    <row r="17123" spans="1:5" x14ac:dyDescent="0.2">
      <c r="A17123" s="157">
        <v>3009025</v>
      </c>
      <c r="B17123" t="s">
        <v>20020</v>
      </c>
      <c r="C17123" t="s">
        <v>748</v>
      </c>
      <c r="D17123">
        <v>1561441.74</v>
      </c>
      <c r="E17123" s="156" t="s">
        <v>223</v>
      </c>
    </row>
    <row r="17124" spans="1:5" x14ac:dyDescent="0.2">
      <c r="A17124" s="157">
        <v>3009319</v>
      </c>
      <c r="B17124" t="s">
        <v>20021</v>
      </c>
      <c r="C17124" t="s">
        <v>748</v>
      </c>
      <c r="D17124">
        <v>2333093.7599999998</v>
      </c>
      <c r="E17124" s="156" t="s">
        <v>223</v>
      </c>
    </row>
    <row r="17125" spans="1:5" x14ac:dyDescent="0.2">
      <c r="A17125" s="157">
        <v>3009021</v>
      </c>
      <c r="B17125" t="s">
        <v>20022</v>
      </c>
      <c r="C17125" t="s">
        <v>748</v>
      </c>
      <c r="D17125">
        <v>2340557.27</v>
      </c>
      <c r="E17125" s="156" t="s">
        <v>223</v>
      </c>
    </row>
    <row r="17126" spans="1:5" x14ac:dyDescent="0.2">
      <c r="A17126" s="157">
        <v>3009291</v>
      </c>
      <c r="B17126" t="s">
        <v>20023</v>
      </c>
      <c r="C17126" t="s">
        <v>748</v>
      </c>
      <c r="D17126">
        <v>2027046.23</v>
      </c>
      <c r="E17126" s="156" t="s">
        <v>223</v>
      </c>
    </row>
    <row r="17127" spans="1:5" x14ac:dyDescent="0.2">
      <c r="A17127" s="157">
        <v>3009016</v>
      </c>
      <c r="B17127" t="s">
        <v>20024</v>
      </c>
      <c r="C17127" t="s">
        <v>748</v>
      </c>
      <c r="D17127">
        <v>2057111.37</v>
      </c>
      <c r="E17127" s="156" t="s">
        <v>223</v>
      </c>
    </row>
    <row r="17128" spans="1:5" x14ac:dyDescent="0.2">
      <c r="A17128" s="157">
        <v>3009295</v>
      </c>
      <c r="B17128" t="s">
        <v>20025</v>
      </c>
      <c r="C17128" t="s">
        <v>748</v>
      </c>
      <c r="D17128">
        <v>3040572.13</v>
      </c>
      <c r="E17128" s="156" t="s">
        <v>223</v>
      </c>
    </row>
    <row r="17129" spans="1:5" x14ac:dyDescent="0.2">
      <c r="A17129" s="157">
        <v>3009228</v>
      </c>
      <c r="B17129" t="s">
        <v>20026</v>
      </c>
      <c r="C17129" t="s">
        <v>748</v>
      </c>
      <c r="D17129">
        <v>3085670.14</v>
      </c>
      <c r="E17129" s="156" t="s">
        <v>223</v>
      </c>
    </row>
    <row r="17130" spans="1:5" x14ac:dyDescent="0.2">
      <c r="A17130" s="157">
        <v>3009106</v>
      </c>
      <c r="B17130" t="s">
        <v>20027</v>
      </c>
      <c r="C17130" t="s">
        <v>268</v>
      </c>
      <c r="D17130">
        <v>75845.72</v>
      </c>
      <c r="E17130" s="156" t="s">
        <v>223</v>
      </c>
    </row>
    <row r="17131" spans="1:5" x14ac:dyDescent="0.2">
      <c r="A17131" s="157">
        <v>3009299</v>
      </c>
      <c r="B17131" t="s">
        <v>20028</v>
      </c>
      <c r="C17131" t="s">
        <v>748</v>
      </c>
      <c r="D17131">
        <v>1417562.39</v>
      </c>
      <c r="E17131" s="156" t="s">
        <v>223</v>
      </c>
    </row>
    <row r="17132" spans="1:5" x14ac:dyDescent="0.2">
      <c r="A17132" s="157">
        <v>3009029</v>
      </c>
      <c r="B17132" t="s">
        <v>20029</v>
      </c>
      <c r="C17132" t="s">
        <v>748</v>
      </c>
      <c r="D17132">
        <v>1424036.35</v>
      </c>
      <c r="E17132" s="156" t="s">
        <v>223</v>
      </c>
    </row>
    <row r="17133" spans="1:5" x14ac:dyDescent="0.2">
      <c r="A17133" s="157">
        <v>3009245</v>
      </c>
      <c r="B17133" t="s">
        <v>20030</v>
      </c>
      <c r="C17133" t="s">
        <v>748</v>
      </c>
      <c r="D17133">
        <v>2126238.16</v>
      </c>
      <c r="E17133" s="156" t="s">
        <v>223</v>
      </c>
    </row>
    <row r="17134" spans="1:5" x14ac:dyDescent="0.2">
      <c r="A17134" s="157">
        <v>3009033</v>
      </c>
      <c r="B17134" t="s">
        <v>20031</v>
      </c>
      <c r="C17134" t="s">
        <v>748</v>
      </c>
      <c r="D17134">
        <v>2135948.9300000002</v>
      </c>
      <c r="E17134" s="156" t="s">
        <v>223</v>
      </c>
    </row>
    <row r="17135" spans="1:5" x14ac:dyDescent="0.2">
      <c r="A17135" s="157">
        <v>3009257</v>
      </c>
      <c r="B17135" t="s">
        <v>20032</v>
      </c>
      <c r="C17135" t="s">
        <v>748</v>
      </c>
      <c r="D17135">
        <v>1969214.55</v>
      </c>
      <c r="E17135" s="156" t="s">
        <v>223</v>
      </c>
    </row>
    <row r="17136" spans="1:5" x14ac:dyDescent="0.2">
      <c r="A17136" s="157">
        <v>3009265</v>
      </c>
      <c r="B17136" t="s">
        <v>20033</v>
      </c>
      <c r="C17136" t="s">
        <v>748</v>
      </c>
      <c r="D17136">
        <v>1888337.57</v>
      </c>
      <c r="E17136" s="156" t="s">
        <v>223</v>
      </c>
    </row>
    <row r="17137" spans="1:5" x14ac:dyDescent="0.2">
      <c r="A17137" s="157">
        <v>3009037</v>
      </c>
      <c r="B17137" t="s">
        <v>20034</v>
      </c>
      <c r="C17137" t="s">
        <v>748</v>
      </c>
      <c r="D17137">
        <v>2003436.92</v>
      </c>
      <c r="E17137" s="156" t="s">
        <v>223</v>
      </c>
    </row>
    <row r="17138" spans="1:5" x14ac:dyDescent="0.2">
      <c r="A17138" s="157">
        <v>3009045</v>
      </c>
      <c r="B17138" t="s">
        <v>20035</v>
      </c>
      <c r="C17138" t="s">
        <v>748</v>
      </c>
      <c r="D17138">
        <v>1918532.91</v>
      </c>
      <c r="E17138" s="156" t="s">
        <v>223</v>
      </c>
    </row>
    <row r="17139" spans="1:5" x14ac:dyDescent="0.2">
      <c r="A17139" s="157">
        <v>3009273</v>
      </c>
      <c r="B17139" t="s">
        <v>20036</v>
      </c>
      <c r="C17139" t="s">
        <v>748</v>
      </c>
      <c r="D17139">
        <v>2954501.23</v>
      </c>
      <c r="E17139" s="156" t="s">
        <v>223</v>
      </c>
    </row>
    <row r="17140" spans="1:5" x14ac:dyDescent="0.2">
      <c r="A17140" s="157">
        <v>3009053</v>
      </c>
      <c r="B17140" t="s">
        <v>20037</v>
      </c>
      <c r="C17140" t="s">
        <v>748</v>
      </c>
      <c r="D17140">
        <v>3005874.33</v>
      </c>
      <c r="E17140" s="156" t="s">
        <v>223</v>
      </c>
    </row>
    <row r="17141" spans="1:5" x14ac:dyDescent="0.2">
      <c r="A17141" s="157">
        <v>3009107</v>
      </c>
      <c r="B17141" t="s">
        <v>20038</v>
      </c>
      <c r="C17141" t="s">
        <v>268</v>
      </c>
      <c r="D17141">
        <v>151968.5</v>
      </c>
      <c r="E17141" s="156" t="s">
        <v>223</v>
      </c>
    </row>
    <row r="17142" spans="1:5" x14ac:dyDescent="0.2">
      <c r="A17142" s="157">
        <v>3009249</v>
      </c>
      <c r="B17142" t="s">
        <v>20039</v>
      </c>
      <c r="C17142" t="s">
        <v>748</v>
      </c>
      <c r="D17142">
        <v>1410469.51</v>
      </c>
      <c r="E17142" s="156" t="s">
        <v>223</v>
      </c>
    </row>
    <row r="17143" spans="1:5" x14ac:dyDescent="0.2">
      <c r="A17143" s="157">
        <v>3009211</v>
      </c>
      <c r="B17143" t="s">
        <v>20040</v>
      </c>
      <c r="C17143" t="s">
        <v>748</v>
      </c>
      <c r="D17143">
        <v>1416943.56</v>
      </c>
      <c r="E17143" s="156" t="s">
        <v>223</v>
      </c>
    </row>
    <row r="17144" spans="1:5" x14ac:dyDescent="0.2">
      <c r="A17144" s="157">
        <v>3009253</v>
      </c>
      <c r="B17144" t="s">
        <v>20041</v>
      </c>
      <c r="C17144" t="s">
        <v>748</v>
      </c>
      <c r="D17144">
        <v>2115599.89</v>
      </c>
      <c r="E17144" s="156" t="s">
        <v>223</v>
      </c>
    </row>
    <row r="17145" spans="1:5" x14ac:dyDescent="0.2">
      <c r="A17145" s="157">
        <v>3009215</v>
      </c>
      <c r="B17145" t="s">
        <v>20042</v>
      </c>
      <c r="C17145" t="s">
        <v>748</v>
      </c>
      <c r="D17145">
        <v>2125310.9700000002</v>
      </c>
      <c r="E17145" s="156" t="s">
        <v>223</v>
      </c>
    </row>
    <row r="17146" spans="1:5" x14ac:dyDescent="0.2">
      <c r="A17146" s="157">
        <v>3009261</v>
      </c>
      <c r="B17146" t="s">
        <v>20043</v>
      </c>
      <c r="C17146" t="s">
        <v>748</v>
      </c>
      <c r="D17146">
        <v>1962181.25</v>
      </c>
      <c r="E17146" s="156" t="s">
        <v>223</v>
      </c>
    </row>
    <row r="17147" spans="1:5" x14ac:dyDescent="0.2">
      <c r="A17147" s="157">
        <v>3009269</v>
      </c>
      <c r="B17147" t="s">
        <v>20044</v>
      </c>
      <c r="C17147" t="s">
        <v>748</v>
      </c>
      <c r="D17147">
        <v>1881304.27</v>
      </c>
      <c r="E17147" s="156" t="s">
        <v>223</v>
      </c>
    </row>
    <row r="17148" spans="1:5" x14ac:dyDescent="0.2">
      <c r="A17148" s="157">
        <v>3009041</v>
      </c>
      <c r="B17148" t="s">
        <v>20045</v>
      </c>
      <c r="C17148" t="s">
        <v>748</v>
      </c>
      <c r="D17148">
        <v>1996403.63</v>
      </c>
      <c r="E17148" s="156" t="s">
        <v>223</v>
      </c>
    </row>
    <row r="17149" spans="1:5" x14ac:dyDescent="0.2">
      <c r="A17149" s="157">
        <v>3009049</v>
      </c>
      <c r="B17149" t="s">
        <v>20046</v>
      </c>
      <c r="C17149" t="s">
        <v>748</v>
      </c>
      <c r="D17149">
        <v>1911499.62</v>
      </c>
      <c r="E17149" s="156" t="s">
        <v>223</v>
      </c>
    </row>
    <row r="17150" spans="1:5" x14ac:dyDescent="0.2">
      <c r="A17150" s="157">
        <v>3009277</v>
      </c>
      <c r="B17150" t="s">
        <v>20047</v>
      </c>
      <c r="C17150" t="s">
        <v>748</v>
      </c>
      <c r="D17150">
        <v>2943952.43</v>
      </c>
      <c r="E17150" s="156" t="s">
        <v>223</v>
      </c>
    </row>
    <row r="17151" spans="1:5" x14ac:dyDescent="0.2">
      <c r="A17151" s="157">
        <v>3009057</v>
      </c>
      <c r="B17151" t="s">
        <v>20048</v>
      </c>
      <c r="C17151" t="s">
        <v>748</v>
      </c>
      <c r="D17151">
        <v>2995325.53</v>
      </c>
      <c r="E17151" s="156" t="s">
        <v>223</v>
      </c>
    </row>
    <row r="17152" spans="1:5" x14ac:dyDescent="0.2">
      <c r="A17152" s="157">
        <v>3108073</v>
      </c>
      <c r="B17152" t="s">
        <v>20049</v>
      </c>
      <c r="C17152" t="s">
        <v>119</v>
      </c>
      <c r="D17152">
        <v>330.53</v>
      </c>
      <c r="E17152" s="156" t="s">
        <v>223</v>
      </c>
    </row>
    <row r="17153" spans="1:5" x14ac:dyDescent="0.2">
      <c r="A17153" s="157">
        <v>3107965</v>
      </c>
      <c r="B17153" t="s">
        <v>20050</v>
      </c>
      <c r="C17153" t="s">
        <v>119</v>
      </c>
      <c r="D17153">
        <v>537.44000000000005</v>
      </c>
      <c r="E17153" s="156" t="s">
        <v>223</v>
      </c>
    </row>
    <row r="17154" spans="1:5" x14ac:dyDescent="0.2">
      <c r="A17154" s="157">
        <v>3105941</v>
      </c>
      <c r="B17154" t="s">
        <v>20051</v>
      </c>
      <c r="C17154" t="s">
        <v>119</v>
      </c>
      <c r="D17154">
        <v>30.38</v>
      </c>
      <c r="E17154" s="156" t="s">
        <v>223</v>
      </c>
    </row>
    <row r="17155" spans="1:5" x14ac:dyDescent="0.2">
      <c r="A17155" s="157">
        <v>3108150</v>
      </c>
      <c r="B17155" t="s">
        <v>20052</v>
      </c>
      <c r="C17155" t="s">
        <v>119</v>
      </c>
      <c r="D17155">
        <v>21.04</v>
      </c>
      <c r="E17155" s="156" t="s">
        <v>223</v>
      </c>
    </row>
    <row r="17156" spans="1:5" x14ac:dyDescent="0.2">
      <c r="A17156" s="157">
        <v>3108071</v>
      </c>
      <c r="B17156" t="s">
        <v>20053</v>
      </c>
      <c r="C17156" t="s">
        <v>119</v>
      </c>
      <c r="D17156">
        <v>13.86</v>
      </c>
      <c r="E17156" s="156" t="s">
        <v>223</v>
      </c>
    </row>
    <row r="17157" spans="1:5" x14ac:dyDescent="0.2">
      <c r="A17157" s="157">
        <v>3107967</v>
      </c>
      <c r="B17157" t="s">
        <v>20054</v>
      </c>
      <c r="C17157" t="s">
        <v>119</v>
      </c>
      <c r="D17157">
        <v>11.52</v>
      </c>
      <c r="E17157" s="156" t="s">
        <v>223</v>
      </c>
    </row>
    <row r="17158" spans="1:5" x14ac:dyDescent="0.2">
      <c r="A17158" s="157">
        <v>3107966</v>
      </c>
      <c r="B17158" t="s">
        <v>20055</v>
      </c>
      <c r="C17158" t="s">
        <v>119</v>
      </c>
      <c r="D17158">
        <v>27.73</v>
      </c>
      <c r="E17158" s="156" t="s">
        <v>223</v>
      </c>
    </row>
    <row r="17159" spans="1:5" x14ac:dyDescent="0.2">
      <c r="A17159" s="157">
        <v>3108072</v>
      </c>
      <c r="B17159" t="s">
        <v>20056</v>
      </c>
      <c r="C17159" t="s">
        <v>119</v>
      </c>
      <c r="D17159">
        <v>17</v>
      </c>
      <c r="E17159" s="156" t="s">
        <v>223</v>
      </c>
    </row>
    <row r="17160" spans="1:5" x14ac:dyDescent="0.2">
      <c r="A17160" s="157">
        <v>3117750</v>
      </c>
      <c r="B17160" t="s">
        <v>20057</v>
      </c>
      <c r="C17160" t="s">
        <v>119</v>
      </c>
      <c r="D17160">
        <v>19.84</v>
      </c>
      <c r="E17160" s="156" t="s">
        <v>223</v>
      </c>
    </row>
    <row r="17161" spans="1:5" x14ac:dyDescent="0.2">
      <c r="A17161" s="157">
        <v>3117749</v>
      </c>
      <c r="B17161" t="s">
        <v>20058</v>
      </c>
      <c r="C17161" t="s">
        <v>119</v>
      </c>
      <c r="D17161">
        <v>14.18</v>
      </c>
      <c r="E17161" s="156" t="s">
        <v>223</v>
      </c>
    </row>
    <row r="17162" spans="1:5" x14ac:dyDescent="0.2">
      <c r="A17162" s="157">
        <v>3107964</v>
      </c>
      <c r="B17162" t="s">
        <v>20059</v>
      </c>
      <c r="C17162" t="s">
        <v>119</v>
      </c>
      <c r="D17162">
        <v>16.97</v>
      </c>
      <c r="E17162" s="156" t="s">
        <v>223</v>
      </c>
    </row>
    <row r="17163" spans="1:5" x14ac:dyDescent="0.2">
      <c r="A17163" s="157">
        <v>3106551</v>
      </c>
      <c r="B17163" t="s">
        <v>20060</v>
      </c>
      <c r="C17163" t="s">
        <v>119</v>
      </c>
      <c r="D17163">
        <v>12.45</v>
      </c>
      <c r="E17163" s="156" t="s">
        <v>223</v>
      </c>
    </row>
    <row r="17164" spans="1:5" x14ac:dyDescent="0.2">
      <c r="A17164" s="157">
        <v>3106427</v>
      </c>
      <c r="B17164" t="s">
        <v>20061</v>
      </c>
      <c r="C17164" t="s">
        <v>119</v>
      </c>
      <c r="D17164">
        <v>42.09</v>
      </c>
      <c r="E17164" s="156" t="s">
        <v>223</v>
      </c>
    </row>
    <row r="17165" spans="1:5" x14ac:dyDescent="0.2">
      <c r="A17165" s="157">
        <v>3106552</v>
      </c>
      <c r="B17165" t="s">
        <v>20062</v>
      </c>
      <c r="C17165" t="s">
        <v>119</v>
      </c>
      <c r="D17165">
        <v>11.72</v>
      </c>
      <c r="E17165" s="156" t="s">
        <v>223</v>
      </c>
    </row>
    <row r="17166" spans="1:5" x14ac:dyDescent="0.2">
      <c r="A17166" s="157">
        <v>3107969</v>
      </c>
      <c r="B17166" t="s">
        <v>20063</v>
      </c>
      <c r="C17166" t="s">
        <v>119</v>
      </c>
      <c r="D17166">
        <v>115.08</v>
      </c>
      <c r="E17166" s="156" t="s">
        <v>223</v>
      </c>
    </row>
    <row r="17167" spans="1:5" x14ac:dyDescent="0.2">
      <c r="A17167" s="157">
        <v>3107970</v>
      </c>
      <c r="B17167" t="s">
        <v>20064</v>
      </c>
      <c r="C17167" t="s">
        <v>119</v>
      </c>
      <c r="D17167">
        <v>111.68</v>
      </c>
      <c r="E17167" s="156" t="s">
        <v>223</v>
      </c>
    </row>
    <row r="17168" spans="1:5" x14ac:dyDescent="0.2">
      <c r="A17168" s="157">
        <v>3108007</v>
      </c>
      <c r="B17168" t="s">
        <v>20065</v>
      </c>
      <c r="C17168" t="s">
        <v>119</v>
      </c>
      <c r="D17168">
        <v>128.61000000000001</v>
      </c>
      <c r="E17168" s="156" t="s">
        <v>223</v>
      </c>
    </row>
    <row r="17169" spans="1:5" x14ac:dyDescent="0.2">
      <c r="A17169" s="157">
        <v>3108008</v>
      </c>
      <c r="B17169" t="s">
        <v>20066</v>
      </c>
      <c r="C17169" t="s">
        <v>119</v>
      </c>
      <c r="D17169">
        <v>86.44</v>
      </c>
      <c r="E17169" s="156" t="s">
        <v>223</v>
      </c>
    </row>
    <row r="17170" spans="1:5" x14ac:dyDescent="0.2">
      <c r="A17170" s="157">
        <v>3108009</v>
      </c>
      <c r="B17170" t="s">
        <v>20067</v>
      </c>
      <c r="C17170" t="s">
        <v>119</v>
      </c>
      <c r="D17170">
        <v>73.849999999999994</v>
      </c>
      <c r="E17170" s="156" t="s">
        <v>223</v>
      </c>
    </row>
    <row r="17171" spans="1:5" x14ac:dyDescent="0.2">
      <c r="A17171" s="157">
        <v>3108011</v>
      </c>
      <c r="B17171" t="s">
        <v>20068</v>
      </c>
      <c r="C17171" t="s">
        <v>119</v>
      </c>
      <c r="D17171">
        <v>140.27000000000001</v>
      </c>
      <c r="E17171" s="156" t="s">
        <v>223</v>
      </c>
    </row>
    <row r="17172" spans="1:5" x14ac:dyDescent="0.2">
      <c r="A17172" s="157">
        <v>3108012</v>
      </c>
      <c r="B17172" t="s">
        <v>20069</v>
      </c>
      <c r="C17172" t="s">
        <v>119</v>
      </c>
      <c r="D17172">
        <v>92.56</v>
      </c>
      <c r="E17172" s="156" t="s">
        <v>223</v>
      </c>
    </row>
    <row r="17173" spans="1:5" x14ac:dyDescent="0.2">
      <c r="A17173" s="157">
        <v>3108013</v>
      </c>
      <c r="B17173" t="s">
        <v>20070</v>
      </c>
      <c r="C17173" t="s">
        <v>119</v>
      </c>
      <c r="D17173">
        <v>78.13</v>
      </c>
      <c r="E17173" s="156" t="s">
        <v>223</v>
      </c>
    </row>
    <row r="17174" spans="1:5" x14ac:dyDescent="0.2">
      <c r="A17174" s="157">
        <v>3108015</v>
      </c>
      <c r="B17174" t="s">
        <v>20071</v>
      </c>
      <c r="C17174" t="s">
        <v>119</v>
      </c>
      <c r="D17174">
        <v>146.72999999999999</v>
      </c>
      <c r="E17174" s="156" t="s">
        <v>223</v>
      </c>
    </row>
    <row r="17175" spans="1:5" x14ac:dyDescent="0.2">
      <c r="A17175" s="157">
        <v>3108016</v>
      </c>
      <c r="B17175" t="s">
        <v>20072</v>
      </c>
      <c r="C17175" t="s">
        <v>119</v>
      </c>
      <c r="D17175">
        <v>95.95</v>
      </c>
      <c r="E17175" s="156" t="s">
        <v>223</v>
      </c>
    </row>
    <row r="17176" spans="1:5" x14ac:dyDescent="0.2">
      <c r="A17176" s="157">
        <v>3108017</v>
      </c>
      <c r="B17176" t="s">
        <v>20073</v>
      </c>
      <c r="C17176" t="s">
        <v>119</v>
      </c>
      <c r="D17176">
        <v>80.510000000000005</v>
      </c>
      <c r="E17176" s="156" t="s">
        <v>223</v>
      </c>
    </row>
    <row r="17177" spans="1:5" x14ac:dyDescent="0.2">
      <c r="A17177" s="157">
        <v>3107995</v>
      </c>
      <c r="B17177" t="s">
        <v>20074</v>
      </c>
      <c r="C17177" t="s">
        <v>119</v>
      </c>
      <c r="D17177">
        <v>122.62</v>
      </c>
      <c r="E17177" s="156" t="s">
        <v>223</v>
      </c>
    </row>
    <row r="17178" spans="1:5" x14ac:dyDescent="0.2">
      <c r="A17178" s="157">
        <v>3107996</v>
      </c>
      <c r="B17178" t="s">
        <v>20075</v>
      </c>
      <c r="C17178" t="s">
        <v>119</v>
      </c>
      <c r="D17178">
        <v>83.33</v>
      </c>
      <c r="E17178" s="156" t="s">
        <v>223</v>
      </c>
    </row>
    <row r="17179" spans="1:5" x14ac:dyDescent="0.2">
      <c r="A17179" s="157">
        <v>3107997</v>
      </c>
      <c r="B17179" t="s">
        <v>20076</v>
      </c>
      <c r="C17179" t="s">
        <v>119</v>
      </c>
      <c r="D17179">
        <v>71.7</v>
      </c>
      <c r="E17179" s="156" t="s">
        <v>223</v>
      </c>
    </row>
    <row r="17180" spans="1:5" x14ac:dyDescent="0.2">
      <c r="A17180" s="157">
        <v>3107999</v>
      </c>
      <c r="B17180" t="s">
        <v>20077</v>
      </c>
      <c r="C17180" t="s">
        <v>119</v>
      </c>
      <c r="D17180">
        <v>124.93</v>
      </c>
      <c r="E17180" s="156" t="s">
        <v>223</v>
      </c>
    </row>
    <row r="17181" spans="1:5" x14ac:dyDescent="0.2">
      <c r="A17181" s="157">
        <v>3108000</v>
      </c>
      <c r="B17181" t="s">
        <v>20078</v>
      </c>
      <c r="C17181" t="s">
        <v>119</v>
      </c>
      <c r="D17181">
        <v>84.54</v>
      </c>
      <c r="E17181" s="156" t="s">
        <v>223</v>
      </c>
    </row>
    <row r="17182" spans="1:5" x14ac:dyDescent="0.2">
      <c r="A17182" s="157">
        <v>3108001</v>
      </c>
      <c r="B17182" t="s">
        <v>20079</v>
      </c>
      <c r="C17182" t="s">
        <v>119</v>
      </c>
      <c r="D17182">
        <v>72.55</v>
      </c>
      <c r="E17182" s="156" t="s">
        <v>223</v>
      </c>
    </row>
    <row r="17183" spans="1:5" x14ac:dyDescent="0.2">
      <c r="A17183" s="157">
        <v>3108003</v>
      </c>
      <c r="B17183" t="s">
        <v>20080</v>
      </c>
      <c r="C17183" t="s">
        <v>119</v>
      </c>
      <c r="D17183">
        <v>131.06</v>
      </c>
      <c r="E17183" s="156" t="s">
        <v>223</v>
      </c>
    </row>
    <row r="17184" spans="1:5" x14ac:dyDescent="0.2">
      <c r="A17184" s="157">
        <v>3108004</v>
      </c>
      <c r="B17184" t="s">
        <v>20081</v>
      </c>
      <c r="C17184" t="s">
        <v>119</v>
      </c>
      <c r="D17184">
        <v>87.76</v>
      </c>
      <c r="E17184" s="156" t="s">
        <v>223</v>
      </c>
    </row>
    <row r="17185" spans="1:5" x14ac:dyDescent="0.2">
      <c r="A17185" s="157">
        <v>3108005</v>
      </c>
      <c r="B17185" t="s">
        <v>20082</v>
      </c>
      <c r="C17185" t="s">
        <v>119</v>
      </c>
      <c r="D17185">
        <v>74.8</v>
      </c>
      <c r="E17185" s="156" t="s">
        <v>223</v>
      </c>
    </row>
    <row r="17186" spans="1:5" x14ac:dyDescent="0.2">
      <c r="A17186" s="157">
        <v>3106119</v>
      </c>
      <c r="B17186" t="s">
        <v>20083</v>
      </c>
      <c r="C17186" t="s">
        <v>119</v>
      </c>
      <c r="D17186">
        <v>150.01</v>
      </c>
      <c r="E17186" s="156" t="s">
        <v>223</v>
      </c>
    </row>
    <row r="17187" spans="1:5" x14ac:dyDescent="0.2">
      <c r="A17187" s="157">
        <v>3106120</v>
      </c>
      <c r="B17187" t="s">
        <v>20084</v>
      </c>
      <c r="C17187" t="s">
        <v>119</v>
      </c>
      <c r="D17187">
        <v>105.15</v>
      </c>
      <c r="E17187" s="156" t="s">
        <v>223</v>
      </c>
    </row>
    <row r="17188" spans="1:5" x14ac:dyDescent="0.2">
      <c r="A17188" s="157">
        <v>3106121</v>
      </c>
      <c r="B17188" t="s">
        <v>20085</v>
      </c>
      <c r="C17188" t="s">
        <v>119</v>
      </c>
      <c r="D17188">
        <v>91.97</v>
      </c>
      <c r="E17188" s="156" t="s">
        <v>223</v>
      </c>
    </row>
    <row r="17189" spans="1:5" x14ac:dyDescent="0.2">
      <c r="A17189" s="157">
        <v>3103302</v>
      </c>
      <c r="B17189" t="s">
        <v>20086</v>
      </c>
      <c r="C17189" t="s">
        <v>119</v>
      </c>
      <c r="D17189">
        <v>76.040000000000006</v>
      </c>
      <c r="E17189" s="156" t="s">
        <v>223</v>
      </c>
    </row>
    <row r="17190" spans="1:5" x14ac:dyDescent="0.2">
      <c r="A17190" s="157">
        <v>3103303</v>
      </c>
      <c r="B17190" t="s">
        <v>20087</v>
      </c>
      <c r="C17190" t="s">
        <v>119</v>
      </c>
      <c r="D17190">
        <v>39.82</v>
      </c>
      <c r="E17190" s="156" t="s">
        <v>223</v>
      </c>
    </row>
    <row r="17191" spans="1:5" x14ac:dyDescent="0.2">
      <c r="A17191" s="157">
        <v>3106759</v>
      </c>
      <c r="B17191" t="s">
        <v>20088</v>
      </c>
      <c r="C17191" t="s">
        <v>119</v>
      </c>
      <c r="D17191">
        <v>107.64</v>
      </c>
      <c r="E17191" s="156" t="s">
        <v>223</v>
      </c>
    </row>
    <row r="17192" spans="1:5" x14ac:dyDescent="0.2">
      <c r="A17192" s="157">
        <v>3108023</v>
      </c>
      <c r="B17192" t="s">
        <v>20089</v>
      </c>
      <c r="C17192" t="s">
        <v>286</v>
      </c>
      <c r="D17192">
        <v>5.66</v>
      </c>
      <c r="E17192" s="156" t="s">
        <v>223</v>
      </c>
    </row>
    <row r="17193" spans="1:5" x14ac:dyDescent="0.2">
      <c r="A17193" s="157">
        <v>3108018</v>
      </c>
      <c r="B17193" t="s">
        <v>20090</v>
      </c>
      <c r="C17193" t="s">
        <v>286</v>
      </c>
      <c r="D17193">
        <v>4.12</v>
      </c>
      <c r="E17193" s="156" t="s">
        <v>223</v>
      </c>
    </row>
    <row r="17194" spans="1:5" x14ac:dyDescent="0.2">
      <c r="A17194" s="157">
        <v>3108022</v>
      </c>
      <c r="B17194" t="s">
        <v>20091</v>
      </c>
      <c r="C17194" t="s">
        <v>286</v>
      </c>
      <c r="D17194">
        <v>4.63</v>
      </c>
      <c r="E17194" s="156" t="s">
        <v>223</v>
      </c>
    </row>
    <row r="17195" spans="1:5" x14ac:dyDescent="0.2">
      <c r="A17195" s="157">
        <v>3205864</v>
      </c>
      <c r="B17195" t="s">
        <v>20092</v>
      </c>
      <c r="C17195" t="s">
        <v>16113</v>
      </c>
      <c r="D17195">
        <v>909.88</v>
      </c>
      <c r="E17195" s="156" t="s">
        <v>223</v>
      </c>
    </row>
    <row r="17196" spans="1:5" x14ac:dyDescent="0.2">
      <c r="A17196" s="157">
        <v>3205863</v>
      </c>
      <c r="B17196" t="s">
        <v>20093</v>
      </c>
      <c r="C17196" t="s">
        <v>16113</v>
      </c>
      <c r="D17196">
        <v>784.06</v>
      </c>
      <c r="E17196" s="156" t="s">
        <v>223</v>
      </c>
    </row>
    <row r="17197" spans="1:5" x14ac:dyDescent="0.2">
      <c r="A17197" s="157">
        <v>3205868</v>
      </c>
      <c r="B17197" t="s">
        <v>20094</v>
      </c>
      <c r="C17197" t="s">
        <v>16113</v>
      </c>
      <c r="D17197">
        <v>786.68</v>
      </c>
      <c r="E17197" s="156" t="s">
        <v>223</v>
      </c>
    </row>
    <row r="17198" spans="1:5" x14ac:dyDescent="0.2">
      <c r="A17198" s="157">
        <v>3205867</v>
      </c>
      <c r="B17198" t="s">
        <v>20095</v>
      </c>
      <c r="C17198" t="s">
        <v>16113</v>
      </c>
      <c r="D17198">
        <v>660.86</v>
      </c>
      <c r="E17198" s="156" t="s">
        <v>223</v>
      </c>
    </row>
    <row r="17199" spans="1:5" x14ac:dyDescent="0.2">
      <c r="A17199" s="157">
        <v>3205866</v>
      </c>
      <c r="B17199" t="s">
        <v>20096</v>
      </c>
      <c r="C17199" t="s">
        <v>16113</v>
      </c>
      <c r="D17199">
        <v>732.69</v>
      </c>
      <c r="E17199" s="156" t="s">
        <v>223</v>
      </c>
    </row>
    <row r="17200" spans="1:5" x14ac:dyDescent="0.2">
      <c r="A17200" s="157">
        <v>3205865</v>
      </c>
      <c r="B17200" t="s">
        <v>20097</v>
      </c>
      <c r="C17200" t="s">
        <v>16113</v>
      </c>
      <c r="D17200">
        <v>606.87</v>
      </c>
      <c r="E17200" s="156" t="s">
        <v>223</v>
      </c>
    </row>
    <row r="17201" spans="1:5" x14ac:dyDescent="0.2">
      <c r="A17201" s="157">
        <v>3205870</v>
      </c>
      <c r="B17201" t="s">
        <v>20098</v>
      </c>
      <c r="C17201" t="s">
        <v>16113</v>
      </c>
      <c r="D17201">
        <v>665.19</v>
      </c>
      <c r="E17201" s="156" t="s">
        <v>223</v>
      </c>
    </row>
    <row r="17202" spans="1:5" x14ac:dyDescent="0.2">
      <c r="A17202" s="157">
        <v>3205869</v>
      </c>
      <c r="B17202" t="s">
        <v>20099</v>
      </c>
      <c r="C17202" t="s">
        <v>16113</v>
      </c>
      <c r="D17202">
        <v>539.37</v>
      </c>
      <c r="E17202" s="156" t="s">
        <v>223</v>
      </c>
    </row>
    <row r="17203" spans="1:5" x14ac:dyDescent="0.2">
      <c r="A17203" s="157">
        <v>3205872</v>
      </c>
      <c r="B17203" t="s">
        <v>20100</v>
      </c>
      <c r="C17203" t="s">
        <v>119</v>
      </c>
      <c r="D17203">
        <v>222.63</v>
      </c>
      <c r="E17203" s="156" t="s">
        <v>223</v>
      </c>
    </row>
    <row r="17204" spans="1:5" x14ac:dyDescent="0.2">
      <c r="A17204" s="157">
        <v>3205871</v>
      </c>
      <c r="B17204" t="s">
        <v>20101</v>
      </c>
      <c r="C17204" t="s">
        <v>119</v>
      </c>
      <c r="D17204">
        <v>201.24</v>
      </c>
      <c r="E17204" s="156" t="s">
        <v>223</v>
      </c>
    </row>
    <row r="17205" spans="1:5" x14ac:dyDescent="0.2">
      <c r="A17205" s="157">
        <v>3205874</v>
      </c>
      <c r="B17205" t="s">
        <v>20102</v>
      </c>
      <c r="C17205" t="s">
        <v>119</v>
      </c>
      <c r="D17205">
        <v>251.09</v>
      </c>
      <c r="E17205" s="156" t="s">
        <v>223</v>
      </c>
    </row>
    <row r="17206" spans="1:5" x14ac:dyDescent="0.2">
      <c r="A17206" s="157">
        <v>3205873</v>
      </c>
      <c r="B17206" t="s">
        <v>20103</v>
      </c>
      <c r="C17206" t="s">
        <v>119</v>
      </c>
      <c r="D17206">
        <v>222.15</v>
      </c>
      <c r="E17206" s="156" t="s">
        <v>223</v>
      </c>
    </row>
    <row r="17207" spans="1:5" x14ac:dyDescent="0.2">
      <c r="A17207" s="157">
        <v>3205876</v>
      </c>
      <c r="B17207" t="s">
        <v>20104</v>
      </c>
      <c r="C17207" t="s">
        <v>119</v>
      </c>
      <c r="D17207">
        <v>295.07</v>
      </c>
      <c r="E17207" s="156" t="s">
        <v>223</v>
      </c>
    </row>
    <row r="17208" spans="1:5" x14ac:dyDescent="0.2">
      <c r="A17208" s="157">
        <v>3205875</v>
      </c>
      <c r="B17208" t="s">
        <v>20105</v>
      </c>
      <c r="C17208" t="s">
        <v>119</v>
      </c>
      <c r="D17208">
        <v>257.32</v>
      </c>
      <c r="E17208" s="156" t="s">
        <v>223</v>
      </c>
    </row>
    <row r="17209" spans="1:5" x14ac:dyDescent="0.2">
      <c r="A17209" s="157">
        <v>3205862</v>
      </c>
      <c r="B17209" t="s">
        <v>20106</v>
      </c>
      <c r="C17209" t="s">
        <v>16113</v>
      </c>
      <c r="D17209">
        <v>753.61</v>
      </c>
      <c r="E17209" s="156" t="s">
        <v>223</v>
      </c>
    </row>
    <row r="17210" spans="1:5" x14ac:dyDescent="0.2">
      <c r="A17210" s="157">
        <v>3205861</v>
      </c>
      <c r="B17210" t="s">
        <v>20107</v>
      </c>
      <c r="C17210" t="s">
        <v>16113</v>
      </c>
      <c r="D17210">
        <v>627.79</v>
      </c>
      <c r="E17210" s="156" t="s">
        <v>223</v>
      </c>
    </row>
    <row r="17211" spans="1:5" x14ac:dyDescent="0.2">
      <c r="A17211" s="157">
        <v>3606579</v>
      </c>
      <c r="B17211" t="s">
        <v>20108</v>
      </c>
      <c r="C17211" t="s">
        <v>16113</v>
      </c>
      <c r="D17211">
        <v>31.75</v>
      </c>
      <c r="E17211" s="156" t="s">
        <v>223</v>
      </c>
    </row>
    <row r="17212" spans="1:5" x14ac:dyDescent="0.2">
      <c r="A17212" s="157">
        <v>3606583</v>
      </c>
      <c r="B17212" t="s">
        <v>20109</v>
      </c>
      <c r="C17212" t="s">
        <v>16113</v>
      </c>
      <c r="D17212">
        <v>33.14</v>
      </c>
      <c r="E17212" s="156" t="s">
        <v>223</v>
      </c>
    </row>
    <row r="17213" spans="1:5" x14ac:dyDescent="0.2">
      <c r="A17213" s="157">
        <v>3606584</v>
      </c>
      <c r="B17213" t="s">
        <v>20110</v>
      </c>
      <c r="C17213" t="s">
        <v>16113</v>
      </c>
      <c r="D17213">
        <v>33.33</v>
      </c>
      <c r="E17213" s="156" t="s">
        <v>223</v>
      </c>
    </row>
    <row r="17214" spans="1:5" x14ac:dyDescent="0.2">
      <c r="A17214" s="157">
        <v>3606585</v>
      </c>
      <c r="B17214" t="s">
        <v>20111</v>
      </c>
      <c r="C17214" t="s">
        <v>16113</v>
      </c>
      <c r="D17214">
        <v>33.53</v>
      </c>
      <c r="E17214" s="156" t="s">
        <v>223</v>
      </c>
    </row>
    <row r="17215" spans="1:5" x14ac:dyDescent="0.2">
      <c r="A17215" s="157">
        <v>3606586</v>
      </c>
      <c r="B17215" t="s">
        <v>20112</v>
      </c>
      <c r="C17215" t="s">
        <v>16113</v>
      </c>
      <c r="D17215">
        <v>33.93</v>
      </c>
      <c r="E17215" s="156" t="s">
        <v>223</v>
      </c>
    </row>
    <row r="17216" spans="1:5" x14ac:dyDescent="0.2">
      <c r="A17216" s="157">
        <v>3606587</v>
      </c>
      <c r="B17216" t="s">
        <v>20113</v>
      </c>
      <c r="C17216" t="s">
        <v>16113</v>
      </c>
      <c r="D17216">
        <v>34.32</v>
      </c>
      <c r="E17216" s="156" t="s">
        <v>223</v>
      </c>
    </row>
    <row r="17217" spans="1:5" x14ac:dyDescent="0.2">
      <c r="A17217" s="157">
        <v>3606588</v>
      </c>
      <c r="B17217" t="s">
        <v>20114</v>
      </c>
      <c r="C17217" t="s">
        <v>16113</v>
      </c>
      <c r="D17217">
        <v>34.520000000000003</v>
      </c>
      <c r="E17217" s="156" t="s">
        <v>223</v>
      </c>
    </row>
    <row r="17218" spans="1:5" x14ac:dyDescent="0.2">
      <c r="A17218" s="157">
        <v>3606589</v>
      </c>
      <c r="B17218" t="s">
        <v>20115</v>
      </c>
      <c r="C17218" t="s">
        <v>16113</v>
      </c>
      <c r="D17218">
        <v>34.72</v>
      </c>
      <c r="E17218" s="156" t="s">
        <v>223</v>
      </c>
    </row>
    <row r="17219" spans="1:5" x14ac:dyDescent="0.2">
      <c r="A17219" s="157">
        <v>3606580</v>
      </c>
      <c r="B17219" t="s">
        <v>20116</v>
      </c>
      <c r="C17219" t="s">
        <v>16113</v>
      </c>
      <c r="D17219">
        <v>32.15</v>
      </c>
      <c r="E17219" s="156" t="s">
        <v>223</v>
      </c>
    </row>
    <row r="17220" spans="1:5" x14ac:dyDescent="0.2">
      <c r="A17220" s="157">
        <v>3606581</v>
      </c>
      <c r="B17220" t="s">
        <v>20117</v>
      </c>
      <c r="C17220" t="s">
        <v>16113</v>
      </c>
      <c r="D17220">
        <v>32.54</v>
      </c>
      <c r="E17220" s="156" t="s">
        <v>223</v>
      </c>
    </row>
    <row r="17221" spans="1:5" x14ac:dyDescent="0.2">
      <c r="A17221" s="157">
        <v>3606582</v>
      </c>
      <c r="B17221" t="s">
        <v>20118</v>
      </c>
      <c r="C17221" t="s">
        <v>16113</v>
      </c>
      <c r="D17221">
        <v>32.74</v>
      </c>
      <c r="E17221" s="156" t="s">
        <v>223</v>
      </c>
    </row>
    <row r="17222" spans="1:5" x14ac:dyDescent="0.2">
      <c r="A17222" s="157">
        <v>3606527</v>
      </c>
      <c r="B17222" t="s">
        <v>20119</v>
      </c>
      <c r="C17222" t="s">
        <v>16113</v>
      </c>
      <c r="D17222">
        <v>54.39</v>
      </c>
      <c r="E17222" s="156" t="s">
        <v>223</v>
      </c>
    </row>
    <row r="17223" spans="1:5" x14ac:dyDescent="0.2">
      <c r="A17223" s="157">
        <v>3606528</v>
      </c>
      <c r="B17223" t="s">
        <v>20120</v>
      </c>
      <c r="C17223" t="s">
        <v>16113</v>
      </c>
      <c r="D17223">
        <v>55.05</v>
      </c>
      <c r="E17223" s="156" t="s">
        <v>223</v>
      </c>
    </row>
    <row r="17224" spans="1:5" x14ac:dyDescent="0.2">
      <c r="A17224" s="157">
        <v>3606529</v>
      </c>
      <c r="B17224" t="s">
        <v>20121</v>
      </c>
      <c r="C17224" t="s">
        <v>16113</v>
      </c>
      <c r="D17224">
        <v>58.13</v>
      </c>
      <c r="E17224" s="156" t="s">
        <v>223</v>
      </c>
    </row>
    <row r="17225" spans="1:5" x14ac:dyDescent="0.2">
      <c r="A17225" s="157">
        <v>3606530</v>
      </c>
      <c r="B17225" t="s">
        <v>20122</v>
      </c>
      <c r="C17225" t="s">
        <v>16113</v>
      </c>
      <c r="D17225">
        <v>58.78</v>
      </c>
      <c r="E17225" s="156" t="s">
        <v>223</v>
      </c>
    </row>
    <row r="17226" spans="1:5" x14ac:dyDescent="0.2">
      <c r="A17226" s="157">
        <v>3606531</v>
      </c>
      <c r="B17226" t="s">
        <v>20123</v>
      </c>
      <c r="C17226" t="s">
        <v>16113</v>
      </c>
      <c r="D17226">
        <v>59.44</v>
      </c>
      <c r="E17226" s="156" t="s">
        <v>223</v>
      </c>
    </row>
    <row r="17227" spans="1:5" x14ac:dyDescent="0.2">
      <c r="A17227" s="157">
        <v>3606532</v>
      </c>
      <c r="B17227" t="s">
        <v>20124</v>
      </c>
      <c r="C17227" t="s">
        <v>16113</v>
      </c>
      <c r="D17227">
        <v>60.58</v>
      </c>
      <c r="E17227" s="156" t="s">
        <v>223</v>
      </c>
    </row>
    <row r="17228" spans="1:5" x14ac:dyDescent="0.2">
      <c r="A17228" s="157">
        <v>3606533</v>
      </c>
      <c r="B17228" t="s">
        <v>20125</v>
      </c>
      <c r="C17228" t="s">
        <v>16113</v>
      </c>
      <c r="D17228">
        <v>62.53</v>
      </c>
      <c r="E17228" s="156" t="s">
        <v>223</v>
      </c>
    </row>
    <row r="17229" spans="1:5" x14ac:dyDescent="0.2">
      <c r="A17229" s="157">
        <v>3606534</v>
      </c>
      <c r="B17229" t="s">
        <v>20126</v>
      </c>
      <c r="C17229" t="s">
        <v>16113</v>
      </c>
      <c r="D17229">
        <v>66</v>
      </c>
      <c r="E17229" s="156" t="s">
        <v>223</v>
      </c>
    </row>
    <row r="17230" spans="1:5" x14ac:dyDescent="0.2">
      <c r="A17230" s="157">
        <v>3606535</v>
      </c>
      <c r="B17230" t="s">
        <v>20127</v>
      </c>
      <c r="C17230" t="s">
        <v>16113</v>
      </c>
      <c r="D17230">
        <v>52.22</v>
      </c>
      <c r="E17230" s="156" t="s">
        <v>223</v>
      </c>
    </row>
    <row r="17231" spans="1:5" x14ac:dyDescent="0.2">
      <c r="A17231" s="157">
        <v>3606536</v>
      </c>
      <c r="B17231" t="s">
        <v>20128</v>
      </c>
      <c r="C17231" t="s">
        <v>16113</v>
      </c>
      <c r="D17231">
        <v>52.65</v>
      </c>
      <c r="E17231" s="156" t="s">
        <v>223</v>
      </c>
    </row>
    <row r="17232" spans="1:5" x14ac:dyDescent="0.2">
      <c r="A17232" s="157">
        <v>3606537</v>
      </c>
      <c r="B17232" t="s">
        <v>20129</v>
      </c>
      <c r="C17232" t="s">
        <v>16113</v>
      </c>
      <c r="D17232">
        <v>53.09</v>
      </c>
      <c r="E17232" s="156" t="s">
        <v>223</v>
      </c>
    </row>
    <row r="17233" spans="1:5" x14ac:dyDescent="0.2">
      <c r="A17233" s="157">
        <v>3606538</v>
      </c>
      <c r="B17233" t="s">
        <v>20130</v>
      </c>
      <c r="C17233" t="s">
        <v>16113</v>
      </c>
      <c r="D17233">
        <v>53.52</v>
      </c>
      <c r="E17233" s="156" t="s">
        <v>223</v>
      </c>
    </row>
    <row r="17234" spans="1:5" x14ac:dyDescent="0.2">
      <c r="A17234" s="157">
        <v>3606539</v>
      </c>
      <c r="B17234" t="s">
        <v>20131</v>
      </c>
      <c r="C17234" t="s">
        <v>16113</v>
      </c>
      <c r="D17234">
        <v>53.96</v>
      </c>
      <c r="E17234" s="156" t="s">
        <v>223</v>
      </c>
    </row>
    <row r="17235" spans="1:5" x14ac:dyDescent="0.2">
      <c r="A17235" s="157">
        <v>3606540</v>
      </c>
      <c r="B17235" t="s">
        <v>20132</v>
      </c>
      <c r="C17235" t="s">
        <v>16113</v>
      </c>
      <c r="D17235">
        <v>54.72</v>
      </c>
      <c r="E17235" s="156" t="s">
        <v>223</v>
      </c>
    </row>
    <row r="17236" spans="1:5" x14ac:dyDescent="0.2">
      <c r="A17236" s="157">
        <v>3606541</v>
      </c>
      <c r="B17236" t="s">
        <v>20133</v>
      </c>
      <c r="C17236" t="s">
        <v>16113</v>
      </c>
      <c r="D17236">
        <v>58.29</v>
      </c>
      <c r="E17236" s="156" t="s">
        <v>223</v>
      </c>
    </row>
    <row r="17237" spans="1:5" x14ac:dyDescent="0.2">
      <c r="A17237" s="157">
        <v>3606542</v>
      </c>
      <c r="B17237" t="s">
        <v>20134</v>
      </c>
      <c r="C17237" t="s">
        <v>16113</v>
      </c>
      <c r="D17237">
        <v>58.95</v>
      </c>
      <c r="E17237" s="156" t="s">
        <v>223</v>
      </c>
    </row>
    <row r="17238" spans="1:5" x14ac:dyDescent="0.2">
      <c r="A17238" s="157">
        <v>3606543</v>
      </c>
      <c r="B17238" t="s">
        <v>20135</v>
      </c>
      <c r="C17238" t="s">
        <v>16113</v>
      </c>
      <c r="D17238">
        <v>51.46</v>
      </c>
      <c r="E17238" s="156" t="s">
        <v>223</v>
      </c>
    </row>
    <row r="17239" spans="1:5" x14ac:dyDescent="0.2">
      <c r="A17239" s="157">
        <v>3606544</v>
      </c>
      <c r="B17239" t="s">
        <v>20136</v>
      </c>
      <c r="C17239" t="s">
        <v>16113</v>
      </c>
      <c r="D17239">
        <v>51.89</v>
      </c>
      <c r="E17239" s="156" t="s">
        <v>223</v>
      </c>
    </row>
    <row r="17240" spans="1:5" x14ac:dyDescent="0.2">
      <c r="A17240" s="157">
        <v>3606545</v>
      </c>
      <c r="B17240" t="s">
        <v>20137</v>
      </c>
      <c r="C17240" t="s">
        <v>16113</v>
      </c>
      <c r="D17240">
        <v>52.22</v>
      </c>
      <c r="E17240" s="156" t="s">
        <v>223</v>
      </c>
    </row>
    <row r="17241" spans="1:5" x14ac:dyDescent="0.2">
      <c r="A17241" s="157">
        <v>3606546</v>
      </c>
      <c r="B17241" t="s">
        <v>20138</v>
      </c>
      <c r="C17241" t="s">
        <v>16113</v>
      </c>
      <c r="D17241">
        <v>52.55</v>
      </c>
      <c r="E17241" s="156" t="s">
        <v>223</v>
      </c>
    </row>
    <row r="17242" spans="1:5" x14ac:dyDescent="0.2">
      <c r="A17242" s="157">
        <v>3606547</v>
      </c>
      <c r="B17242" t="s">
        <v>20139</v>
      </c>
      <c r="C17242" t="s">
        <v>16113</v>
      </c>
      <c r="D17242">
        <v>52.98</v>
      </c>
      <c r="E17242" s="156" t="s">
        <v>223</v>
      </c>
    </row>
    <row r="17243" spans="1:5" x14ac:dyDescent="0.2">
      <c r="A17243" s="157">
        <v>3606548</v>
      </c>
      <c r="B17243" t="s">
        <v>20140</v>
      </c>
      <c r="C17243" t="s">
        <v>16113</v>
      </c>
      <c r="D17243">
        <v>53.63</v>
      </c>
      <c r="E17243" s="156" t="s">
        <v>223</v>
      </c>
    </row>
    <row r="17244" spans="1:5" x14ac:dyDescent="0.2">
      <c r="A17244" s="157">
        <v>3606549</v>
      </c>
      <c r="B17244" t="s">
        <v>20141</v>
      </c>
      <c r="C17244" t="s">
        <v>16113</v>
      </c>
      <c r="D17244">
        <v>54.61</v>
      </c>
      <c r="E17244" s="156" t="s">
        <v>223</v>
      </c>
    </row>
    <row r="17245" spans="1:5" x14ac:dyDescent="0.2">
      <c r="A17245" s="157">
        <v>3606550</v>
      </c>
      <c r="B17245" t="s">
        <v>20142</v>
      </c>
      <c r="C17245" t="s">
        <v>16113</v>
      </c>
      <c r="D17245">
        <v>55.15</v>
      </c>
      <c r="E17245" s="156" t="s">
        <v>223</v>
      </c>
    </row>
    <row r="17246" spans="1:5" x14ac:dyDescent="0.2">
      <c r="A17246" s="157">
        <v>3606500</v>
      </c>
      <c r="B17246" t="s">
        <v>20143</v>
      </c>
      <c r="C17246" t="s">
        <v>16113</v>
      </c>
      <c r="D17246">
        <v>49.53</v>
      </c>
      <c r="E17246" s="156" t="s">
        <v>223</v>
      </c>
    </row>
    <row r="17247" spans="1:5" x14ac:dyDescent="0.2">
      <c r="A17247" s="157">
        <v>3606501</v>
      </c>
      <c r="B17247" t="s">
        <v>20144</v>
      </c>
      <c r="C17247" t="s">
        <v>16113</v>
      </c>
      <c r="D17247">
        <v>52.45</v>
      </c>
      <c r="E17247" s="156" t="s">
        <v>223</v>
      </c>
    </row>
    <row r="17248" spans="1:5" x14ac:dyDescent="0.2">
      <c r="A17248" s="157">
        <v>3606502</v>
      </c>
      <c r="B17248" t="s">
        <v>20145</v>
      </c>
      <c r="C17248" t="s">
        <v>16113</v>
      </c>
      <c r="D17248">
        <v>53.26</v>
      </c>
      <c r="E17248" s="156" t="s">
        <v>223</v>
      </c>
    </row>
    <row r="17249" spans="1:5" x14ac:dyDescent="0.2">
      <c r="A17249" s="157">
        <v>3606503</v>
      </c>
      <c r="B17249" t="s">
        <v>20146</v>
      </c>
      <c r="C17249" t="s">
        <v>16113</v>
      </c>
      <c r="D17249">
        <v>53.92</v>
      </c>
      <c r="E17249" s="156" t="s">
        <v>223</v>
      </c>
    </row>
    <row r="17250" spans="1:5" x14ac:dyDescent="0.2">
      <c r="A17250" s="157">
        <v>3606504</v>
      </c>
      <c r="B17250" t="s">
        <v>20147</v>
      </c>
      <c r="C17250" t="s">
        <v>16113</v>
      </c>
      <c r="D17250">
        <v>54.57</v>
      </c>
      <c r="E17250" s="156" t="s">
        <v>223</v>
      </c>
    </row>
    <row r="17251" spans="1:5" x14ac:dyDescent="0.2">
      <c r="A17251" s="157">
        <v>3606505</v>
      </c>
      <c r="B17251" t="s">
        <v>20148</v>
      </c>
      <c r="C17251" t="s">
        <v>16113</v>
      </c>
      <c r="D17251">
        <v>55.71</v>
      </c>
      <c r="E17251" s="156" t="s">
        <v>223</v>
      </c>
    </row>
    <row r="17252" spans="1:5" x14ac:dyDescent="0.2">
      <c r="A17252" s="157">
        <v>3606506</v>
      </c>
      <c r="B17252" t="s">
        <v>20149</v>
      </c>
      <c r="C17252" t="s">
        <v>16113</v>
      </c>
      <c r="D17252">
        <v>57.66</v>
      </c>
      <c r="E17252" s="156" t="s">
        <v>223</v>
      </c>
    </row>
    <row r="17253" spans="1:5" x14ac:dyDescent="0.2">
      <c r="A17253" s="157">
        <v>3606507</v>
      </c>
      <c r="B17253" t="s">
        <v>20150</v>
      </c>
      <c r="C17253" t="s">
        <v>16113</v>
      </c>
      <c r="D17253">
        <v>61.02</v>
      </c>
      <c r="E17253" s="156" t="s">
        <v>223</v>
      </c>
    </row>
    <row r="17254" spans="1:5" x14ac:dyDescent="0.2">
      <c r="A17254" s="157">
        <v>3606509</v>
      </c>
      <c r="B17254" t="s">
        <v>20151</v>
      </c>
      <c r="C17254" t="s">
        <v>16113</v>
      </c>
      <c r="D17254">
        <v>47.35</v>
      </c>
      <c r="E17254" s="156" t="s">
        <v>223</v>
      </c>
    </row>
    <row r="17255" spans="1:5" x14ac:dyDescent="0.2">
      <c r="A17255" s="157">
        <v>3606510</v>
      </c>
      <c r="B17255" t="s">
        <v>20152</v>
      </c>
      <c r="C17255" t="s">
        <v>16113</v>
      </c>
      <c r="D17255">
        <v>47.79</v>
      </c>
      <c r="E17255" s="156" t="s">
        <v>223</v>
      </c>
    </row>
    <row r="17256" spans="1:5" x14ac:dyDescent="0.2">
      <c r="A17256" s="157">
        <v>3606511</v>
      </c>
      <c r="B17256" t="s">
        <v>20153</v>
      </c>
      <c r="C17256" t="s">
        <v>16113</v>
      </c>
      <c r="D17256">
        <v>48.22</v>
      </c>
      <c r="E17256" s="156" t="s">
        <v>223</v>
      </c>
    </row>
    <row r="17257" spans="1:5" x14ac:dyDescent="0.2">
      <c r="A17257" s="157">
        <v>3606512</v>
      </c>
      <c r="B17257" t="s">
        <v>20154</v>
      </c>
      <c r="C17257" t="s">
        <v>16113</v>
      </c>
      <c r="D17257">
        <v>48.66</v>
      </c>
      <c r="E17257" s="156" t="s">
        <v>223</v>
      </c>
    </row>
    <row r="17258" spans="1:5" x14ac:dyDescent="0.2">
      <c r="A17258" s="157">
        <v>3606513</v>
      </c>
      <c r="B17258" t="s">
        <v>20155</v>
      </c>
      <c r="C17258" t="s">
        <v>16113</v>
      </c>
      <c r="D17258">
        <v>49.09</v>
      </c>
      <c r="E17258" s="156" t="s">
        <v>223</v>
      </c>
    </row>
    <row r="17259" spans="1:5" x14ac:dyDescent="0.2">
      <c r="A17259" s="157">
        <v>3606514</v>
      </c>
      <c r="B17259" t="s">
        <v>20156</v>
      </c>
      <c r="C17259" t="s">
        <v>16113</v>
      </c>
      <c r="D17259">
        <v>49.85</v>
      </c>
      <c r="E17259" s="156" t="s">
        <v>223</v>
      </c>
    </row>
    <row r="17260" spans="1:5" x14ac:dyDescent="0.2">
      <c r="A17260" s="157">
        <v>3606515</v>
      </c>
      <c r="B17260" t="s">
        <v>20157</v>
      </c>
      <c r="C17260" t="s">
        <v>16113</v>
      </c>
      <c r="D17260">
        <v>53.43</v>
      </c>
      <c r="E17260" s="156" t="s">
        <v>223</v>
      </c>
    </row>
    <row r="17261" spans="1:5" x14ac:dyDescent="0.2">
      <c r="A17261" s="157">
        <v>3606516</v>
      </c>
      <c r="B17261" t="s">
        <v>20158</v>
      </c>
      <c r="C17261" t="s">
        <v>16113</v>
      </c>
      <c r="D17261">
        <v>54.08</v>
      </c>
      <c r="E17261" s="156" t="s">
        <v>223</v>
      </c>
    </row>
    <row r="17262" spans="1:5" x14ac:dyDescent="0.2">
      <c r="A17262" s="157">
        <v>3606518</v>
      </c>
      <c r="B17262" t="s">
        <v>20159</v>
      </c>
      <c r="C17262" t="s">
        <v>16113</v>
      </c>
      <c r="D17262">
        <v>46.59</v>
      </c>
      <c r="E17262" s="156" t="s">
        <v>223</v>
      </c>
    </row>
    <row r="17263" spans="1:5" x14ac:dyDescent="0.2">
      <c r="A17263" s="157">
        <v>3606519</v>
      </c>
      <c r="B17263" t="s">
        <v>20160</v>
      </c>
      <c r="C17263" t="s">
        <v>16113</v>
      </c>
      <c r="D17263">
        <v>47.03</v>
      </c>
      <c r="E17263" s="156" t="s">
        <v>223</v>
      </c>
    </row>
    <row r="17264" spans="1:5" x14ac:dyDescent="0.2">
      <c r="A17264" s="157">
        <v>3606520</v>
      </c>
      <c r="B17264" t="s">
        <v>20161</v>
      </c>
      <c r="C17264" t="s">
        <v>16113</v>
      </c>
      <c r="D17264">
        <v>47.35</v>
      </c>
      <c r="E17264" s="156" t="s">
        <v>223</v>
      </c>
    </row>
    <row r="17265" spans="1:5" x14ac:dyDescent="0.2">
      <c r="A17265" s="157">
        <v>3606521</v>
      </c>
      <c r="B17265" t="s">
        <v>20162</v>
      </c>
      <c r="C17265" t="s">
        <v>16113</v>
      </c>
      <c r="D17265">
        <v>47.68</v>
      </c>
      <c r="E17265" s="156" t="s">
        <v>223</v>
      </c>
    </row>
    <row r="17266" spans="1:5" x14ac:dyDescent="0.2">
      <c r="A17266" s="157">
        <v>3606522</v>
      </c>
      <c r="B17266" t="s">
        <v>20163</v>
      </c>
      <c r="C17266" t="s">
        <v>16113</v>
      </c>
      <c r="D17266">
        <v>48.01</v>
      </c>
      <c r="E17266" s="156" t="s">
        <v>223</v>
      </c>
    </row>
    <row r="17267" spans="1:5" x14ac:dyDescent="0.2">
      <c r="A17267" s="157">
        <v>3606523</v>
      </c>
      <c r="B17267" t="s">
        <v>20164</v>
      </c>
      <c r="C17267" t="s">
        <v>16113</v>
      </c>
      <c r="D17267">
        <v>48.66</v>
      </c>
      <c r="E17267" s="156" t="s">
        <v>223</v>
      </c>
    </row>
    <row r="17268" spans="1:5" x14ac:dyDescent="0.2">
      <c r="A17268" s="157">
        <v>3606524</v>
      </c>
      <c r="B17268" t="s">
        <v>20165</v>
      </c>
      <c r="C17268" t="s">
        <v>16113</v>
      </c>
      <c r="D17268">
        <v>49.74</v>
      </c>
      <c r="E17268" s="156" t="s">
        <v>223</v>
      </c>
    </row>
    <row r="17269" spans="1:5" x14ac:dyDescent="0.2">
      <c r="A17269" s="157">
        <v>3606525</v>
      </c>
      <c r="B17269" t="s">
        <v>20166</v>
      </c>
      <c r="C17269" t="s">
        <v>16113</v>
      </c>
      <c r="D17269">
        <v>52.61</v>
      </c>
      <c r="E17269" s="156" t="s">
        <v>223</v>
      </c>
    </row>
    <row r="17270" spans="1:5" x14ac:dyDescent="0.2">
      <c r="A17270" s="157">
        <v>3606577</v>
      </c>
      <c r="B17270" t="s">
        <v>20167</v>
      </c>
      <c r="C17270" t="s">
        <v>16113</v>
      </c>
      <c r="D17270">
        <v>14.93</v>
      </c>
      <c r="E17270" s="156" t="s">
        <v>223</v>
      </c>
    </row>
    <row r="17271" spans="1:5" x14ac:dyDescent="0.2">
      <c r="A17271" s="157">
        <v>3606576</v>
      </c>
      <c r="B17271" t="s">
        <v>20168</v>
      </c>
      <c r="C17271" t="s">
        <v>16113</v>
      </c>
      <c r="D17271">
        <v>5.04</v>
      </c>
      <c r="E17271" s="156" t="s">
        <v>223</v>
      </c>
    </row>
    <row r="17272" spans="1:5" x14ac:dyDescent="0.2">
      <c r="A17272" s="157">
        <v>3606561</v>
      </c>
      <c r="B17272" t="s">
        <v>20169</v>
      </c>
      <c r="C17272" t="s">
        <v>268</v>
      </c>
      <c r="D17272">
        <v>2288.66</v>
      </c>
      <c r="E17272" s="156" t="s">
        <v>223</v>
      </c>
    </row>
    <row r="17273" spans="1:5" x14ac:dyDescent="0.2">
      <c r="A17273" s="157">
        <v>3606556</v>
      </c>
      <c r="B17273" t="s">
        <v>20170</v>
      </c>
      <c r="C17273" t="s">
        <v>268</v>
      </c>
      <c r="D17273">
        <v>1558.12</v>
      </c>
      <c r="E17273" s="156" t="s">
        <v>223</v>
      </c>
    </row>
    <row r="17274" spans="1:5" x14ac:dyDescent="0.2">
      <c r="A17274" s="157">
        <v>3606562</v>
      </c>
      <c r="B17274" t="s">
        <v>20171</v>
      </c>
      <c r="C17274" t="s">
        <v>268</v>
      </c>
      <c r="D17274">
        <v>2503.15</v>
      </c>
      <c r="E17274" s="156" t="s">
        <v>223</v>
      </c>
    </row>
    <row r="17275" spans="1:5" x14ac:dyDescent="0.2">
      <c r="A17275" s="157">
        <v>3606557</v>
      </c>
      <c r="B17275" t="s">
        <v>20172</v>
      </c>
      <c r="C17275" t="s">
        <v>268</v>
      </c>
      <c r="D17275">
        <v>1699.55</v>
      </c>
      <c r="E17275" s="156" t="s">
        <v>223</v>
      </c>
    </row>
    <row r="17276" spans="1:5" x14ac:dyDescent="0.2">
      <c r="A17276" s="157">
        <v>3606563</v>
      </c>
      <c r="B17276" t="s">
        <v>20173</v>
      </c>
      <c r="C17276" t="s">
        <v>268</v>
      </c>
      <c r="D17276">
        <v>2726.3</v>
      </c>
      <c r="E17276" s="156" t="s">
        <v>223</v>
      </c>
    </row>
    <row r="17277" spans="1:5" x14ac:dyDescent="0.2">
      <c r="A17277" s="157">
        <v>3606558</v>
      </c>
      <c r="B17277" t="s">
        <v>20174</v>
      </c>
      <c r="C17277" t="s">
        <v>268</v>
      </c>
      <c r="D17277">
        <v>1849.65</v>
      </c>
      <c r="E17277" s="156" t="s">
        <v>223</v>
      </c>
    </row>
    <row r="17278" spans="1:5" x14ac:dyDescent="0.2">
      <c r="A17278" s="157">
        <v>3606559</v>
      </c>
      <c r="B17278" t="s">
        <v>20175</v>
      </c>
      <c r="C17278" t="s">
        <v>268</v>
      </c>
      <c r="D17278">
        <v>1832.92</v>
      </c>
      <c r="E17278" s="156" t="s">
        <v>223</v>
      </c>
    </row>
    <row r="17279" spans="1:5" x14ac:dyDescent="0.2">
      <c r="A17279" s="157">
        <v>3606554</v>
      </c>
      <c r="B17279" t="s">
        <v>20176</v>
      </c>
      <c r="C17279" t="s">
        <v>268</v>
      </c>
      <c r="D17279">
        <v>1248.49</v>
      </c>
      <c r="E17279" s="156" t="s">
        <v>223</v>
      </c>
    </row>
    <row r="17280" spans="1:5" x14ac:dyDescent="0.2">
      <c r="A17280" s="157">
        <v>3606560</v>
      </c>
      <c r="B17280" t="s">
        <v>20177</v>
      </c>
      <c r="C17280" t="s">
        <v>268</v>
      </c>
      <c r="D17280">
        <v>2048.36</v>
      </c>
      <c r="E17280" s="156" t="s">
        <v>223</v>
      </c>
    </row>
    <row r="17281" spans="1:5" x14ac:dyDescent="0.2">
      <c r="A17281" s="157">
        <v>3606555</v>
      </c>
      <c r="B17281" t="s">
        <v>20178</v>
      </c>
      <c r="C17281" t="s">
        <v>268</v>
      </c>
      <c r="D17281">
        <v>1390.87</v>
      </c>
      <c r="E17281" s="156" t="s">
        <v>223</v>
      </c>
    </row>
    <row r="17282" spans="1:5" x14ac:dyDescent="0.2">
      <c r="A17282" s="157">
        <v>3606571</v>
      </c>
      <c r="B17282" t="s">
        <v>20179</v>
      </c>
      <c r="C17282" t="s">
        <v>268</v>
      </c>
      <c r="D17282">
        <v>2263.1</v>
      </c>
      <c r="E17282" s="156" t="s">
        <v>223</v>
      </c>
    </row>
    <row r="17283" spans="1:5" x14ac:dyDescent="0.2">
      <c r="A17283" s="157">
        <v>3606566</v>
      </c>
      <c r="B17283" t="s">
        <v>20180</v>
      </c>
      <c r="C17283" t="s">
        <v>268</v>
      </c>
      <c r="D17283">
        <v>1532.56</v>
      </c>
      <c r="E17283" s="156" t="s">
        <v>223</v>
      </c>
    </row>
    <row r="17284" spans="1:5" x14ac:dyDescent="0.2">
      <c r="A17284" s="157">
        <v>3606572</v>
      </c>
      <c r="B17284" t="s">
        <v>20181</v>
      </c>
      <c r="C17284" t="s">
        <v>268</v>
      </c>
      <c r="D17284">
        <v>2480.86</v>
      </c>
      <c r="E17284" s="156" t="s">
        <v>223</v>
      </c>
    </row>
    <row r="17285" spans="1:5" x14ac:dyDescent="0.2">
      <c r="A17285" s="157">
        <v>3606567</v>
      </c>
      <c r="B17285" t="s">
        <v>20182</v>
      </c>
      <c r="C17285" t="s">
        <v>268</v>
      </c>
      <c r="D17285">
        <v>1677.27</v>
      </c>
      <c r="E17285" s="156" t="s">
        <v>223</v>
      </c>
    </row>
    <row r="17286" spans="1:5" x14ac:dyDescent="0.2">
      <c r="A17286" s="157">
        <v>3606573</v>
      </c>
      <c r="B17286" t="s">
        <v>20183</v>
      </c>
      <c r="C17286" t="s">
        <v>268</v>
      </c>
      <c r="D17286">
        <v>2698.14</v>
      </c>
      <c r="E17286" s="156" t="s">
        <v>223</v>
      </c>
    </row>
    <row r="17287" spans="1:5" x14ac:dyDescent="0.2">
      <c r="A17287" s="157">
        <v>3606568</v>
      </c>
      <c r="B17287" t="s">
        <v>20184</v>
      </c>
      <c r="C17287" t="s">
        <v>268</v>
      </c>
      <c r="D17287">
        <v>1821.49</v>
      </c>
      <c r="E17287" s="156" t="s">
        <v>223</v>
      </c>
    </row>
    <row r="17288" spans="1:5" x14ac:dyDescent="0.2">
      <c r="A17288" s="157">
        <v>3606569</v>
      </c>
      <c r="B17288" t="s">
        <v>20185</v>
      </c>
      <c r="C17288" t="s">
        <v>268</v>
      </c>
      <c r="D17288">
        <v>1825.83</v>
      </c>
      <c r="E17288" s="156" t="s">
        <v>223</v>
      </c>
    </row>
    <row r="17289" spans="1:5" x14ac:dyDescent="0.2">
      <c r="A17289" s="157">
        <v>3606564</v>
      </c>
      <c r="B17289" t="s">
        <v>20186</v>
      </c>
      <c r="C17289" t="s">
        <v>268</v>
      </c>
      <c r="D17289">
        <v>1241.4000000000001</v>
      </c>
      <c r="E17289" s="156" t="s">
        <v>223</v>
      </c>
    </row>
    <row r="17290" spans="1:5" x14ac:dyDescent="0.2">
      <c r="A17290" s="157">
        <v>3606570</v>
      </c>
      <c r="B17290" t="s">
        <v>20187</v>
      </c>
      <c r="C17290" t="s">
        <v>268</v>
      </c>
      <c r="D17290">
        <v>2044.78</v>
      </c>
      <c r="E17290" s="156" t="s">
        <v>223</v>
      </c>
    </row>
    <row r="17291" spans="1:5" x14ac:dyDescent="0.2">
      <c r="A17291" s="157">
        <v>3606565</v>
      </c>
      <c r="B17291" t="s">
        <v>20188</v>
      </c>
      <c r="C17291" t="s">
        <v>268</v>
      </c>
      <c r="D17291">
        <v>1387.3</v>
      </c>
      <c r="E17291" s="156" t="s">
        <v>223</v>
      </c>
    </row>
    <row r="17292" spans="1:5" x14ac:dyDescent="0.2">
      <c r="A17292" s="157">
        <v>3606578</v>
      </c>
      <c r="B17292" t="s">
        <v>20189</v>
      </c>
      <c r="C17292" t="s">
        <v>268</v>
      </c>
      <c r="D17292">
        <v>160.41</v>
      </c>
      <c r="E17292" s="156" t="s">
        <v>223</v>
      </c>
    </row>
    <row r="17293" spans="1:5" x14ac:dyDescent="0.2">
      <c r="A17293" s="157">
        <v>3606575</v>
      </c>
      <c r="B17293" t="s">
        <v>20190</v>
      </c>
      <c r="C17293" t="s">
        <v>16113</v>
      </c>
      <c r="D17293">
        <v>1.8</v>
      </c>
      <c r="E17293" s="156" t="s">
        <v>223</v>
      </c>
    </row>
    <row r="17294" spans="1:5" x14ac:dyDescent="0.2">
      <c r="A17294" s="157">
        <v>3606574</v>
      </c>
      <c r="B17294" t="s">
        <v>20191</v>
      </c>
      <c r="C17294" t="s">
        <v>16113</v>
      </c>
      <c r="D17294">
        <v>0.9</v>
      </c>
      <c r="E17294" s="156" t="s">
        <v>223</v>
      </c>
    </row>
    <row r="17295" spans="1:5" x14ac:dyDescent="0.2">
      <c r="A17295" s="157">
        <v>3713603</v>
      </c>
      <c r="B17295" t="s">
        <v>20192</v>
      </c>
      <c r="C17295" t="s">
        <v>286</v>
      </c>
      <c r="D17295">
        <v>1033.1199999999999</v>
      </c>
      <c r="E17295" s="156" t="s">
        <v>223</v>
      </c>
    </row>
    <row r="17296" spans="1:5" x14ac:dyDescent="0.2">
      <c r="A17296" s="157">
        <v>3713601</v>
      </c>
      <c r="B17296" t="s">
        <v>20193</v>
      </c>
      <c r="C17296" t="s">
        <v>286</v>
      </c>
      <c r="D17296">
        <v>833.79</v>
      </c>
      <c r="E17296" s="156" t="s">
        <v>223</v>
      </c>
    </row>
    <row r="17297" spans="1:5" x14ac:dyDescent="0.2">
      <c r="A17297" s="157">
        <v>3713607</v>
      </c>
      <c r="B17297" t="s">
        <v>20194</v>
      </c>
      <c r="C17297" t="s">
        <v>286</v>
      </c>
      <c r="D17297">
        <v>580.46</v>
      </c>
      <c r="E17297" s="156" t="s">
        <v>223</v>
      </c>
    </row>
    <row r="17298" spans="1:5" x14ac:dyDescent="0.2">
      <c r="A17298" s="157">
        <v>3713605</v>
      </c>
      <c r="B17298" t="s">
        <v>20195</v>
      </c>
      <c r="C17298" t="s">
        <v>286</v>
      </c>
      <c r="D17298">
        <v>366.7</v>
      </c>
      <c r="E17298" s="156" t="s">
        <v>223</v>
      </c>
    </row>
    <row r="17299" spans="1:5" x14ac:dyDescent="0.2">
      <c r="A17299" s="157">
        <v>3719530</v>
      </c>
      <c r="B17299" t="s">
        <v>20196</v>
      </c>
      <c r="C17299" t="s">
        <v>286</v>
      </c>
      <c r="D17299">
        <v>321.75</v>
      </c>
      <c r="E17299" s="156" t="s">
        <v>223</v>
      </c>
    </row>
    <row r="17300" spans="1:5" x14ac:dyDescent="0.2">
      <c r="A17300" s="157">
        <v>3713828</v>
      </c>
      <c r="B17300" t="s">
        <v>20197</v>
      </c>
      <c r="C17300" t="s">
        <v>286</v>
      </c>
      <c r="D17300">
        <v>240.31</v>
      </c>
      <c r="E17300" s="156" t="s">
        <v>223</v>
      </c>
    </row>
    <row r="17301" spans="1:5" x14ac:dyDescent="0.2">
      <c r="A17301" s="157">
        <v>3713875</v>
      </c>
      <c r="B17301" t="s">
        <v>20198</v>
      </c>
      <c r="C17301" t="s">
        <v>286</v>
      </c>
      <c r="D17301">
        <v>70.569999999999993</v>
      </c>
      <c r="E17301" s="156" t="s">
        <v>223</v>
      </c>
    </row>
    <row r="17302" spans="1:5" x14ac:dyDescent="0.2">
      <c r="A17302" s="157">
        <v>3713619</v>
      </c>
      <c r="B17302" t="s">
        <v>20199</v>
      </c>
      <c r="C17302" t="s">
        <v>286</v>
      </c>
      <c r="D17302">
        <v>71.05</v>
      </c>
      <c r="E17302" s="156" t="s">
        <v>223</v>
      </c>
    </row>
    <row r="17303" spans="1:5" x14ac:dyDescent="0.2">
      <c r="A17303" s="157">
        <v>3713876</v>
      </c>
      <c r="B17303" t="s">
        <v>20200</v>
      </c>
      <c r="C17303" t="s">
        <v>286</v>
      </c>
      <c r="D17303">
        <v>98.49</v>
      </c>
      <c r="E17303" s="156" t="s">
        <v>223</v>
      </c>
    </row>
    <row r="17304" spans="1:5" x14ac:dyDescent="0.2">
      <c r="A17304" s="157">
        <v>3713827</v>
      </c>
      <c r="B17304" t="s">
        <v>20201</v>
      </c>
      <c r="C17304" t="s">
        <v>286</v>
      </c>
      <c r="D17304">
        <v>96.68</v>
      </c>
      <c r="E17304" s="156" t="s">
        <v>223</v>
      </c>
    </row>
    <row r="17305" spans="1:5" x14ac:dyDescent="0.2">
      <c r="A17305" s="157">
        <v>3713904</v>
      </c>
      <c r="B17305" t="s">
        <v>20202</v>
      </c>
      <c r="C17305" t="s">
        <v>286</v>
      </c>
      <c r="D17305">
        <v>278.54000000000002</v>
      </c>
      <c r="E17305" s="156" t="s">
        <v>223</v>
      </c>
    </row>
    <row r="17306" spans="1:5" x14ac:dyDescent="0.2">
      <c r="A17306" s="157">
        <v>3719529</v>
      </c>
      <c r="B17306" t="s">
        <v>20203</v>
      </c>
      <c r="C17306" t="s">
        <v>286</v>
      </c>
      <c r="D17306">
        <v>203.42</v>
      </c>
      <c r="E17306" s="156" t="s">
        <v>223</v>
      </c>
    </row>
    <row r="17307" spans="1:5" x14ac:dyDescent="0.2">
      <c r="A17307" s="157">
        <v>3713878</v>
      </c>
      <c r="B17307" t="s">
        <v>20204</v>
      </c>
      <c r="C17307" t="s">
        <v>286</v>
      </c>
      <c r="D17307">
        <v>70.13</v>
      </c>
      <c r="E17307" s="156" t="s">
        <v>223</v>
      </c>
    </row>
    <row r="17308" spans="1:5" x14ac:dyDescent="0.2">
      <c r="A17308" s="157">
        <v>3713617</v>
      </c>
      <c r="B17308" t="s">
        <v>20205</v>
      </c>
      <c r="C17308" t="s">
        <v>286</v>
      </c>
      <c r="D17308">
        <v>70.37</v>
      </c>
      <c r="E17308" s="156" t="s">
        <v>223</v>
      </c>
    </row>
    <row r="17309" spans="1:5" x14ac:dyDescent="0.2">
      <c r="A17309" s="157">
        <v>3713879</v>
      </c>
      <c r="B17309" t="s">
        <v>20206</v>
      </c>
      <c r="C17309" t="s">
        <v>286</v>
      </c>
      <c r="D17309">
        <v>87.58</v>
      </c>
      <c r="E17309" s="156" t="s">
        <v>223</v>
      </c>
    </row>
    <row r="17310" spans="1:5" x14ac:dyDescent="0.2">
      <c r="A17310" s="157">
        <v>3713826</v>
      </c>
      <c r="B17310" t="s">
        <v>20207</v>
      </c>
      <c r="C17310" t="s">
        <v>286</v>
      </c>
      <c r="D17310">
        <v>83.18</v>
      </c>
      <c r="E17310" s="156" t="s">
        <v>223</v>
      </c>
    </row>
    <row r="17311" spans="1:5" x14ac:dyDescent="0.2">
      <c r="A17311" s="157">
        <v>3713610</v>
      </c>
      <c r="B17311" t="s">
        <v>20208</v>
      </c>
      <c r="C17311" t="s">
        <v>286</v>
      </c>
      <c r="D17311">
        <v>33.950000000000003</v>
      </c>
      <c r="E17311" s="156" t="s">
        <v>223</v>
      </c>
    </row>
    <row r="17312" spans="1:5" x14ac:dyDescent="0.2">
      <c r="A17312" s="157">
        <v>3713609</v>
      </c>
      <c r="B17312" t="s">
        <v>20209</v>
      </c>
      <c r="C17312" t="s">
        <v>286</v>
      </c>
      <c r="D17312">
        <v>32.049999999999997</v>
      </c>
      <c r="E17312" s="156" t="s">
        <v>223</v>
      </c>
    </row>
    <row r="17313" spans="1:5" x14ac:dyDescent="0.2">
      <c r="A17313" s="157">
        <v>3713612</v>
      </c>
      <c r="B17313" t="s">
        <v>20210</v>
      </c>
      <c r="C17313" t="s">
        <v>286</v>
      </c>
      <c r="D17313">
        <v>27.8</v>
      </c>
      <c r="E17313" s="156" t="s">
        <v>223</v>
      </c>
    </row>
    <row r="17314" spans="1:5" x14ac:dyDescent="0.2">
      <c r="A17314" s="157">
        <v>3713611</v>
      </c>
      <c r="B17314" t="s">
        <v>20211</v>
      </c>
      <c r="C17314" t="s">
        <v>286</v>
      </c>
      <c r="D17314">
        <v>26.98</v>
      </c>
      <c r="E17314" s="156" t="s">
        <v>223</v>
      </c>
    </row>
    <row r="17315" spans="1:5" x14ac:dyDescent="0.2">
      <c r="A17315" s="157">
        <v>3713608</v>
      </c>
      <c r="B17315" t="s">
        <v>20212</v>
      </c>
      <c r="C17315" t="s">
        <v>286</v>
      </c>
      <c r="D17315">
        <v>23.52</v>
      </c>
      <c r="E17315" s="156" t="s">
        <v>223</v>
      </c>
    </row>
    <row r="17316" spans="1:5" x14ac:dyDescent="0.2">
      <c r="A17316" s="157">
        <v>3713613</v>
      </c>
      <c r="B17316" t="s">
        <v>20213</v>
      </c>
      <c r="C17316" t="s">
        <v>286</v>
      </c>
      <c r="D17316">
        <v>21.67</v>
      </c>
      <c r="E17316" s="156" t="s">
        <v>223</v>
      </c>
    </row>
    <row r="17317" spans="1:5" x14ac:dyDescent="0.2">
      <c r="A17317" s="157">
        <v>3713822</v>
      </c>
      <c r="B17317" t="s">
        <v>20214</v>
      </c>
      <c r="C17317" t="s">
        <v>286</v>
      </c>
      <c r="D17317">
        <v>314.68</v>
      </c>
      <c r="E17317" s="156" t="s">
        <v>223</v>
      </c>
    </row>
    <row r="17318" spans="1:5" x14ac:dyDescent="0.2">
      <c r="A17318" s="157">
        <v>3713824</v>
      </c>
      <c r="B17318" t="s">
        <v>20215</v>
      </c>
      <c r="C17318" t="s">
        <v>286</v>
      </c>
      <c r="D17318">
        <v>233.24</v>
      </c>
      <c r="E17318" s="156" t="s">
        <v>223</v>
      </c>
    </row>
    <row r="17319" spans="1:5" x14ac:dyDescent="0.2">
      <c r="A17319" s="157">
        <v>3713825</v>
      </c>
      <c r="B17319" t="s">
        <v>20216</v>
      </c>
      <c r="C17319" t="s">
        <v>286</v>
      </c>
      <c r="D17319">
        <v>271.47000000000003</v>
      </c>
      <c r="E17319" s="156" t="s">
        <v>223</v>
      </c>
    </row>
    <row r="17320" spans="1:5" x14ac:dyDescent="0.2">
      <c r="A17320" s="157">
        <v>3713823</v>
      </c>
      <c r="B17320" t="s">
        <v>20217</v>
      </c>
      <c r="C17320" t="s">
        <v>286</v>
      </c>
      <c r="D17320">
        <v>196.35</v>
      </c>
      <c r="E17320" s="156" t="s">
        <v>223</v>
      </c>
    </row>
    <row r="17321" spans="1:5" x14ac:dyDescent="0.2">
      <c r="A17321" s="157">
        <v>3713602</v>
      </c>
      <c r="B17321" t="s">
        <v>20218</v>
      </c>
      <c r="C17321" t="s">
        <v>286</v>
      </c>
      <c r="D17321">
        <v>944.81</v>
      </c>
      <c r="E17321" s="156" t="s">
        <v>223</v>
      </c>
    </row>
    <row r="17322" spans="1:5" x14ac:dyDescent="0.2">
      <c r="A17322" s="157">
        <v>3713600</v>
      </c>
      <c r="B17322" t="s">
        <v>20219</v>
      </c>
      <c r="C17322" t="s">
        <v>286</v>
      </c>
      <c r="D17322">
        <v>760.69</v>
      </c>
      <c r="E17322" s="156" t="s">
        <v>223</v>
      </c>
    </row>
    <row r="17323" spans="1:5" x14ac:dyDescent="0.2">
      <c r="A17323" s="157">
        <v>3713606</v>
      </c>
      <c r="B17323" t="s">
        <v>20220</v>
      </c>
      <c r="C17323" t="s">
        <v>286</v>
      </c>
      <c r="D17323">
        <v>492.15</v>
      </c>
      <c r="E17323" s="156" t="s">
        <v>223</v>
      </c>
    </row>
    <row r="17324" spans="1:5" x14ac:dyDescent="0.2">
      <c r="A17324" s="157">
        <v>3713604</v>
      </c>
      <c r="B17324" t="s">
        <v>20221</v>
      </c>
      <c r="C17324" t="s">
        <v>286</v>
      </c>
      <c r="D17324">
        <v>306.20999999999998</v>
      </c>
      <c r="E17324" s="156" t="s">
        <v>223</v>
      </c>
    </row>
    <row r="17325" spans="1:5" x14ac:dyDescent="0.2">
      <c r="A17325" s="157">
        <v>3716129</v>
      </c>
      <c r="B17325" t="s">
        <v>20222</v>
      </c>
      <c r="C17325" t="s">
        <v>268</v>
      </c>
      <c r="D17325">
        <v>51.51</v>
      </c>
      <c r="E17325" s="156" t="s">
        <v>223</v>
      </c>
    </row>
    <row r="17326" spans="1:5" x14ac:dyDescent="0.2">
      <c r="A17326" s="157">
        <v>3716128</v>
      </c>
      <c r="B17326" t="s">
        <v>20223</v>
      </c>
      <c r="C17326" t="s">
        <v>268</v>
      </c>
      <c r="D17326">
        <v>43.45</v>
      </c>
      <c r="E17326" s="156" t="s">
        <v>223</v>
      </c>
    </row>
    <row r="17327" spans="1:5" x14ac:dyDescent="0.2">
      <c r="A17327" s="157">
        <v>3716133</v>
      </c>
      <c r="B17327" t="s">
        <v>20224</v>
      </c>
      <c r="C17327" t="s">
        <v>268</v>
      </c>
      <c r="D17327">
        <v>30.67</v>
      </c>
      <c r="E17327" s="156" t="s">
        <v>223</v>
      </c>
    </row>
    <row r="17328" spans="1:5" x14ac:dyDescent="0.2">
      <c r="A17328" s="157">
        <v>3716132</v>
      </c>
      <c r="B17328" t="s">
        <v>20225</v>
      </c>
      <c r="C17328" t="s">
        <v>268</v>
      </c>
      <c r="D17328">
        <v>27.18</v>
      </c>
      <c r="E17328" s="156" t="s">
        <v>223</v>
      </c>
    </row>
    <row r="17329" spans="1:5" x14ac:dyDescent="0.2">
      <c r="A17329" s="157">
        <v>3716131</v>
      </c>
      <c r="B17329" t="s">
        <v>20226</v>
      </c>
      <c r="C17329" t="s">
        <v>268</v>
      </c>
      <c r="D17329">
        <v>33.729999999999997</v>
      </c>
      <c r="E17329" s="156" t="s">
        <v>223</v>
      </c>
    </row>
    <row r="17330" spans="1:5" x14ac:dyDescent="0.2">
      <c r="A17330" s="157">
        <v>3716130</v>
      </c>
      <c r="B17330" t="s">
        <v>20227</v>
      </c>
      <c r="C17330" t="s">
        <v>268</v>
      </c>
      <c r="D17330">
        <v>29.59</v>
      </c>
      <c r="E17330" s="156" t="s">
        <v>223</v>
      </c>
    </row>
    <row r="17331" spans="1:5" x14ac:dyDescent="0.2">
      <c r="A17331" s="157">
        <v>3716135</v>
      </c>
      <c r="B17331" t="s">
        <v>20228</v>
      </c>
      <c r="C17331" t="s">
        <v>268</v>
      </c>
      <c r="D17331">
        <v>21.34</v>
      </c>
      <c r="E17331" s="156" t="s">
        <v>223</v>
      </c>
    </row>
    <row r="17332" spans="1:5" x14ac:dyDescent="0.2">
      <c r="A17332" s="157">
        <v>3716134</v>
      </c>
      <c r="B17332" t="s">
        <v>20229</v>
      </c>
      <c r="C17332" t="s">
        <v>268</v>
      </c>
      <c r="D17332">
        <v>19.55</v>
      </c>
      <c r="E17332" s="156" t="s">
        <v>223</v>
      </c>
    </row>
    <row r="17333" spans="1:5" x14ac:dyDescent="0.2">
      <c r="A17333" s="157">
        <v>3713698</v>
      </c>
      <c r="B17333" t="s">
        <v>20230</v>
      </c>
      <c r="C17333" t="s">
        <v>268</v>
      </c>
      <c r="D17333">
        <v>329890.42</v>
      </c>
      <c r="E17333" s="156" t="s">
        <v>223</v>
      </c>
    </row>
    <row r="17334" spans="1:5" x14ac:dyDescent="0.2">
      <c r="A17334" s="157">
        <v>3713699</v>
      </c>
      <c r="B17334" t="s">
        <v>20231</v>
      </c>
      <c r="C17334" t="s">
        <v>268</v>
      </c>
      <c r="D17334">
        <v>332065.45</v>
      </c>
      <c r="E17334" s="156" t="s">
        <v>223</v>
      </c>
    </row>
    <row r="17335" spans="1:5" x14ac:dyDescent="0.2">
      <c r="A17335" s="157">
        <v>3713700</v>
      </c>
      <c r="B17335" t="s">
        <v>20232</v>
      </c>
      <c r="C17335" t="s">
        <v>268</v>
      </c>
      <c r="D17335">
        <v>333620.09999999998</v>
      </c>
      <c r="E17335" s="156" t="s">
        <v>223</v>
      </c>
    </row>
    <row r="17336" spans="1:5" x14ac:dyDescent="0.2">
      <c r="A17336" s="157">
        <v>3713701</v>
      </c>
      <c r="B17336" t="s">
        <v>20233</v>
      </c>
      <c r="C17336" t="s">
        <v>268</v>
      </c>
      <c r="D17336">
        <v>342427.26</v>
      </c>
      <c r="E17336" s="156" t="s">
        <v>223</v>
      </c>
    </row>
    <row r="17337" spans="1:5" x14ac:dyDescent="0.2">
      <c r="A17337" s="157">
        <v>3713702</v>
      </c>
      <c r="B17337" t="s">
        <v>20234</v>
      </c>
      <c r="C17337" t="s">
        <v>268</v>
      </c>
      <c r="D17337">
        <v>348245.36</v>
      </c>
      <c r="E17337" s="156" t="s">
        <v>223</v>
      </c>
    </row>
    <row r="17338" spans="1:5" x14ac:dyDescent="0.2">
      <c r="A17338" s="157">
        <v>3713693</v>
      </c>
      <c r="B17338" t="s">
        <v>20235</v>
      </c>
      <c r="C17338" t="s">
        <v>268</v>
      </c>
      <c r="D17338">
        <v>275607.31</v>
      </c>
      <c r="E17338" s="156" t="s">
        <v>223</v>
      </c>
    </row>
    <row r="17339" spans="1:5" x14ac:dyDescent="0.2">
      <c r="A17339" s="157">
        <v>3713694</v>
      </c>
      <c r="B17339" t="s">
        <v>20236</v>
      </c>
      <c r="C17339" t="s">
        <v>268</v>
      </c>
      <c r="D17339">
        <v>289721.53000000003</v>
      </c>
      <c r="E17339" s="156" t="s">
        <v>223</v>
      </c>
    </row>
    <row r="17340" spans="1:5" x14ac:dyDescent="0.2">
      <c r="A17340" s="157">
        <v>3713695</v>
      </c>
      <c r="B17340" t="s">
        <v>20237</v>
      </c>
      <c r="C17340" t="s">
        <v>268</v>
      </c>
      <c r="D17340">
        <v>308251.76</v>
      </c>
      <c r="E17340" s="156" t="s">
        <v>223</v>
      </c>
    </row>
    <row r="17341" spans="1:5" x14ac:dyDescent="0.2">
      <c r="A17341" s="157">
        <v>3713696</v>
      </c>
      <c r="B17341" t="s">
        <v>20238</v>
      </c>
      <c r="C17341" t="s">
        <v>268</v>
      </c>
      <c r="D17341">
        <v>321792.26</v>
      </c>
      <c r="E17341" s="156" t="s">
        <v>223</v>
      </c>
    </row>
    <row r="17342" spans="1:5" x14ac:dyDescent="0.2">
      <c r="A17342" s="157">
        <v>3713697</v>
      </c>
      <c r="B17342" t="s">
        <v>20239</v>
      </c>
      <c r="C17342" t="s">
        <v>268</v>
      </c>
      <c r="D17342">
        <v>323544.53999999998</v>
      </c>
      <c r="E17342" s="156" t="s">
        <v>223</v>
      </c>
    </row>
    <row r="17343" spans="1:5" x14ac:dyDescent="0.2">
      <c r="A17343" s="157">
        <v>3713692</v>
      </c>
      <c r="B17343" t="s">
        <v>20240</v>
      </c>
      <c r="C17343" t="s">
        <v>268</v>
      </c>
      <c r="D17343">
        <v>234998.03</v>
      </c>
      <c r="E17343" s="156" t="s">
        <v>223</v>
      </c>
    </row>
    <row r="17344" spans="1:5" x14ac:dyDescent="0.2">
      <c r="A17344" s="157">
        <v>3713691</v>
      </c>
      <c r="B17344" t="s">
        <v>20241</v>
      </c>
      <c r="C17344" t="s">
        <v>268</v>
      </c>
      <c r="D17344">
        <v>225025.48</v>
      </c>
      <c r="E17344" s="156" t="s">
        <v>223</v>
      </c>
    </row>
    <row r="17345" spans="1:5" x14ac:dyDescent="0.2">
      <c r="A17345" s="157">
        <v>3713873</v>
      </c>
      <c r="B17345" t="s">
        <v>20242</v>
      </c>
      <c r="C17345" t="s">
        <v>268</v>
      </c>
      <c r="D17345">
        <v>6852.63</v>
      </c>
      <c r="E17345" s="156" t="s">
        <v>223</v>
      </c>
    </row>
    <row r="17346" spans="1:5" x14ac:dyDescent="0.2">
      <c r="A17346" s="157">
        <v>3713705</v>
      </c>
      <c r="B17346" t="s">
        <v>20243</v>
      </c>
      <c r="C17346" t="s">
        <v>286</v>
      </c>
      <c r="D17346">
        <v>25.37</v>
      </c>
      <c r="E17346" s="156" t="s">
        <v>223</v>
      </c>
    </row>
    <row r="17347" spans="1:5" x14ac:dyDescent="0.2">
      <c r="A17347" s="157">
        <v>3713902</v>
      </c>
      <c r="B17347" t="s">
        <v>20244</v>
      </c>
      <c r="C17347" t="s">
        <v>268</v>
      </c>
      <c r="D17347">
        <v>15218.94</v>
      </c>
      <c r="E17347" s="156" t="s">
        <v>223</v>
      </c>
    </row>
    <row r="17348" spans="1:5" x14ac:dyDescent="0.2">
      <c r="A17348" s="157">
        <v>3713689</v>
      </c>
      <c r="B17348" t="s">
        <v>20245</v>
      </c>
      <c r="C17348" t="s">
        <v>268</v>
      </c>
      <c r="D17348">
        <v>418.42</v>
      </c>
      <c r="E17348" s="156" t="s">
        <v>223</v>
      </c>
    </row>
    <row r="17349" spans="1:5" x14ac:dyDescent="0.2">
      <c r="A17349" s="157">
        <v>3713690</v>
      </c>
      <c r="B17349" t="s">
        <v>20246</v>
      </c>
      <c r="C17349" t="s">
        <v>268</v>
      </c>
      <c r="D17349">
        <v>503.87</v>
      </c>
      <c r="E17349" s="156" t="s">
        <v>223</v>
      </c>
    </row>
    <row r="17350" spans="1:5" x14ac:dyDescent="0.2">
      <c r="A17350" s="157">
        <v>3713897</v>
      </c>
      <c r="B17350" t="s">
        <v>20247</v>
      </c>
      <c r="C17350" t="s">
        <v>286</v>
      </c>
      <c r="D17350">
        <v>299.42</v>
      </c>
      <c r="E17350" s="156" t="s">
        <v>223</v>
      </c>
    </row>
    <row r="17351" spans="1:5" x14ac:dyDescent="0.2">
      <c r="A17351" s="157">
        <v>3713893</v>
      </c>
      <c r="B17351" t="s">
        <v>20248</v>
      </c>
      <c r="C17351" t="s">
        <v>286</v>
      </c>
      <c r="D17351">
        <v>303.58999999999997</v>
      </c>
      <c r="E17351" s="156" t="s">
        <v>223</v>
      </c>
    </row>
    <row r="17352" spans="1:5" x14ac:dyDescent="0.2">
      <c r="A17352" s="157">
        <v>3713898</v>
      </c>
      <c r="B17352" t="s">
        <v>20249</v>
      </c>
      <c r="C17352" t="s">
        <v>286</v>
      </c>
      <c r="D17352">
        <v>320.89</v>
      </c>
      <c r="E17352" s="156" t="s">
        <v>223</v>
      </c>
    </row>
    <row r="17353" spans="1:5" x14ac:dyDescent="0.2">
      <c r="A17353" s="157">
        <v>3713894</v>
      </c>
      <c r="B17353" t="s">
        <v>20250</v>
      </c>
      <c r="C17353" t="s">
        <v>286</v>
      </c>
      <c r="D17353">
        <v>322.16000000000003</v>
      </c>
      <c r="E17353" s="156" t="s">
        <v>223</v>
      </c>
    </row>
    <row r="17354" spans="1:5" x14ac:dyDescent="0.2">
      <c r="A17354" s="157">
        <v>3713895</v>
      </c>
      <c r="B17354" t="s">
        <v>20251</v>
      </c>
      <c r="C17354" t="s">
        <v>286</v>
      </c>
      <c r="D17354">
        <v>278.18</v>
      </c>
      <c r="E17354" s="156" t="s">
        <v>223</v>
      </c>
    </row>
    <row r="17355" spans="1:5" x14ac:dyDescent="0.2">
      <c r="A17355" s="157">
        <v>3713891</v>
      </c>
      <c r="B17355" t="s">
        <v>20252</v>
      </c>
      <c r="C17355" t="s">
        <v>286</v>
      </c>
      <c r="D17355">
        <v>276.95</v>
      </c>
      <c r="E17355" s="156" t="s">
        <v>223</v>
      </c>
    </row>
    <row r="17356" spans="1:5" x14ac:dyDescent="0.2">
      <c r="A17356" s="157">
        <v>3713896</v>
      </c>
      <c r="B17356" t="s">
        <v>20253</v>
      </c>
      <c r="C17356" t="s">
        <v>286</v>
      </c>
      <c r="D17356">
        <v>292.01</v>
      </c>
      <c r="E17356" s="156" t="s">
        <v>223</v>
      </c>
    </row>
    <row r="17357" spans="1:5" x14ac:dyDescent="0.2">
      <c r="A17357" s="157">
        <v>3713892</v>
      </c>
      <c r="B17357" t="s">
        <v>20254</v>
      </c>
      <c r="C17357" t="s">
        <v>286</v>
      </c>
      <c r="D17357">
        <v>286.23</v>
      </c>
      <c r="E17357" s="156" t="s">
        <v>223</v>
      </c>
    </row>
    <row r="17358" spans="1:5" x14ac:dyDescent="0.2">
      <c r="A17358" s="157">
        <v>3806412</v>
      </c>
      <c r="B17358" t="s">
        <v>20255</v>
      </c>
      <c r="C17358" t="s">
        <v>268</v>
      </c>
      <c r="D17358">
        <v>67.37</v>
      </c>
      <c r="E17358" s="156" t="s">
        <v>223</v>
      </c>
    </row>
    <row r="17359" spans="1:5" x14ac:dyDescent="0.2">
      <c r="A17359" s="157">
        <v>3806413</v>
      </c>
      <c r="B17359" t="s">
        <v>20256</v>
      </c>
      <c r="C17359" t="s">
        <v>119</v>
      </c>
      <c r="D17359">
        <v>23.69</v>
      </c>
      <c r="E17359" s="156" t="s">
        <v>223</v>
      </c>
    </row>
    <row r="17360" spans="1:5" x14ac:dyDescent="0.2">
      <c r="A17360" s="157">
        <v>3807863</v>
      </c>
      <c r="B17360" t="s">
        <v>20257</v>
      </c>
      <c r="C17360" t="s">
        <v>268</v>
      </c>
      <c r="D17360">
        <v>10.68</v>
      </c>
      <c r="E17360" s="156" t="s">
        <v>223</v>
      </c>
    </row>
    <row r="17361" spans="1:5" x14ac:dyDescent="0.2">
      <c r="A17361" s="157">
        <v>3807864</v>
      </c>
      <c r="B17361" t="s">
        <v>20258</v>
      </c>
      <c r="C17361" t="s">
        <v>268</v>
      </c>
      <c r="D17361">
        <v>13.2</v>
      </c>
      <c r="E17361" s="156" t="s">
        <v>223</v>
      </c>
    </row>
    <row r="17362" spans="1:5" x14ac:dyDescent="0.2">
      <c r="A17362" s="157">
        <v>3807865</v>
      </c>
      <c r="B17362" t="s">
        <v>20259</v>
      </c>
      <c r="C17362" t="s">
        <v>268</v>
      </c>
      <c r="D17362">
        <v>17.09</v>
      </c>
      <c r="E17362" s="156" t="s">
        <v>223</v>
      </c>
    </row>
    <row r="17363" spans="1:5" x14ac:dyDescent="0.2">
      <c r="A17363" s="157">
        <v>3807861</v>
      </c>
      <c r="B17363" t="s">
        <v>20260</v>
      </c>
      <c r="C17363" t="s">
        <v>268</v>
      </c>
      <c r="D17363">
        <v>3.13</v>
      </c>
      <c r="E17363" s="156" t="s">
        <v>223</v>
      </c>
    </row>
    <row r="17364" spans="1:5" x14ac:dyDescent="0.2">
      <c r="A17364" s="157">
        <v>3807862</v>
      </c>
      <c r="B17364" t="s">
        <v>20261</v>
      </c>
      <c r="C17364" t="s">
        <v>268</v>
      </c>
      <c r="D17364">
        <v>4.18</v>
      </c>
      <c r="E17364" s="156" t="s">
        <v>223</v>
      </c>
    </row>
    <row r="17365" spans="1:5" x14ac:dyDescent="0.2">
      <c r="A17365" s="157">
        <v>3807752</v>
      </c>
      <c r="B17365" t="s">
        <v>20262</v>
      </c>
      <c r="C17365" t="s">
        <v>286</v>
      </c>
      <c r="D17365">
        <v>8.7899999999999991</v>
      </c>
      <c r="E17365" s="156" t="s">
        <v>223</v>
      </c>
    </row>
    <row r="17366" spans="1:5" x14ac:dyDescent="0.2">
      <c r="A17366" s="157">
        <v>3807753</v>
      </c>
      <c r="B17366" t="s">
        <v>20263</v>
      </c>
      <c r="C17366" t="s">
        <v>286</v>
      </c>
      <c r="D17366">
        <v>12.62</v>
      </c>
      <c r="E17366" s="156" t="s">
        <v>223</v>
      </c>
    </row>
    <row r="17367" spans="1:5" x14ac:dyDescent="0.2">
      <c r="A17367" s="157">
        <v>3807750</v>
      </c>
      <c r="B17367" t="s">
        <v>20264</v>
      </c>
      <c r="C17367" t="s">
        <v>286</v>
      </c>
      <c r="D17367">
        <v>5.16</v>
      </c>
      <c r="E17367" s="156" t="s">
        <v>223</v>
      </c>
    </row>
    <row r="17368" spans="1:5" x14ac:dyDescent="0.2">
      <c r="A17368" s="157">
        <v>3807751</v>
      </c>
      <c r="B17368" t="s">
        <v>20265</v>
      </c>
      <c r="C17368" t="s">
        <v>286</v>
      </c>
      <c r="D17368">
        <v>6.75</v>
      </c>
      <c r="E17368" s="156" t="s">
        <v>223</v>
      </c>
    </row>
    <row r="17369" spans="1:5" x14ac:dyDescent="0.2">
      <c r="A17369" s="157">
        <v>3806415</v>
      </c>
      <c r="B17369" t="s">
        <v>20266</v>
      </c>
      <c r="C17369" t="s">
        <v>16113</v>
      </c>
      <c r="D17369">
        <v>698.26</v>
      </c>
      <c r="E17369" s="156" t="s">
        <v>223</v>
      </c>
    </row>
    <row r="17370" spans="1:5" x14ac:dyDescent="0.2">
      <c r="A17370" s="157">
        <v>3806416</v>
      </c>
      <c r="B17370" t="s">
        <v>20267</v>
      </c>
      <c r="C17370" t="s">
        <v>268</v>
      </c>
      <c r="D17370">
        <v>83.16</v>
      </c>
      <c r="E17370" s="156" t="s">
        <v>223</v>
      </c>
    </row>
    <row r="17371" spans="1:5" x14ac:dyDescent="0.2">
      <c r="A17371" s="157">
        <v>3806419</v>
      </c>
      <c r="B17371" t="s">
        <v>20268</v>
      </c>
      <c r="C17371" t="s">
        <v>268</v>
      </c>
      <c r="D17371">
        <v>111.93</v>
      </c>
      <c r="E17371" s="156" t="s">
        <v>223</v>
      </c>
    </row>
    <row r="17372" spans="1:5" x14ac:dyDescent="0.2">
      <c r="A17372" s="157">
        <v>3806417</v>
      </c>
      <c r="B17372" t="s">
        <v>20269</v>
      </c>
      <c r="C17372" t="s">
        <v>268</v>
      </c>
      <c r="D17372">
        <v>93.74</v>
      </c>
      <c r="E17372" s="156" t="s">
        <v>223</v>
      </c>
    </row>
    <row r="17373" spans="1:5" x14ac:dyDescent="0.2">
      <c r="A17373" s="157">
        <v>3806418</v>
      </c>
      <c r="B17373" t="s">
        <v>20270</v>
      </c>
      <c r="C17373" t="s">
        <v>268</v>
      </c>
      <c r="D17373">
        <v>110.67</v>
      </c>
      <c r="E17373" s="156" t="s">
        <v>223</v>
      </c>
    </row>
    <row r="17374" spans="1:5" x14ac:dyDescent="0.2">
      <c r="A17374" s="157">
        <v>3808207</v>
      </c>
      <c r="B17374" t="s">
        <v>20271</v>
      </c>
      <c r="C17374" t="s">
        <v>286</v>
      </c>
      <c r="D17374">
        <v>168.45</v>
      </c>
      <c r="E17374" s="156" t="s">
        <v>223</v>
      </c>
    </row>
    <row r="17375" spans="1:5" x14ac:dyDescent="0.2">
      <c r="A17375" s="157">
        <v>3806400</v>
      </c>
      <c r="B17375" t="s">
        <v>20272</v>
      </c>
      <c r="C17375" t="s">
        <v>268</v>
      </c>
      <c r="D17375">
        <v>161724.25</v>
      </c>
      <c r="E17375" s="156" t="s">
        <v>223</v>
      </c>
    </row>
    <row r="17376" spans="1:5" x14ac:dyDescent="0.2">
      <c r="A17376" s="157">
        <v>3806399</v>
      </c>
      <c r="B17376" t="s">
        <v>20273</v>
      </c>
      <c r="C17376" t="s">
        <v>268</v>
      </c>
      <c r="D17376">
        <v>229621.87</v>
      </c>
      <c r="E17376" s="156" t="s">
        <v>223</v>
      </c>
    </row>
    <row r="17377" spans="1:5" x14ac:dyDescent="0.2">
      <c r="A17377" s="157">
        <v>3806387</v>
      </c>
      <c r="B17377" t="s">
        <v>20274</v>
      </c>
      <c r="C17377" t="s">
        <v>268</v>
      </c>
      <c r="D17377">
        <v>287808.49</v>
      </c>
      <c r="E17377" s="156" t="s">
        <v>223</v>
      </c>
    </row>
    <row r="17378" spans="1:5" x14ac:dyDescent="0.2">
      <c r="A17378" s="157">
        <v>3806397</v>
      </c>
      <c r="B17378" t="s">
        <v>20275</v>
      </c>
      <c r="C17378" t="s">
        <v>268</v>
      </c>
      <c r="D17378">
        <v>385348.83</v>
      </c>
      <c r="E17378" s="156" t="s">
        <v>223</v>
      </c>
    </row>
    <row r="17379" spans="1:5" x14ac:dyDescent="0.2">
      <c r="A17379" s="157">
        <v>3806396</v>
      </c>
      <c r="B17379" t="s">
        <v>20276</v>
      </c>
      <c r="C17379" t="s">
        <v>268</v>
      </c>
      <c r="D17379">
        <v>443506.4</v>
      </c>
      <c r="E17379" s="156" t="s">
        <v>223</v>
      </c>
    </row>
    <row r="17380" spans="1:5" x14ac:dyDescent="0.2">
      <c r="A17380" s="157">
        <v>3816194</v>
      </c>
      <c r="B17380" t="s">
        <v>20277</v>
      </c>
      <c r="C17380" t="s">
        <v>268</v>
      </c>
      <c r="D17380">
        <v>11801.09</v>
      </c>
      <c r="E17380" s="156" t="s">
        <v>223</v>
      </c>
    </row>
    <row r="17381" spans="1:5" x14ac:dyDescent="0.2">
      <c r="A17381" s="157">
        <v>3816195</v>
      </c>
      <c r="B17381" t="s">
        <v>20278</v>
      </c>
      <c r="C17381" t="s">
        <v>19110</v>
      </c>
      <c r="D17381">
        <v>129.9</v>
      </c>
      <c r="E17381" s="156" t="s">
        <v>223</v>
      </c>
    </row>
    <row r="17382" spans="1:5" x14ac:dyDescent="0.2">
      <c r="A17382" s="157">
        <v>3816118</v>
      </c>
      <c r="B17382" t="s">
        <v>20279</v>
      </c>
      <c r="C17382" t="s">
        <v>286</v>
      </c>
      <c r="D17382">
        <v>99.4</v>
      </c>
      <c r="E17382" s="156" t="s">
        <v>223</v>
      </c>
    </row>
    <row r="17383" spans="1:5" x14ac:dyDescent="0.2">
      <c r="A17383" s="157">
        <v>3816117</v>
      </c>
      <c r="B17383" t="s">
        <v>20280</v>
      </c>
      <c r="C17383" t="s">
        <v>286</v>
      </c>
      <c r="D17383">
        <v>89.89</v>
      </c>
      <c r="E17383" s="156" t="s">
        <v>223</v>
      </c>
    </row>
    <row r="17384" spans="1:5" x14ac:dyDescent="0.2">
      <c r="A17384" s="157">
        <v>3806386</v>
      </c>
      <c r="B17384" t="s">
        <v>20281</v>
      </c>
      <c r="C17384" t="s">
        <v>286</v>
      </c>
      <c r="D17384">
        <v>741.53</v>
      </c>
      <c r="E17384" s="156" t="s">
        <v>223</v>
      </c>
    </row>
    <row r="17385" spans="1:5" x14ac:dyDescent="0.2">
      <c r="A17385" s="157">
        <v>3816196</v>
      </c>
      <c r="B17385" t="s">
        <v>20282</v>
      </c>
      <c r="C17385" t="s">
        <v>16113</v>
      </c>
      <c r="D17385">
        <v>910.23</v>
      </c>
      <c r="E17385" s="156" t="s">
        <v>223</v>
      </c>
    </row>
    <row r="17386" spans="1:5" x14ac:dyDescent="0.2">
      <c r="A17386" s="157">
        <v>3806426</v>
      </c>
      <c r="B17386" t="s">
        <v>20283</v>
      </c>
      <c r="C17386" t="s">
        <v>5571</v>
      </c>
      <c r="D17386">
        <v>63.18</v>
      </c>
      <c r="E17386" s="156" t="s">
        <v>223</v>
      </c>
    </row>
    <row r="17387" spans="1:5" x14ac:dyDescent="0.2">
      <c r="A17387" s="157">
        <v>3806401</v>
      </c>
      <c r="B17387" t="s">
        <v>20284</v>
      </c>
      <c r="C17387" t="s">
        <v>268</v>
      </c>
      <c r="D17387">
        <v>14079.82</v>
      </c>
      <c r="E17387" s="156" t="s">
        <v>223</v>
      </c>
    </row>
    <row r="17388" spans="1:5" x14ac:dyDescent="0.2">
      <c r="A17388" s="157">
        <v>3806423</v>
      </c>
      <c r="B17388" t="s">
        <v>20285</v>
      </c>
      <c r="C17388" t="s">
        <v>268</v>
      </c>
      <c r="D17388">
        <v>9595.52</v>
      </c>
      <c r="E17388" s="156" t="s">
        <v>223</v>
      </c>
    </row>
    <row r="17389" spans="1:5" x14ac:dyDescent="0.2">
      <c r="A17389" s="157">
        <v>3806421</v>
      </c>
      <c r="B17389" t="s">
        <v>20286</v>
      </c>
      <c r="C17389" t="s">
        <v>268</v>
      </c>
      <c r="D17389">
        <v>4651.8599999999997</v>
      </c>
      <c r="E17389" s="156" t="s">
        <v>223</v>
      </c>
    </row>
    <row r="17390" spans="1:5" x14ac:dyDescent="0.2">
      <c r="A17390" s="157">
        <v>3806422</v>
      </c>
      <c r="B17390" t="s">
        <v>20287</v>
      </c>
      <c r="C17390" t="s">
        <v>268</v>
      </c>
      <c r="D17390">
        <v>8635.99</v>
      </c>
      <c r="E17390" s="156" t="s">
        <v>223</v>
      </c>
    </row>
    <row r="17391" spans="1:5" x14ac:dyDescent="0.2">
      <c r="A17391" s="157">
        <v>3806425</v>
      </c>
      <c r="B17391" t="s">
        <v>20288</v>
      </c>
      <c r="C17391" t="s">
        <v>268</v>
      </c>
      <c r="D17391">
        <v>3562.54</v>
      </c>
      <c r="E17391" s="156" t="s">
        <v>223</v>
      </c>
    </row>
    <row r="17392" spans="1:5" x14ac:dyDescent="0.2">
      <c r="A17392" s="157">
        <v>3806424</v>
      </c>
      <c r="B17392" t="s">
        <v>20289</v>
      </c>
      <c r="C17392" t="s">
        <v>268</v>
      </c>
      <c r="D17392">
        <v>5931.95</v>
      </c>
      <c r="E17392" s="156" t="s">
        <v>223</v>
      </c>
    </row>
    <row r="17393" spans="1:5" x14ac:dyDescent="0.2">
      <c r="A17393" s="157">
        <v>3806420</v>
      </c>
      <c r="B17393" t="s">
        <v>20290</v>
      </c>
      <c r="C17393" t="s">
        <v>268</v>
      </c>
      <c r="D17393">
        <v>4070.39</v>
      </c>
      <c r="E17393" s="156" t="s">
        <v>223</v>
      </c>
    </row>
    <row r="17394" spans="1:5" x14ac:dyDescent="0.2">
      <c r="A17394" s="157">
        <v>3806405</v>
      </c>
      <c r="B17394" t="s">
        <v>20291</v>
      </c>
      <c r="C17394" t="s">
        <v>268</v>
      </c>
      <c r="D17394">
        <v>151.63999999999999</v>
      </c>
      <c r="E17394" s="156" t="s">
        <v>223</v>
      </c>
    </row>
    <row r="17395" spans="1:5" x14ac:dyDescent="0.2">
      <c r="A17395" s="157">
        <v>3806404</v>
      </c>
      <c r="B17395" t="s">
        <v>20292</v>
      </c>
      <c r="C17395" t="s">
        <v>16113</v>
      </c>
      <c r="D17395">
        <v>140.80000000000001</v>
      </c>
      <c r="E17395" s="156" t="s">
        <v>223</v>
      </c>
    </row>
    <row r="17396" spans="1:5" x14ac:dyDescent="0.2">
      <c r="A17396" s="157">
        <v>3806406</v>
      </c>
      <c r="B17396" t="s">
        <v>20293</v>
      </c>
      <c r="C17396" t="s">
        <v>286</v>
      </c>
      <c r="D17396">
        <v>6.62</v>
      </c>
      <c r="E17396" s="156" t="s">
        <v>223</v>
      </c>
    </row>
    <row r="17397" spans="1:5" x14ac:dyDescent="0.2">
      <c r="A17397" s="157">
        <v>3806403</v>
      </c>
      <c r="B17397" t="s">
        <v>20294</v>
      </c>
      <c r="C17397" t="s">
        <v>119</v>
      </c>
      <c r="D17397">
        <v>9.18</v>
      </c>
      <c r="E17397" s="156" t="s">
        <v>223</v>
      </c>
    </row>
    <row r="17398" spans="1:5" x14ac:dyDescent="0.2">
      <c r="A17398" s="157">
        <v>3806402</v>
      </c>
      <c r="B17398" t="s">
        <v>20295</v>
      </c>
      <c r="C17398" t="s">
        <v>119</v>
      </c>
      <c r="D17398">
        <v>2.65</v>
      </c>
      <c r="E17398" s="156" t="s">
        <v>223</v>
      </c>
    </row>
    <row r="17399" spans="1:5" x14ac:dyDescent="0.2">
      <c r="A17399" s="157">
        <v>3806407</v>
      </c>
      <c r="B17399" t="s">
        <v>20296</v>
      </c>
      <c r="C17399" t="s">
        <v>286</v>
      </c>
      <c r="D17399">
        <v>182.02</v>
      </c>
      <c r="E17399" s="156" t="s">
        <v>223</v>
      </c>
    </row>
    <row r="17400" spans="1:5" x14ac:dyDescent="0.2">
      <c r="A17400" s="157">
        <v>3808043</v>
      </c>
      <c r="B17400" t="s">
        <v>20297</v>
      </c>
      <c r="C17400" t="s">
        <v>119</v>
      </c>
      <c r="D17400">
        <v>4.34</v>
      </c>
      <c r="E17400" s="156" t="s">
        <v>223</v>
      </c>
    </row>
    <row r="17401" spans="1:5" x14ac:dyDescent="0.2">
      <c r="A17401" s="157">
        <v>3806431</v>
      </c>
      <c r="B17401" t="s">
        <v>20298</v>
      </c>
      <c r="C17401" t="s">
        <v>268</v>
      </c>
      <c r="D17401">
        <v>5848.66</v>
      </c>
      <c r="E17401" s="156" t="s">
        <v>223</v>
      </c>
    </row>
    <row r="17402" spans="1:5" x14ac:dyDescent="0.2">
      <c r="A17402" s="157">
        <v>3806432</v>
      </c>
      <c r="B17402" t="s">
        <v>20299</v>
      </c>
      <c r="C17402" t="s">
        <v>268</v>
      </c>
      <c r="D17402">
        <v>3079.54</v>
      </c>
      <c r="E17402" s="156" t="s">
        <v>223</v>
      </c>
    </row>
    <row r="17403" spans="1:5" x14ac:dyDescent="0.2">
      <c r="A17403" s="157">
        <v>3806429</v>
      </c>
      <c r="B17403" t="s">
        <v>20300</v>
      </c>
      <c r="C17403" t="s">
        <v>16113</v>
      </c>
      <c r="D17403">
        <v>19.350000000000001</v>
      </c>
      <c r="E17403" s="156" t="s">
        <v>223</v>
      </c>
    </row>
    <row r="17404" spans="1:5" x14ac:dyDescent="0.2">
      <c r="A17404" s="157">
        <v>3806430</v>
      </c>
      <c r="B17404" t="s">
        <v>20301</v>
      </c>
      <c r="C17404" t="s">
        <v>16113</v>
      </c>
      <c r="D17404">
        <v>12.11</v>
      </c>
      <c r="E17404" s="156" t="s">
        <v>223</v>
      </c>
    </row>
    <row r="17405" spans="1:5" x14ac:dyDescent="0.2">
      <c r="A17405" s="157">
        <v>3806428</v>
      </c>
      <c r="B17405" t="s">
        <v>20302</v>
      </c>
      <c r="C17405" t="s">
        <v>16113</v>
      </c>
      <c r="D17405">
        <v>44.64</v>
      </c>
      <c r="E17405" s="156" t="s">
        <v>223</v>
      </c>
    </row>
    <row r="17406" spans="1:5" x14ac:dyDescent="0.2">
      <c r="A17406" s="157">
        <v>3816198</v>
      </c>
      <c r="B17406" t="s">
        <v>20303</v>
      </c>
      <c r="C17406" t="s">
        <v>16113</v>
      </c>
      <c r="D17406">
        <v>59.61</v>
      </c>
      <c r="E17406" s="156" t="s">
        <v>223</v>
      </c>
    </row>
    <row r="17407" spans="1:5" x14ac:dyDescent="0.2">
      <c r="A17407" s="157">
        <v>3816197</v>
      </c>
      <c r="B17407" t="s">
        <v>20304</v>
      </c>
      <c r="C17407" t="s">
        <v>16113</v>
      </c>
      <c r="D17407">
        <v>54.27</v>
      </c>
      <c r="E17407" s="156" t="s">
        <v>223</v>
      </c>
    </row>
    <row r="17408" spans="1:5" x14ac:dyDescent="0.2">
      <c r="A17408" s="157">
        <v>3806410</v>
      </c>
      <c r="B17408" t="s">
        <v>20305</v>
      </c>
      <c r="C17408" t="s">
        <v>119</v>
      </c>
      <c r="D17408">
        <v>66.31</v>
      </c>
      <c r="E17408" s="156" t="s">
        <v>223</v>
      </c>
    </row>
    <row r="17409" spans="1:5" x14ac:dyDescent="0.2">
      <c r="A17409" s="157">
        <v>3806411</v>
      </c>
      <c r="B17409" t="s">
        <v>20306</v>
      </c>
      <c r="C17409" t="s">
        <v>19110</v>
      </c>
      <c r="D17409">
        <v>1233.1600000000001</v>
      </c>
      <c r="E17409" s="156" t="s">
        <v>223</v>
      </c>
    </row>
    <row r="17410" spans="1:5" x14ac:dyDescent="0.2">
      <c r="A17410" s="157">
        <v>3815644</v>
      </c>
      <c r="B17410" t="s">
        <v>20307</v>
      </c>
      <c r="C17410" t="s">
        <v>268</v>
      </c>
      <c r="D17410">
        <v>103.54</v>
      </c>
      <c r="E17410" s="156" t="s">
        <v>223</v>
      </c>
    </row>
    <row r="17411" spans="1:5" x14ac:dyDescent="0.2">
      <c r="A17411" s="157">
        <v>3815643</v>
      </c>
      <c r="B17411" t="s">
        <v>20308</v>
      </c>
      <c r="C17411" t="s">
        <v>268</v>
      </c>
      <c r="D17411">
        <v>98.31</v>
      </c>
      <c r="E17411" s="156" t="s">
        <v>223</v>
      </c>
    </row>
    <row r="17412" spans="1:5" x14ac:dyDescent="0.2">
      <c r="A17412" s="157">
        <v>3815706</v>
      </c>
      <c r="B17412" t="s">
        <v>20309</v>
      </c>
      <c r="C17412" t="s">
        <v>286</v>
      </c>
      <c r="D17412">
        <v>133.33000000000001</v>
      </c>
      <c r="E17412" s="156" t="s">
        <v>223</v>
      </c>
    </row>
    <row r="17413" spans="1:5" x14ac:dyDescent="0.2">
      <c r="A17413" s="157">
        <v>3815597</v>
      </c>
      <c r="B17413" t="s">
        <v>20310</v>
      </c>
      <c r="C17413" t="s">
        <v>286</v>
      </c>
      <c r="D17413">
        <v>123.82</v>
      </c>
      <c r="E17413" s="156" t="s">
        <v>223</v>
      </c>
    </row>
    <row r="17414" spans="1:5" x14ac:dyDescent="0.2">
      <c r="A17414" s="157">
        <v>3815600</v>
      </c>
      <c r="B17414" t="s">
        <v>20311</v>
      </c>
      <c r="C17414" t="s">
        <v>119</v>
      </c>
      <c r="D17414">
        <v>75.69</v>
      </c>
      <c r="E17414" s="156" t="s">
        <v>223</v>
      </c>
    </row>
    <row r="17415" spans="1:5" x14ac:dyDescent="0.2">
      <c r="A17415" s="157">
        <v>3815601</v>
      </c>
      <c r="B17415" t="s">
        <v>20312</v>
      </c>
      <c r="C17415" t="s">
        <v>119</v>
      </c>
      <c r="D17415">
        <v>71.010000000000005</v>
      </c>
      <c r="E17415" s="156" t="s">
        <v>223</v>
      </c>
    </row>
    <row r="17416" spans="1:5" x14ac:dyDescent="0.2">
      <c r="A17416" s="157">
        <v>3815599</v>
      </c>
      <c r="B17416" t="s">
        <v>20313</v>
      </c>
      <c r="C17416" t="s">
        <v>119</v>
      </c>
      <c r="D17416">
        <v>26.08</v>
      </c>
      <c r="E17416" s="156" t="s">
        <v>223</v>
      </c>
    </row>
    <row r="17417" spans="1:5" x14ac:dyDescent="0.2">
      <c r="A17417" s="157">
        <v>3806414</v>
      </c>
      <c r="B17417" t="s">
        <v>20314</v>
      </c>
      <c r="C17417" t="s">
        <v>16113</v>
      </c>
      <c r="D17417">
        <v>860.37</v>
      </c>
      <c r="E17417" s="156" t="s">
        <v>223</v>
      </c>
    </row>
    <row r="17418" spans="1:5" x14ac:dyDescent="0.2">
      <c r="A17418" s="157">
        <v>3806409</v>
      </c>
      <c r="B17418" t="s">
        <v>20315</v>
      </c>
      <c r="C17418" t="s">
        <v>286</v>
      </c>
      <c r="D17418">
        <v>64.03</v>
      </c>
      <c r="E17418" s="156" t="s">
        <v>223</v>
      </c>
    </row>
    <row r="17419" spans="1:5" x14ac:dyDescent="0.2">
      <c r="A17419" s="157">
        <v>3815602</v>
      </c>
      <c r="B17419" t="s">
        <v>20316</v>
      </c>
      <c r="C17419" t="s">
        <v>286</v>
      </c>
      <c r="D17419">
        <v>31.64</v>
      </c>
      <c r="E17419" s="156" t="s">
        <v>223</v>
      </c>
    </row>
    <row r="17420" spans="1:5" x14ac:dyDescent="0.2">
      <c r="A17420" s="157">
        <v>4011444</v>
      </c>
      <c r="B17420" t="s">
        <v>20317</v>
      </c>
      <c r="C17420" t="s">
        <v>5571</v>
      </c>
      <c r="D17420">
        <v>225.88</v>
      </c>
      <c r="E17420" s="156" t="s">
        <v>223</v>
      </c>
    </row>
    <row r="17421" spans="1:5" x14ac:dyDescent="0.2">
      <c r="A17421" s="157">
        <v>4011443</v>
      </c>
      <c r="B17421" t="s">
        <v>20318</v>
      </c>
      <c r="C17421" t="s">
        <v>5571</v>
      </c>
      <c r="D17421">
        <v>142.6</v>
      </c>
      <c r="E17421" s="156" t="s">
        <v>223</v>
      </c>
    </row>
    <row r="17422" spans="1:5" x14ac:dyDescent="0.2">
      <c r="A17422" s="157">
        <v>4011446</v>
      </c>
      <c r="B17422" t="s">
        <v>20319</v>
      </c>
      <c r="C17422" t="s">
        <v>5571</v>
      </c>
      <c r="D17422">
        <v>212.19</v>
      </c>
      <c r="E17422" s="156" t="s">
        <v>223</v>
      </c>
    </row>
    <row r="17423" spans="1:5" x14ac:dyDescent="0.2">
      <c r="A17423" s="157">
        <v>4011445</v>
      </c>
      <c r="B17423" t="s">
        <v>20320</v>
      </c>
      <c r="C17423" t="s">
        <v>5571</v>
      </c>
      <c r="D17423">
        <v>127.09</v>
      </c>
      <c r="E17423" s="156" t="s">
        <v>223</v>
      </c>
    </row>
    <row r="17424" spans="1:5" x14ac:dyDescent="0.2">
      <c r="A17424" s="157">
        <v>4011448</v>
      </c>
      <c r="B17424" t="s">
        <v>20321</v>
      </c>
      <c r="C17424" t="s">
        <v>5571</v>
      </c>
      <c r="D17424">
        <v>215.53</v>
      </c>
      <c r="E17424" s="156" t="s">
        <v>223</v>
      </c>
    </row>
    <row r="17425" spans="1:5" x14ac:dyDescent="0.2">
      <c r="A17425" s="157">
        <v>4011447</v>
      </c>
      <c r="B17425" t="s">
        <v>20322</v>
      </c>
      <c r="C17425" t="s">
        <v>5571</v>
      </c>
      <c r="D17425">
        <v>128.03</v>
      </c>
      <c r="E17425" s="156" t="s">
        <v>223</v>
      </c>
    </row>
    <row r="17426" spans="1:5" x14ac:dyDescent="0.2">
      <c r="A17426" s="157">
        <v>4011450</v>
      </c>
      <c r="B17426" t="s">
        <v>20323</v>
      </c>
      <c r="C17426" t="s">
        <v>5571</v>
      </c>
      <c r="D17426">
        <v>223.29</v>
      </c>
      <c r="E17426" s="156" t="s">
        <v>223</v>
      </c>
    </row>
    <row r="17427" spans="1:5" x14ac:dyDescent="0.2">
      <c r="A17427" s="157">
        <v>4011449</v>
      </c>
      <c r="B17427" t="s">
        <v>20324</v>
      </c>
      <c r="C17427" t="s">
        <v>5571</v>
      </c>
      <c r="D17427">
        <v>137.35</v>
      </c>
      <c r="E17427" s="156" t="s">
        <v>223</v>
      </c>
    </row>
    <row r="17428" spans="1:5" x14ac:dyDescent="0.2">
      <c r="A17428" s="157">
        <v>4011452</v>
      </c>
      <c r="B17428" t="s">
        <v>20325</v>
      </c>
      <c r="C17428" t="s">
        <v>5571</v>
      </c>
      <c r="D17428">
        <v>228.34</v>
      </c>
      <c r="E17428" s="156" t="s">
        <v>223</v>
      </c>
    </row>
    <row r="17429" spans="1:5" x14ac:dyDescent="0.2">
      <c r="A17429" s="157">
        <v>4011451</v>
      </c>
      <c r="B17429" t="s">
        <v>20326</v>
      </c>
      <c r="C17429" t="s">
        <v>5571</v>
      </c>
      <c r="D17429">
        <v>143.5</v>
      </c>
      <c r="E17429" s="156" t="s">
        <v>223</v>
      </c>
    </row>
    <row r="17430" spans="1:5" x14ac:dyDescent="0.2">
      <c r="A17430" s="157">
        <v>4011219</v>
      </c>
      <c r="B17430" t="s">
        <v>20327</v>
      </c>
      <c r="C17430" t="s">
        <v>16113</v>
      </c>
      <c r="D17430">
        <v>16.66</v>
      </c>
      <c r="E17430" s="156" t="s">
        <v>223</v>
      </c>
    </row>
    <row r="17431" spans="1:5" x14ac:dyDescent="0.2">
      <c r="A17431" s="157">
        <v>4011291</v>
      </c>
      <c r="B17431" t="s">
        <v>20328</v>
      </c>
      <c r="C17431" t="s">
        <v>16113</v>
      </c>
      <c r="D17431">
        <v>64.739999999999995</v>
      </c>
      <c r="E17431" s="156" t="s">
        <v>223</v>
      </c>
    </row>
    <row r="17432" spans="1:5" x14ac:dyDescent="0.2">
      <c r="A17432" s="157">
        <v>4011287</v>
      </c>
      <c r="B17432" t="s">
        <v>20329</v>
      </c>
      <c r="C17432" t="s">
        <v>16113</v>
      </c>
      <c r="D17432">
        <v>53.88</v>
      </c>
      <c r="E17432" s="156" t="s">
        <v>223</v>
      </c>
    </row>
    <row r="17433" spans="1:5" x14ac:dyDescent="0.2">
      <c r="A17433" s="157">
        <v>4011305</v>
      </c>
      <c r="B17433" t="s">
        <v>20330</v>
      </c>
      <c r="C17433" t="s">
        <v>16113</v>
      </c>
      <c r="D17433">
        <v>116.07</v>
      </c>
      <c r="E17433" s="156" t="s">
        <v>223</v>
      </c>
    </row>
    <row r="17434" spans="1:5" x14ac:dyDescent="0.2">
      <c r="A17434" s="157">
        <v>4011221</v>
      </c>
      <c r="B17434" t="s">
        <v>20331</v>
      </c>
      <c r="C17434" t="s">
        <v>16113</v>
      </c>
      <c r="D17434">
        <v>17.62</v>
      </c>
      <c r="E17434" s="156" t="s">
        <v>223</v>
      </c>
    </row>
    <row r="17435" spans="1:5" x14ac:dyDescent="0.2">
      <c r="A17435" s="157">
        <v>4011226</v>
      </c>
      <c r="B17435" t="s">
        <v>20332</v>
      </c>
      <c r="C17435" t="s">
        <v>16113</v>
      </c>
      <c r="D17435">
        <v>39.47</v>
      </c>
      <c r="E17435" s="156" t="s">
        <v>223</v>
      </c>
    </row>
    <row r="17436" spans="1:5" x14ac:dyDescent="0.2">
      <c r="A17436" s="157">
        <v>4011276</v>
      </c>
      <c r="B17436" t="s">
        <v>20333</v>
      </c>
      <c r="C17436" t="s">
        <v>16113</v>
      </c>
      <c r="D17436">
        <v>278.52</v>
      </c>
      <c r="E17436" s="156" t="s">
        <v>223</v>
      </c>
    </row>
    <row r="17437" spans="1:5" x14ac:dyDescent="0.2">
      <c r="A17437" s="157">
        <v>4011275</v>
      </c>
      <c r="B17437" t="s">
        <v>20334</v>
      </c>
      <c r="C17437" t="s">
        <v>16113</v>
      </c>
      <c r="D17437">
        <v>118.53</v>
      </c>
      <c r="E17437" s="156" t="s">
        <v>223</v>
      </c>
    </row>
    <row r="17438" spans="1:5" x14ac:dyDescent="0.2">
      <c r="A17438" s="157">
        <v>4011549</v>
      </c>
      <c r="B17438" t="s">
        <v>20335</v>
      </c>
      <c r="C17438" t="s">
        <v>16113</v>
      </c>
      <c r="D17438">
        <v>279.74</v>
      </c>
      <c r="E17438" s="156" t="s">
        <v>223</v>
      </c>
    </row>
    <row r="17439" spans="1:5" x14ac:dyDescent="0.2">
      <c r="A17439" s="157">
        <v>4011548</v>
      </c>
      <c r="B17439" t="s">
        <v>20336</v>
      </c>
      <c r="C17439" t="s">
        <v>16113</v>
      </c>
      <c r="D17439">
        <v>119.75</v>
      </c>
      <c r="E17439" s="156" t="s">
        <v>223</v>
      </c>
    </row>
    <row r="17440" spans="1:5" x14ac:dyDescent="0.2">
      <c r="A17440" s="157">
        <v>4011278</v>
      </c>
      <c r="B17440" t="s">
        <v>20337</v>
      </c>
      <c r="C17440" t="s">
        <v>16113</v>
      </c>
      <c r="D17440">
        <v>315.70999999999998</v>
      </c>
      <c r="E17440" s="156" t="s">
        <v>223</v>
      </c>
    </row>
    <row r="17441" spans="1:5" x14ac:dyDescent="0.2">
      <c r="A17441" s="157">
        <v>4011277</v>
      </c>
      <c r="B17441" t="s">
        <v>20338</v>
      </c>
      <c r="C17441" t="s">
        <v>16113</v>
      </c>
      <c r="D17441">
        <v>159.19</v>
      </c>
      <c r="E17441" s="156" t="s">
        <v>223</v>
      </c>
    </row>
    <row r="17442" spans="1:5" x14ac:dyDescent="0.2">
      <c r="A17442" s="157">
        <v>4011561</v>
      </c>
      <c r="B17442" t="s">
        <v>20339</v>
      </c>
      <c r="C17442" t="s">
        <v>16113</v>
      </c>
      <c r="D17442">
        <v>316.93</v>
      </c>
      <c r="E17442" s="156" t="s">
        <v>223</v>
      </c>
    </row>
    <row r="17443" spans="1:5" x14ac:dyDescent="0.2">
      <c r="A17443" s="157">
        <v>4011560</v>
      </c>
      <c r="B17443" t="s">
        <v>20340</v>
      </c>
      <c r="C17443" t="s">
        <v>16113</v>
      </c>
      <c r="D17443">
        <v>160.41</v>
      </c>
      <c r="E17443" s="156" t="s">
        <v>223</v>
      </c>
    </row>
    <row r="17444" spans="1:5" x14ac:dyDescent="0.2">
      <c r="A17444" s="157">
        <v>4011282</v>
      </c>
      <c r="B17444" t="s">
        <v>20341</v>
      </c>
      <c r="C17444" t="s">
        <v>16113</v>
      </c>
      <c r="D17444">
        <v>249.96</v>
      </c>
      <c r="E17444" s="156" t="s">
        <v>223</v>
      </c>
    </row>
    <row r="17445" spans="1:5" x14ac:dyDescent="0.2">
      <c r="A17445" s="157">
        <v>4011281</v>
      </c>
      <c r="B17445" t="s">
        <v>20342</v>
      </c>
      <c r="C17445" t="s">
        <v>16113</v>
      </c>
      <c r="D17445">
        <v>105.83</v>
      </c>
      <c r="E17445" s="156" t="s">
        <v>223</v>
      </c>
    </row>
    <row r="17446" spans="1:5" x14ac:dyDescent="0.2">
      <c r="A17446" s="157">
        <v>4011279</v>
      </c>
      <c r="B17446" t="s">
        <v>20343</v>
      </c>
      <c r="C17446" t="s">
        <v>16113</v>
      </c>
      <c r="D17446">
        <v>240.25</v>
      </c>
      <c r="E17446" s="156" t="s">
        <v>223</v>
      </c>
    </row>
    <row r="17447" spans="1:5" x14ac:dyDescent="0.2">
      <c r="A17447" s="157">
        <v>4011280</v>
      </c>
      <c r="B17447" t="s">
        <v>20344</v>
      </c>
      <c r="C17447" t="s">
        <v>16113</v>
      </c>
      <c r="D17447">
        <v>96.12</v>
      </c>
      <c r="E17447" s="156" t="s">
        <v>223</v>
      </c>
    </row>
    <row r="17448" spans="1:5" x14ac:dyDescent="0.2">
      <c r="A17448" s="157">
        <v>4011314</v>
      </c>
      <c r="B17448" t="s">
        <v>20345</v>
      </c>
      <c r="C17448" t="s">
        <v>16113</v>
      </c>
      <c r="D17448">
        <v>102.72</v>
      </c>
      <c r="E17448" s="156" t="s">
        <v>223</v>
      </c>
    </row>
    <row r="17449" spans="1:5" x14ac:dyDescent="0.2">
      <c r="A17449" s="157">
        <v>4011315</v>
      </c>
      <c r="B17449" t="s">
        <v>20346</v>
      </c>
      <c r="C17449" t="s">
        <v>16113</v>
      </c>
      <c r="D17449">
        <v>98.49</v>
      </c>
      <c r="E17449" s="156" t="s">
        <v>223</v>
      </c>
    </row>
    <row r="17450" spans="1:5" x14ac:dyDescent="0.2">
      <c r="A17450" s="157">
        <v>4011316</v>
      </c>
      <c r="B17450" t="s">
        <v>20347</v>
      </c>
      <c r="C17450" t="s">
        <v>16113</v>
      </c>
      <c r="D17450">
        <v>136.88</v>
      </c>
      <c r="E17450" s="156" t="s">
        <v>223</v>
      </c>
    </row>
    <row r="17451" spans="1:5" x14ac:dyDescent="0.2">
      <c r="A17451" s="157">
        <v>4011317</v>
      </c>
      <c r="B17451" t="s">
        <v>20348</v>
      </c>
      <c r="C17451" t="s">
        <v>16113</v>
      </c>
      <c r="D17451">
        <v>91.91</v>
      </c>
      <c r="E17451" s="156" t="s">
        <v>223</v>
      </c>
    </row>
    <row r="17452" spans="1:5" x14ac:dyDescent="0.2">
      <c r="A17452" s="157">
        <v>4011318</v>
      </c>
      <c r="B17452" t="s">
        <v>20349</v>
      </c>
      <c r="C17452" t="s">
        <v>16113</v>
      </c>
      <c r="D17452">
        <v>103.52</v>
      </c>
      <c r="E17452" s="156" t="s">
        <v>223</v>
      </c>
    </row>
    <row r="17453" spans="1:5" x14ac:dyDescent="0.2">
      <c r="A17453" s="157">
        <v>4011319</v>
      </c>
      <c r="B17453" t="s">
        <v>20350</v>
      </c>
      <c r="C17453" t="s">
        <v>16113</v>
      </c>
      <c r="D17453">
        <v>57.15</v>
      </c>
      <c r="E17453" s="156" t="s">
        <v>223</v>
      </c>
    </row>
    <row r="17454" spans="1:5" x14ac:dyDescent="0.2">
      <c r="A17454" s="157">
        <v>4011320</v>
      </c>
      <c r="B17454" t="s">
        <v>20351</v>
      </c>
      <c r="C17454" t="s">
        <v>16113</v>
      </c>
      <c r="D17454">
        <v>87.17</v>
      </c>
      <c r="E17454" s="156" t="s">
        <v>223</v>
      </c>
    </row>
    <row r="17455" spans="1:5" x14ac:dyDescent="0.2">
      <c r="A17455" s="157">
        <v>4011321</v>
      </c>
      <c r="B17455" t="s">
        <v>20352</v>
      </c>
      <c r="C17455" t="s">
        <v>16113</v>
      </c>
      <c r="D17455">
        <v>40.799999999999997</v>
      </c>
      <c r="E17455" s="156" t="s">
        <v>223</v>
      </c>
    </row>
    <row r="17456" spans="1:5" x14ac:dyDescent="0.2">
      <c r="A17456" s="157">
        <v>4011327</v>
      </c>
      <c r="B17456" t="s">
        <v>20353</v>
      </c>
      <c r="C17456" t="s">
        <v>16113</v>
      </c>
      <c r="D17456">
        <v>43.47</v>
      </c>
      <c r="E17456" s="156" t="s">
        <v>223</v>
      </c>
    </row>
    <row r="17457" spans="1:5" x14ac:dyDescent="0.2">
      <c r="A17457" s="157">
        <v>4011325</v>
      </c>
      <c r="B17457" t="s">
        <v>20354</v>
      </c>
      <c r="C17457" t="s">
        <v>16113</v>
      </c>
      <c r="D17457">
        <v>27.18</v>
      </c>
      <c r="E17457" s="156" t="s">
        <v>223</v>
      </c>
    </row>
    <row r="17458" spans="1:5" x14ac:dyDescent="0.2">
      <c r="A17458" s="157">
        <v>4011454</v>
      </c>
      <c r="B17458" t="s">
        <v>20355</v>
      </c>
      <c r="C17458" t="s">
        <v>5571</v>
      </c>
      <c r="D17458">
        <v>211.59</v>
      </c>
      <c r="E17458" s="156" t="s">
        <v>223</v>
      </c>
    </row>
    <row r="17459" spans="1:5" x14ac:dyDescent="0.2">
      <c r="A17459" s="157">
        <v>4011453</v>
      </c>
      <c r="B17459" t="s">
        <v>20356</v>
      </c>
      <c r="C17459" t="s">
        <v>5571</v>
      </c>
      <c r="D17459">
        <v>141.16999999999999</v>
      </c>
      <c r="E17459" s="156" t="s">
        <v>223</v>
      </c>
    </row>
    <row r="17460" spans="1:5" x14ac:dyDescent="0.2">
      <c r="A17460" s="157">
        <v>4011455</v>
      </c>
      <c r="B17460" t="s">
        <v>20357</v>
      </c>
      <c r="C17460" t="s">
        <v>5571</v>
      </c>
      <c r="D17460">
        <v>20.309999999999999</v>
      </c>
      <c r="E17460" s="156" t="s">
        <v>223</v>
      </c>
    </row>
    <row r="17461" spans="1:5" x14ac:dyDescent="0.2">
      <c r="A17461" s="157">
        <v>4011459</v>
      </c>
      <c r="B17461" t="s">
        <v>20358</v>
      </c>
      <c r="C17461" t="s">
        <v>5571</v>
      </c>
      <c r="D17461">
        <v>210.76</v>
      </c>
      <c r="E17461" s="156" t="s">
        <v>223</v>
      </c>
    </row>
    <row r="17462" spans="1:5" x14ac:dyDescent="0.2">
      <c r="A17462" s="157">
        <v>4011458</v>
      </c>
      <c r="B17462" t="s">
        <v>20359</v>
      </c>
      <c r="C17462" t="s">
        <v>5571</v>
      </c>
      <c r="D17462">
        <v>141.38</v>
      </c>
      <c r="E17462" s="156" t="s">
        <v>223</v>
      </c>
    </row>
    <row r="17463" spans="1:5" x14ac:dyDescent="0.2">
      <c r="A17463" s="157">
        <v>4011494</v>
      </c>
      <c r="B17463" t="s">
        <v>20360</v>
      </c>
      <c r="C17463" t="s">
        <v>5571</v>
      </c>
      <c r="D17463">
        <v>20.9</v>
      </c>
      <c r="E17463" s="156" t="s">
        <v>223</v>
      </c>
    </row>
    <row r="17464" spans="1:5" x14ac:dyDescent="0.2">
      <c r="A17464" s="157">
        <v>4011463</v>
      </c>
      <c r="B17464" t="s">
        <v>20361</v>
      </c>
      <c r="C17464" t="s">
        <v>5571</v>
      </c>
      <c r="D17464">
        <v>209.18</v>
      </c>
      <c r="E17464" s="156" t="s">
        <v>223</v>
      </c>
    </row>
    <row r="17465" spans="1:5" x14ac:dyDescent="0.2">
      <c r="A17465" s="157">
        <v>4011462</v>
      </c>
      <c r="B17465" t="s">
        <v>20362</v>
      </c>
      <c r="C17465" t="s">
        <v>5571</v>
      </c>
      <c r="D17465">
        <v>140.97</v>
      </c>
      <c r="E17465" s="156" t="s">
        <v>223</v>
      </c>
    </row>
    <row r="17466" spans="1:5" x14ac:dyDescent="0.2">
      <c r="A17466" s="157">
        <v>4011464</v>
      </c>
      <c r="B17466" t="s">
        <v>20363</v>
      </c>
      <c r="C17466" t="s">
        <v>5571</v>
      </c>
      <c r="D17466">
        <v>20.9</v>
      </c>
      <c r="E17466" s="156" t="s">
        <v>223</v>
      </c>
    </row>
    <row r="17467" spans="1:5" x14ac:dyDescent="0.2">
      <c r="A17467" s="157">
        <v>4011495</v>
      </c>
      <c r="B17467" t="s">
        <v>20364</v>
      </c>
      <c r="C17467" t="s">
        <v>5571</v>
      </c>
      <c r="D17467">
        <v>207.66</v>
      </c>
      <c r="E17467" s="156" t="s">
        <v>223</v>
      </c>
    </row>
    <row r="17468" spans="1:5" x14ac:dyDescent="0.2">
      <c r="A17468" s="157">
        <v>4011496</v>
      </c>
      <c r="B17468" t="s">
        <v>20365</v>
      </c>
      <c r="C17468" t="s">
        <v>5571</v>
      </c>
      <c r="D17468">
        <v>141.01</v>
      </c>
      <c r="E17468" s="156" t="s">
        <v>223</v>
      </c>
    </row>
    <row r="17469" spans="1:5" x14ac:dyDescent="0.2">
      <c r="A17469" s="157">
        <v>4011497</v>
      </c>
      <c r="B17469" t="s">
        <v>20366</v>
      </c>
      <c r="C17469" t="s">
        <v>5571</v>
      </c>
      <c r="D17469">
        <v>20.9</v>
      </c>
      <c r="E17469" s="156" t="s">
        <v>223</v>
      </c>
    </row>
    <row r="17470" spans="1:5" x14ac:dyDescent="0.2">
      <c r="A17470" s="157">
        <v>4011457</v>
      </c>
      <c r="B17470" t="s">
        <v>20367</v>
      </c>
      <c r="C17470" t="s">
        <v>5571</v>
      </c>
      <c r="D17470">
        <v>229.94</v>
      </c>
      <c r="E17470" s="156" t="s">
        <v>223</v>
      </c>
    </row>
    <row r="17471" spans="1:5" x14ac:dyDescent="0.2">
      <c r="A17471" s="157">
        <v>4011456</v>
      </c>
      <c r="B17471" t="s">
        <v>20368</v>
      </c>
      <c r="C17471" t="s">
        <v>5571</v>
      </c>
      <c r="D17471">
        <v>151.61000000000001</v>
      </c>
      <c r="E17471" s="156" t="s">
        <v>223</v>
      </c>
    </row>
    <row r="17472" spans="1:5" x14ac:dyDescent="0.2">
      <c r="A17472" s="157">
        <v>4011461</v>
      </c>
      <c r="B17472" t="s">
        <v>20369</v>
      </c>
      <c r="C17472" t="s">
        <v>5571</v>
      </c>
      <c r="D17472">
        <v>233.67</v>
      </c>
      <c r="E17472" s="156" t="s">
        <v>223</v>
      </c>
    </row>
    <row r="17473" spans="1:5" x14ac:dyDescent="0.2">
      <c r="A17473" s="157">
        <v>4011460</v>
      </c>
      <c r="B17473" t="s">
        <v>20370</v>
      </c>
      <c r="C17473" t="s">
        <v>5571</v>
      </c>
      <c r="D17473">
        <v>155.88999999999999</v>
      </c>
      <c r="E17473" s="156" t="s">
        <v>223</v>
      </c>
    </row>
    <row r="17474" spans="1:5" x14ac:dyDescent="0.2">
      <c r="A17474" s="157">
        <v>4011466</v>
      </c>
      <c r="B17474" t="s">
        <v>20371</v>
      </c>
      <c r="C17474" t="s">
        <v>5571</v>
      </c>
      <c r="D17474">
        <v>241.27</v>
      </c>
      <c r="E17474" s="156" t="s">
        <v>223</v>
      </c>
    </row>
    <row r="17475" spans="1:5" x14ac:dyDescent="0.2">
      <c r="A17475" s="157">
        <v>4011465</v>
      </c>
      <c r="B17475" t="s">
        <v>20372</v>
      </c>
      <c r="C17475" t="s">
        <v>5571</v>
      </c>
      <c r="D17475">
        <v>161.59</v>
      </c>
      <c r="E17475" s="156" t="s">
        <v>223</v>
      </c>
    </row>
    <row r="17476" spans="1:5" x14ac:dyDescent="0.2">
      <c r="A17476" s="157">
        <v>4011469</v>
      </c>
      <c r="B17476" t="s">
        <v>20373</v>
      </c>
      <c r="C17476" t="s">
        <v>5571</v>
      </c>
      <c r="D17476">
        <v>266.33</v>
      </c>
      <c r="E17476" s="156" t="s">
        <v>223</v>
      </c>
    </row>
    <row r="17477" spans="1:5" x14ac:dyDescent="0.2">
      <c r="A17477" s="157">
        <v>4011473</v>
      </c>
      <c r="B17477" t="s">
        <v>20374</v>
      </c>
      <c r="C17477" t="s">
        <v>5571</v>
      </c>
      <c r="D17477">
        <v>199.96</v>
      </c>
      <c r="E17477" s="156" t="s">
        <v>223</v>
      </c>
    </row>
    <row r="17478" spans="1:5" x14ac:dyDescent="0.2">
      <c r="A17478" s="157">
        <v>4011470</v>
      </c>
      <c r="B17478" t="s">
        <v>20375</v>
      </c>
      <c r="C17478" t="s">
        <v>5571</v>
      </c>
      <c r="D17478">
        <v>271.07</v>
      </c>
      <c r="E17478" s="156" t="s">
        <v>223</v>
      </c>
    </row>
    <row r="17479" spans="1:5" x14ac:dyDescent="0.2">
      <c r="A17479" s="157">
        <v>4011474</v>
      </c>
      <c r="B17479" t="s">
        <v>20376</v>
      </c>
      <c r="C17479" t="s">
        <v>5571</v>
      </c>
      <c r="D17479">
        <v>205.68</v>
      </c>
      <c r="E17479" s="156" t="s">
        <v>223</v>
      </c>
    </row>
    <row r="17480" spans="1:5" x14ac:dyDescent="0.2">
      <c r="A17480" s="157">
        <v>4011471</v>
      </c>
      <c r="B17480" t="s">
        <v>20377</v>
      </c>
      <c r="C17480" t="s">
        <v>5571</v>
      </c>
      <c r="D17480">
        <v>272.05</v>
      </c>
      <c r="E17480" s="156" t="s">
        <v>223</v>
      </c>
    </row>
    <row r="17481" spans="1:5" x14ac:dyDescent="0.2">
      <c r="A17481" s="157">
        <v>4011475</v>
      </c>
      <c r="B17481" t="s">
        <v>20378</v>
      </c>
      <c r="C17481" t="s">
        <v>5571</v>
      </c>
      <c r="D17481">
        <v>208.52</v>
      </c>
      <c r="E17481" s="156" t="s">
        <v>223</v>
      </c>
    </row>
    <row r="17482" spans="1:5" x14ac:dyDescent="0.2">
      <c r="A17482" s="157">
        <v>4011472</v>
      </c>
      <c r="B17482" t="s">
        <v>20379</v>
      </c>
      <c r="C17482" t="s">
        <v>5571</v>
      </c>
      <c r="D17482">
        <v>268.75</v>
      </c>
      <c r="E17482" s="156" t="s">
        <v>223</v>
      </c>
    </row>
    <row r="17483" spans="1:5" x14ac:dyDescent="0.2">
      <c r="A17483" s="157">
        <v>4011476</v>
      </c>
      <c r="B17483" t="s">
        <v>20380</v>
      </c>
      <c r="C17483" t="s">
        <v>5571</v>
      </c>
      <c r="D17483">
        <v>199.7</v>
      </c>
      <c r="E17483" s="156" t="s">
        <v>223</v>
      </c>
    </row>
    <row r="17484" spans="1:5" x14ac:dyDescent="0.2">
      <c r="A17484" s="157">
        <v>4011478</v>
      </c>
      <c r="B17484" t="s">
        <v>20381</v>
      </c>
      <c r="C17484" t="s">
        <v>5571</v>
      </c>
      <c r="D17484">
        <v>194.12</v>
      </c>
      <c r="E17484" s="156" t="s">
        <v>223</v>
      </c>
    </row>
    <row r="17485" spans="1:5" x14ac:dyDescent="0.2">
      <c r="A17485" s="157">
        <v>4011477</v>
      </c>
      <c r="B17485" t="s">
        <v>20382</v>
      </c>
      <c r="C17485" t="s">
        <v>5571</v>
      </c>
      <c r="D17485">
        <v>149.22999999999999</v>
      </c>
      <c r="E17485" s="156" t="s">
        <v>223</v>
      </c>
    </row>
    <row r="17486" spans="1:5" x14ac:dyDescent="0.2">
      <c r="A17486" s="157">
        <v>4011539</v>
      </c>
      <c r="B17486" t="s">
        <v>20383</v>
      </c>
      <c r="C17486" t="s">
        <v>119</v>
      </c>
      <c r="D17486">
        <v>0.37</v>
      </c>
      <c r="E17486" s="156" t="s">
        <v>223</v>
      </c>
    </row>
    <row r="17487" spans="1:5" x14ac:dyDescent="0.2">
      <c r="A17487" s="157">
        <v>4011538</v>
      </c>
      <c r="B17487" t="s">
        <v>20384</v>
      </c>
      <c r="C17487" t="s">
        <v>119</v>
      </c>
      <c r="D17487">
        <v>0.56999999999999995</v>
      </c>
      <c r="E17487" s="156" t="s">
        <v>223</v>
      </c>
    </row>
    <row r="17488" spans="1:5" x14ac:dyDescent="0.2">
      <c r="A17488" s="157">
        <v>4016096</v>
      </c>
      <c r="B17488" t="s">
        <v>20385</v>
      </c>
      <c r="C17488" t="s">
        <v>16113</v>
      </c>
      <c r="D17488">
        <v>1.63</v>
      </c>
      <c r="E17488" s="156" t="s">
        <v>223</v>
      </c>
    </row>
    <row r="17489" spans="1:5" x14ac:dyDescent="0.2">
      <c r="A17489" s="157">
        <v>4016008</v>
      </c>
      <c r="B17489" t="s">
        <v>20386</v>
      </c>
      <c r="C17489" t="s">
        <v>16113</v>
      </c>
      <c r="D17489">
        <v>5.82</v>
      </c>
      <c r="E17489" s="156" t="s">
        <v>223</v>
      </c>
    </row>
    <row r="17490" spans="1:5" x14ac:dyDescent="0.2">
      <c r="A17490" s="157">
        <v>4016007</v>
      </c>
      <c r="B17490" t="s">
        <v>20387</v>
      </c>
      <c r="C17490" t="s">
        <v>16113</v>
      </c>
      <c r="D17490">
        <v>7.16</v>
      </c>
      <c r="E17490" s="156" t="s">
        <v>223</v>
      </c>
    </row>
    <row r="17491" spans="1:5" x14ac:dyDescent="0.2">
      <c r="A17491" s="157">
        <v>4015612</v>
      </c>
      <c r="B17491" t="s">
        <v>20388</v>
      </c>
      <c r="C17491" t="s">
        <v>16113</v>
      </c>
      <c r="D17491">
        <v>15.26</v>
      </c>
      <c r="E17491" s="156" t="s">
        <v>223</v>
      </c>
    </row>
    <row r="17492" spans="1:5" x14ac:dyDescent="0.2">
      <c r="A17492" s="157">
        <v>4011562</v>
      </c>
      <c r="B17492" t="s">
        <v>20389</v>
      </c>
      <c r="C17492" t="s">
        <v>119</v>
      </c>
      <c r="D17492">
        <v>43.53</v>
      </c>
      <c r="E17492" s="156" t="s">
        <v>223</v>
      </c>
    </row>
    <row r="17493" spans="1:5" x14ac:dyDescent="0.2">
      <c r="A17493" s="157">
        <v>4011351</v>
      </c>
      <c r="B17493" t="s">
        <v>20390</v>
      </c>
      <c r="C17493" t="s">
        <v>119</v>
      </c>
      <c r="D17493">
        <v>0.63</v>
      </c>
      <c r="E17493" s="156" t="s">
        <v>223</v>
      </c>
    </row>
    <row r="17494" spans="1:5" s="159" customFormat="1" x14ac:dyDescent="0.2">
      <c r="A17494" s="158">
        <v>4011352</v>
      </c>
      <c r="B17494" s="159" t="s">
        <v>20391</v>
      </c>
      <c r="C17494" s="159" t="s">
        <v>119</v>
      </c>
      <c r="D17494" s="159">
        <v>0.68</v>
      </c>
      <c r="E17494" s="160" t="s">
        <v>223</v>
      </c>
    </row>
    <row r="17495" spans="1:5" x14ac:dyDescent="0.2">
      <c r="A17495" s="157">
        <v>4011402</v>
      </c>
      <c r="B17495" t="s">
        <v>20392</v>
      </c>
      <c r="C17495" t="s">
        <v>119</v>
      </c>
      <c r="D17495">
        <v>1.1100000000000001</v>
      </c>
      <c r="E17495" s="156" t="s">
        <v>223</v>
      </c>
    </row>
    <row r="17496" spans="1:5" x14ac:dyDescent="0.2">
      <c r="A17496" s="157">
        <v>4011401</v>
      </c>
      <c r="B17496" t="s">
        <v>20393</v>
      </c>
      <c r="C17496" t="s">
        <v>119</v>
      </c>
      <c r="D17496">
        <v>0.73</v>
      </c>
      <c r="E17496" s="156" t="s">
        <v>223</v>
      </c>
    </row>
    <row r="17497" spans="1:5" x14ac:dyDescent="0.2">
      <c r="A17497" s="157">
        <v>4011404</v>
      </c>
      <c r="B17497" t="s">
        <v>20394</v>
      </c>
      <c r="C17497" t="s">
        <v>119</v>
      </c>
      <c r="D17497">
        <v>0.78</v>
      </c>
      <c r="E17497" s="156" t="s">
        <v>223</v>
      </c>
    </row>
    <row r="17498" spans="1:5" x14ac:dyDescent="0.2">
      <c r="A17498" s="157">
        <v>4011403</v>
      </c>
      <c r="B17498" t="s">
        <v>20395</v>
      </c>
      <c r="C17498" t="s">
        <v>119</v>
      </c>
      <c r="D17498">
        <v>0.51</v>
      </c>
      <c r="E17498" s="156" t="s">
        <v>223</v>
      </c>
    </row>
    <row r="17499" spans="1:5" x14ac:dyDescent="0.2">
      <c r="A17499" s="157">
        <v>4011406</v>
      </c>
      <c r="B17499" t="s">
        <v>20396</v>
      </c>
      <c r="C17499" t="s">
        <v>119</v>
      </c>
      <c r="D17499">
        <v>1.45</v>
      </c>
      <c r="E17499" s="156" t="s">
        <v>223</v>
      </c>
    </row>
    <row r="17500" spans="1:5" x14ac:dyDescent="0.2">
      <c r="A17500" s="157">
        <v>4011405</v>
      </c>
      <c r="B17500" t="s">
        <v>20397</v>
      </c>
      <c r="C17500" t="s">
        <v>119</v>
      </c>
      <c r="D17500">
        <v>0.96</v>
      </c>
      <c r="E17500" s="156" t="s">
        <v>223</v>
      </c>
    </row>
    <row r="17501" spans="1:5" x14ac:dyDescent="0.2">
      <c r="A17501" s="157">
        <v>4011392</v>
      </c>
      <c r="B17501" t="s">
        <v>20398</v>
      </c>
      <c r="C17501" t="s">
        <v>16113</v>
      </c>
      <c r="D17501">
        <v>289.98</v>
      </c>
      <c r="E17501" s="156" t="s">
        <v>223</v>
      </c>
    </row>
    <row r="17502" spans="1:5" x14ac:dyDescent="0.2">
      <c r="A17502" s="157">
        <v>4011391</v>
      </c>
      <c r="B17502" t="s">
        <v>20399</v>
      </c>
      <c r="C17502" t="s">
        <v>16113</v>
      </c>
      <c r="D17502">
        <v>148.72999999999999</v>
      </c>
      <c r="E17502" s="156" t="s">
        <v>223</v>
      </c>
    </row>
    <row r="17503" spans="1:5" x14ac:dyDescent="0.2">
      <c r="A17503" s="157">
        <v>4011394</v>
      </c>
      <c r="B17503" t="s">
        <v>20400</v>
      </c>
      <c r="C17503" t="s">
        <v>16113</v>
      </c>
      <c r="D17503">
        <v>290.87</v>
      </c>
      <c r="E17503" s="156" t="s">
        <v>223</v>
      </c>
    </row>
    <row r="17504" spans="1:5" x14ac:dyDescent="0.2">
      <c r="A17504" s="157">
        <v>4011393</v>
      </c>
      <c r="B17504" t="s">
        <v>20401</v>
      </c>
      <c r="C17504" t="s">
        <v>16113</v>
      </c>
      <c r="D17504">
        <v>149.66999999999999</v>
      </c>
      <c r="E17504" s="156" t="s">
        <v>223</v>
      </c>
    </row>
    <row r="17505" spans="1:5" x14ac:dyDescent="0.2">
      <c r="A17505" s="157">
        <v>4011396</v>
      </c>
      <c r="B17505" t="s">
        <v>20402</v>
      </c>
      <c r="C17505" t="s">
        <v>16113</v>
      </c>
      <c r="D17505">
        <v>295.89</v>
      </c>
      <c r="E17505" s="156" t="s">
        <v>223</v>
      </c>
    </row>
    <row r="17506" spans="1:5" x14ac:dyDescent="0.2">
      <c r="A17506" s="157">
        <v>4011395</v>
      </c>
      <c r="B17506" t="s">
        <v>20403</v>
      </c>
      <c r="C17506" t="s">
        <v>16113</v>
      </c>
      <c r="D17506">
        <v>150.72</v>
      </c>
      <c r="E17506" s="156" t="s">
        <v>223</v>
      </c>
    </row>
    <row r="17507" spans="1:5" x14ac:dyDescent="0.2">
      <c r="A17507" s="157">
        <v>4011398</v>
      </c>
      <c r="B17507" t="s">
        <v>20404</v>
      </c>
      <c r="C17507" t="s">
        <v>16113</v>
      </c>
      <c r="D17507">
        <v>297.82</v>
      </c>
      <c r="E17507" s="156" t="s">
        <v>223</v>
      </c>
    </row>
    <row r="17508" spans="1:5" x14ac:dyDescent="0.2">
      <c r="A17508" s="157">
        <v>4011397</v>
      </c>
      <c r="B17508" t="s">
        <v>20405</v>
      </c>
      <c r="C17508" t="s">
        <v>16113</v>
      </c>
      <c r="D17508">
        <v>151.16</v>
      </c>
      <c r="E17508" s="156" t="s">
        <v>223</v>
      </c>
    </row>
    <row r="17509" spans="1:5" x14ac:dyDescent="0.2">
      <c r="A17509" s="157">
        <v>4011400</v>
      </c>
      <c r="B17509" t="s">
        <v>20406</v>
      </c>
      <c r="C17509" t="s">
        <v>16113</v>
      </c>
      <c r="D17509">
        <v>315.26</v>
      </c>
      <c r="E17509" s="156" t="s">
        <v>223</v>
      </c>
    </row>
    <row r="17510" spans="1:5" x14ac:dyDescent="0.2">
      <c r="A17510" s="157">
        <v>4011399</v>
      </c>
      <c r="B17510" t="s">
        <v>20407</v>
      </c>
      <c r="C17510" t="s">
        <v>16113</v>
      </c>
      <c r="D17510">
        <v>177.94</v>
      </c>
      <c r="E17510" s="156" t="s">
        <v>223</v>
      </c>
    </row>
    <row r="17511" spans="1:5" x14ac:dyDescent="0.2">
      <c r="A17511" s="157">
        <v>4011490</v>
      </c>
      <c r="B17511" t="s">
        <v>20408</v>
      </c>
      <c r="C17511" t="s">
        <v>119</v>
      </c>
      <c r="D17511">
        <v>5.33</v>
      </c>
      <c r="E17511" s="156" t="s">
        <v>223</v>
      </c>
    </row>
    <row r="17512" spans="1:5" x14ac:dyDescent="0.2">
      <c r="A17512" s="157">
        <v>4011536</v>
      </c>
      <c r="B17512" t="s">
        <v>20409</v>
      </c>
      <c r="C17512" t="s">
        <v>119</v>
      </c>
      <c r="D17512">
        <v>1.81</v>
      </c>
      <c r="E17512" s="156" t="s">
        <v>223</v>
      </c>
    </row>
    <row r="17513" spans="1:5" x14ac:dyDescent="0.2">
      <c r="A17513" s="157">
        <v>4011415</v>
      </c>
      <c r="B17513" t="s">
        <v>20410</v>
      </c>
      <c r="C17513" t="s">
        <v>5571</v>
      </c>
      <c r="D17513">
        <v>215.45</v>
      </c>
      <c r="E17513" s="156" t="s">
        <v>223</v>
      </c>
    </row>
    <row r="17514" spans="1:5" x14ac:dyDescent="0.2">
      <c r="A17514" s="157">
        <v>4011416</v>
      </c>
      <c r="B17514" t="s">
        <v>20411</v>
      </c>
      <c r="C17514" t="s">
        <v>5571</v>
      </c>
      <c r="D17514">
        <v>152.13999999999999</v>
      </c>
      <c r="E17514" s="156" t="s">
        <v>223</v>
      </c>
    </row>
    <row r="17515" spans="1:5" x14ac:dyDescent="0.2">
      <c r="A17515" s="157">
        <v>4011408</v>
      </c>
      <c r="B17515" t="s">
        <v>20412</v>
      </c>
      <c r="C17515" t="s">
        <v>119</v>
      </c>
      <c r="D17515">
        <v>2.9</v>
      </c>
      <c r="E17515" s="156" t="s">
        <v>223</v>
      </c>
    </row>
    <row r="17516" spans="1:5" x14ac:dyDescent="0.2">
      <c r="A17516" s="157">
        <v>4011407</v>
      </c>
      <c r="B17516" t="s">
        <v>20413</v>
      </c>
      <c r="C17516" t="s">
        <v>119</v>
      </c>
      <c r="D17516">
        <v>2.1</v>
      </c>
      <c r="E17516" s="156" t="s">
        <v>223</v>
      </c>
    </row>
    <row r="17517" spans="1:5" x14ac:dyDescent="0.2">
      <c r="A17517" s="157">
        <v>4011410</v>
      </c>
      <c r="B17517" t="s">
        <v>20414</v>
      </c>
      <c r="C17517" t="s">
        <v>119</v>
      </c>
      <c r="D17517">
        <v>5.6</v>
      </c>
      <c r="E17517" s="156" t="s">
        <v>223</v>
      </c>
    </row>
    <row r="17518" spans="1:5" x14ac:dyDescent="0.2">
      <c r="A17518" s="157">
        <v>4011409</v>
      </c>
      <c r="B17518" t="s">
        <v>20415</v>
      </c>
      <c r="C17518" t="s">
        <v>119</v>
      </c>
      <c r="D17518">
        <v>4.09</v>
      </c>
      <c r="E17518" s="156" t="s">
        <v>223</v>
      </c>
    </row>
    <row r="17519" spans="1:5" x14ac:dyDescent="0.2">
      <c r="A17519" s="157">
        <v>4011412</v>
      </c>
      <c r="B17519" t="s">
        <v>20416</v>
      </c>
      <c r="C17519" t="s">
        <v>119</v>
      </c>
      <c r="D17519">
        <v>7.47</v>
      </c>
      <c r="E17519" s="156" t="s">
        <v>223</v>
      </c>
    </row>
    <row r="17520" spans="1:5" x14ac:dyDescent="0.2">
      <c r="A17520" s="157">
        <v>4011411</v>
      </c>
      <c r="B17520" t="s">
        <v>20417</v>
      </c>
      <c r="C17520" t="s">
        <v>119</v>
      </c>
      <c r="D17520">
        <v>5.46</v>
      </c>
      <c r="E17520" s="156" t="s">
        <v>223</v>
      </c>
    </row>
    <row r="17521" spans="1:5" x14ac:dyDescent="0.2">
      <c r="A17521" s="157">
        <v>4011520</v>
      </c>
      <c r="B17521" t="s">
        <v>20418</v>
      </c>
      <c r="C17521" t="s">
        <v>16113</v>
      </c>
      <c r="D17521">
        <v>577.15</v>
      </c>
      <c r="E17521" s="156" t="s">
        <v>223</v>
      </c>
    </row>
    <row r="17522" spans="1:5" x14ac:dyDescent="0.2">
      <c r="A17522" s="157">
        <v>4011507</v>
      </c>
      <c r="B17522" t="s">
        <v>20419</v>
      </c>
      <c r="C17522" t="s">
        <v>16113</v>
      </c>
      <c r="D17522">
        <v>410.35</v>
      </c>
      <c r="E17522" s="156" t="s">
        <v>223</v>
      </c>
    </row>
    <row r="17523" spans="1:5" x14ac:dyDescent="0.2">
      <c r="A17523" s="157">
        <v>4011535</v>
      </c>
      <c r="B17523" t="s">
        <v>20420</v>
      </c>
      <c r="C17523" t="s">
        <v>16113</v>
      </c>
      <c r="D17523">
        <v>433.59</v>
      </c>
      <c r="E17523" s="156" t="s">
        <v>223</v>
      </c>
    </row>
    <row r="17524" spans="1:5" x14ac:dyDescent="0.2">
      <c r="A17524" s="157">
        <v>4011534</v>
      </c>
      <c r="B17524" t="s">
        <v>20421</v>
      </c>
      <c r="C17524" t="s">
        <v>16113</v>
      </c>
      <c r="D17524">
        <v>279.22000000000003</v>
      </c>
      <c r="E17524" s="156" t="s">
        <v>223</v>
      </c>
    </row>
    <row r="17525" spans="1:5" x14ac:dyDescent="0.2">
      <c r="A17525" s="157">
        <v>4011533</v>
      </c>
      <c r="B17525" t="s">
        <v>20422</v>
      </c>
      <c r="C17525" t="s">
        <v>16113</v>
      </c>
      <c r="D17525">
        <v>448.22</v>
      </c>
      <c r="E17525" s="156" t="s">
        <v>223</v>
      </c>
    </row>
    <row r="17526" spans="1:5" x14ac:dyDescent="0.2">
      <c r="A17526" s="157">
        <v>4011532</v>
      </c>
      <c r="B17526" t="s">
        <v>20423</v>
      </c>
      <c r="C17526" t="s">
        <v>16113</v>
      </c>
      <c r="D17526">
        <v>293.85000000000002</v>
      </c>
      <c r="E17526" s="156" t="s">
        <v>223</v>
      </c>
    </row>
    <row r="17527" spans="1:5" x14ac:dyDescent="0.2">
      <c r="A17527" s="157">
        <v>4011492</v>
      </c>
      <c r="B17527" t="s">
        <v>20424</v>
      </c>
      <c r="C17527" t="s">
        <v>16113</v>
      </c>
      <c r="D17527">
        <v>374.04</v>
      </c>
      <c r="E17527" s="156" t="s">
        <v>223</v>
      </c>
    </row>
    <row r="17528" spans="1:5" x14ac:dyDescent="0.2">
      <c r="A17528" s="157">
        <v>4011491</v>
      </c>
      <c r="B17528" t="s">
        <v>20425</v>
      </c>
      <c r="C17528" t="s">
        <v>16113</v>
      </c>
      <c r="D17528">
        <v>218.14</v>
      </c>
      <c r="E17528" s="156" t="s">
        <v>223</v>
      </c>
    </row>
    <row r="17529" spans="1:5" s="159" customFormat="1" x14ac:dyDescent="0.2">
      <c r="A17529" s="158">
        <v>4011353</v>
      </c>
      <c r="B17529" s="159" t="s">
        <v>20426</v>
      </c>
      <c r="C17529" s="159" t="s">
        <v>119</v>
      </c>
      <c r="D17529" s="159">
        <v>0.47</v>
      </c>
      <c r="E17529" s="160" t="s">
        <v>223</v>
      </c>
    </row>
    <row r="17530" spans="1:5" x14ac:dyDescent="0.2">
      <c r="A17530" s="157">
        <v>4011354</v>
      </c>
      <c r="B17530" t="s">
        <v>20427</v>
      </c>
      <c r="C17530" t="s">
        <v>119</v>
      </c>
      <c r="D17530">
        <v>0.47</v>
      </c>
      <c r="E17530" s="156" t="s">
        <v>223</v>
      </c>
    </row>
    <row r="17531" spans="1:5" x14ac:dyDescent="0.2">
      <c r="A17531" s="157">
        <v>4011418</v>
      </c>
      <c r="B17531" t="s">
        <v>20428</v>
      </c>
      <c r="C17531" t="s">
        <v>16113</v>
      </c>
      <c r="D17531">
        <v>402.52</v>
      </c>
      <c r="E17531" s="156" t="s">
        <v>223</v>
      </c>
    </row>
    <row r="17532" spans="1:5" x14ac:dyDescent="0.2">
      <c r="A17532" s="157">
        <v>4011417</v>
      </c>
      <c r="B17532" t="s">
        <v>20429</v>
      </c>
      <c r="C17532" t="s">
        <v>16113</v>
      </c>
      <c r="D17532">
        <v>224.4</v>
      </c>
      <c r="E17532" s="156" t="s">
        <v>223</v>
      </c>
    </row>
    <row r="17533" spans="1:5" x14ac:dyDescent="0.2">
      <c r="A17533" s="157">
        <v>4011420</v>
      </c>
      <c r="B17533" t="s">
        <v>20430</v>
      </c>
      <c r="C17533" t="s">
        <v>16113</v>
      </c>
      <c r="D17533">
        <v>405.46</v>
      </c>
      <c r="E17533" s="156" t="s">
        <v>223</v>
      </c>
    </row>
    <row r="17534" spans="1:5" x14ac:dyDescent="0.2">
      <c r="A17534" s="157">
        <v>4011419</v>
      </c>
      <c r="B17534" t="s">
        <v>20431</v>
      </c>
      <c r="C17534" t="s">
        <v>16113</v>
      </c>
      <c r="D17534">
        <v>221.21</v>
      </c>
      <c r="E17534" s="156" t="s">
        <v>223</v>
      </c>
    </row>
    <row r="17535" spans="1:5" x14ac:dyDescent="0.2">
      <c r="A17535" s="157">
        <v>4011422</v>
      </c>
      <c r="B17535" t="s">
        <v>20432</v>
      </c>
      <c r="C17535" t="s">
        <v>16113</v>
      </c>
      <c r="D17535">
        <v>420.26</v>
      </c>
      <c r="E17535" s="156" t="s">
        <v>223</v>
      </c>
    </row>
    <row r="17536" spans="1:5" x14ac:dyDescent="0.2">
      <c r="A17536" s="157">
        <v>4011421</v>
      </c>
      <c r="B17536" t="s">
        <v>20433</v>
      </c>
      <c r="C17536" t="s">
        <v>16113</v>
      </c>
      <c r="D17536">
        <v>241.59</v>
      </c>
      <c r="E17536" s="156" t="s">
        <v>223</v>
      </c>
    </row>
    <row r="17537" spans="1:5" x14ac:dyDescent="0.2">
      <c r="A17537" s="157">
        <v>4011424</v>
      </c>
      <c r="B17537" t="s">
        <v>20434</v>
      </c>
      <c r="C17537" t="s">
        <v>16113</v>
      </c>
      <c r="D17537">
        <v>423.62</v>
      </c>
      <c r="E17537" s="156" t="s">
        <v>223</v>
      </c>
    </row>
    <row r="17538" spans="1:5" x14ac:dyDescent="0.2">
      <c r="A17538" s="157">
        <v>4011423</v>
      </c>
      <c r="B17538" t="s">
        <v>20435</v>
      </c>
      <c r="C17538" t="s">
        <v>16113</v>
      </c>
      <c r="D17538">
        <v>238.4</v>
      </c>
      <c r="E17538" s="156" t="s">
        <v>223</v>
      </c>
    </row>
    <row r="17539" spans="1:5" x14ac:dyDescent="0.2">
      <c r="A17539" s="157">
        <v>4011426</v>
      </c>
      <c r="B17539" t="s">
        <v>20436</v>
      </c>
      <c r="C17539" t="s">
        <v>16113</v>
      </c>
      <c r="D17539">
        <v>402.52</v>
      </c>
      <c r="E17539" s="156" t="s">
        <v>223</v>
      </c>
    </row>
    <row r="17540" spans="1:5" x14ac:dyDescent="0.2">
      <c r="A17540" s="157">
        <v>4011425</v>
      </c>
      <c r="B17540" t="s">
        <v>20437</v>
      </c>
      <c r="C17540" t="s">
        <v>16113</v>
      </c>
      <c r="D17540">
        <v>224.4</v>
      </c>
      <c r="E17540" s="156" t="s">
        <v>223</v>
      </c>
    </row>
    <row r="17541" spans="1:5" x14ac:dyDescent="0.2">
      <c r="A17541" s="157">
        <v>4011428</v>
      </c>
      <c r="B17541" t="s">
        <v>20438</v>
      </c>
      <c r="C17541" t="s">
        <v>16113</v>
      </c>
      <c r="D17541">
        <v>405.46</v>
      </c>
      <c r="E17541" s="156" t="s">
        <v>223</v>
      </c>
    </row>
    <row r="17542" spans="1:5" x14ac:dyDescent="0.2">
      <c r="A17542" s="157">
        <v>4011427</v>
      </c>
      <c r="B17542" t="s">
        <v>20439</v>
      </c>
      <c r="C17542" t="s">
        <v>16113</v>
      </c>
      <c r="D17542">
        <v>221.21</v>
      </c>
      <c r="E17542" s="156" t="s">
        <v>223</v>
      </c>
    </row>
    <row r="17543" spans="1:5" x14ac:dyDescent="0.2">
      <c r="A17543" s="157">
        <v>4011430</v>
      </c>
      <c r="B17543" t="s">
        <v>20440</v>
      </c>
      <c r="C17543" t="s">
        <v>16113</v>
      </c>
      <c r="D17543">
        <v>418.78</v>
      </c>
      <c r="E17543" s="156" t="s">
        <v>223</v>
      </c>
    </row>
    <row r="17544" spans="1:5" x14ac:dyDescent="0.2">
      <c r="A17544" s="157">
        <v>4011429</v>
      </c>
      <c r="B17544" t="s">
        <v>20441</v>
      </c>
      <c r="C17544" t="s">
        <v>16113</v>
      </c>
      <c r="D17544">
        <v>240.96</v>
      </c>
      <c r="E17544" s="156" t="s">
        <v>223</v>
      </c>
    </row>
    <row r="17545" spans="1:5" x14ac:dyDescent="0.2">
      <c r="A17545" s="157">
        <v>4011432</v>
      </c>
      <c r="B17545" t="s">
        <v>20442</v>
      </c>
      <c r="C17545" t="s">
        <v>16113</v>
      </c>
      <c r="D17545">
        <v>422.13</v>
      </c>
      <c r="E17545" s="156" t="s">
        <v>223</v>
      </c>
    </row>
    <row r="17546" spans="1:5" x14ac:dyDescent="0.2">
      <c r="A17546" s="157">
        <v>4011431</v>
      </c>
      <c r="B17546" t="s">
        <v>20443</v>
      </c>
      <c r="C17546" t="s">
        <v>16113</v>
      </c>
      <c r="D17546">
        <v>237.78</v>
      </c>
      <c r="E17546" s="156" t="s">
        <v>223</v>
      </c>
    </row>
    <row r="17547" spans="1:5" x14ac:dyDescent="0.2">
      <c r="A17547" s="157">
        <v>4011434</v>
      </c>
      <c r="B17547" t="s">
        <v>20444</v>
      </c>
      <c r="C17547" t="s">
        <v>5571</v>
      </c>
      <c r="D17547">
        <v>229.76</v>
      </c>
      <c r="E17547" s="156" t="s">
        <v>223</v>
      </c>
    </row>
    <row r="17548" spans="1:5" x14ac:dyDescent="0.2">
      <c r="A17548" s="157">
        <v>4011433</v>
      </c>
      <c r="B17548" t="s">
        <v>20445</v>
      </c>
      <c r="C17548" t="s">
        <v>5571</v>
      </c>
      <c r="D17548">
        <v>149.88999999999999</v>
      </c>
      <c r="E17548" s="156" t="s">
        <v>223</v>
      </c>
    </row>
    <row r="17549" spans="1:5" x14ac:dyDescent="0.2">
      <c r="A17549" s="157">
        <v>4011436</v>
      </c>
      <c r="B17549" t="s">
        <v>20446</v>
      </c>
      <c r="C17549" t="s">
        <v>5571</v>
      </c>
      <c r="D17549">
        <v>218.87</v>
      </c>
      <c r="E17549" s="156" t="s">
        <v>223</v>
      </c>
    </row>
    <row r="17550" spans="1:5" x14ac:dyDescent="0.2">
      <c r="A17550" s="157">
        <v>4011435</v>
      </c>
      <c r="B17550" t="s">
        <v>20447</v>
      </c>
      <c r="C17550" t="s">
        <v>5571</v>
      </c>
      <c r="D17550">
        <v>137.13999999999999</v>
      </c>
      <c r="E17550" s="156" t="s">
        <v>223</v>
      </c>
    </row>
    <row r="17551" spans="1:5" x14ac:dyDescent="0.2">
      <c r="A17551" s="157">
        <v>4011438</v>
      </c>
      <c r="B17551" t="s">
        <v>20448</v>
      </c>
      <c r="C17551" t="s">
        <v>5571</v>
      </c>
      <c r="D17551">
        <v>230.15</v>
      </c>
      <c r="E17551" s="156" t="s">
        <v>223</v>
      </c>
    </row>
    <row r="17552" spans="1:5" x14ac:dyDescent="0.2">
      <c r="A17552" s="157">
        <v>4011437</v>
      </c>
      <c r="B17552" t="s">
        <v>20449</v>
      </c>
      <c r="C17552" t="s">
        <v>5571</v>
      </c>
      <c r="D17552">
        <v>148.91999999999999</v>
      </c>
      <c r="E17552" s="156" t="s">
        <v>223</v>
      </c>
    </row>
    <row r="17553" spans="1:5" x14ac:dyDescent="0.2">
      <c r="A17553" s="157">
        <v>4011440</v>
      </c>
      <c r="B17553" t="s">
        <v>20450</v>
      </c>
      <c r="C17553" t="s">
        <v>5571</v>
      </c>
      <c r="D17553">
        <v>233.69</v>
      </c>
      <c r="E17553" s="156" t="s">
        <v>223</v>
      </c>
    </row>
    <row r="17554" spans="1:5" x14ac:dyDescent="0.2">
      <c r="A17554" s="157">
        <v>4011439</v>
      </c>
      <c r="B17554" t="s">
        <v>20451</v>
      </c>
      <c r="C17554" t="s">
        <v>5571</v>
      </c>
      <c r="D17554">
        <v>155.16</v>
      </c>
      <c r="E17554" s="156" t="s">
        <v>223</v>
      </c>
    </row>
    <row r="17555" spans="1:5" x14ac:dyDescent="0.2">
      <c r="A17555" s="157">
        <v>4011442</v>
      </c>
      <c r="B17555" t="s">
        <v>20452</v>
      </c>
      <c r="C17555" t="s">
        <v>5571</v>
      </c>
      <c r="D17555">
        <v>232.38</v>
      </c>
      <c r="E17555" s="156" t="s">
        <v>223</v>
      </c>
    </row>
    <row r="17556" spans="1:5" x14ac:dyDescent="0.2">
      <c r="A17556" s="157">
        <v>4011441</v>
      </c>
      <c r="B17556" t="s">
        <v>20453</v>
      </c>
      <c r="C17556" t="s">
        <v>5571</v>
      </c>
      <c r="D17556">
        <v>154.74</v>
      </c>
      <c r="E17556" s="156" t="s">
        <v>223</v>
      </c>
    </row>
    <row r="17557" spans="1:5" x14ac:dyDescent="0.2">
      <c r="A17557" s="157">
        <v>4011482</v>
      </c>
      <c r="B17557" t="s">
        <v>20454</v>
      </c>
      <c r="C17557" t="s">
        <v>16113</v>
      </c>
      <c r="D17557">
        <v>88.76</v>
      </c>
      <c r="E17557" s="156" t="s">
        <v>223</v>
      </c>
    </row>
    <row r="17558" spans="1:5" x14ac:dyDescent="0.2">
      <c r="A17558" s="157">
        <v>4011486</v>
      </c>
      <c r="B17558" t="s">
        <v>20455</v>
      </c>
      <c r="C17558" t="s">
        <v>16113</v>
      </c>
      <c r="D17558">
        <v>136.34</v>
      </c>
      <c r="E17558" s="156" t="s">
        <v>223</v>
      </c>
    </row>
    <row r="17559" spans="1:5" x14ac:dyDescent="0.2">
      <c r="A17559" s="157">
        <v>4011485</v>
      </c>
      <c r="B17559" t="s">
        <v>20456</v>
      </c>
      <c r="C17559" t="s">
        <v>16113</v>
      </c>
      <c r="D17559">
        <v>108.25</v>
      </c>
      <c r="E17559" s="156" t="s">
        <v>223</v>
      </c>
    </row>
    <row r="17560" spans="1:5" x14ac:dyDescent="0.2">
      <c r="A17560" s="157">
        <v>4011484</v>
      </c>
      <c r="B17560" t="s">
        <v>20457</v>
      </c>
      <c r="C17560" t="s">
        <v>16113</v>
      </c>
      <c r="D17560">
        <v>100.64</v>
      </c>
      <c r="E17560" s="156" t="s">
        <v>223</v>
      </c>
    </row>
    <row r="17561" spans="1:5" x14ac:dyDescent="0.2">
      <c r="A17561" s="157">
        <v>4011483</v>
      </c>
      <c r="B17561" t="s">
        <v>20458</v>
      </c>
      <c r="C17561" t="s">
        <v>16113</v>
      </c>
      <c r="D17561">
        <v>72.55</v>
      </c>
      <c r="E17561" s="156" t="s">
        <v>223</v>
      </c>
    </row>
    <row r="17562" spans="1:5" x14ac:dyDescent="0.2">
      <c r="A17562" s="157">
        <v>4011488</v>
      </c>
      <c r="B17562" t="s">
        <v>20459</v>
      </c>
      <c r="C17562" t="s">
        <v>16113</v>
      </c>
      <c r="D17562">
        <v>73.78</v>
      </c>
      <c r="E17562" s="156" t="s">
        <v>223</v>
      </c>
    </row>
    <row r="17563" spans="1:5" x14ac:dyDescent="0.2">
      <c r="A17563" s="157">
        <v>4011487</v>
      </c>
      <c r="B17563" t="s">
        <v>20460</v>
      </c>
      <c r="C17563" t="s">
        <v>16113</v>
      </c>
      <c r="D17563">
        <v>108.85</v>
      </c>
      <c r="E17563" s="156" t="s">
        <v>223</v>
      </c>
    </row>
    <row r="17564" spans="1:5" x14ac:dyDescent="0.2">
      <c r="A17564" s="157">
        <v>4011489</v>
      </c>
      <c r="B17564" t="s">
        <v>20461</v>
      </c>
      <c r="C17564" t="s">
        <v>16113</v>
      </c>
      <c r="D17564">
        <v>184.86</v>
      </c>
      <c r="E17564" s="156" t="s">
        <v>223</v>
      </c>
    </row>
    <row r="17565" spans="1:5" x14ac:dyDescent="0.2">
      <c r="A17565" s="157">
        <v>4011493</v>
      </c>
      <c r="B17565" t="s">
        <v>20462</v>
      </c>
      <c r="C17565" t="s">
        <v>16113</v>
      </c>
      <c r="D17565">
        <v>130.56</v>
      </c>
      <c r="E17565" s="156" t="s">
        <v>223</v>
      </c>
    </row>
    <row r="17566" spans="1:5" x14ac:dyDescent="0.2">
      <c r="A17566" s="157">
        <v>4011481</v>
      </c>
      <c r="B17566" t="s">
        <v>20463</v>
      </c>
      <c r="C17566" t="s">
        <v>16113</v>
      </c>
      <c r="D17566">
        <v>53.05</v>
      </c>
      <c r="E17566" s="156" t="s">
        <v>223</v>
      </c>
    </row>
    <row r="17567" spans="1:5" x14ac:dyDescent="0.2">
      <c r="A17567" s="157">
        <v>4011347</v>
      </c>
      <c r="B17567" t="s">
        <v>20464</v>
      </c>
      <c r="C17567" t="s">
        <v>16113</v>
      </c>
      <c r="D17567">
        <v>72.8</v>
      </c>
      <c r="E17567" s="156" t="s">
        <v>223</v>
      </c>
    </row>
    <row r="17568" spans="1:5" x14ac:dyDescent="0.2">
      <c r="A17568" s="157">
        <v>4011342</v>
      </c>
      <c r="B17568" t="s">
        <v>20465</v>
      </c>
      <c r="C17568" t="s">
        <v>16113</v>
      </c>
      <c r="D17568">
        <v>114.51</v>
      </c>
      <c r="E17568" s="156" t="s">
        <v>223</v>
      </c>
    </row>
    <row r="17569" spans="1:5" x14ac:dyDescent="0.2">
      <c r="A17569" s="157">
        <v>4011344</v>
      </c>
      <c r="B17569" t="s">
        <v>20466</v>
      </c>
      <c r="C17569" t="s">
        <v>16113</v>
      </c>
      <c r="D17569">
        <v>68.150000000000006</v>
      </c>
      <c r="E17569" s="156" t="s">
        <v>223</v>
      </c>
    </row>
    <row r="17570" spans="1:5" x14ac:dyDescent="0.2">
      <c r="A17570" s="157">
        <v>4011341</v>
      </c>
      <c r="B17570" t="s">
        <v>20467</v>
      </c>
      <c r="C17570" t="s">
        <v>16113</v>
      </c>
      <c r="D17570">
        <v>17.48</v>
      </c>
      <c r="E17570" s="156" t="s">
        <v>223</v>
      </c>
    </row>
    <row r="17571" spans="1:5" x14ac:dyDescent="0.2">
      <c r="A17571" s="157">
        <v>4011346</v>
      </c>
      <c r="B17571" t="s">
        <v>20468</v>
      </c>
      <c r="C17571" t="s">
        <v>16113</v>
      </c>
      <c r="D17571">
        <v>13.21</v>
      </c>
      <c r="E17571" s="156" t="s">
        <v>223</v>
      </c>
    </row>
    <row r="17572" spans="1:5" x14ac:dyDescent="0.2">
      <c r="A17572" s="157">
        <v>4011211</v>
      </c>
      <c r="B17572" t="s">
        <v>20469</v>
      </c>
      <c r="C17572" t="s">
        <v>16113</v>
      </c>
      <c r="D17572">
        <v>15.26</v>
      </c>
      <c r="E17572" s="156" t="s">
        <v>223</v>
      </c>
    </row>
    <row r="17573" spans="1:5" x14ac:dyDescent="0.2">
      <c r="A17573" s="157">
        <v>4011304</v>
      </c>
      <c r="B17573" t="s">
        <v>20470</v>
      </c>
      <c r="C17573" t="s">
        <v>16113</v>
      </c>
      <c r="D17573">
        <v>74.150000000000006</v>
      </c>
      <c r="E17573" s="156" t="s">
        <v>223</v>
      </c>
    </row>
    <row r="17574" spans="1:5" x14ac:dyDescent="0.2">
      <c r="A17574" s="157">
        <v>4011209</v>
      </c>
      <c r="B17574" t="s">
        <v>20471</v>
      </c>
      <c r="C17574" t="s">
        <v>119</v>
      </c>
      <c r="D17574">
        <v>1.81</v>
      </c>
      <c r="E17574" s="156" t="s">
        <v>223</v>
      </c>
    </row>
    <row r="17575" spans="1:5" x14ac:dyDescent="0.2">
      <c r="A17575" s="157">
        <v>4011210</v>
      </c>
      <c r="B17575" t="s">
        <v>20472</v>
      </c>
      <c r="C17575" t="s">
        <v>119</v>
      </c>
      <c r="D17575">
        <v>2.12</v>
      </c>
      <c r="E17575" s="156" t="s">
        <v>223</v>
      </c>
    </row>
    <row r="17576" spans="1:5" x14ac:dyDescent="0.2">
      <c r="A17576" s="157">
        <v>4011537</v>
      </c>
      <c r="B17576" t="s">
        <v>20473</v>
      </c>
      <c r="C17576" t="s">
        <v>286</v>
      </c>
      <c r="D17576">
        <v>20.25</v>
      </c>
      <c r="E17576" s="156" t="s">
        <v>223</v>
      </c>
    </row>
    <row r="17577" spans="1:5" x14ac:dyDescent="0.2">
      <c r="A17577" s="157">
        <v>4011218</v>
      </c>
      <c r="B17577" t="s">
        <v>20474</v>
      </c>
      <c r="C17577" t="s">
        <v>16113</v>
      </c>
      <c r="D17577">
        <v>511.76</v>
      </c>
      <c r="E17577" s="156" t="s">
        <v>223</v>
      </c>
    </row>
    <row r="17578" spans="1:5" x14ac:dyDescent="0.2">
      <c r="A17578" s="157">
        <v>4011217</v>
      </c>
      <c r="B17578" t="s">
        <v>20475</v>
      </c>
      <c r="C17578" t="s">
        <v>16113</v>
      </c>
      <c r="D17578">
        <v>330.11</v>
      </c>
      <c r="E17578" s="156" t="s">
        <v>223</v>
      </c>
    </row>
    <row r="17579" spans="1:5" x14ac:dyDescent="0.2">
      <c r="A17579" s="157">
        <v>4011214</v>
      </c>
      <c r="B17579" t="s">
        <v>20476</v>
      </c>
      <c r="C17579" t="s">
        <v>16113</v>
      </c>
      <c r="D17579">
        <v>334.92</v>
      </c>
      <c r="E17579" s="156" t="s">
        <v>223</v>
      </c>
    </row>
    <row r="17580" spans="1:5" x14ac:dyDescent="0.2">
      <c r="A17580" s="157">
        <v>4011213</v>
      </c>
      <c r="B17580" t="s">
        <v>20477</v>
      </c>
      <c r="C17580" t="s">
        <v>16113</v>
      </c>
      <c r="D17580">
        <v>171.93</v>
      </c>
      <c r="E17580" s="156" t="s">
        <v>223</v>
      </c>
    </row>
    <row r="17581" spans="1:5" x14ac:dyDescent="0.2">
      <c r="A17581" s="157">
        <v>4011227</v>
      </c>
      <c r="B17581" t="s">
        <v>20478</v>
      </c>
      <c r="C17581" t="s">
        <v>16113</v>
      </c>
      <c r="D17581">
        <v>15.26</v>
      </c>
      <c r="E17581" s="156" t="s">
        <v>223</v>
      </c>
    </row>
    <row r="17582" spans="1:5" x14ac:dyDescent="0.2">
      <c r="A17582" s="157">
        <v>4011302</v>
      </c>
      <c r="B17582" t="s">
        <v>20479</v>
      </c>
      <c r="C17582" t="s">
        <v>16113</v>
      </c>
      <c r="D17582">
        <v>61.95</v>
      </c>
      <c r="E17582" s="156" t="s">
        <v>223</v>
      </c>
    </row>
    <row r="17583" spans="1:5" x14ac:dyDescent="0.2">
      <c r="A17583" s="157">
        <v>4011300</v>
      </c>
      <c r="B17583" t="s">
        <v>20480</v>
      </c>
      <c r="C17583" t="s">
        <v>16113</v>
      </c>
      <c r="D17583">
        <v>53.43</v>
      </c>
      <c r="E17583" s="156" t="s">
        <v>223</v>
      </c>
    </row>
    <row r="17584" spans="1:5" x14ac:dyDescent="0.2">
      <c r="A17584" s="157">
        <v>4011306</v>
      </c>
      <c r="B17584" t="s">
        <v>20481</v>
      </c>
      <c r="C17584" t="s">
        <v>16113</v>
      </c>
      <c r="D17584">
        <v>113.76</v>
      </c>
      <c r="E17584" s="156" t="s">
        <v>223</v>
      </c>
    </row>
    <row r="17585" spans="1:5" x14ac:dyDescent="0.2">
      <c r="A17585" s="157">
        <v>4011228</v>
      </c>
      <c r="B17585" t="s">
        <v>20482</v>
      </c>
      <c r="C17585" t="s">
        <v>16113</v>
      </c>
      <c r="D17585">
        <v>17.18</v>
      </c>
      <c r="E17585" s="156" t="s">
        <v>223</v>
      </c>
    </row>
    <row r="17586" spans="1:5" x14ac:dyDescent="0.2">
      <c r="A17586" s="157">
        <v>4011229</v>
      </c>
      <c r="B17586" t="s">
        <v>20483</v>
      </c>
      <c r="C17586" t="s">
        <v>16113</v>
      </c>
      <c r="D17586">
        <v>36.68</v>
      </c>
      <c r="E17586" s="156" t="s">
        <v>223</v>
      </c>
    </row>
    <row r="17587" spans="1:5" x14ac:dyDescent="0.2">
      <c r="A17587" s="157">
        <v>4011372</v>
      </c>
      <c r="B17587" t="s">
        <v>20484</v>
      </c>
      <c r="C17587" t="s">
        <v>119</v>
      </c>
      <c r="D17587">
        <v>7.89</v>
      </c>
      <c r="E17587" s="156" t="s">
        <v>223</v>
      </c>
    </row>
    <row r="17588" spans="1:5" x14ac:dyDescent="0.2">
      <c r="A17588" s="157">
        <v>4011371</v>
      </c>
      <c r="B17588" t="s">
        <v>20485</v>
      </c>
      <c r="C17588" t="s">
        <v>119</v>
      </c>
      <c r="D17588">
        <v>5.3</v>
      </c>
      <c r="E17588" s="156" t="s">
        <v>223</v>
      </c>
    </row>
    <row r="17589" spans="1:5" x14ac:dyDescent="0.2">
      <c r="A17589" s="157">
        <v>4011378</v>
      </c>
      <c r="B17589" t="s">
        <v>20486</v>
      </c>
      <c r="C17589" t="s">
        <v>119</v>
      </c>
      <c r="D17589">
        <v>7.89</v>
      </c>
      <c r="E17589" s="156" t="s">
        <v>223</v>
      </c>
    </row>
    <row r="17590" spans="1:5" x14ac:dyDescent="0.2">
      <c r="A17590" s="157">
        <v>4011377</v>
      </c>
      <c r="B17590" t="s">
        <v>20487</v>
      </c>
      <c r="C17590" t="s">
        <v>119</v>
      </c>
      <c r="D17590">
        <v>5.3</v>
      </c>
      <c r="E17590" s="156" t="s">
        <v>223</v>
      </c>
    </row>
    <row r="17591" spans="1:5" x14ac:dyDescent="0.2">
      <c r="A17591" s="157">
        <v>4011368</v>
      </c>
      <c r="B17591" t="s">
        <v>20488</v>
      </c>
      <c r="C17591" t="s">
        <v>119</v>
      </c>
      <c r="D17591">
        <v>6.18</v>
      </c>
      <c r="E17591" s="156" t="s">
        <v>223</v>
      </c>
    </row>
    <row r="17592" spans="1:5" x14ac:dyDescent="0.2">
      <c r="A17592" s="157">
        <v>4011367</v>
      </c>
      <c r="B17592" t="s">
        <v>20489</v>
      </c>
      <c r="C17592" t="s">
        <v>119</v>
      </c>
      <c r="D17592">
        <v>3.59</v>
      </c>
      <c r="E17592" s="156" t="s">
        <v>223</v>
      </c>
    </row>
    <row r="17593" spans="1:5" x14ac:dyDescent="0.2">
      <c r="A17593" s="157">
        <v>4011374</v>
      </c>
      <c r="B17593" t="s">
        <v>20490</v>
      </c>
      <c r="C17593" t="s">
        <v>119</v>
      </c>
      <c r="D17593">
        <v>6.18</v>
      </c>
      <c r="E17593" s="156" t="s">
        <v>223</v>
      </c>
    </row>
    <row r="17594" spans="1:5" x14ac:dyDescent="0.2">
      <c r="A17594" s="157">
        <v>4011373</v>
      </c>
      <c r="B17594" t="s">
        <v>20491</v>
      </c>
      <c r="C17594" t="s">
        <v>119</v>
      </c>
      <c r="D17594">
        <v>3.59</v>
      </c>
      <c r="E17594" s="156" t="s">
        <v>223</v>
      </c>
    </row>
    <row r="17595" spans="1:5" x14ac:dyDescent="0.2">
      <c r="A17595" s="157">
        <v>4011370</v>
      </c>
      <c r="B17595" t="s">
        <v>20492</v>
      </c>
      <c r="C17595" t="s">
        <v>119</v>
      </c>
      <c r="D17595">
        <v>7.11</v>
      </c>
      <c r="E17595" s="156" t="s">
        <v>223</v>
      </c>
    </row>
    <row r="17596" spans="1:5" x14ac:dyDescent="0.2">
      <c r="A17596" s="157">
        <v>4011369</v>
      </c>
      <c r="B17596" t="s">
        <v>20493</v>
      </c>
      <c r="C17596" t="s">
        <v>119</v>
      </c>
      <c r="D17596">
        <v>4.5199999999999996</v>
      </c>
      <c r="E17596" s="156" t="s">
        <v>223</v>
      </c>
    </row>
    <row r="17597" spans="1:5" x14ac:dyDescent="0.2">
      <c r="A17597" s="157">
        <v>4011376</v>
      </c>
      <c r="B17597" t="s">
        <v>20494</v>
      </c>
      <c r="C17597" t="s">
        <v>119</v>
      </c>
      <c r="D17597">
        <v>7.11</v>
      </c>
      <c r="E17597" s="156" t="s">
        <v>223</v>
      </c>
    </row>
    <row r="17598" spans="1:5" x14ac:dyDescent="0.2">
      <c r="A17598" s="157">
        <v>4011375</v>
      </c>
      <c r="B17598" t="s">
        <v>20495</v>
      </c>
      <c r="C17598" t="s">
        <v>119</v>
      </c>
      <c r="D17598">
        <v>4.5199999999999996</v>
      </c>
      <c r="E17598" s="156" t="s">
        <v>223</v>
      </c>
    </row>
    <row r="17599" spans="1:5" x14ac:dyDescent="0.2">
      <c r="A17599" s="157">
        <v>4011360</v>
      </c>
      <c r="B17599" t="s">
        <v>20496</v>
      </c>
      <c r="C17599" t="s">
        <v>119</v>
      </c>
      <c r="D17599">
        <v>2.8</v>
      </c>
      <c r="E17599" s="156" t="s">
        <v>223</v>
      </c>
    </row>
    <row r="17600" spans="1:5" x14ac:dyDescent="0.2">
      <c r="A17600" s="157">
        <v>4011359</v>
      </c>
      <c r="B17600" t="s">
        <v>20497</v>
      </c>
      <c r="C17600" t="s">
        <v>119</v>
      </c>
      <c r="D17600">
        <v>1.98</v>
      </c>
      <c r="E17600" s="156" t="s">
        <v>223</v>
      </c>
    </row>
    <row r="17601" spans="1:5" x14ac:dyDescent="0.2">
      <c r="A17601" s="157">
        <v>4011366</v>
      </c>
      <c r="B17601" t="s">
        <v>20498</v>
      </c>
      <c r="C17601" t="s">
        <v>119</v>
      </c>
      <c r="D17601">
        <v>2.8</v>
      </c>
      <c r="E17601" s="156" t="s">
        <v>223</v>
      </c>
    </row>
    <row r="17602" spans="1:5" x14ac:dyDescent="0.2">
      <c r="A17602" s="157">
        <v>4011365</v>
      </c>
      <c r="B17602" t="s">
        <v>20499</v>
      </c>
      <c r="C17602" t="s">
        <v>119</v>
      </c>
      <c r="D17602">
        <v>1.98</v>
      </c>
      <c r="E17602" s="156" t="s">
        <v>223</v>
      </c>
    </row>
    <row r="17603" spans="1:5" x14ac:dyDescent="0.2">
      <c r="A17603" s="157">
        <v>4011356</v>
      </c>
      <c r="B17603" t="s">
        <v>20500</v>
      </c>
      <c r="C17603" t="s">
        <v>119</v>
      </c>
      <c r="D17603">
        <v>2.09</v>
      </c>
      <c r="E17603" s="156" t="s">
        <v>223</v>
      </c>
    </row>
    <row r="17604" spans="1:5" x14ac:dyDescent="0.2">
      <c r="A17604" s="157">
        <v>4011355</v>
      </c>
      <c r="B17604" t="s">
        <v>20501</v>
      </c>
      <c r="C17604" t="s">
        <v>119</v>
      </c>
      <c r="D17604">
        <v>1.27</v>
      </c>
      <c r="E17604" s="156" t="s">
        <v>223</v>
      </c>
    </row>
    <row r="17605" spans="1:5" x14ac:dyDescent="0.2">
      <c r="A17605" s="157">
        <v>4011362</v>
      </c>
      <c r="B17605" t="s">
        <v>20502</v>
      </c>
      <c r="C17605" t="s">
        <v>119</v>
      </c>
      <c r="D17605">
        <v>2.09</v>
      </c>
      <c r="E17605" s="156" t="s">
        <v>223</v>
      </c>
    </row>
    <row r="17606" spans="1:5" x14ac:dyDescent="0.2">
      <c r="A17606" s="157">
        <v>4011361</v>
      </c>
      <c r="B17606" t="s">
        <v>20503</v>
      </c>
      <c r="C17606" t="s">
        <v>119</v>
      </c>
      <c r="D17606">
        <v>1.27</v>
      </c>
      <c r="E17606" s="156" t="s">
        <v>223</v>
      </c>
    </row>
    <row r="17607" spans="1:5" x14ac:dyDescent="0.2">
      <c r="A17607" s="157">
        <v>4011358</v>
      </c>
      <c r="B17607" t="s">
        <v>20504</v>
      </c>
      <c r="C17607" t="s">
        <v>119</v>
      </c>
      <c r="D17607">
        <v>2.46</v>
      </c>
      <c r="E17607" s="156" t="s">
        <v>223</v>
      </c>
    </row>
    <row r="17608" spans="1:5" x14ac:dyDescent="0.2">
      <c r="A17608" s="157">
        <v>4011357</v>
      </c>
      <c r="B17608" t="s">
        <v>20505</v>
      </c>
      <c r="C17608" t="s">
        <v>119</v>
      </c>
      <c r="D17608">
        <v>1.64</v>
      </c>
      <c r="E17608" s="156" t="s">
        <v>223</v>
      </c>
    </row>
    <row r="17609" spans="1:5" x14ac:dyDescent="0.2">
      <c r="A17609" s="157">
        <v>4011364</v>
      </c>
      <c r="B17609" t="s">
        <v>20506</v>
      </c>
      <c r="C17609" t="s">
        <v>119</v>
      </c>
      <c r="D17609">
        <v>2.46</v>
      </c>
      <c r="E17609" s="156" t="s">
        <v>223</v>
      </c>
    </row>
    <row r="17610" spans="1:5" x14ac:dyDescent="0.2">
      <c r="A17610" s="157">
        <v>4011363</v>
      </c>
      <c r="B17610" t="s">
        <v>20507</v>
      </c>
      <c r="C17610" t="s">
        <v>119</v>
      </c>
      <c r="D17610">
        <v>1.64</v>
      </c>
      <c r="E17610" s="156" t="s">
        <v>223</v>
      </c>
    </row>
    <row r="17611" spans="1:5" x14ac:dyDescent="0.2">
      <c r="A17611" s="157">
        <v>4011384</v>
      </c>
      <c r="B17611" t="s">
        <v>20508</v>
      </c>
      <c r="C17611" t="s">
        <v>119</v>
      </c>
      <c r="D17611">
        <v>8.64</v>
      </c>
      <c r="E17611" s="156" t="s">
        <v>223</v>
      </c>
    </row>
    <row r="17612" spans="1:5" x14ac:dyDescent="0.2">
      <c r="A17612" s="157">
        <v>4011383</v>
      </c>
      <c r="B17612" t="s">
        <v>20509</v>
      </c>
      <c r="C17612" t="s">
        <v>119</v>
      </c>
      <c r="D17612">
        <v>5.72</v>
      </c>
      <c r="E17612" s="156" t="s">
        <v>223</v>
      </c>
    </row>
    <row r="17613" spans="1:5" x14ac:dyDescent="0.2">
      <c r="A17613" s="157">
        <v>4011390</v>
      </c>
      <c r="B17613" t="s">
        <v>20510</v>
      </c>
      <c r="C17613" t="s">
        <v>119</v>
      </c>
      <c r="D17613">
        <v>8.64</v>
      </c>
      <c r="E17613" s="156" t="s">
        <v>223</v>
      </c>
    </row>
    <row r="17614" spans="1:5" x14ac:dyDescent="0.2">
      <c r="A17614" s="157">
        <v>4011389</v>
      </c>
      <c r="B17614" t="s">
        <v>20511</v>
      </c>
      <c r="C17614" t="s">
        <v>119</v>
      </c>
      <c r="D17614">
        <v>5.72</v>
      </c>
      <c r="E17614" s="156" t="s">
        <v>223</v>
      </c>
    </row>
    <row r="17615" spans="1:5" x14ac:dyDescent="0.2">
      <c r="A17615" s="157">
        <v>4011380</v>
      </c>
      <c r="B17615" t="s">
        <v>20512</v>
      </c>
      <c r="C17615" t="s">
        <v>119</v>
      </c>
      <c r="D17615">
        <v>6.93</v>
      </c>
      <c r="E17615" s="156" t="s">
        <v>223</v>
      </c>
    </row>
    <row r="17616" spans="1:5" x14ac:dyDescent="0.2">
      <c r="A17616" s="157">
        <v>4011379</v>
      </c>
      <c r="B17616" t="s">
        <v>20513</v>
      </c>
      <c r="C17616" t="s">
        <v>119</v>
      </c>
      <c r="D17616">
        <v>4.01</v>
      </c>
      <c r="E17616" s="156" t="s">
        <v>223</v>
      </c>
    </row>
    <row r="17617" spans="1:5" x14ac:dyDescent="0.2">
      <c r="A17617" s="157">
        <v>4011386</v>
      </c>
      <c r="B17617" t="s">
        <v>20514</v>
      </c>
      <c r="C17617" t="s">
        <v>119</v>
      </c>
      <c r="D17617">
        <v>6.93</v>
      </c>
      <c r="E17617" s="156" t="s">
        <v>223</v>
      </c>
    </row>
    <row r="17618" spans="1:5" x14ac:dyDescent="0.2">
      <c r="A17618" s="157">
        <v>4011385</v>
      </c>
      <c r="B17618" t="s">
        <v>20515</v>
      </c>
      <c r="C17618" t="s">
        <v>119</v>
      </c>
      <c r="D17618">
        <v>4.01</v>
      </c>
      <c r="E17618" s="156" t="s">
        <v>223</v>
      </c>
    </row>
    <row r="17619" spans="1:5" x14ac:dyDescent="0.2">
      <c r="A17619" s="157">
        <v>4011382</v>
      </c>
      <c r="B17619" t="s">
        <v>20516</v>
      </c>
      <c r="C17619" t="s">
        <v>119</v>
      </c>
      <c r="D17619">
        <v>7.86</v>
      </c>
      <c r="E17619" s="156" t="s">
        <v>223</v>
      </c>
    </row>
    <row r="17620" spans="1:5" x14ac:dyDescent="0.2">
      <c r="A17620" s="157">
        <v>4011381</v>
      </c>
      <c r="B17620" t="s">
        <v>20517</v>
      </c>
      <c r="C17620" t="s">
        <v>119</v>
      </c>
      <c r="D17620">
        <v>4.9400000000000004</v>
      </c>
      <c r="E17620" s="156" t="s">
        <v>223</v>
      </c>
    </row>
    <row r="17621" spans="1:5" x14ac:dyDescent="0.2">
      <c r="A17621" s="157">
        <v>4011388</v>
      </c>
      <c r="B17621" t="s">
        <v>20518</v>
      </c>
      <c r="C17621" t="s">
        <v>119</v>
      </c>
      <c r="D17621">
        <v>7.86</v>
      </c>
      <c r="E17621" s="156" t="s">
        <v>223</v>
      </c>
    </row>
    <row r="17622" spans="1:5" x14ac:dyDescent="0.2">
      <c r="A17622" s="157">
        <v>4011387</v>
      </c>
      <c r="B17622" t="s">
        <v>20519</v>
      </c>
      <c r="C17622" t="s">
        <v>119</v>
      </c>
      <c r="D17622">
        <v>4.9400000000000004</v>
      </c>
      <c r="E17622" s="156" t="s">
        <v>223</v>
      </c>
    </row>
    <row r="17623" spans="1:5" x14ac:dyDescent="0.2">
      <c r="A17623" s="157">
        <v>4011212</v>
      </c>
      <c r="B17623" t="s">
        <v>20520</v>
      </c>
      <c r="C17623" t="s">
        <v>119</v>
      </c>
      <c r="D17623">
        <v>0.08</v>
      </c>
      <c r="E17623" s="156" t="s">
        <v>223</v>
      </c>
    </row>
    <row r="17624" spans="1:5" x14ac:dyDescent="0.2">
      <c r="A17624" s="157">
        <v>4208197</v>
      </c>
      <c r="B17624" t="s">
        <v>20521</v>
      </c>
      <c r="C17624" t="s">
        <v>268</v>
      </c>
      <c r="D17624">
        <v>14395.79</v>
      </c>
      <c r="E17624" s="156" t="s">
        <v>223</v>
      </c>
    </row>
    <row r="17625" spans="1:5" x14ac:dyDescent="0.2">
      <c r="A17625" s="157">
        <v>4208158</v>
      </c>
      <c r="B17625" t="s">
        <v>20522</v>
      </c>
      <c r="C17625" t="s">
        <v>268</v>
      </c>
      <c r="D17625">
        <v>19000.16</v>
      </c>
      <c r="E17625" s="156" t="s">
        <v>223</v>
      </c>
    </row>
    <row r="17626" spans="1:5" x14ac:dyDescent="0.2">
      <c r="A17626" s="157">
        <v>4208198</v>
      </c>
      <c r="B17626" t="s">
        <v>20523</v>
      </c>
      <c r="C17626" t="s">
        <v>268</v>
      </c>
      <c r="D17626">
        <v>22487.69</v>
      </c>
      <c r="E17626" s="156" t="s">
        <v>223</v>
      </c>
    </row>
    <row r="17627" spans="1:5" x14ac:dyDescent="0.2">
      <c r="A17627" s="157">
        <v>4208159</v>
      </c>
      <c r="B17627" t="s">
        <v>20524</v>
      </c>
      <c r="C17627" t="s">
        <v>268</v>
      </c>
      <c r="D17627">
        <v>30341.75</v>
      </c>
      <c r="E17627" s="156" t="s">
        <v>223</v>
      </c>
    </row>
    <row r="17628" spans="1:5" x14ac:dyDescent="0.2">
      <c r="A17628" s="157">
        <v>4208160</v>
      </c>
      <c r="B17628" t="s">
        <v>20525</v>
      </c>
      <c r="C17628" t="s">
        <v>268</v>
      </c>
      <c r="D17628">
        <v>36041.980000000003</v>
      </c>
      <c r="E17628" s="156" t="s">
        <v>223</v>
      </c>
    </row>
    <row r="17629" spans="1:5" x14ac:dyDescent="0.2">
      <c r="A17629" s="157">
        <v>4208199</v>
      </c>
      <c r="B17629" t="s">
        <v>20526</v>
      </c>
      <c r="C17629" t="s">
        <v>268</v>
      </c>
      <c r="D17629">
        <v>41668.04</v>
      </c>
      <c r="E17629" s="156" t="s">
        <v>223</v>
      </c>
    </row>
    <row r="17630" spans="1:5" x14ac:dyDescent="0.2">
      <c r="A17630" s="157">
        <v>4208161</v>
      </c>
      <c r="B17630" t="s">
        <v>20527</v>
      </c>
      <c r="C17630" t="s">
        <v>268</v>
      </c>
      <c r="D17630">
        <v>52505.97</v>
      </c>
      <c r="E17630" s="156" t="s">
        <v>223</v>
      </c>
    </row>
    <row r="17631" spans="1:5" x14ac:dyDescent="0.2">
      <c r="A17631" s="157">
        <v>4208162</v>
      </c>
      <c r="B17631" t="s">
        <v>20528</v>
      </c>
      <c r="C17631" t="s">
        <v>268</v>
      </c>
      <c r="D17631">
        <v>57896.38</v>
      </c>
      <c r="E17631" s="156" t="s">
        <v>223</v>
      </c>
    </row>
    <row r="17632" spans="1:5" x14ac:dyDescent="0.2">
      <c r="A17632" s="157">
        <v>4208163</v>
      </c>
      <c r="B17632" t="s">
        <v>20529</v>
      </c>
      <c r="C17632" t="s">
        <v>268</v>
      </c>
      <c r="D17632">
        <v>68993.14</v>
      </c>
      <c r="E17632" s="156" t="s">
        <v>223</v>
      </c>
    </row>
    <row r="17633" spans="1:5" x14ac:dyDescent="0.2">
      <c r="A17633" s="157">
        <v>4208200</v>
      </c>
      <c r="B17633" t="s">
        <v>20530</v>
      </c>
      <c r="C17633" t="s">
        <v>268</v>
      </c>
      <c r="D17633">
        <v>80236.92</v>
      </c>
      <c r="E17633" s="156" t="s">
        <v>223</v>
      </c>
    </row>
    <row r="17634" spans="1:5" x14ac:dyDescent="0.2">
      <c r="A17634" s="157">
        <v>4208164</v>
      </c>
      <c r="B17634" t="s">
        <v>20531</v>
      </c>
      <c r="C17634" t="s">
        <v>268</v>
      </c>
      <c r="D17634">
        <v>85487.18</v>
      </c>
      <c r="E17634" s="156" t="s">
        <v>223</v>
      </c>
    </row>
    <row r="17635" spans="1:5" x14ac:dyDescent="0.2">
      <c r="A17635" s="157">
        <v>4208201</v>
      </c>
      <c r="B17635" t="s">
        <v>20532</v>
      </c>
      <c r="C17635" t="s">
        <v>268</v>
      </c>
      <c r="D17635">
        <v>25163.48</v>
      </c>
      <c r="E17635" s="156" t="s">
        <v>223</v>
      </c>
    </row>
    <row r="17636" spans="1:5" x14ac:dyDescent="0.2">
      <c r="A17636" s="157">
        <v>4208151</v>
      </c>
      <c r="B17636" t="s">
        <v>20533</v>
      </c>
      <c r="C17636" t="s">
        <v>268</v>
      </c>
      <c r="D17636">
        <v>32976.639999999999</v>
      </c>
      <c r="E17636" s="156" t="s">
        <v>223</v>
      </c>
    </row>
    <row r="17637" spans="1:5" x14ac:dyDescent="0.2">
      <c r="A17637" s="157">
        <v>4208202</v>
      </c>
      <c r="B17637" t="s">
        <v>20534</v>
      </c>
      <c r="C17637" t="s">
        <v>268</v>
      </c>
      <c r="D17637">
        <v>35397.68</v>
      </c>
      <c r="E17637" s="156" t="s">
        <v>223</v>
      </c>
    </row>
    <row r="17638" spans="1:5" x14ac:dyDescent="0.2">
      <c r="A17638" s="157">
        <v>4208152</v>
      </c>
      <c r="B17638" t="s">
        <v>20535</v>
      </c>
      <c r="C17638" t="s">
        <v>268</v>
      </c>
      <c r="D17638">
        <v>52606.79</v>
      </c>
      <c r="E17638" s="156" t="s">
        <v>223</v>
      </c>
    </row>
    <row r="17639" spans="1:5" x14ac:dyDescent="0.2">
      <c r="A17639" s="157">
        <v>4208153</v>
      </c>
      <c r="B17639" t="s">
        <v>20536</v>
      </c>
      <c r="C17639" t="s">
        <v>268</v>
      </c>
      <c r="D17639">
        <v>62310.81</v>
      </c>
      <c r="E17639" s="156" t="s">
        <v>223</v>
      </c>
    </row>
    <row r="17640" spans="1:5" x14ac:dyDescent="0.2">
      <c r="A17640" s="157">
        <v>4208203</v>
      </c>
      <c r="B17640" t="s">
        <v>20537</v>
      </c>
      <c r="C17640" t="s">
        <v>268</v>
      </c>
      <c r="D17640">
        <v>72205.77</v>
      </c>
      <c r="E17640" s="156" t="s">
        <v>223</v>
      </c>
    </row>
    <row r="17641" spans="1:5" x14ac:dyDescent="0.2">
      <c r="A17641" s="157">
        <v>4208154</v>
      </c>
      <c r="B17641" t="s">
        <v>20538</v>
      </c>
      <c r="C17641" t="s">
        <v>268</v>
      </c>
      <c r="D17641">
        <v>91081.12</v>
      </c>
      <c r="E17641" s="156" t="s">
        <v>223</v>
      </c>
    </row>
    <row r="17642" spans="1:5" x14ac:dyDescent="0.2">
      <c r="A17642" s="157">
        <v>4208155</v>
      </c>
      <c r="B17642" t="s">
        <v>20539</v>
      </c>
      <c r="C17642" t="s">
        <v>268</v>
      </c>
      <c r="D17642">
        <v>101120.75</v>
      </c>
      <c r="E17642" s="156" t="s">
        <v>223</v>
      </c>
    </row>
    <row r="17643" spans="1:5" x14ac:dyDescent="0.2">
      <c r="A17643" s="157">
        <v>4208156</v>
      </c>
      <c r="B17643" t="s">
        <v>20540</v>
      </c>
      <c r="C17643" t="s">
        <v>268</v>
      </c>
      <c r="D17643">
        <v>120352.02</v>
      </c>
      <c r="E17643" s="156" t="s">
        <v>223</v>
      </c>
    </row>
    <row r="17644" spans="1:5" x14ac:dyDescent="0.2">
      <c r="A17644" s="157">
        <v>4208204</v>
      </c>
      <c r="B17644" t="s">
        <v>20541</v>
      </c>
      <c r="C17644" t="s">
        <v>268</v>
      </c>
      <c r="D17644">
        <v>139893.06</v>
      </c>
      <c r="E17644" s="156" t="s">
        <v>223</v>
      </c>
    </row>
    <row r="17645" spans="1:5" x14ac:dyDescent="0.2">
      <c r="A17645" s="157">
        <v>4208157</v>
      </c>
      <c r="B17645" t="s">
        <v>20542</v>
      </c>
      <c r="C17645" t="s">
        <v>268</v>
      </c>
      <c r="D17645">
        <v>149423.66</v>
      </c>
      <c r="E17645" s="156" t="s">
        <v>223</v>
      </c>
    </row>
    <row r="17646" spans="1:5" x14ac:dyDescent="0.2">
      <c r="A17646" s="157">
        <v>4208127</v>
      </c>
      <c r="B17646" t="s">
        <v>20543</v>
      </c>
      <c r="C17646" t="s">
        <v>16004</v>
      </c>
      <c r="D17646">
        <v>27.57</v>
      </c>
      <c r="E17646" s="156" t="s">
        <v>223</v>
      </c>
    </row>
    <row r="17647" spans="1:5" x14ac:dyDescent="0.2">
      <c r="A17647" s="157">
        <v>4208196</v>
      </c>
      <c r="B17647" t="s">
        <v>20544</v>
      </c>
      <c r="C17647" t="s">
        <v>268</v>
      </c>
      <c r="D17647">
        <v>2683.97</v>
      </c>
      <c r="E17647" s="156" t="s">
        <v>223</v>
      </c>
    </row>
    <row r="17648" spans="1:5" x14ac:dyDescent="0.2">
      <c r="A17648" s="157">
        <v>4208209</v>
      </c>
      <c r="B17648" t="s">
        <v>20545</v>
      </c>
      <c r="C17648" t="s">
        <v>268</v>
      </c>
      <c r="D17648">
        <v>11874.98</v>
      </c>
      <c r="E17648" s="156" t="s">
        <v>223</v>
      </c>
    </row>
    <row r="17649" spans="1:5" x14ac:dyDescent="0.2">
      <c r="A17649" s="157">
        <v>4208206</v>
      </c>
      <c r="B17649" t="s">
        <v>20546</v>
      </c>
      <c r="C17649" t="s">
        <v>19110</v>
      </c>
      <c r="D17649">
        <v>128.22</v>
      </c>
      <c r="E17649" s="156" t="s">
        <v>223</v>
      </c>
    </row>
    <row r="17650" spans="1:5" x14ac:dyDescent="0.2">
      <c r="A17650" s="157">
        <v>4208210</v>
      </c>
      <c r="B17650" t="s">
        <v>20547</v>
      </c>
      <c r="C17650" t="s">
        <v>268</v>
      </c>
      <c r="D17650">
        <v>26926.95</v>
      </c>
      <c r="E17650" s="156" t="s">
        <v>223</v>
      </c>
    </row>
    <row r="17651" spans="1:5" x14ac:dyDescent="0.2">
      <c r="A17651" s="157">
        <v>4208195</v>
      </c>
      <c r="B17651" t="s">
        <v>20548</v>
      </c>
      <c r="C17651" t="s">
        <v>268</v>
      </c>
      <c r="D17651">
        <v>12829.53</v>
      </c>
      <c r="E17651" s="156" t="s">
        <v>223</v>
      </c>
    </row>
    <row r="17652" spans="1:5" x14ac:dyDescent="0.2">
      <c r="A17652" s="157">
        <v>4208208</v>
      </c>
      <c r="B17652" t="s">
        <v>20549</v>
      </c>
      <c r="C17652" t="s">
        <v>19110</v>
      </c>
      <c r="D17652">
        <v>544.36</v>
      </c>
      <c r="E17652" s="156" t="s">
        <v>223</v>
      </c>
    </row>
    <row r="17653" spans="1:5" x14ac:dyDescent="0.2">
      <c r="A17653" s="157">
        <v>4208135</v>
      </c>
      <c r="B17653" t="s">
        <v>20550</v>
      </c>
      <c r="C17653" t="s">
        <v>286</v>
      </c>
      <c r="D17653">
        <v>1585.18</v>
      </c>
      <c r="E17653" s="156" t="s">
        <v>223</v>
      </c>
    </row>
    <row r="17654" spans="1:5" x14ac:dyDescent="0.2">
      <c r="A17654" s="157">
        <v>4208136</v>
      </c>
      <c r="B17654" t="s">
        <v>20551</v>
      </c>
      <c r="C17654" t="s">
        <v>286</v>
      </c>
      <c r="D17654">
        <v>1790.52</v>
      </c>
      <c r="E17654" s="156" t="s">
        <v>223</v>
      </c>
    </row>
    <row r="17655" spans="1:5" x14ac:dyDescent="0.2">
      <c r="A17655" s="157">
        <v>4208137</v>
      </c>
      <c r="B17655" t="s">
        <v>20552</v>
      </c>
      <c r="C17655" t="s">
        <v>286</v>
      </c>
      <c r="D17655">
        <v>2069.4499999999998</v>
      </c>
      <c r="E17655" s="156" t="s">
        <v>223</v>
      </c>
    </row>
    <row r="17656" spans="1:5" x14ac:dyDescent="0.2">
      <c r="A17656" s="157">
        <v>4208138</v>
      </c>
      <c r="B17656" t="s">
        <v>20553</v>
      </c>
      <c r="C17656" t="s">
        <v>286</v>
      </c>
      <c r="D17656">
        <v>2333.0300000000002</v>
      </c>
      <c r="E17656" s="156" t="s">
        <v>223</v>
      </c>
    </row>
    <row r="17657" spans="1:5" x14ac:dyDescent="0.2">
      <c r="A17657" s="157">
        <v>4208139</v>
      </c>
      <c r="B17657" t="s">
        <v>20554</v>
      </c>
      <c r="C17657" t="s">
        <v>286</v>
      </c>
      <c r="D17657">
        <v>2336.02</v>
      </c>
      <c r="E17657" s="156" t="s">
        <v>223</v>
      </c>
    </row>
    <row r="17658" spans="1:5" x14ac:dyDescent="0.2">
      <c r="A17658" s="157">
        <v>4208140</v>
      </c>
      <c r="B17658" t="s">
        <v>20555</v>
      </c>
      <c r="C17658" t="s">
        <v>286</v>
      </c>
      <c r="D17658">
        <v>2909.2</v>
      </c>
      <c r="E17658" s="156" t="s">
        <v>223</v>
      </c>
    </row>
    <row r="17659" spans="1:5" x14ac:dyDescent="0.2">
      <c r="A17659" s="157">
        <v>4208141</v>
      </c>
      <c r="B17659" t="s">
        <v>20556</v>
      </c>
      <c r="C17659" t="s">
        <v>286</v>
      </c>
      <c r="D17659">
        <v>2917.02</v>
      </c>
      <c r="E17659" s="156" t="s">
        <v>223</v>
      </c>
    </row>
    <row r="17660" spans="1:5" x14ac:dyDescent="0.2">
      <c r="A17660" s="157">
        <v>4208212</v>
      </c>
      <c r="B17660" t="s">
        <v>20557</v>
      </c>
      <c r="C17660" t="s">
        <v>286</v>
      </c>
      <c r="D17660">
        <v>2918.74</v>
      </c>
      <c r="E17660" s="156" t="s">
        <v>223</v>
      </c>
    </row>
    <row r="17661" spans="1:5" x14ac:dyDescent="0.2">
      <c r="A17661" s="157">
        <v>4208213</v>
      </c>
      <c r="B17661" t="s">
        <v>20558</v>
      </c>
      <c r="C17661" t="s">
        <v>286</v>
      </c>
      <c r="D17661">
        <v>3360.62</v>
      </c>
      <c r="E17661" s="156" t="s">
        <v>223</v>
      </c>
    </row>
    <row r="17662" spans="1:5" x14ac:dyDescent="0.2">
      <c r="A17662" s="157">
        <v>4208214</v>
      </c>
      <c r="B17662" t="s">
        <v>20559</v>
      </c>
      <c r="C17662" t="s">
        <v>286</v>
      </c>
      <c r="D17662">
        <v>3800.18</v>
      </c>
      <c r="E17662" s="156" t="s">
        <v>223</v>
      </c>
    </row>
    <row r="17663" spans="1:5" x14ac:dyDescent="0.2">
      <c r="A17663" s="157">
        <v>4208215</v>
      </c>
      <c r="B17663" t="s">
        <v>20560</v>
      </c>
      <c r="C17663" t="s">
        <v>286</v>
      </c>
      <c r="D17663">
        <v>3804.82</v>
      </c>
      <c r="E17663" s="156" t="s">
        <v>223</v>
      </c>
    </row>
    <row r="17664" spans="1:5" x14ac:dyDescent="0.2">
      <c r="A17664" s="157">
        <v>4208216</v>
      </c>
      <c r="B17664" t="s">
        <v>20561</v>
      </c>
      <c r="C17664" t="s">
        <v>286</v>
      </c>
      <c r="D17664">
        <v>2610.4699999999998</v>
      </c>
      <c r="E17664" s="156" t="s">
        <v>223</v>
      </c>
    </row>
    <row r="17665" spans="1:5" x14ac:dyDescent="0.2">
      <c r="A17665" s="157">
        <v>4208217</v>
      </c>
      <c r="B17665" t="s">
        <v>20562</v>
      </c>
      <c r="C17665" t="s">
        <v>286</v>
      </c>
      <c r="D17665">
        <v>3017.87</v>
      </c>
      <c r="E17665" s="156" t="s">
        <v>223</v>
      </c>
    </row>
    <row r="17666" spans="1:5" x14ac:dyDescent="0.2">
      <c r="A17666" s="157">
        <v>4208218</v>
      </c>
      <c r="B17666" t="s">
        <v>20563</v>
      </c>
      <c r="C17666" t="s">
        <v>286</v>
      </c>
      <c r="D17666">
        <v>3933.08</v>
      </c>
      <c r="E17666" s="156" t="s">
        <v>223</v>
      </c>
    </row>
    <row r="17667" spans="1:5" x14ac:dyDescent="0.2">
      <c r="A17667" s="157">
        <v>4208219</v>
      </c>
      <c r="B17667" t="s">
        <v>20564</v>
      </c>
      <c r="C17667" t="s">
        <v>286</v>
      </c>
      <c r="D17667">
        <v>5083.0200000000004</v>
      </c>
      <c r="E17667" s="156" t="s">
        <v>223</v>
      </c>
    </row>
    <row r="17668" spans="1:5" x14ac:dyDescent="0.2">
      <c r="A17668" s="157">
        <v>4208220</v>
      </c>
      <c r="B17668" t="s">
        <v>20565</v>
      </c>
      <c r="C17668" t="s">
        <v>286</v>
      </c>
      <c r="D17668">
        <v>5389.91</v>
      </c>
      <c r="E17668" s="156" t="s">
        <v>223</v>
      </c>
    </row>
    <row r="17669" spans="1:5" x14ac:dyDescent="0.2">
      <c r="A17669" s="157">
        <v>4208221</v>
      </c>
      <c r="B17669" t="s">
        <v>20566</v>
      </c>
      <c r="C17669" t="s">
        <v>286</v>
      </c>
      <c r="D17669">
        <v>7103.49</v>
      </c>
      <c r="E17669" s="156" t="s">
        <v>223</v>
      </c>
    </row>
    <row r="17670" spans="1:5" x14ac:dyDescent="0.2">
      <c r="A17670" s="157">
        <v>4208222</v>
      </c>
      <c r="B17670" t="s">
        <v>20567</v>
      </c>
      <c r="C17670" t="s">
        <v>286</v>
      </c>
      <c r="D17670">
        <v>8966.93</v>
      </c>
      <c r="E17670" s="156" t="s">
        <v>223</v>
      </c>
    </row>
    <row r="17671" spans="1:5" x14ac:dyDescent="0.2">
      <c r="A17671" s="157">
        <v>4208223</v>
      </c>
      <c r="B17671" t="s">
        <v>20568</v>
      </c>
      <c r="C17671" t="s">
        <v>286</v>
      </c>
      <c r="D17671">
        <v>8969.64</v>
      </c>
      <c r="E17671" s="156" t="s">
        <v>223</v>
      </c>
    </row>
    <row r="17672" spans="1:5" x14ac:dyDescent="0.2">
      <c r="A17672" s="157">
        <v>4208224</v>
      </c>
      <c r="B17672" t="s">
        <v>20569</v>
      </c>
      <c r="C17672" t="s">
        <v>286</v>
      </c>
      <c r="D17672">
        <v>10439.68</v>
      </c>
      <c r="E17672" s="156" t="s">
        <v>223</v>
      </c>
    </row>
    <row r="17673" spans="1:5" x14ac:dyDescent="0.2">
      <c r="A17673" s="157">
        <v>4208225</v>
      </c>
      <c r="B17673" t="s">
        <v>20570</v>
      </c>
      <c r="C17673" t="s">
        <v>286</v>
      </c>
      <c r="D17673">
        <v>11898.74</v>
      </c>
      <c r="E17673" s="156" t="s">
        <v>223</v>
      </c>
    </row>
    <row r="17674" spans="1:5" x14ac:dyDescent="0.2">
      <c r="A17674" s="157">
        <v>4208226</v>
      </c>
      <c r="B17674" t="s">
        <v>20571</v>
      </c>
      <c r="C17674" t="s">
        <v>286</v>
      </c>
      <c r="D17674">
        <v>11921.44</v>
      </c>
      <c r="E17674" s="156" t="s">
        <v>223</v>
      </c>
    </row>
    <row r="17675" spans="1:5" x14ac:dyDescent="0.2">
      <c r="A17675" s="157">
        <v>4208227</v>
      </c>
      <c r="B17675" t="s">
        <v>20572</v>
      </c>
      <c r="C17675" t="s">
        <v>286</v>
      </c>
      <c r="D17675">
        <v>1223.25</v>
      </c>
      <c r="E17675" s="156" t="s">
        <v>223</v>
      </c>
    </row>
    <row r="17676" spans="1:5" x14ac:dyDescent="0.2">
      <c r="A17676" s="157">
        <v>4208228</v>
      </c>
      <c r="B17676" t="s">
        <v>20573</v>
      </c>
      <c r="C17676" t="s">
        <v>286</v>
      </c>
      <c r="D17676">
        <v>1405.99</v>
      </c>
      <c r="E17676" s="156" t="s">
        <v>223</v>
      </c>
    </row>
    <row r="17677" spans="1:5" x14ac:dyDescent="0.2">
      <c r="A17677" s="157">
        <v>4208229</v>
      </c>
      <c r="B17677" t="s">
        <v>20574</v>
      </c>
      <c r="C17677" t="s">
        <v>286</v>
      </c>
      <c r="D17677">
        <v>1828</v>
      </c>
      <c r="E17677" s="156" t="s">
        <v>223</v>
      </c>
    </row>
    <row r="17678" spans="1:5" x14ac:dyDescent="0.2">
      <c r="A17678" s="157">
        <v>4208230</v>
      </c>
      <c r="B17678" t="s">
        <v>20575</v>
      </c>
      <c r="C17678" t="s">
        <v>286</v>
      </c>
      <c r="D17678">
        <v>2360.77</v>
      </c>
      <c r="E17678" s="156" t="s">
        <v>223</v>
      </c>
    </row>
    <row r="17679" spans="1:5" x14ac:dyDescent="0.2">
      <c r="A17679" s="157">
        <v>4208231</v>
      </c>
      <c r="B17679" t="s">
        <v>20576</v>
      </c>
      <c r="C17679" t="s">
        <v>286</v>
      </c>
      <c r="D17679">
        <v>2509.9299999999998</v>
      </c>
      <c r="E17679" s="156" t="s">
        <v>223</v>
      </c>
    </row>
    <row r="17680" spans="1:5" x14ac:dyDescent="0.2">
      <c r="A17680" s="157">
        <v>4208232</v>
      </c>
      <c r="B17680" t="s">
        <v>20577</v>
      </c>
      <c r="C17680" t="s">
        <v>286</v>
      </c>
      <c r="D17680">
        <v>3292.18</v>
      </c>
      <c r="E17680" s="156" t="s">
        <v>223</v>
      </c>
    </row>
    <row r="17681" spans="1:5" x14ac:dyDescent="0.2">
      <c r="A17681" s="157">
        <v>4208233</v>
      </c>
      <c r="B17681" t="s">
        <v>20578</v>
      </c>
      <c r="C17681" t="s">
        <v>286</v>
      </c>
      <c r="D17681">
        <v>4131.28</v>
      </c>
      <c r="E17681" s="156" t="s">
        <v>223</v>
      </c>
    </row>
    <row r="17682" spans="1:5" x14ac:dyDescent="0.2">
      <c r="A17682" s="157">
        <v>4208234</v>
      </c>
      <c r="B17682" t="s">
        <v>20579</v>
      </c>
      <c r="C17682" t="s">
        <v>286</v>
      </c>
      <c r="D17682">
        <v>4133.7700000000004</v>
      </c>
      <c r="E17682" s="156" t="s">
        <v>223</v>
      </c>
    </row>
    <row r="17683" spans="1:5" x14ac:dyDescent="0.2">
      <c r="A17683" s="157">
        <v>4208235</v>
      </c>
      <c r="B17683" t="s">
        <v>20580</v>
      </c>
      <c r="C17683" t="s">
        <v>286</v>
      </c>
      <c r="D17683">
        <v>4837.33</v>
      </c>
      <c r="E17683" s="156" t="s">
        <v>223</v>
      </c>
    </row>
    <row r="17684" spans="1:5" x14ac:dyDescent="0.2">
      <c r="A17684" s="157">
        <v>4208236</v>
      </c>
      <c r="B17684" t="s">
        <v>20581</v>
      </c>
      <c r="C17684" t="s">
        <v>286</v>
      </c>
      <c r="D17684">
        <v>5529.92</v>
      </c>
      <c r="E17684" s="156" t="s">
        <v>223</v>
      </c>
    </row>
    <row r="17685" spans="1:5" x14ac:dyDescent="0.2">
      <c r="A17685" s="157">
        <v>4208237</v>
      </c>
      <c r="B17685" t="s">
        <v>20582</v>
      </c>
      <c r="C17685" t="s">
        <v>286</v>
      </c>
      <c r="D17685">
        <v>5552.5</v>
      </c>
      <c r="E17685" s="156" t="s">
        <v>223</v>
      </c>
    </row>
    <row r="17686" spans="1:5" x14ac:dyDescent="0.2">
      <c r="A17686" s="157">
        <v>4208128</v>
      </c>
      <c r="B17686" t="s">
        <v>20583</v>
      </c>
      <c r="C17686" t="s">
        <v>286</v>
      </c>
      <c r="D17686">
        <v>263.32</v>
      </c>
      <c r="E17686" s="156" t="s">
        <v>223</v>
      </c>
    </row>
    <row r="17687" spans="1:5" x14ac:dyDescent="0.2">
      <c r="A17687" s="157">
        <v>4208129</v>
      </c>
      <c r="B17687" t="s">
        <v>20584</v>
      </c>
      <c r="C17687" t="s">
        <v>286</v>
      </c>
      <c r="D17687">
        <v>292.02999999999997</v>
      </c>
      <c r="E17687" s="156" t="s">
        <v>223</v>
      </c>
    </row>
    <row r="17688" spans="1:5" x14ac:dyDescent="0.2">
      <c r="A17688" s="157">
        <v>4208130</v>
      </c>
      <c r="B17688" t="s">
        <v>20585</v>
      </c>
      <c r="C17688" t="s">
        <v>286</v>
      </c>
      <c r="D17688">
        <v>335.09</v>
      </c>
      <c r="E17688" s="156" t="s">
        <v>223</v>
      </c>
    </row>
    <row r="17689" spans="1:5" x14ac:dyDescent="0.2">
      <c r="A17689" s="157">
        <v>4208131</v>
      </c>
      <c r="B17689" t="s">
        <v>20586</v>
      </c>
      <c r="C17689" t="s">
        <v>286</v>
      </c>
      <c r="D17689">
        <v>388.99</v>
      </c>
      <c r="E17689" s="156" t="s">
        <v>223</v>
      </c>
    </row>
    <row r="17690" spans="1:5" x14ac:dyDescent="0.2">
      <c r="A17690" s="157">
        <v>4208132</v>
      </c>
      <c r="B17690" t="s">
        <v>20587</v>
      </c>
      <c r="C17690" t="s">
        <v>286</v>
      </c>
      <c r="D17690">
        <v>442.67</v>
      </c>
      <c r="E17690" s="156" t="s">
        <v>223</v>
      </c>
    </row>
    <row r="17691" spans="1:5" x14ac:dyDescent="0.2">
      <c r="A17691" s="157">
        <v>4208133</v>
      </c>
      <c r="B17691" t="s">
        <v>20588</v>
      </c>
      <c r="C17691" t="s">
        <v>286</v>
      </c>
      <c r="D17691">
        <v>501.57</v>
      </c>
      <c r="E17691" s="156" t="s">
        <v>223</v>
      </c>
    </row>
    <row r="17692" spans="1:5" x14ac:dyDescent="0.2">
      <c r="A17692" s="157">
        <v>4208134</v>
      </c>
      <c r="B17692" t="s">
        <v>20589</v>
      </c>
      <c r="C17692" t="s">
        <v>286</v>
      </c>
      <c r="D17692">
        <v>561.41</v>
      </c>
      <c r="E17692" s="156" t="s">
        <v>223</v>
      </c>
    </row>
    <row r="17693" spans="1:5" x14ac:dyDescent="0.2">
      <c r="A17693" s="157">
        <v>4208238</v>
      </c>
      <c r="B17693" t="s">
        <v>20590</v>
      </c>
      <c r="C17693" t="s">
        <v>286</v>
      </c>
      <c r="D17693">
        <v>591.9</v>
      </c>
      <c r="E17693" s="156" t="s">
        <v>223</v>
      </c>
    </row>
    <row r="17694" spans="1:5" x14ac:dyDescent="0.2">
      <c r="A17694" s="157">
        <v>4208239</v>
      </c>
      <c r="B17694" t="s">
        <v>20591</v>
      </c>
      <c r="C17694" t="s">
        <v>286</v>
      </c>
      <c r="D17694">
        <v>640.45000000000005</v>
      </c>
      <c r="E17694" s="156" t="s">
        <v>223</v>
      </c>
    </row>
    <row r="17695" spans="1:5" x14ac:dyDescent="0.2">
      <c r="A17695" s="157">
        <v>4413920</v>
      </c>
      <c r="B17695" t="s">
        <v>20592</v>
      </c>
      <c r="C17695" t="s">
        <v>119</v>
      </c>
      <c r="D17695">
        <v>0.53</v>
      </c>
      <c r="E17695" s="156" t="s">
        <v>223</v>
      </c>
    </row>
    <row r="17696" spans="1:5" x14ac:dyDescent="0.2">
      <c r="A17696" s="157">
        <v>4413024</v>
      </c>
      <c r="B17696" t="s">
        <v>20593</v>
      </c>
      <c r="C17696" t="s">
        <v>119</v>
      </c>
      <c r="D17696">
        <v>0.36</v>
      </c>
      <c r="E17696" s="156" t="s">
        <v>223</v>
      </c>
    </row>
    <row r="17697" spans="1:5" x14ac:dyDescent="0.2">
      <c r="A17697" s="157">
        <v>4413022</v>
      </c>
      <c r="B17697" t="s">
        <v>20594</v>
      </c>
      <c r="C17697" t="s">
        <v>119</v>
      </c>
      <c r="D17697">
        <v>0.54</v>
      </c>
      <c r="E17697" s="156" t="s">
        <v>223</v>
      </c>
    </row>
    <row r="17698" spans="1:5" x14ac:dyDescent="0.2">
      <c r="A17698" s="157">
        <v>4413020</v>
      </c>
      <c r="B17698" t="s">
        <v>20595</v>
      </c>
      <c r="C17698" t="s">
        <v>286</v>
      </c>
      <c r="D17698">
        <v>41.3</v>
      </c>
      <c r="E17698" s="156" t="s">
        <v>223</v>
      </c>
    </row>
    <row r="17699" spans="1:5" x14ac:dyDescent="0.2">
      <c r="A17699" s="157">
        <v>4413013</v>
      </c>
      <c r="B17699" t="s">
        <v>20596</v>
      </c>
      <c r="C17699" t="s">
        <v>286</v>
      </c>
      <c r="D17699">
        <v>84.07</v>
      </c>
      <c r="E17699" s="156" t="s">
        <v>223</v>
      </c>
    </row>
    <row r="17700" spans="1:5" x14ac:dyDescent="0.2">
      <c r="A17700" s="157">
        <v>4413019</v>
      </c>
      <c r="B17700" t="s">
        <v>20597</v>
      </c>
      <c r="C17700" t="s">
        <v>286</v>
      </c>
      <c r="D17700">
        <v>34.26</v>
      </c>
      <c r="E17700" s="156" t="s">
        <v>223</v>
      </c>
    </row>
    <row r="17701" spans="1:5" x14ac:dyDescent="0.2">
      <c r="A17701" s="157">
        <v>4413026</v>
      </c>
      <c r="B17701" t="s">
        <v>20598</v>
      </c>
      <c r="C17701" t="s">
        <v>119</v>
      </c>
      <c r="D17701">
        <v>273.13</v>
      </c>
      <c r="E17701" s="156" t="s">
        <v>223</v>
      </c>
    </row>
    <row r="17702" spans="1:5" x14ac:dyDescent="0.2">
      <c r="A17702" s="157">
        <v>4413996</v>
      </c>
      <c r="B17702" t="s">
        <v>20599</v>
      </c>
      <c r="C17702" t="s">
        <v>119</v>
      </c>
      <c r="D17702">
        <v>9.73</v>
      </c>
      <c r="E17702" s="156" t="s">
        <v>223</v>
      </c>
    </row>
    <row r="17703" spans="1:5" x14ac:dyDescent="0.2">
      <c r="A17703" s="157">
        <v>4413942</v>
      </c>
      <c r="B17703" t="s">
        <v>20600</v>
      </c>
      <c r="C17703" t="s">
        <v>16113</v>
      </c>
      <c r="D17703">
        <v>2.75</v>
      </c>
      <c r="E17703" s="156" t="s">
        <v>223</v>
      </c>
    </row>
    <row r="17704" spans="1:5" x14ac:dyDescent="0.2">
      <c r="A17704" s="157">
        <v>4413018</v>
      </c>
      <c r="B17704" t="s">
        <v>20601</v>
      </c>
      <c r="C17704" t="s">
        <v>16004</v>
      </c>
      <c r="D17704">
        <v>12.24</v>
      </c>
      <c r="E17704" s="156" t="s">
        <v>223</v>
      </c>
    </row>
    <row r="17705" spans="1:5" x14ac:dyDescent="0.2">
      <c r="A17705" s="157">
        <v>4413905</v>
      </c>
      <c r="B17705" t="s">
        <v>20602</v>
      </c>
      <c r="C17705" t="s">
        <v>119</v>
      </c>
      <c r="D17705">
        <v>6.7</v>
      </c>
      <c r="E17705" s="156" t="s">
        <v>223</v>
      </c>
    </row>
    <row r="17706" spans="1:5" x14ac:dyDescent="0.2">
      <c r="A17706" s="157">
        <v>4413987</v>
      </c>
      <c r="B17706" t="s">
        <v>20603</v>
      </c>
      <c r="C17706" t="s">
        <v>119</v>
      </c>
      <c r="D17706">
        <v>0.38</v>
      </c>
      <c r="E17706" s="156" t="s">
        <v>223</v>
      </c>
    </row>
    <row r="17707" spans="1:5" x14ac:dyDescent="0.2">
      <c r="A17707" s="157">
        <v>4413995</v>
      </c>
      <c r="B17707" t="s">
        <v>20604</v>
      </c>
      <c r="C17707" t="s">
        <v>119</v>
      </c>
      <c r="D17707">
        <v>3.06</v>
      </c>
      <c r="E17707" s="156" t="s">
        <v>223</v>
      </c>
    </row>
    <row r="17708" spans="1:5" x14ac:dyDescent="0.2">
      <c r="A17708" s="157">
        <v>4413994</v>
      </c>
      <c r="B17708" t="s">
        <v>20605</v>
      </c>
      <c r="C17708" t="s">
        <v>286</v>
      </c>
      <c r="D17708">
        <v>683.12</v>
      </c>
      <c r="E17708" s="156" t="s">
        <v>223</v>
      </c>
    </row>
    <row r="17709" spans="1:5" x14ac:dyDescent="0.2">
      <c r="A17709" s="157">
        <v>4413200</v>
      </c>
      <c r="B17709" t="s">
        <v>20606</v>
      </c>
      <c r="C17709" t="s">
        <v>119</v>
      </c>
      <c r="D17709">
        <v>18.29</v>
      </c>
      <c r="E17709" s="156" t="s">
        <v>223</v>
      </c>
    </row>
    <row r="17710" spans="1:5" x14ac:dyDescent="0.2">
      <c r="A17710" s="157">
        <v>4413990</v>
      </c>
      <c r="B17710" t="s">
        <v>20607</v>
      </c>
      <c r="C17710" t="s">
        <v>268</v>
      </c>
      <c r="D17710">
        <v>34.26</v>
      </c>
      <c r="E17710" s="156" t="s">
        <v>223</v>
      </c>
    </row>
    <row r="17711" spans="1:5" x14ac:dyDescent="0.2">
      <c r="A17711" s="157">
        <v>4413989</v>
      </c>
      <c r="B17711" t="s">
        <v>20608</v>
      </c>
      <c r="C17711" t="s">
        <v>268</v>
      </c>
      <c r="D17711">
        <v>41.3</v>
      </c>
      <c r="E17711" s="156" t="s">
        <v>223</v>
      </c>
    </row>
    <row r="17712" spans="1:5" x14ac:dyDescent="0.2">
      <c r="A17712" s="157">
        <v>4413951</v>
      </c>
      <c r="B17712" t="s">
        <v>20609</v>
      </c>
      <c r="C17712" t="s">
        <v>268</v>
      </c>
      <c r="D17712">
        <v>46.79</v>
      </c>
      <c r="E17712" s="156" t="s">
        <v>223</v>
      </c>
    </row>
    <row r="17713" spans="1:5" x14ac:dyDescent="0.2">
      <c r="A17713" s="157">
        <v>4413950</v>
      </c>
      <c r="B17713" t="s">
        <v>20610</v>
      </c>
      <c r="C17713" t="s">
        <v>268</v>
      </c>
      <c r="D17713">
        <v>97.08</v>
      </c>
      <c r="E17713" s="156" t="s">
        <v>223</v>
      </c>
    </row>
    <row r="17714" spans="1:5" x14ac:dyDescent="0.2">
      <c r="A17714" s="157">
        <v>4413949</v>
      </c>
      <c r="B17714" t="s">
        <v>20611</v>
      </c>
      <c r="C17714" t="s">
        <v>268</v>
      </c>
      <c r="D17714">
        <v>214.47</v>
      </c>
      <c r="E17714" s="156" t="s">
        <v>223</v>
      </c>
    </row>
    <row r="17715" spans="1:5" x14ac:dyDescent="0.2">
      <c r="A17715" s="157">
        <v>4413948</v>
      </c>
      <c r="B17715" t="s">
        <v>20612</v>
      </c>
      <c r="C17715" t="s">
        <v>268</v>
      </c>
      <c r="D17715">
        <v>46.92</v>
      </c>
      <c r="E17715" s="156" t="s">
        <v>223</v>
      </c>
    </row>
    <row r="17716" spans="1:5" x14ac:dyDescent="0.2">
      <c r="A17716" s="157">
        <v>4413947</v>
      </c>
      <c r="B17716" t="s">
        <v>20613</v>
      </c>
      <c r="C17716" t="s">
        <v>268</v>
      </c>
      <c r="D17716">
        <v>77.62</v>
      </c>
      <c r="E17716" s="156" t="s">
        <v>223</v>
      </c>
    </row>
    <row r="17717" spans="1:5" x14ac:dyDescent="0.2">
      <c r="A17717" s="157">
        <v>4413946</v>
      </c>
      <c r="B17717" t="s">
        <v>20614</v>
      </c>
      <c r="C17717" t="s">
        <v>268</v>
      </c>
      <c r="D17717">
        <v>144.25</v>
      </c>
      <c r="E17717" s="156" t="s">
        <v>223</v>
      </c>
    </row>
    <row r="17718" spans="1:5" x14ac:dyDescent="0.2">
      <c r="A17718" s="157">
        <v>4413952</v>
      </c>
      <c r="B17718" t="s">
        <v>20615</v>
      </c>
      <c r="C17718" t="s">
        <v>119</v>
      </c>
      <c r="D17718">
        <v>70.180000000000007</v>
      </c>
      <c r="E17718" s="156" t="s">
        <v>223</v>
      </c>
    </row>
    <row r="17719" spans="1:5" x14ac:dyDescent="0.2">
      <c r="A17719" s="157">
        <v>4413012</v>
      </c>
      <c r="B17719" t="s">
        <v>20616</v>
      </c>
      <c r="C17719" t="s">
        <v>16113</v>
      </c>
      <c r="D17719">
        <v>399.99</v>
      </c>
      <c r="E17719" s="156" t="s">
        <v>223</v>
      </c>
    </row>
    <row r="17720" spans="1:5" x14ac:dyDescent="0.2">
      <c r="A17720" s="157">
        <v>4413014</v>
      </c>
      <c r="B17720" t="s">
        <v>20617</v>
      </c>
      <c r="C17720" t="s">
        <v>119</v>
      </c>
      <c r="D17720">
        <v>16.62</v>
      </c>
      <c r="E17720" s="156" t="s">
        <v>223</v>
      </c>
    </row>
    <row r="17721" spans="1:5" x14ac:dyDescent="0.2">
      <c r="A17721" s="157">
        <v>4413016</v>
      </c>
      <c r="B17721" t="s">
        <v>20618</v>
      </c>
      <c r="C17721" t="s">
        <v>119</v>
      </c>
      <c r="D17721">
        <v>10.4</v>
      </c>
      <c r="E17721" s="156" t="s">
        <v>223</v>
      </c>
    </row>
    <row r="17722" spans="1:5" x14ac:dyDescent="0.2">
      <c r="A17722" s="157">
        <v>4413984</v>
      </c>
      <c r="B17722" t="s">
        <v>20619</v>
      </c>
      <c r="C17722" t="s">
        <v>16113</v>
      </c>
      <c r="D17722">
        <v>4.3499999999999996</v>
      </c>
      <c r="E17722" s="156" t="s">
        <v>223</v>
      </c>
    </row>
    <row r="17723" spans="1:5" x14ac:dyDescent="0.2">
      <c r="A17723" s="157">
        <v>4413986</v>
      </c>
      <c r="B17723" t="s">
        <v>20620</v>
      </c>
      <c r="C17723" t="s">
        <v>119</v>
      </c>
      <c r="D17723">
        <v>0.08</v>
      </c>
      <c r="E17723" s="156" t="s">
        <v>223</v>
      </c>
    </row>
    <row r="17724" spans="1:5" x14ac:dyDescent="0.2">
      <c r="A17724" s="157">
        <v>4413985</v>
      </c>
      <c r="B17724" t="s">
        <v>20621</v>
      </c>
      <c r="C17724" t="s">
        <v>119</v>
      </c>
      <c r="D17724">
        <v>22.08</v>
      </c>
      <c r="E17724" s="156" t="s">
        <v>223</v>
      </c>
    </row>
    <row r="17725" spans="1:5" x14ac:dyDescent="0.2">
      <c r="A17725" s="157">
        <v>4413017</v>
      </c>
      <c r="B17725" t="s">
        <v>20622</v>
      </c>
      <c r="C17725" t="s">
        <v>286</v>
      </c>
      <c r="D17725">
        <v>61.63</v>
      </c>
      <c r="E17725" s="156" t="s">
        <v>223</v>
      </c>
    </row>
    <row r="17726" spans="1:5" x14ac:dyDescent="0.2">
      <c r="A17726" s="157">
        <v>4415673</v>
      </c>
      <c r="B17726" t="s">
        <v>20623</v>
      </c>
      <c r="C17726" t="s">
        <v>119</v>
      </c>
      <c r="D17726">
        <v>7.97</v>
      </c>
      <c r="E17726" s="156" t="s">
        <v>223</v>
      </c>
    </row>
    <row r="17727" spans="1:5" x14ac:dyDescent="0.2">
      <c r="A17727" s="157">
        <v>4415684</v>
      </c>
      <c r="B17727" t="s">
        <v>20624</v>
      </c>
      <c r="C17727" t="s">
        <v>119</v>
      </c>
      <c r="D17727">
        <v>4.51</v>
      </c>
      <c r="E17727" s="156" t="s">
        <v>223</v>
      </c>
    </row>
    <row r="17728" spans="1:5" x14ac:dyDescent="0.2">
      <c r="A17728" s="157">
        <v>4413993</v>
      </c>
      <c r="B17728" t="s">
        <v>20625</v>
      </c>
      <c r="C17728" t="s">
        <v>119</v>
      </c>
      <c r="D17728">
        <v>0.55000000000000004</v>
      </c>
      <c r="E17728" s="156" t="s">
        <v>223</v>
      </c>
    </row>
    <row r="17729" spans="1:5" x14ac:dyDescent="0.2">
      <c r="A17729" s="157">
        <v>4507754</v>
      </c>
      <c r="B17729" t="s">
        <v>20626</v>
      </c>
      <c r="C17729" t="s">
        <v>268</v>
      </c>
      <c r="D17729">
        <v>868.13</v>
      </c>
      <c r="E17729" s="156" t="s">
        <v>223</v>
      </c>
    </row>
    <row r="17730" spans="1:5" x14ac:dyDescent="0.2">
      <c r="A17730" s="157">
        <v>4507738</v>
      </c>
      <c r="B17730" t="s">
        <v>20627</v>
      </c>
      <c r="C17730" t="s">
        <v>268</v>
      </c>
      <c r="D17730">
        <v>1168.99</v>
      </c>
      <c r="E17730" s="156" t="s">
        <v>223</v>
      </c>
    </row>
    <row r="17731" spans="1:5" x14ac:dyDescent="0.2">
      <c r="A17731" s="157">
        <v>4507755</v>
      </c>
      <c r="B17731" t="s">
        <v>20628</v>
      </c>
      <c r="C17731" t="s">
        <v>268</v>
      </c>
      <c r="D17731">
        <v>1041.6199999999999</v>
      </c>
      <c r="E17731" s="156" t="s">
        <v>223</v>
      </c>
    </row>
    <row r="17732" spans="1:5" x14ac:dyDescent="0.2">
      <c r="A17732" s="157">
        <v>4507756</v>
      </c>
      <c r="B17732" t="s">
        <v>20629</v>
      </c>
      <c r="C17732" t="s">
        <v>268</v>
      </c>
      <c r="D17732">
        <v>1372.36</v>
      </c>
      <c r="E17732" s="156" t="s">
        <v>223</v>
      </c>
    </row>
    <row r="17733" spans="1:5" x14ac:dyDescent="0.2">
      <c r="A17733" s="157">
        <v>4507757</v>
      </c>
      <c r="B17733" t="s">
        <v>20630</v>
      </c>
      <c r="C17733" t="s">
        <v>268</v>
      </c>
      <c r="D17733">
        <v>1513.42</v>
      </c>
      <c r="E17733" s="156" t="s">
        <v>223</v>
      </c>
    </row>
    <row r="17734" spans="1:5" x14ac:dyDescent="0.2">
      <c r="A17734" s="157">
        <v>4507758</v>
      </c>
      <c r="B17734" t="s">
        <v>20631</v>
      </c>
      <c r="C17734" t="s">
        <v>268</v>
      </c>
      <c r="D17734">
        <v>1800.16</v>
      </c>
      <c r="E17734" s="156" t="s">
        <v>223</v>
      </c>
    </row>
    <row r="17735" spans="1:5" x14ac:dyDescent="0.2">
      <c r="A17735" s="157">
        <v>4507759</v>
      </c>
      <c r="B17735" t="s">
        <v>20632</v>
      </c>
      <c r="C17735" t="s">
        <v>268</v>
      </c>
      <c r="D17735">
        <v>1913.74</v>
      </c>
      <c r="E17735" s="156" t="s">
        <v>223</v>
      </c>
    </row>
    <row r="17736" spans="1:5" x14ac:dyDescent="0.2">
      <c r="A17736" s="157">
        <v>4507760</v>
      </c>
      <c r="B17736" t="s">
        <v>20633</v>
      </c>
      <c r="C17736" t="s">
        <v>268</v>
      </c>
      <c r="D17736">
        <v>2344.3000000000002</v>
      </c>
      <c r="E17736" s="156" t="s">
        <v>223</v>
      </c>
    </row>
    <row r="17737" spans="1:5" x14ac:dyDescent="0.2">
      <c r="A17737" s="157">
        <v>4507761</v>
      </c>
      <c r="B17737" t="s">
        <v>20634</v>
      </c>
      <c r="C17737" t="s">
        <v>268</v>
      </c>
      <c r="D17737">
        <v>2457.0500000000002</v>
      </c>
      <c r="E17737" s="156" t="s">
        <v>223</v>
      </c>
    </row>
    <row r="17738" spans="1:5" x14ac:dyDescent="0.2">
      <c r="A17738" s="157">
        <v>4507762</v>
      </c>
      <c r="B17738" t="s">
        <v>20635</v>
      </c>
      <c r="C17738" t="s">
        <v>268</v>
      </c>
      <c r="D17738">
        <v>2979.63</v>
      </c>
      <c r="E17738" s="156" t="s">
        <v>223</v>
      </c>
    </row>
    <row r="17739" spans="1:5" x14ac:dyDescent="0.2">
      <c r="A17739" s="157">
        <v>4507763</v>
      </c>
      <c r="B17739" t="s">
        <v>20636</v>
      </c>
      <c r="C17739" t="s">
        <v>268</v>
      </c>
      <c r="D17739">
        <v>2932.8</v>
      </c>
      <c r="E17739" s="156" t="s">
        <v>223</v>
      </c>
    </row>
    <row r="17740" spans="1:5" x14ac:dyDescent="0.2">
      <c r="A17740" s="157">
        <v>4507764</v>
      </c>
      <c r="B17740" t="s">
        <v>20637</v>
      </c>
      <c r="C17740" t="s">
        <v>268</v>
      </c>
      <c r="D17740">
        <v>3903.31</v>
      </c>
      <c r="E17740" s="156" t="s">
        <v>223</v>
      </c>
    </row>
    <row r="17741" spans="1:5" x14ac:dyDescent="0.2">
      <c r="A17741" s="157">
        <v>4507765</v>
      </c>
      <c r="B17741" t="s">
        <v>20638</v>
      </c>
      <c r="C17741" t="s">
        <v>268</v>
      </c>
      <c r="D17741">
        <v>2996.3</v>
      </c>
      <c r="E17741" s="156" t="s">
        <v>223</v>
      </c>
    </row>
    <row r="17742" spans="1:5" x14ac:dyDescent="0.2">
      <c r="A17742" s="157">
        <v>4508192</v>
      </c>
      <c r="B17742" t="s">
        <v>20639</v>
      </c>
      <c r="C17742" t="s">
        <v>268</v>
      </c>
      <c r="D17742">
        <v>5128.78</v>
      </c>
      <c r="E17742" s="156" t="s">
        <v>223</v>
      </c>
    </row>
    <row r="17743" spans="1:5" x14ac:dyDescent="0.2">
      <c r="A17743" s="157">
        <v>4507766</v>
      </c>
      <c r="B17743" t="s">
        <v>20640</v>
      </c>
      <c r="C17743" t="s">
        <v>268</v>
      </c>
      <c r="D17743">
        <v>423.48</v>
      </c>
      <c r="E17743" s="156" t="s">
        <v>223</v>
      </c>
    </row>
    <row r="17744" spans="1:5" x14ac:dyDescent="0.2">
      <c r="A17744" s="157">
        <v>4507767</v>
      </c>
      <c r="B17744" t="s">
        <v>20641</v>
      </c>
      <c r="C17744" t="s">
        <v>268</v>
      </c>
      <c r="D17744">
        <v>574.44000000000005</v>
      </c>
      <c r="E17744" s="156" t="s">
        <v>223</v>
      </c>
    </row>
    <row r="17745" spans="1:5" x14ac:dyDescent="0.2">
      <c r="A17745" s="157">
        <v>4507768</v>
      </c>
      <c r="B17745" t="s">
        <v>20642</v>
      </c>
      <c r="C17745" t="s">
        <v>268</v>
      </c>
      <c r="D17745">
        <v>529.73</v>
      </c>
      <c r="E17745" s="156" t="s">
        <v>223</v>
      </c>
    </row>
    <row r="17746" spans="1:5" x14ac:dyDescent="0.2">
      <c r="A17746" s="157">
        <v>4507769</v>
      </c>
      <c r="B17746" t="s">
        <v>20643</v>
      </c>
      <c r="C17746" t="s">
        <v>268</v>
      </c>
      <c r="D17746">
        <v>657.92</v>
      </c>
      <c r="E17746" s="156" t="s">
        <v>223</v>
      </c>
    </row>
    <row r="17747" spans="1:5" x14ac:dyDescent="0.2">
      <c r="A17747" s="157">
        <v>4507770</v>
      </c>
      <c r="B17747" t="s">
        <v>20644</v>
      </c>
      <c r="C17747" t="s">
        <v>268</v>
      </c>
      <c r="D17747">
        <v>608.16999999999996</v>
      </c>
      <c r="E17747" s="156" t="s">
        <v>223</v>
      </c>
    </row>
    <row r="17748" spans="1:5" x14ac:dyDescent="0.2">
      <c r="A17748" s="157">
        <v>4507771</v>
      </c>
      <c r="B17748" t="s">
        <v>20645</v>
      </c>
      <c r="C17748" t="s">
        <v>268</v>
      </c>
      <c r="D17748">
        <v>741.94</v>
      </c>
      <c r="E17748" s="156" t="s">
        <v>223</v>
      </c>
    </row>
    <row r="17749" spans="1:5" x14ac:dyDescent="0.2">
      <c r="A17749" s="157">
        <v>4507772</v>
      </c>
      <c r="B17749" t="s">
        <v>20646</v>
      </c>
      <c r="C17749" t="s">
        <v>268</v>
      </c>
      <c r="D17749">
        <v>784.98</v>
      </c>
      <c r="E17749" s="156" t="s">
        <v>223</v>
      </c>
    </row>
    <row r="17750" spans="1:5" x14ac:dyDescent="0.2">
      <c r="A17750" s="157">
        <v>4508193</v>
      </c>
      <c r="B17750" t="s">
        <v>20647</v>
      </c>
      <c r="C17750" t="s">
        <v>268</v>
      </c>
      <c r="D17750">
        <v>915.26</v>
      </c>
      <c r="E17750" s="156" t="s">
        <v>223</v>
      </c>
    </row>
    <row r="17751" spans="1:5" x14ac:dyDescent="0.2">
      <c r="A17751" s="157">
        <v>4507773</v>
      </c>
      <c r="B17751" t="s">
        <v>20648</v>
      </c>
      <c r="C17751" t="s">
        <v>268</v>
      </c>
      <c r="D17751">
        <v>800.31</v>
      </c>
      <c r="E17751" s="156" t="s">
        <v>223</v>
      </c>
    </row>
    <row r="17752" spans="1:5" x14ac:dyDescent="0.2">
      <c r="A17752" s="157">
        <v>4507774</v>
      </c>
      <c r="B17752" t="s">
        <v>20649</v>
      </c>
      <c r="C17752" t="s">
        <v>268</v>
      </c>
      <c r="D17752">
        <v>1042.25</v>
      </c>
      <c r="E17752" s="156" t="s">
        <v>223</v>
      </c>
    </row>
    <row r="17753" spans="1:5" x14ac:dyDescent="0.2">
      <c r="A17753" s="157">
        <v>4507775</v>
      </c>
      <c r="B17753" t="s">
        <v>20650</v>
      </c>
      <c r="C17753" t="s">
        <v>268</v>
      </c>
      <c r="D17753">
        <v>94.27</v>
      </c>
      <c r="E17753" s="156" t="s">
        <v>223</v>
      </c>
    </row>
    <row r="17754" spans="1:5" x14ac:dyDescent="0.2">
      <c r="A17754" s="157">
        <v>4507776</v>
      </c>
      <c r="B17754" t="s">
        <v>20651</v>
      </c>
      <c r="C17754" t="s">
        <v>268</v>
      </c>
      <c r="D17754">
        <v>108.93</v>
      </c>
      <c r="E17754" s="156" t="s">
        <v>223</v>
      </c>
    </row>
    <row r="17755" spans="1:5" x14ac:dyDescent="0.2">
      <c r="A17755" s="157">
        <v>4507783</v>
      </c>
      <c r="B17755" t="s">
        <v>20652</v>
      </c>
      <c r="C17755" t="s">
        <v>268</v>
      </c>
      <c r="D17755">
        <v>81.290000000000006</v>
      </c>
      <c r="E17755" s="156" t="s">
        <v>223</v>
      </c>
    </row>
    <row r="17756" spans="1:5" x14ac:dyDescent="0.2">
      <c r="A17756" s="157">
        <v>4507784</v>
      </c>
      <c r="B17756" t="s">
        <v>20653</v>
      </c>
      <c r="C17756" t="s">
        <v>268</v>
      </c>
      <c r="D17756">
        <v>113.68</v>
      </c>
      <c r="E17756" s="156" t="s">
        <v>223</v>
      </c>
    </row>
    <row r="17757" spans="1:5" x14ac:dyDescent="0.2">
      <c r="A17757" s="157">
        <v>4507777</v>
      </c>
      <c r="B17757" t="s">
        <v>20654</v>
      </c>
      <c r="C17757" t="s">
        <v>268</v>
      </c>
      <c r="D17757">
        <v>184.91</v>
      </c>
      <c r="E17757" s="156" t="s">
        <v>223</v>
      </c>
    </row>
    <row r="17758" spans="1:5" x14ac:dyDescent="0.2">
      <c r="A17758" s="157">
        <v>4507778</v>
      </c>
      <c r="B17758" t="s">
        <v>20655</v>
      </c>
      <c r="C17758" t="s">
        <v>268</v>
      </c>
      <c r="D17758">
        <v>233.05</v>
      </c>
      <c r="E17758" s="156" t="s">
        <v>223</v>
      </c>
    </row>
    <row r="17759" spans="1:5" x14ac:dyDescent="0.2">
      <c r="A17759" s="157">
        <v>4507779</v>
      </c>
      <c r="B17759" t="s">
        <v>20656</v>
      </c>
      <c r="C17759" t="s">
        <v>268</v>
      </c>
      <c r="D17759">
        <v>248.23</v>
      </c>
      <c r="E17759" s="156" t="s">
        <v>223</v>
      </c>
    </row>
    <row r="17760" spans="1:5" x14ac:dyDescent="0.2">
      <c r="A17760" s="157">
        <v>4507780</v>
      </c>
      <c r="B17760" t="s">
        <v>20657</v>
      </c>
      <c r="C17760" t="s">
        <v>268</v>
      </c>
      <c r="D17760">
        <v>290.04000000000002</v>
      </c>
      <c r="E17760" s="156" t="s">
        <v>223</v>
      </c>
    </row>
    <row r="17761" spans="1:5" x14ac:dyDescent="0.2">
      <c r="A17761" s="157">
        <v>4507781</v>
      </c>
      <c r="B17761" t="s">
        <v>20658</v>
      </c>
      <c r="C17761" t="s">
        <v>268</v>
      </c>
      <c r="D17761">
        <v>332.31</v>
      </c>
      <c r="E17761" s="156" t="s">
        <v>223</v>
      </c>
    </row>
    <row r="17762" spans="1:5" x14ac:dyDescent="0.2">
      <c r="A17762" s="157">
        <v>4507782</v>
      </c>
      <c r="B17762" t="s">
        <v>20659</v>
      </c>
      <c r="C17762" t="s">
        <v>268</v>
      </c>
      <c r="D17762">
        <v>394.48</v>
      </c>
      <c r="E17762" s="156" t="s">
        <v>223</v>
      </c>
    </row>
    <row r="17763" spans="1:5" x14ac:dyDescent="0.2">
      <c r="A17763" s="157">
        <v>4507785</v>
      </c>
      <c r="B17763" t="s">
        <v>20660</v>
      </c>
      <c r="C17763" t="s">
        <v>268</v>
      </c>
      <c r="D17763">
        <v>138.27000000000001</v>
      </c>
      <c r="E17763" s="156" t="s">
        <v>223</v>
      </c>
    </row>
    <row r="17764" spans="1:5" x14ac:dyDescent="0.2">
      <c r="A17764" s="157">
        <v>4508194</v>
      </c>
      <c r="B17764" t="s">
        <v>20661</v>
      </c>
      <c r="C17764" t="s">
        <v>268</v>
      </c>
      <c r="D17764">
        <v>157.44999999999999</v>
      </c>
      <c r="E17764" s="156" t="s">
        <v>223</v>
      </c>
    </row>
    <row r="17765" spans="1:5" x14ac:dyDescent="0.2">
      <c r="A17765" s="157">
        <v>4507786</v>
      </c>
      <c r="B17765" t="s">
        <v>20662</v>
      </c>
      <c r="C17765" t="s">
        <v>268</v>
      </c>
      <c r="D17765">
        <v>170.1</v>
      </c>
      <c r="E17765" s="156" t="s">
        <v>223</v>
      </c>
    </row>
    <row r="17766" spans="1:5" x14ac:dyDescent="0.2">
      <c r="A17766" s="157">
        <v>4507787</v>
      </c>
      <c r="B17766" t="s">
        <v>20663</v>
      </c>
      <c r="C17766" t="s">
        <v>268</v>
      </c>
      <c r="D17766">
        <v>164.69</v>
      </c>
      <c r="E17766" s="156" t="s">
        <v>223</v>
      </c>
    </row>
    <row r="17767" spans="1:5" x14ac:dyDescent="0.2">
      <c r="A17767" s="157">
        <v>4507788</v>
      </c>
      <c r="B17767" t="s">
        <v>20664</v>
      </c>
      <c r="C17767" t="s">
        <v>268</v>
      </c>
      <c r="D17767">
        <v>214.98</v>
      </c>
      <c r="E17767" s="156" t="s">
        <v>223</v>
      </c>
    </row>
    <row r="17768" spans="1:5" x14ac:dyDescent="0.2">
      <c r="A17768" s="157">
        <v>4507789</v>
      </c>
      <c r="B17768" t="s">
        <v>20665</v>
      </c>
      <c r="C17768" t="s">
        <v>268</v>
      </c>
      <c r="D17768">
        <v>246.25</v>
      </c>
      <c r="E17768" s="156" t="s">
        <v>223</v>
      </c>
    </row>
    <row r="17769" spans="1:5" x14ac:dyDescent="0.2">
      <c r="A17769" s="157">
        <v>4507790</v>
      </c>
      <c r="B17769" t="s">
        <v>20666</v>
      </c>
      <c r="C17769" t="s">
        <v>268</v>
      </c>
      <c r="D17769">
        <v>265.08</v>
      </c>
      <c r="E17769" s="156" t="s">
        <v>223</v>
      </c>
    </row>
    <row r="17770" spans="1:5" x14ac:dyDescent="0.2">
      <c r="A17770" s="157">
        <v>4507791</v>
      </c>
      <c r="B17770" t="s">
        <v>20667</v>
      </c>
      <c r="C17770" t="s">
        <v>268</v>
      </c>
      <c r="D17770">
        <v>258.61</v>
      </c>
      <c r="E17770" s="156" t="s">
        <v>223</v>
      </c>
    </row>
    <row r="17771" spans="1:5" x14ac:dyDescent="0.2">
      <c r="A17771" s="157">
        <v>4507792</v>
      </c>
      <c r="B17771" t="s">
        <v>20668</v>
      </c>
      <c r="C17771" t="s">
        <v>268</v>
      </c>
      <c r="D17771">
        <v>308.56</v>
      </c>
      <c r="E17771" s="156" t="s">
        <v>223</v>
      </c>
    </row>
    <row r="17772" spans="1:5" x14ac:dyDescent="0.2">
      <c r="A17772" s="157">
        <v>4507793</v>
      </c>
      <c r="B17772" t="s">
        <v>20669</v>
      </c>
      <c r="C17772" t="s">
        <v>268</v>
      </c>
      <c r="D17772">
        <v>339.16</v>
      </c>
      <c r="E17772" s="156" t="s">
        <v>223</v>
      </c>
    </row>
    <row r="17773" spans="1:5" x14ac:dyDescent="0.2">
      <c r="A17773" s="157">
        <v>4507794</v>
      </c>
      <c r="B17773" t="s">
        <v>20670</v>
      </c>
      <c r="C17773" t="s">
        <v>268</v>
      </c>
      <c r="D17773">
        <v>387.1</v>
      </c>
      <c r="E17773" s="156" t="s">
        <v>223</v>
      </c>
    </row>
    <row r="17774" spans="1:5" x14ac:dyDescent="0.2">
      <c r="A17774" s="157">
        <v>4507795</v>
      </c>
      <c r="B17774" t="s">
        <v>20671</v>
      </c>
      <c r="C17774" t="s">
        <v>268</v>
      </c>
      <c r="D17774">
        <v>431.84</v>
      </c>
      <c r="E17774" s="156" t="s">
        <v>223</v>
      </c>
    </row>
    <row r="17775" spans="1:5" x14ac:dyDescent="0.2">
      <c r="A17775" s="157">
        <v>4507796</v>
      </c>
      <c r="B17775" t="s">
        <v>20672</v>
      </c>
      <c r="C17775" t="s">
        <v>268</v>
      </c>
      <c r="D17775">
        <v>443.24</v>
      </c>
      <c r="E17775" s="156" t="s">
        <v>223</v>
      </c>
    </row>
    <row r="17776" spans="1:5" x14ac:dyDescent="0.2">
      <c r="A17776" s="157">
        <v>4508190</v>
      </c>
      <c r="B17776" t="s">
        <v>20673</v>
      </c>
      <c r="C17776" t="s">
        <v>268</v>
      </c>
      <c r="D17776">
        <v>504.65</v>
      </c>
      <c r="E17776" s="156" t="s">
        <v>223</v>
      </c>
    </row>
    <row r="17777" spans="1:5" x14ac:dyDescent="0.2">
      <c r="A17777" s="157">
        <v>4507797</v>
      </c>
      <c r="B17777" t="s">
        <v>20674</v>
      </c>
      <c r="C17777" t="s">
        <v>268</v>
      </c>
      <c r="D17777">
        <v>65.599999999999994</v>
      </c>
      <c r="E17777" s="156" t="s">
        <v>223</v>
      </c>
    </row>
    <row r="17778" spans="1:5" x14ac:dyDescent="0.2">
      <c r="A17778" s="157">
        <v>4507798</v>
      </c>
      <c r="B17778" t="s">
        <v>20675</v>
      </c>
      <c r="C17778" t="s">
        <v>268</v>
      </c>
      <c r="D17778">
        <v>66.06</v>
      </c>
      <c r="E17778" s="156" t="s">
        <v>223</v>
      </c>
    </row>
    <row r="17779" spans="1:5" x14ac:dyDescent="0.2">
      <c r="A17779" s="157">
        <v>4507799</v>
      </c>
      <c r="B17779" t="s">
        <v>20676</v>
      </c>
      <c r="C17779" t="s">
        <v>268</v>
      </c>
      <c r="D17779">
        <v>97.68</v>
      </c>
      <c r="E17779" s="156" t="s">
        <v>223</v>
      </c>
    </row>
    <row r="17780" spans="1:5" x14ac:dyDescent="0.2">
      <c r="A17780" s="157">
        <v>4507800</v>
      </c>
      <c r="B17780" t="s">
        <v>20677</v>
      </c>
      <c r="C17780" t="s">
        <v>268</v>
      </c>
      <c r="D17780">
        <v>90.08</v>
      </c>
      <c r="E17780" s="156" t="s">
        <v>223</v>
      </c>
    </row>
    <row r="17781" spans="1:5" x14ac:dyDescent="0.2">
      <c r="A17781" s="157">
        <v>4507801</v>
      </c>
      <c r="B17781" t="s">
        <v>20678</v>
      </c>
      <c r="C17781" t="s">
        <v>268</v>
      </c>
      <c r="D17781">
        <v>110.6</v>
      </c>
      <c r="E17781" s="156" t="s">
        <v>223</v>
      </c>
    </row>
    <row r="17782" spans="1:5" x14ac:dyDescent="0.2">
      <c r="A17782" s="157">
        <v>4507802</v>
      </c>
      <c r="B17782" t="s">
        <v>20679</v>
      </c>
      <c r="C17782" t="s">
        <v>268</v>
      </c>
      <c r="D17782">
        <v>111.6</v>
      </c>
      <c r="E17782" s="156" t="s">
        <v>223</v>
      </c>
    </row>
    <row r="17783" spans="1:5" x14ac:dyDescent="0.2">
      <c r="A17783" s="157">
        <v>4507803</v>
      </c>
      <c r="B17783" t="s">
        <v>20680</v>
      </c>
      <c r="C17783" t="s">
        <v>268</v>
      </c>
      <c r="D17783">
        <v>111.07</v>
      </c>
      <c r="E17783" s="156" t="s">
        <v>223</v>
      </c>
    </row>
    <row r="17784" spans="1:5" x14ac:dyDescent="0.2">
      <c r="A17784" s="157">
        <v>4508191</v>
      </c>
      <c r="B17784" t="s">
        <v>20681</v>
      </c>
      <c r="C17784" t="s">
        <v>268</v>
      </c>
      <c r="D17784">
        <v>112.07</v>
      </c>
      <c r="E17784" s="156" t="s">
        <v>223</v>
      </c>
    </row>
    <row r="17785" spans="1:5" x14ac:dyDescent="0.2">
      <c r="A17785" s="157">
        <v>4507804</v>
      </c>
      <c r="B17785" t="s">
        <v>20682</v>
      </c>
      <c r="C17785" t="s">
        <v>268</v>
      </c>
      <c r="D17785">
        <v>136.63999999999999</v>
      </c>
      <c r="E17785" s="156" t="s">
        <v>223</v>
      </c>
    </row>
    <row r="17786" spans="1:5" x14ac:dyDescent="0.2">
      <c r="A17786" s="157">
        <v>4507805</v>
      </c>
      <c r="B17786" t="s">
        <v>20683</v>
      </c>
      <c r="C17786" t="s">
        <v>268</v>
      </c>
      <c r="D17786">
        <v>138.19999999999999</v>
      </c>
      <c r="E17786" s="156" t="s">
        <v>223</v>
      </c>
    </row>
    <row r="17787" spans="1:5" x14ac:dyDescent="0.2">
      <c r="A17787" s="157">
        <v>4507806</v>
      </c>
      <c r="B17787" t="s">
        <v>20684</v>
      </c>
      <c r="C17787" t="s">
        <v>268</v>
      </c>
      <c r="D17787">
        <v>27.2</v>
      </c>
      <c r="E17787" s="156" t="s">
        <v>223</v>
      </c>
    </row>
    <row r="17788" spans="1:5" x14ac:dyDescent="0.2">
      <c r="A17788" s="157">
        <v>4507807</v>
      </c>
      <c r="B17788" t="s">
        <v>20685</v>
      </c>
      <c r="C17788" t="s">
        <v>268</v>
      </c>
      <c r="D17788">
        <v>32.78</v>
      </c>
      <c r="E17788" s="156" t="s">
        <v>223</v>
      </c>
    </row>
    <row r="17789" spans="1:5" x14ac:dyDescent="0.2">
      <c r="A17789" s="157">
        <v>4507866</v>
      </c>
      <c r="B17789" t="s">
        <v>20686</v>
      </c>
      <c r="C17789" t="s">
        <v>268</v>
      </c>
      <c r="D17789">
        <v>75.680000000000007</v>
      </c>
      <c r="E17789" s="156" t="s">
        <v>223</v>
      </c>
    </row>
    <row r="17790" spans="1:5" x14ac:dyDescent="0.2">
      <c r="A17790" s="157">
        <v>4507867</v>
      </c>
      <c r="B17790" t="s">
        <v>20687</v>
      </c>
      <c r="C17790" t="s">
        <v>268</v>
      </c>
      <c r="D17790">
        <v>108.07</v>
      </c>
      <c r="E17790" s="156" t="s">
        <v>223</v>
      </c>
    </row>
    <row r="17791" spans="1:5" x14ac:dyDescent="0.2">
      <c r="A17791" s="157">
        <v>4507808</v>
      </c>
      <c r="B17791" t="s">
        <v>20688</v>
      </c>
      <c r="C17791" t="s">
        <v>268</v>
      </c>
      <c r="D17791">
        <v>32.39</v>
      </c>
      <c r="E17791" s="156" t="s">
        <v>223</v>
      </c>
    </row>
    <row r="17792" spans="1:5" x14ac:dyDescent="0.2">
      <c r="A17792" s="157">
        <v>4507809</v>
      </c>
      <c r="B17792" t="s">
        <v>20689</v>
      </c>
      <c r="C17792" t="s">
        <v>268</v>
      </c>
      <c r="D17792">
        <v>39.869999999999997</v>
      </c>
      <c r="E17792" s="156" t="s">
        <v>223</v>
      </c>
    </row>
    <row r="17793" spans="1:5" x14ac:dyDescent="0.2">
      <c r="A17793" s="157">
        <v>4507810</v>
      </c>
      <c r="B17793" t="s">
        <v>20690</v>
      </c>
      <c r="C17793" t="s">
        <v>268</v>
      </c>
      <c r="D17793">
        <v>52.21</v>
      </c>
      <c r="E17793" s="156" t="s">
        <v>223</v>
      </c>
    </row>
    <row r="17794" spans="1:5" x14ac:dyDescent="0.2">
      <c r="A17794" s="157">
        <v>4507811</v>
      </c>
      <c r="B17794" t="s">
        <v>20691</v>
      </c>
      <c r="C17794" t="s">
        <v>268</v>
      </c>
      <c r="D17794">
        <v>61.41</v>
      </c>
      <c r="E17794" s="156" t="s">
        <v>223</v>
      </c>
    </row>
    <row r="17795" spans="1:5" x14ac:dyDescent="0.2">
      <c r="A17795" s="157">
        <v>4507812</v>
      </c>
      <c r="B17795" t="s">
        <v>20692</v>
      </c>
      <c r="C17795" t="s">
        <v>268</v>
      </c>
      <c r="D17795">
        <v>57.85</v>
      </c>
      <c r="E17795" s="156" t="s">
        <v>223</v>
      </c>
    </row>
    <row r="17796" spans="1:5" x14ac:dyDescent="0.2">
      <c r="A17796" s="157">
        <v>4507813</v>
      </c>
      <c r="B17796" t="s">
        <v>20693</v>
      </c>
      <c r="C17796" t="s">
        <v>268</v>
      </c>
      <c r="D17796">
        <v>66.069999999999993</v>
      </c>
      <c r="E17796" s="156" t="s">
        <v>223</v>
      </c>
    </row>
    <row r="17797" spans="1:5" x14ac:dyDescent="0.2">
      <c r="A17797" s="157">
        <v>4507851</v>
      </c>
      <c r="B17797" t="s">
        <v>20694</v>
      </c>
      <c r="C17797" t="s">
        <v>286</v>
      </c>
      <c r="D17797">
        <v>22.63</v>
      </c>
      <c r="E17797" s="156" t="s">
        <v>223</v>
      </c>
    </row>
    <row r="17798" spans="1:5" x14ac:dyDescent="0.2">
      <c r="A17798" s="157">
        <v>4507852</v>
      </c>
      <c r="B17798" t="s">
        <v>20695</v>
      </c>
      <c r="C17798" t="s">
        <v>286</v>
      </c>
      <c r="D17798">
        <v>22.51</v>
      </c>
      <c r="E17798" s="156" t="s">
        <v>223</v>
      </c>
    </row>
    <row r="17799" spans="1:5" x14ac:dyDescent="0.2">
      <c r="A17799" s="157">
        <v>4507853</v>
      </c>
      <c r="B17799" t="s">
        <v>20696</v>
      </c>
      <c r="C17799" t="s">
        <v>286</v>
      </c>
      <c r="D17799">
        <v>26.06</v>
      </c>
      <c r="E17799" s="156" t="s">
        <v>223</v>
      </c>
    </row>
    <row r="17800" spans="1:5" x14ac:dyDescent="0.2">
      <c r="A17800" s="157">
        <v>4507854</v>
      </c>
      <c r="B17800" t="s">
        <v>20697</v>
      </c>
      <c r="C17800" t="s">
        <v>286</v>
      </c>
      <c r="D17800">
        <v>26.8</v>
      </c>
      <c r="E17800" s="156" t="s">
        <v>223</v>
      </c>
    </row>
    <row r="17801" spans="1:5" x14ac:dyDescent="0.2">
      <c r="A17801" s="157">
        <v>4507855</v>
      </c>
      <c r="B17801" t="s">
        <v>20698</v>
      </c>
      <c r="C17801" t="s">
        <v>286</v>
      </c>
      <c r="D17801">
        <v>23.06</v>
      </c>
      <c r="E17801" s="156" t="s">
        <v>223</v>
      </c>
    </row>
    <row r="17802" spans="1:5" x14ac:dyDescent="0.2">
      <c r="A17802" s="157">
        <v>4507856</v>
      </c>
      <c r="B17802" t="s">
        <v>20699</v>
      </c>
      <c r="C17802" t="s">
        <v>286</v>
      </c>
      <c r="D17802">
        <v>22.88</v>
      </c>
      <c r="E17802" s="156" t="s">
        <v>223</v>
      </c>
    </row>
    <row r="17803" spans="1:5" x14ac:dyDescent="0.2">
      <c r="A17803" s="157">
        <v>4507857</v>
      </c>
      <c r="B17803" t="s">
        <v>20700</v>
      </c>
      <c r="C17803" t="s">
        <v>286</v>
      </c>
      <c r="D17803">
        <v>28.01</v>
      </c>
      <c r="E17803" s="156" t="s">
        <v>223</v>
      </c>
    </row>
    <row r="17804" spans="1:5" x14ac:dyDescent="0.2">
      <c r="A17804" s="157">
        <v>4507858</v>
      </c>
      <c r="B17804" t="s">
        <v>20701</v>
      </c>
      <c r="C17804" t="s">
        <v>286</v>
      </c>
      <c r="D17804">
        <v>29.99</v>
      </c>
      <c r="E17804" s="156" t="s">
        <v>223</v>
      </c>
    </row>
    <row r="17805" spans="1:5" x14ac:dyDescent="0.2">
      <c r="A17805" s="157">
        <v>4508177</v>
      </c>
      <c r="B17805" t="s">
        <v>20702</v>
      </c>
      <c r="C17805" t="s">
        <v>286</v>
      </c>
      <c r="D17805">
        <v>53.76</v>
      </c>
      <c r="E17805" s="156" t="s">
        <v>223</v>
      </c>
    </row>
    <row r="17806" spans="1:5" x14ac:dyDescent="0.2">
      <c r="A17806" s="157">
        <v>4508178</v>
      </c>
      <c r="B17806" t="s">
        <v>20703</v>
      </c>
      <c r="C17806" t="s">
        <v>286</v>
      </c>
      <c r="D17806">
        <v>53.58</v>
      </c>
      <c r="E17806" s="156" t="s">
        <v>223</v>
      </c>
    </row>
    <row r="17807" spans="1:5" x14ac:dyDescent="0.2">
      <c r="A17807" s="157">
        <v>4507821</v>
      </c>
      <c r="B17807" t="s">
        <v>20704</v>
      </c>
      <c r="C17807" t="s">
        <v>286</v>
      </c>
      <c r="D17807">
        <v>53.22</v>
      </c>
      <c r="E17807" s="156" t="s">
        <v>223</v>
      </c>
    </row>
    <row r="17808" spans="1:5" x14ac:dyDescent="0.2">
      <c r="A17808" s="157">
        <v>4507822</v>
      </c>
      <c r="B17808" t="s">
        <v>20705</v>
      </c>
      <c r="C17808" t="s">
        <v>286</v>
      </c>
      <c r="D17808">
        <v>53.04</v>
      </c>
      <c r="E17808" s="156" t="s">
        <v>223</v>
      </c>
    </row>
    <row r="17809" spans="1:5" x14ac:dyDescent="0.2">
      <c r="A17809" s="157">
        <v>4507823</v>
      </c>
      <c r="B17809" t="s">
        <v>20706</v>
      </c>
      <c r="C17809" t="s">
        <v>286</v>
      </c>
      <c r="D17809">
        <v>53.77</v>
      </c>
      <c r="E17809" s="156" t="s">
        <v>223</v>
      </c>
    </row>
    <row r="17810" spans="1:5" x14ac:dyDescent="0.2">
      <c r="A17810" s="157">
        <v>4508188</v>
      </c>
      <c r="B17810" t="s">
        <v>20707</v>
      </c>
      <c r="C17810" t="s">
        <v>286</v>
      </c>
      <c r="D17810">
        <v>53.65</v>
      </c>
      <c r="E17810" s="156" t="s">
        <v>223</v>
      </c>
    </row>
    <row r="17811" spans="1:5" x14ac:dyDescent="0.2">
      <c r="A17811" s="157">
        <v>4507824</v>
      </c>
      <c r="B17811" t="s">
        <v>20708</v>
      </c>
      <c r="C17811" t="s">
        <v>286</v>
      </c>
      <c r="D17811">
        <v>58.61</v>
      </c>
      <c r="E17811" s="156" t="s">
        <v>223</v>
      </c>
    </row>
    <row r="17812" spans="1:5" x14ac:dyDescent="0.2">
      <c r="A17812" s="157">
        <v>4507825</v>
      </c>
      <c r="B17812" t="s">
        <v>20709</v>
      </c>
      <c r="C17812" t="s">
        <v>286</v>
      </c>
      <c r="D17812">
        <v>58.82</v>
      </c>
      <c r="E17812" s="156" t="s">
        <v>223</v>
      </c>
    </row>
    <row r="17813" spans="1:5" x14ac:dyDescent="0.2">
      <c r="A17813" s="157">
        <v>4507826</v>
      </c>
      <c r="B17813" t="s">
        <v>20710</v>
      </c>
      <c r="C17813" t="s">
        <v>286</v>
      </c>
      <c r="D17813">
        <v>62.54</v>
      </c>
      <c r="E17813" s="156" t="s">
        <v>223</v>
      </c>
    </row>
    <row r="17814" spans="1:5" x14ac:dyDescent="0.2">
      <c r="A17814" s="157">
        <v>4508179</v>
      </c>
      <c r="B17814" t="s">
        <v>20711</v>
      </c>
      <c r="C17814" t="s">
        <v>286</v>
      </c>
      <c r="D17814">
        <v>62.36</v>
      </c>
      <c r="E17814" s="156" t="s">
        <v>223</v>
      </c>
    </row>
    <row r="17815" spans="1:5" x14ac:dyDescent="0.2">
      <c r="A17815" s="157">
        <v>4507827</v>
      </c>
      <c r="B17815" t="s">
        <v>20712</v>
      </c>
      <c r="C17815" t="s">
        <v>286</v>
      </c>
      <c r="D17815">
        <v>65.52</v>
      </c>
      <c r="E17815" s="156" t="s">
        <v>223</v>
      </c>
    </row>
    <row r="17816" spans="1:5" x14ac:dyDescent="0.2">
      <c r="A17816" s="157">
        <v>4508180</v>
      </c>
      <c r="B17816" t="s">
        <v>20713</v>
      </c>
      <c r="C17816" t="s">
        <v>286</v>
      </c>
      <c r="D17816">
        <v>22.53</v>
      </c>
      <c r="E17816" s="156" t="s">
        <v>223</v>
      </c>
    </row>
    <row r="17817" spans="1:5" x14ac:dyDescent="0.2">
      <c r="A17817" s="157">
        <v>4507739</v>
      </c>
      <c r="B17817" t="s">
        <v>20714</v>
      </c>
      <c r="C17817" t="s">
        <v>286</v>
      </c>
      <c r="D17817">
        <v>23.66</v>
      </c>
      <c r="E17817" s="156" t="s">
        <v>223</v>
      </c>
    </row>
    <row r="17818" spans="1:5" x14ac:dyDescent="0.2">
      <c r="A17818" s="157">
        <v>4508181</v>
      </c>
      <c r="B17818" t="s">
        <v>20715</v>
      </c>
      <c r="C17818" t="s">
        <v>286</v>
      </c>
      <c r="D17818">
        <v>23.64</v>
      </c>
      <c r="E17818" s="156" t="s">
        <v>223</v>
      </c>
    </row>
    <row r="17819" spans="1:5" x14ac:dyDescent="0.2">
      <c r="A17819" s="157">
        <v>4508125</v>
      </c>
      <c r="B17819" t="s">
        <v>20716</v>
      </c>
      <c r="C17819" t="s">
        <v>286</v>
      </c>
      <c r="D17819">
        <v>25.38</v>
      </c>
      <c r="E17819" s="156" t="s">
        <v>223</v>
      </c>
    </row>
    <row r="17820" spans="1:5" x14ac:dyDescent="0.2">
      <c r="A17820" s="157">
        <v>4507828</v>
      </c>
      <c r="B17820" t="s">
        <v>20717</v>
      </c>
      <c r="C17820" t="s">
        <v>286</v>
      </c>
      <c r="D17820">
        <v>25.42</v>
      </c>
      <c r="E17820" s="156" t="s">
        <v>223</v>
      </c>
    </row>
    <row r="17821" spans="1:5" x14ac:dyDescent="0.2">
      <c r="A17821" s="157">
        <v>4507829</v>
      </c>
      <c r="B17821" t="s">
        <v>20718</v>
      </c>
      <c r="C17821" t="s">
        <v>286</v>
      </c>
      <c r="D17821">
        <v>27.32</v>
      </c>
      <c r="E17821" s="156" t="s">
        <v>223</v>
      </c>
    </row>
    <row r="17822" spans="1:5" x14ac:dyDescent="0.2">
      <c r="A17822" s="157">
        <v>4508182</v>
      </c>
      <c r="B17822" t="s">
        <v>20719</v>
      </c>
      <c r="C17822" t="s">
        <v>286</v>
      </c>
      <c r="D17822">
        <v>27.42</v>
      </c>
      <c r="E17822" s="156" t="s">
        <v>223</v>
      </c>
    </row>
    <row r="17823" spans="1:5" x14ac:dyDescent="0.2">
      <c r="A17823" s="157">
        <v>4508092</v>
      </c>
      <c r="B17823" t="s">
        <v>20720</v>
      </c>
      <c r="C17823" t="s">
        <v>286</v>
      </c>
      <c r="D17823">
        <v>29.1</v>
      </c>
      <c r="E17823" s="156" t="s">
        <v>223</v>
      </c>
    </row>
    <row r="17824" spans="1:5" x14ac:dyDescent="0.2">
      <c r="A17824" s="157">
        <v>4507830</v>
      </c>
      <c r="B17824" t="s">
        <v>20721</v>
      </c>
      <c r="C17824" t="s">
        <v>286</v>
      </c>
      <c r="D17824">
        <v>29.24</v>
      </c>
      <c r="E17824" s="156" t="s">
        <v>223</v>
      </c>
    </row>
    <row r="17825" spans="1:5" x14ac:dyDescent="0.2">
      <c r="A17825" s="157">
        <v>4508183</v>
      </c>
      <c r="B17825" t="s">
        <v>20722</v>
      </c>
      <c r="C17825" t="s">
        <v>286</v>
      </c>
      <c r="D17825">
        <v>33.659999999999997</v>
      </c>
      <c r="E17825" s="156" t="s">
        <v>223</v>
      </c>
    </row>
    <row r="17826" spans="1:5" x14ac:dyDescent="0.2">
      <c r="A17826" s="157">
        <v>4507831</v>
      </c>
      <c r="B17826" t="s">
        <v>20723</v>
      </c>
      <c r="C17826" t="s">
        <v>286</v>
      </c>
      <c r="D17826">
        <v>31.23</v>
      </c>
      <c r="E17826" s="156" t="s">
        <v>223</v>
      </c>
    </row>
    <row r="17827" spans="1:5" x14ac:dyDescent="0.2">
      <c r="A17827" s="157">
        <v>4507832</v>
      </c>
      <c r="B17827" t="s">
        <v>20724</v>
      </c>
      <c r="C17827" t="s">
        <v>286</v>
      </c>
      <c r="D17827">
        <v>34.270000000000003</v>
      </c>
      <c r="E17827" s="156" t="s">
        <v>223</v>
      </c>
    </row>
    <row r="17828" spans="1:5" x14ac:dyDescent="0.2">
      <c r="A17828" s="157">
        <v>4507833</v>
      </c>
      <c r="B17828" t="s">
        <v>20725</v>
      </c>
      <c r="C17828" t="s">
        <v>286</v>
      </c>
      <c r="D17828">
        <v>34.22</v>
      </c>
      <c r="E17828" s="156" t="s">
        <v>223</v>
      </c>
    </row>
    <row r="17829" spans="1:5" x14ac:dyDescent="0.2">
      <c r="A17829" s="157">
        <v>4507834</v>
      </c>
      <c r="B17829" t="s">
        <v>20726</v>
      </c>
      <c r="C17829" t="s">
        <v>286</v>
      </c>
      <c r="D17829">
        <v>35.94</v>
      </c>
      <c r="E17829" s="156" t="s">
        <v>223</v>
      </c>
    </row>
    <row r="17830" spans="1:5" x14ac:dyDescent="0.2">
      <c r="A17830" s="157">
        <v>4508184</v>
      </c>
      <c r="B17830" t="s">
        <v>20727</v>
      </c>
      <c r="C17830" t="s">
        <v>286</v>
      </c>
      <c r="D17830">
        <v>35.82</v>
      </c>
      <c r="E17830" s="156" t="s">
        <v>223</v>
      </c>
    </row>
    <row r="17831" spans="1:5" x14ac:dyDescent="0.2">
      <c r="A17831" s="157">
        <v>4507835</v>
      </c>
      <c r="B17831" t="s">
        <v>20728</v>
      </c>
      <c r="C17831" t="s">
        <v>286</v>
      </c>
      <c r="D17831">
        <v>35.69</v>
      </c>
      <c r="E17831" s="156" t="s">
        <v>223</v>
      </c>
    </row>
    <row r="17832" spans="1:5" x14ac:dyDescent="0.2">
      <c r="A17832" s="157">
        <v>4508174</v>
      </c>
      <c r="B17832" t="s">
        <v>20729</v>
      </c>
      <c r="C17832" t="s">
        <v>286</v>
      </c>
      <c r="D17832">
        <v>35.94</v>
      </c>
      <c r="E17832" s="156" t="s">
        <v>223</v>
      </c>
    </row>
    <row r="17833" spans="1:5" x14ac:dyDescent="0.2">
      <c r="A17833" s="157">
        <v>4507836</v>
      </c>
      <c r="B17833" t="s">
        <v>20730</v>
      </c>
      <c r="C17833" t="s">
        <v>286</v>
      </c>
      <c r="D17833">
        <v>35.76</v>
      </c>
      <c r="E17833" s="156" t="s">
        <v>223</v>
      </c>
    </row>
    <row r="17834" spans="1:5" x14ac:dyDescent="0.2">
      <c r="A17834" s="157">
        <v>4507837</v>
      </c>
      <c r="B17834" t="s">
        <v>20731</v>
      </c>
      <c r="C17834" t="s">
        <v>286</v>
      </c>
      <c r="D17834">
        <v>37.770000000000003</v>
      </c>
      <c r="E17834" s="156" t="s">
        <v>223</v>
      </c>
    </row>
    <row r="17835" spans="1:5" x14ac:dyDescent="0.2">
      <c r="A17835" s="157">
        <v>4507838</v>
      </c>
      <c r="B17835" t="s">
        <v>20732</v>
      </c>
      <c r="C17835" t="s">
        <v>286</v>
      </c>
      <c r="D17835">
        <v>38.03</v>
      </c>
      <c r="E17835" s="156" t="s">
        <v>223</v>
      </c>
    </row>
    <row r="17836" spans="1:5" x14ac:dyDescent="0.2">
      <c r="A17836" s="157">
        <v>4507839</v>
      </c>
      <c r="B17836" t="s">
        <v>20733</v>
      </c>
      <c r="C17836" t="s">
        <v>286</v>
      </c>
      <c r="D17836">
        <v>39.5</v>
      </c>
      <c r="E17836" s="156" t="s">
        <v>223</v>
      </c>
    </row>
    <row r="17837" spans="1:5" x14ac:dyDescent="0.2">
      <c r="A17837" s="157">
        <v>4508175</v>
      </c>
      <c r="B17837" t="s">
        <v>20734</v>
      </c>
      <c r="C17837" t="s">
        <v>286</v>
      </c>
      <c r="D17837">
        <v>39.31</v>
      </c>
      <c r="E17837" s="156" t="s">
        <v>223</v>
      </c>
    </row>
    <row r="17838" spans="1:5" x14ac:dyDescent="0.2">
      <c r="A17838" s="157">
        <v>4507840</v>
      </c>
      <c r="B17838" t="s">
        <v>20735</v>
      </c>
      <c r="C17838" t="s">
        <v>286</v>
      </c>
      <c r="D17838">
        <v>39.28</v>
      </c>
      <c r="E17838" s="156" t="s">
        <v>223</v>
      </c>
    </row>
    <row r="17839" spans="1:5" x14ac:dyDescent="0.2">
      <c r="A17839" s="157">
        <v>4507841</v>
      </c>
      <c r="B17839" t="s">
        <v>20736</v>
      </c>
      <c r="C17839" t="s">
        <v>286</v>
      </c>
      <c r="D17839">
        <v>39.03</v>
      </c>
      <c r="E17839" s="156" t="s">
        <v>223</v>
      </c>
    </row>
    <row r="17840" spans="1:5" x14ac:dyDescent="0.2">
      <c r="A17840" s="157">
        <v>4507842</v>
      </c>
      <c r="B17840" t="s">
        <v>20737</v>
      </c>
      <c r="C17840" t="s">
        <v>286</v>
      </c>
      <c r="D17840">
        <v>42.38</v>
      </c>
      <c r="E17840" s="156" t="s">
        <v>223</v>
      </c>
    </row>
    <row r="17841" spans="1:5" x14ac:dyDescent="0.2">
      <c r="A17841" s="157">
        <v>4508185</v>
      </c>
      <c r="B17841" t="s">
        <v>20738</v>
      </c>
      <c r="C17841" t="s">
        <v>286</v>
      </c>
      <c r="D17841">
        <v>42.15</v>
      </c>
      <c r="E17841" s="156" t="s">
        <v>223</v>
      </c>
    </row>
    <row r="17842" spans="1:5" x14ac:dyDescent="0.2">
      <c r="A17842" s="157">
        <v>4507843</v>
      </c>
      <c r="B17842" t="s">
        <v>20739</v>
      </c>
      <c r="C17842" t="s">
        <v>286</v>
      </c>
      <c r="D17842">
        <v>42.02</v>
      </c>
      <c r="E17842" s="156" t="s">
        <v>223</v>
      </c>
    </row>
    <row r="17843" spans="1:5" x14ac:dyDescent="0.2">
      <c r="A17843" s="157">
        <v>4507844</v>
      </c>
      <c r="B17843" t="s">
        <v>20740</v>
      </c>
      <c r="C17843" t="s">
        <v>286</v>
      </c>
      <c r="D17843">
        <v>44.47</v>
      </c>
      <c r="E17843" s="156" t="s">
        <v>223</v>
      </c>
    </row>
    <row r="17844" spans="1:5" x14ac:dyDescent="0.2">
      <c r="A17844" s="157">
        <v>4508186</v>
      </c>
      <c r="B17844" t="s">
        <v>20741</v>
      </c>
      <c r="C17844" t="s">
        <v>286</v>
      </c>
      <c r="D17844">
        <v>44.53</v>
      </c>
      <c r="E17844" s="156" t="s">
        <v>223</v>
      </c>
    </row>
    <row r="17845" spans="1:5" x14ac:dyDescent="0.2">
      <c r="A17845" s="157">
        <v>4508187</v>
      </c>
      <c r="B17845" t="s">
        <v>20742</v>
      </c>
      <c r="C17845" t="s">
        <v>286</v>
      </c>
      <c r="D17845">
        <v>44.4</v>
      </c>
      <c r="E17845" s="156" t="s">
        <v>223</v>
      </c>
    </row>
    <row r="17846" spans="1:5" x14ac:dyDescent="0.2">
      <c r="A17846" s="157">
        <v>4507845</v>
      </c>
      <c r="B17846" t="s">
        <v>20743</v>
      </c>
      <c r="C17846" t="s">
        <v>286</v>
      </c>
      <c r="D17846">
        <v>44.15</v>
      </c>
      <c r="E17846" s="156" t="s">
        <v>223</v>
      </c>
    </row>
    <row r="17847" spans="1:5" x14ac:dyDescent="0.2">
      <c r="A17847" s="157">
        <v>4507846</v>
      </c>
      <c r="B17847" t="s">
        <v>20744</v>
      </c>
      <c r="C17847" t="s">
        <v>286</v>
      </c>
      <c r="D17847">
        <v>44.02</v>
      </c>
      <c r="E17847" s="156" t="s">
        <v>223</v>
      </c>
    </row>
    <row r="17848" spans="1:5" x14ac:dyDescent="0.2">
      <c r="A17848" s="157">
        <v>4507847</v>
      </c>
      <c r="B17848" t="s">
        <v>20745</v>
      </c>
      <c r="C17848" t="s">
        <v>286</v>
      </c>
      <c r="D17848">
        <v>49.17</v>
      </c>
      <c r="E17848" s="156" t="s">
        <v>223</v>
      </c>
    </row>
    <row r="17849" spans="1:5" x14ac:dyDescent="0.2">
      <c r="A17849" s="157">
        <v>4507848</v>
      </c>
      <c r="B17849" t="s">
        <v>20746</v>
      </c>
      <c r="C17849" t="s">
        <v>286</v>
      </c>
      <c r="D17849">
        <v>48.81</v>
      </c>
      <c r="E17849" s="156" t="s">
        <v>223</v>
      </c>
    </row>
    <row r="17850" spans="1:5" x14ac:dyDescent="0.2">
      <c r="A17850" s="157">
        <v>4507849</v>
      </c>
      <c r="B17850" t="s">
        <v>20747</v>
      </c>
      <c r="C17850" t="s">
        <v>286</v>
      </c>
      <c r="D17850">
        <v>48.66</v>
      </c>
      <c r="E17850" s="156" t="s">
        <v>223</v>
      </c>
    </row>
    <row r="17851" spans="1:5" x14ac:dyDescent="0.2">
      <c r="A17851" s="157">
        <v>4508176</v>
      </c>
      <c r="B17851" t="s">
        <v>20748</v>
      </c>
      <c r="C17851" t="s">
        <v>286</v>
      </c>
      <c r="D17851">
        <v>50.11</v>
      </c>
      <c r="E17851" s="156" t="s">
        <v>223</v>
      </c>
    </row>
    <row r="17852" spans="1:5" x14ac:dyDescent="0.2">
      <c r="A17852" s="157">
        <v>4507850</v>
      </c>
      <c r="B17852" t="s">
        <v>20749</v>
      </c>
      <c r="C17852" t="s">
        <v>286</v>
      </c>
      <c r="D17852">
        <v>49.93</v>
      </c>
      <c r="E17852" s="156" t="s">
        <v>223</v>
      </c>
    </row>
    <row r="17853" spans="1:5" x14ac:dyDescent="0.2">
      <c r="A17853" s="157">
        <v>4507956</v>
      </c>
      <c r="B17853" t="s">
        <v>20750</v>
      </c>
      <c r="C17853" t="s">
        <v>16004</v>
      </c>
      <c r="D17853">
        <v>10.44</v>
      </c>
      <c r="E17853" s="156" t="s">
        <v>223</v>
      </c>
    </row>
    <row r="17854" spans="1:5" x14ac:dyDescent="0.2">
      <c r="A17854" s="157">
        <v>4507957</v>
      </c>
      <c r="B17854" t="s">
        <v>20751</v>
      </c>
      <c r="C17854" t="s">
        <v>16004</v>
      </c>
      <c r="D17854">
        <v>10.75</v>
      </c>
      <c r="E17854" s="156" t="s">
        <v>223</v>
      </c>
    </row>
    <row r="17855" spans="1:5" x14ac:dyDescent="0.2">
      <c r="A17855" s="157">
        <v>4507958</v>
      </c>
      <c r="B17855" t="s">
        <v>20752</v>
      </c>
      <c r="C17855" t="s">
        <v>16004</v>
      </c>
      <c r="D17855">
        <v>16.059999999999999</v>
      </c>
      <c r="E17855" s="156" t="s">
        <v>223</v>
      </c>
    </row>
    <row r="17856" spans="1:5" x14ac:dyDescent="0.2">
      <c r="A17856" s="157">
        <v>4507959</v>
      </c>
      <c r="B17856" t="s">
        <v>20753</v>
      </c>
      <c r="C17856" t="s">
        <v>16004</v>
      </c>
      <c r="D17856">
        <v>16.059999999999999</v>
      </c>
      <c r="E17856" s="156" t="s">
        <v>223</v>
      </c>
    </row>
    <row r="17857" spans="1:5" x14ac:dyDescent="0.2">
      <c r="A17857" s="157">
        <v>4516138</v>
      </c>
      <c r="B17857" t="s">
        <v>20754</v>
      </c>
      <c r="C17857" t="s">
        <v>16004</v>
      </c>
      <c r="D17857">
        <v>9.56</v>
      </c>
      <c r="E17857" s="156" t="s">
        <v>223</v>
      </c>
    </row>
    <row r="17858" spans="1:5" x14ac:dyDescent="0.2">
      <c r="A17858" s="157">
        <v>4516137</v>
      </c>
      <c r="B17858" t="s">
        <v>20755</v>
      </c>
      <c r="C17858" t="s">
        <v>119</v>
      </c>
      <c r="D17858">
        <v>136.36000000000001</v>
      </c>
      <c r="E17858" s="156" t="s">
        <v>223</v>
      </c>
    </row>
    <row r="17859" spans="1:5" x14ac:dyDescent="0.2">
      <c r="A17859" s="157">
        <v>4805755</v>
      </c>
      <c r="B17859" t="s">
        <v>20756</v>
      </c>
      <c r="C17859" t="s">
        <v>16113</v>
      </c>
      <c r="D17859">
        <v>32.450000000000003</v>
      </c>
      <c r="E17859" s="156" t="s">
        <v>223</v>
      </c>
    </row>
    <row r="17860" spans="1:5" x14ac:dyDescent="0.2">
      <c r="A17860" s="157">
        <v>4805756</v>
      </c>
      <c r="B17860" t="s">
        <v>20757</v>
      </c>
      <c r="C17860" t="s">
        <v>119</v>
      </c>
      <c r="D17860">
        <v>4.87</v>
      </c>
      <c r="E17860" s="156" t="s">
        <v>223</v>
      </c>
    </row>
    <row r="17861" spans="1:5" x14ac:dyDescent="0.2">
      <c r="A17861" s="157">
        <v>4816020</v>
      </c>
      <c r="B17861" t="s">
        <v>20758</v>
      </c>
      <c r="C17861" t="s">
        <v>16113</v>
      </c>
      <c r="D17861">
        <v>13</v>
      </c>
      <c r="E17861" s="156" t="s">
        <v>223</v>
      </c>
    </row>
    <row r="17862" spans="1:5" x14ac:dyDescent="0.2">
      <c r="A17862" s="157">
        <v>4816019</v>
      </c>
      <c r="B17862" t="s">
        <v>20759</v>
      </c>
      <c r="C17862" t="s">
        <v>16113</v>
      </c>
      <c r="D17862">
        <v>8.32</v>
      </c>
      <c r="E17862" s="156" t="s">
        <v>223</v>
      </c>
    </row>
    <row r="17863" spans="1:5" x14ac:dyDescent="0.2">
      <c r="A17863" s="157">
        <v>4816018</v>
      </c>
      <c r="B17863" t="s">
        <v>20760</v>
      </c>
      <c r="C17863" t="s">
        <v>16113</v>
      </c>
      <c r="D17863">
        <v>6.67</v>
      </c>
      <c r="E17863" s="156" t="s">
        <v>223</v>
      </c>
    </row>
    <row r="17864" spans="1:5" x14ac:dyDescent="0.2">
      <c r="A17864" s="157">
        <v>4816012</v>
      </c>
      <c r="B17864" t="s">
        <v>20761</v>
      </c>
      <c r="C17864" t="s">
        <v>16113</v>
      </c>
      <c r="D17864">
        <v>55.85</v>
      </c>
      <c r="E17864" s="156" t="s">
        <v>223</v>
      </c>
    </row>
    <row r="17865" spans="1:5" x14ac:dyDescent="0.2">
      <c r="A17865" s="157">
        <v>4815805</v>
      </c>
      <c r="B17865" t="s">
        <v>20762</v>
      </c>
      <c r="C17865" t="s">
        <v>119</v>
      </c>
      <c r="D17865">
        <v>14.46</v>
      </c>
      <c r="E17865" s="156" t="s">
        <v>223</v>
      </c>
    </row>
    <row r="17866" spans="1:5" x14ac:dyDescent="0.2">
      <c r="A17866" s="157">
        <v>4815802</v>
      </c>
      <c r="B17866" t="s">
        <v>20763</v>
      </c>
      <c r="C17866" t="s">
        <v>119</v>
      </c>
      <c r="D17866">
        <v>21.36</v>
      </c>
      <c r="E17866" s="156" t="s">
        <v>223</v>
      </c>
    </row>
    <row r="17867" spans="1:5" x14ac:dyDescent="0.2">
      <c r="A17867" s="157">
        <v>4805754</v>
      </c>
      <c r="B17867" t="s">
        <v>20764</v>
      </c>
      <c r="C17867" t="s">
        <v>16113</v>
      </c>
      <c r="D17867">
        <v>7.55</v>
      </c>
      <c r="E17867" s="156" t="s">
        <v>223</v>
      </c>
    </row>
    <row r="17868" spans="1:5" x14ac:dyDescent="0.2">
      <c r="A17868" s="157">
        <v>4816145</v>
      </c>
      <c r="B17868" t="s">
        <v>20765</v>
      </c>
      <c r="C17868" t="s">
        <v>286</v>
      </c>
      <c r="D17868">
        <v>27.41</v>
      </c>
      <c r="E17868" s="156" t="s">
        <v>223</v>
      </c>
    </row>
    <row r="17869" spans="1:5" x14ac:dyDescent="0.2">
      <c r="A17869" s="157">
        <v>4816144</v>
      </c>
      <c r="B17869" t="s">
        <v>20766</v>
      </c>
      <c r="C17869" t="s">
        <v>286</v>
      </c>
      <c r="D17869">
        <v>24.57</v>
      </c>
      <c r="E17869" s="156" t="s">
        <v>223</v>
      </c>
    </row>
    <row r="17870" spans="1:5" x14ac:dyDescent="0.2">
      <c r="A17870" s="157">
        <v>4816147</v>
      </c>
      <c r="B17870" t="s">
        <v>20767</v>
      </c>
      <c r="C17870" t="s">
        <v>286</v>
      </c>
      <c r="D17870">
        <v>38.06</v>
      </c>
      <c r="E17870" s="156" t="s">
        <v>223</v>
      </c>
    </row>
    <row r="17871" spans="1:5" x14ac:dyDescent="0.2">
      <c r="A17871" s="157">
        <v>4816146</v>
      </c>
      <c r="B17871" t="s">
        <v>20768</v>
      </c>
      <c r="C17871" t="s">
        <v>286</v>
      </c>
      <c r="D17871">
        <v>32.950000000000003</v>
      </c>
      <c r="E17871" s="156" t="s">
        <v>223</v>
      </c>
    </row>
    <row r="17872" spans="1:5" x14ac:dyDescent="0.2">
      <c r="A17872" s="157">
        <v>4816121</v>
      </c>
      <c r="B17872" t="s">
        <v>20769</v>
      </c>
      <c r="C17872" t="s">
        <v>286</v>
      </c>
      <c r="D17872">
        <v>30.79</v>
      </c>
      <c r="E17872" s="156" t="s">
        <v>223</v>
      </c>
    </row>
    <row r="17873" spans="1:5" x14ac:dyDescent="0.2">
      <c r="A17873" s="157">
        <v>4816120</v>
      </c>
      <c r="B17873" t="s">
        <v>20770</v>
      </c>
      <c r="C17873" t="s">
        <v>286</v>
      </c>
      <c r="D17873">
        <v>26.81</v>
      </c>
      <c r="E17873" s="156" t="s">
        <v>223</v>
      </c>
    </row>
    <row r="17874" spans="1:5" x14ac:dyDescent="0.2">
      <c r="A17874" s="157">
        <v>4816123</v>
      </c>
      <c r="B17874" t="s">
        <v>20771</v>
      </c>
      <c r="C17874" t="s">
        <v>286</v>
      </c>
      <c r="D17874">
        <v>40.78</v>
      </c>
      <c r="E17874" s="156" t="s">
        <v>223</v>
      </c>
    </row>
    <row r="17875" spans="1:5" x14ac:dyDescent="0.2">
      <c r="A17875" s="157">
        <v>4816122</v>
      </c>
      <c r="B17875" t="s">
        <v>20772</v>
      </c>
      <c r="C17875" t="s">
        <v>286</v>
      </c>
      <c r="D17875">
        <v>35.1</v>
      </c>
      <c r="E17875" s="156" t="s">
        <v>223</v>
      </c>
    </row>
    <row r="17876" spans="1:5" x14ac:dyDescent="0.2">
      <c r="A17876" s="157">
        <v>4816125</v>
      </c>
      <c r="B17876" t="s">
        <v>20773</v>
      </c>
      <c r="C17876" t="s">
        <v>286</v>
      </c>
      <c r="D17876">
        <v>58.25</v>
      </c>
      <c r="E17876" s="156" t="s">
        <v>223</v>
      </c>
    </row>
    <row r="17877" spans="1:5" x14ac:dyDescent="0.2">
      <c r="A17877" s="157">
        <v>4816124</v>
      </c>
      <c r="B17877" t="s">
        <v>20774</v>
      </c>
      <c r="C17877" t="s">
        <v>286</v>
      </c>
      <c r="D17877">
        <v>48.02</v>
      </c>
      <c r="E17877" s="156" t="s">
        <v>223</v>
      </c>
    </row>
    <row r="17878" spans="1:5" x14ac:dyDescent="0.2">
      <c r="A17878" s="157">
        <v>4816022</v>
      </c>
      <c r="B17878" t="s">
        <v>20775</v>
      </c>
      <c r="C17878" t="s">
        <v>286</v>
      </c>
      <c r="D17878">
        <v>78.63</v>
      </c>
      <c r="E17878" s="156" t="s">
        <v>223</v>
      </c>
    </row>
    <row r="17879" spans="1:5" x14ac:dyDescent="0.2">
      <c r="A17879" s="157">
        <v>4816021</v>
      </c>
      <c r="B17879" t="s">
        <v>20776</v>
      </c>
      <c r="C17879" t="s">
        <v>286</v>
      </c>
      <c r="D17879">
        <v>62.67</v>
      </c>
      <c r="E17879" s="156" t="s">
        <v>223</v>
      </c>
    </row>
    <row r="17880" spans="1:5" x14ac:dyDescent="0.2">
      <c r="A17880" s="157">
        <v>4816106</v>
      </c>
      <c r="B17880" t="s">
        <v>20777</v>
      </c>
      <c r="C17880" t="s">
        <v>286</v>
      </c>
      <c r="D17880">
        <v>31.87</v>
      </c>
      <c r="E17880" s="156" t="s">
        <v>223</v>
      </c>
    </row>
    <row r="17881" spans="1:5" x14ac:dyDescent="0.2">
      <c r="A17881" s="157">
        <v>4816105</v>
      </c>
      <c r="B17881" t="s">
        <v>20778</v>
      </c>
      <c r="C17881" t="s">
        <v>286</v>
      </c>
      <c r="D17881">
        <v>27.89</v>
      </c>
      <c r="E17881" s="156" t="s">
        <v>223</v>
      </c>
    </row>
    <row r="17882" spans="1:5" x14ac:dyDescent="0.2">
      <c r="A17882" s="157">
        <v>4816108</v>
      </c>
      <c r="B17882" t="s">
        <v>20779</v>
      </c>
      <c r="C17882" t="s">
        <v>286</v>
      </c>
      <c r="D17882">
        <v>41.86</v>
      </c>
      <c r="E17882" s="156" t="s">
        <v>223</v>
      </c>
    </row>
    <row r="17883" spans="1:5" x14ac:dyDescent="0.2">
      <c r="A17883" s="157">
        <v>4816107</v>
      </c>
      <c r="B17883" t="s">
        <v>20780</v>
      </c>
      <c r="C17883" t="s">
        <v>286</v>
      </c>
      <c r="D17883">
        <v>36.18</v>
      </c>
      <c r="E17883" s="156" t="s">
        <v>223</v>
      </c>
    </row>
    <row r="17884" spans="1:5" x14ac:dyDescent="0.2">
      <c r="A17884" s="157">
        <v>4816110</v>
      </c>
      <c r="B17884" t="s">
        <v>20781</v>
      </c>
      <c r="C17884" t="s">
        <v>286</v>
      </c>
      <c r="D17884">
        <v>59.33</v>
      </c>
      <c r="E17884" s="156" t="s">
        <v>223</v>
      </c>
    </row>
    <row r="17885" spans="1:5" x14ac:dyDescent="0.2">
      <c r="A17885" s="157">
        <v>4816109</v>
      </c>
      <c r="B17885" t="s">
        <v>20782</v>
      </c>
      <c r="C17885" t="s">
        <v>286</v>
      </c>
      <c r="D17885">
        <v>49.1</v>
      </c>
      <c r="E17885" s="156" t="s">
        <v>223</v>
      </c>
    </row>
    <row r="17886" spans="1:5" x14ac:dyDescent="0.2">
      <c r="A17886" s="157">
        <v>4816100</v>
      </c>
      <c r="B17886" t="s">
        <v>20783</v>
      </c>
      <c r="C17886" t="s">
        <v>286</v>
      </c>
      <c r="D17886">
        <v>31.05</v>
      </c>
      <c r="E17886" s="156" t="s">
        <v>223</v>
      </c>
    </row>
    <row r="17887" spans="1:5" x14ac:dyDescent="0.2">
      <c r="A17887" s="157">
        <v>4816099</v>
      </c>
      <c r="B17887" t="s">
        <v>20784</v>
      </c>
      <c r="C17887" t="s">
        <v>286</v>
      </c>
      <c r="D17887">
        <v>28.51</v>
      </c>
      <c r="E17887" s="156" t="s">
        <v>223</v>
      </c>
    </row>
    <row r="17888" spans="1:5" x14ac:dyDescent="0.2">
      <c r="A17888" s="157">
        <v>4816102</v>
      </c>
      <c r="B17888" t="s">
        <v>20785</v>
      </c>
      <c r="C17888" t="s">
        <v>286</v>
      </c>
      <c r="D17888">
        <v>39.840000000000003</v>
      </c>
      <c r="E17888" s="156" t="s">
        <v>223</v>
      </c>
    </row>
    <row r="17889" spans="1:5" x14ac:dyDescent="0.2">
      <c r="A17889" s="157">
        <v>4816101</v>
      </c>
      <c r="B17889" t="s">
        <v>20786</v>
      </c>
      <c r="C17889" t="s">
        <v>286</v>
      </c>
      <c r="D17889">
        <v>37.06</v>
      </c>
      <c r="E17889" s="156" t="s">
        <v>223</v>
      </c>
    </row>
    <row r="17890" spans="1:5" x14ac:dyDescent="0.2">
      <c r="A17890" s="157">
        <v>4816104</v>
      </c>
      <c r="B17890" t="s">
        <v>20787</v>
      </c>
      <c r="C17890" t="s">
        <v>286</v>
      </c>
      <c r="D17890">
        <v>56.56</v>
      </c>
      <c r="E17890" s="156" t="s">
        <v>223</v>
      </c>
    </row>
    <row r="17891" spans="1:5" x14ac:dyDescent="0.2">
      <c r="A17891" s="157">
        <v>4816103</v>
      </c>
      <c r="B17891" t="s">
        <v>20788</v>
      </c>
      <c r="C17891" t="s">
        <v>286</v>
      </c>
      <c r="D17891">
        <v>50.04</v>
      </c>
      <c r="E17891" s="156" t="s">
        <v>223</v>
      </c>
    </row>
    <row r="17892" spans="1:5" x14ac:dyDescent="0.2">
      <c r="A17892" s="157">
        <v>4815804</v>
      </c>
      <c r="B17892" t="s">
        <v>20789</v>
      </c>
      <c r="C17892" t="s">
        <v>268</v>
      </c>
      <c r="D17892">
        <v>0.61</v>
      </c>
      <c r="E17892" s="156" t="s">
        <v>223</v>
      </c>
    </row>
    <row r="17893" spans="1:5" x14ac:dyDescent="0.2">
      <c r="A17893" s="157">
        <v>4816002</v>
      </c>
      <c r="B17893" t="s">
        <v>20790</v>
      </c>
      <c r="C17893" t="s">
        <v>16113</v>
      </c>
      <c r="D17893">
        <v>1387.07</v>
      </c>
      <c r="E17893" s="156" t="s">
        <v>223</v>
      </c>
    </row>
    <row r="17894" spans="1:5" x14ac:dyDescent="0.2">
      <c r="A17894" s="157">
        <v>4805765</v>
      </c>
      <c r="B17894" t="s">
        <v>20791</v>
      </c>
      <c r="C17894" t="s">
        <v>16113</v>
      </c>
      <c r="D17894">
        <v>198.63</v>
      </c>
      <c r="E17894" s="156" t="s">
        <v>223</v>
      </c>
    </row>
    <row r="17895" spans="1:5" x14ac:dyDescent="0.2">
      <c r="A17895" s="157">
        <v>4816000</v>
      </c>
      <c r="B17895" t="s">
        <v>20792</v>
      </c>
      <c r="C17895" t="s">
        <v>16113</v>
      </c>
      <c r="D17895">
        <v>464.46</v>
      </c>
      <c r="E17895" s="156" t="s">
        <v>223</v>
      </c>
    </row>
    <row r="17896" spans="1:5" x14ac:dyDescent="0.2">
      <c r="A17896" s="157">
        <v>4816001</v>
      </c>
      <c r="B17896" t="s">
        <v>20793</v>
      </c>
      <c r="C17896" t="s">
        <v>16113</v>
      </c>
      <c r="D17896">
        <v>798.71</v>
      </c>
      <c r="E17896" s="156" t="s">
        <v>223</v>
      </c>
    </row>
    <row r="17897" spans="1:5" x14ac:dyDescent="0.2">
      <c r="A17897" s="157">
        <v>4805749</v>
      </c>
      <c r="B17897" t="s">
        <v>20794</v>
      </c>
      <c r="C17897" t="s">
        <v>16113</v>
      </c>
      <c r="D17897">
        <v>73.59</v>
      </c>
      <c r="E17897" s="156" t="s">
        <v>223</v>
      </c>
    </row>
    <row r="17898" spans="1:5" x14ac:dyDescent="0.2">
      <c r="A17898" s="157">
        <v>4805751</v>
      </c>
      <c r="B17898" t="s">
        <v>20795</v>
      </c>
      <c r="C17898" t="s">
        <v>16113</v>
      </c>
      <c r="D17898">
        <v>55.19</v>
      </c>
      <c r="E17898" s="156" t="s">
        <v>223</v>
      </c>
    </row>
    <row r="17899" spans="1:5" x14ac:dyDescent="0.2">
      <c r="A17899" s="157">
        <v>4805752</v>
      </c>
      <c r="B17899" t="s">
        <v>20796</v>
      </c>
      <c r="C17899" t="s">
        <v>16113</v>
      </c>
      <c r="D17899">
        <v>66.23</v>
      </c>
      <c r="E17899" s="156" t="s">
        <v>223</v>
      </c>
    </row>
    <row r="17900" spans="1:5" x14ac:dyDescent="0.2">
      <c r="A17900" s="157">
        <v>4805753</v>
      </c>
      <c r="B17900" t="s">
        <v>20797</v>
      </c>
      <c r="C17900" t="s">
        <v>16113</v>
      </c>
      <c r="D17900">
        <v>77.27</v>
      </c>
      <c r="E17900" s="156" t="s">
        <v>223</v>
      </c>
    </row>
    <row r="17901" spans="1:5" x14ac:dyDescent="0.2">
      <c r="A17901" s="157">
        <v>4805750</v>
      </c>
      <c r="B17901" t="s">
        <v>20798</v>
      </c>
      <c r="C17901" t="s">
        <v>16113</v>
      </c>
      <c r="D17901">
        <v>44.15</v>
      </c>
      <c r="E17901" s="156" t="s">
        <v>223</v>
      </c>
    </row>
    <row r="17902" spans="1:5" x14ac:dyDescent="0.2">
      <c r="A17902" s="157">
        <v>4805767</v>
      </c>
      <c r="B17902" t="s">
        <v>20799</v>
      </c>
      <c r="C17902" t="s">
        <v>16113</v>
      </c>
      <c r="D17902">
        <v>76.239999999999995</v>
      </c>
      <c r="E17902" s="156" t="s">
        <v>223</v>
      </c>
    </row>
    <row r="17903" spans="1:5" x14ac:dyDescent="0.2">
      <c r="A17903" s="157">
        <v>4805769</v>
      </c>
      <c r="B17903" t="s">
        <v>20800</v>
      </c>
      <c r="C17903" t="s">
        <v>16113</v>
      </c>
      <c r="D17903">
        <v>90.76</v>
      </c>
      <c r="E17903" s="156" t="s">
        <v>223</v>
      </c>
    </row>
    <row r="17904" spans="1:5" x14ac:dyDescent="0.2">
      <c r="A17904" s="157">
        <v>4805770</v>
      </c>
      <c r="B17904" t="s">
        <v>20801</v>
      </c>
      <c r="C17904" t="s">
        <v>16113</v>
      </c>
      <c r="D17904">
        <v>105.27</v>
      </c>
      <c r="E17904" s="156" t="s">
        <v>223</v>
      </c>
    </row>
    <row r="17905" spans="1:5" x14ac:dyDescent="0.2">
      <c r="A17905" s="157">
        <v>4805760</v>
      </c>
      <c r="B17905" t="s">
        <v>20802</v>
      </c>
      <c r="C17905" t="s">
        <v>16113</v>
      </c>
      <c r="D17905">
        <v>61.71</v>
      </c>
      <c r="E17905" s="156" t="s">
        <v>223</v>
      </c>
    </row>
    <row r="17906" spans="1:5" x14ac:dyDescent="0.2">
      <c r="A17906" s="157">
        <v>4805757</v>
      </c>
      <c r="B17906" t="s">
        <v>20803</v>
      </c>
      <c r="C17906" t="s">
        <v>16113</v>
      </c>
      <c r="D17906">
        <v>6.97</v>
      </c>
      <c r="E17906" s="156" t="s">
        <v>223</v>
      </c>
    </row>
    <row r="17907" spans="1:5" x14ac:dyDescent="0.2">
      <c r="A17907" s="157">
        <v>4805762</v>
      </c>
      <c r="B17907" t="s">
        <v>20804</v>
      </c>
      <c r="C17907" t="s">
        <v>16113</v>
      </c>
      <c r="D17907">
        <v>8.59</v>
      </c>
      <c r="E17907" s="156" t="s">
        <v>223</v>
      </c>
    </row>
    <row r="17908" spans="1:5" x14ac:dyDescent="0.2">
      <c r="A17908" s="157">
        <v>4806395</v>
      </c>
      <c r="B17908" t="s">
        <v>20805</v>
      </c>
      <c r="C17908" t="s">
        <v>268</v>
      </c>
      <c r="D17908">
        <v>6.19</v>
      </c>
      <c r="E17908" s="156" t="s">
        <v>223</v>
      </c>
    </row>
    <row r="17909" spans="1:5" x14ac:dyDescent="0.2">
      <c r="A17909" s="157">
        <v>4816003</v>
      </c>
      <c r="B17909" t="s">
        <v>20806</v>
      </c>
      <c r="C17909" t="s">
        <v>286</v>
      </c>
      <c r="D17909">
        <v>42.05</v>
      </c>
      <c r="E17909" s="156" t="s">
        <v>223</v>
      </c>
    </row>
    <row r="17910" spans="1:5" x14ac:dyDescent="0.2">
      <c r="A17910" s="157">
        <v>4816017</v>
      </c>
      <c r="B17910" t="s">
        <v>20807</v>
      </c>
      <c r="C17910" t="s">
        <v>16113</v>
      </c>
      <c r="D17910">
        <v>22.73</v>
      </c>
      <c r="E17910" s="156" t="s">
        <v>223</v>
      </c>
    </row>
    <row r="17911" spans="1:5" x14ac:dyDescent="0.2">
      <c r="A17911" s="157">
        <v>4816023</v>
      </c>
      <c r="B17911" t="s">
        <v>20808</v>
      </c>
      <c r="C17911" t="s">
        <v>19110</v>
      </c>
      <c r="D17911">
        <v>271.23</v>
      </c>
      <c r="E17911" s="156" t="s">
        <v>223</v>
      </c>
    </row>
    <row r="17912" spans="1:5" x14ac:dyDescent="0.2">
      <c r="A17912" s="157">
        <v>4816025</v>
      </c>
      <c r="B17912" t="s">
        <v>20809</v>
      </c>
      <c r="C17912" t="s">
        <v>19110</v>
      </c>
      <c r="D17912">
        <v>515.9</v>
      </c>
      <c r="E17912" s="156" t="s">
        <v>223</v>
      </c>
    </row>
    <row r="17913" spans="1:5" x14ac:dyDescent="0.2">
      <c r="A17913" s="157">
        <v>4816024</v>
      </c>
      <c r="B17913" t="s">
        <v>20810</v>
      </c>
      <c r="C17913" t="s">
        <v>19110</v>
      </c>
      <c r="D17913">
        <v>344.91</v>
      </c>
      <c r="E17913" s="156" t="s">
        <v>223</v>
      </c>
    </row>
    <row r="17914" spans="1:5" x14ac:dyDescent="0.2">
      <c r="A17914" s="157">
        <v>4816005</v>
      </c>
      <c r="B17914" t="s">
        <v>20811</v>
      </c>
      <c r="C17914" t="s">
        <v>16113</v>
      </c>
      <c r="D17914">
        <v>88</v>
      </c>
      <c r="E17914" s="156" t="s">
        <v>223</v>
      </c>
    </row>
    <row r="17915" spans="1:5" x14ac:dyDescent="0.2">
      <c r="A17915" s="157">
        <v>4800400</v>
      </c>
      <c r="B17915" t="s">
        <v>20812</v>
      </c>
      <c r="C17915" t="s">
        <v>119</v>
      </c>
      <c r="D17915">
        <v>5.13</v>
      </c>
      <c r="E17915" s="156" t="s">
        <v>223</v>
      </c>
    </row>
    <row r="17916" spans="1:5" x14ac:dyDescent="0.2">
      <c r="A17916" s="157">
        <v>4816016</v>
      </c>
      <c r="B17916" t="s">
        <v>20813</v>
      </c>
      <c r="C17916" t="s">
        <v>16113</v>
      </c>
      <c r="D17916">
        <v>42.39</v>
      </c>
      <c r="E17916" s="156" t="s">
        <v>223</v>
      </c>
    </row>
    <row r="17917" spans="1:5" x14ac:dyDescent="0.2">
      <c r="A17917" s="157">
        <v>4800412</v>
      </c>
      <c r="B17917" t="s">
        <v>20814</v>
      </c>
      <c r="C17917" t="s">
        <v>119</v>
      </c>
      <c r="D17917">
        <v>4.42</v>
      </c>
      <c r="E17917" s="156" t="s">
        <v>223</v>
      </c>
    </row>
    <row r="17918" spans="1:5" x14ac:dyDescent="0.2">
      <c r="A17918" s="157">
        <v>4815671</v>
      </c>
      <c r="B17918" t="s">
        <v>20815</v>
      </c>
      <c r="C17918" t="s">
        <v>16113</v>
      </c>
      <c r="D17918">
        <v>18.05</v>
      </c>
      <c r="E17918" s="156" t="s">
        <v>223</v>
      </c>
    </row>
    <row r="17919" spans="1:5" x14ac:dyDescent="0.2">
      <c r="A17919" s="157">
        <v>4815803</v>
      </c>
      <c r="B17919" t="s">
        <v>20816</v>
      </c>
      <c r="C17919" t="s">
        <v>286</v>
      </c>
      <c r="D17919">
        <v>8.26</v>
      </c>
      <c r="E17919" s="156" t="s">
        <v>223</v>
      </c>
    </row>
    <row r="17920" spans="1:5" x14ac:dyDescent="0.2">
      <c r="A17920" s="157">
        <v>4816011</v>
      </c>
      <c r="B17920" t="s">
        <v>20817</v>
      </c>
      <c r="C17920" t="s">
        <v>16113</v>
      </c>
      <c r="D17920">
        <v>1828.61</v>
      </c>
      <c r="E17920" s="156" t="s">
        <v>223</v>
      </c>
    </row>
    <row r="17921" spans="1:5" x14ac:dyDescent="0.2">
      <c r="A17921" s="157">
        <v>4816014</v>
      </c>
      <c r="B17921" t="s">
        <v>20818</v>
      </c>
      <c r="C17921" t="s">
        <v>16113</v>
      </c>
      <c r="D17921">
        <v>48.17</v>
      </c>
      <c r="E17921" s="156" t="s">
        <v>223</v>
      </c>
    </row>
    <row r="17922" spans="1:5" x14ac:dyDescent="0.2">
      <c r="A17922" s="157">
        <v>4816010</v>
      </c>
      <c r="B17922" t="s">
        <v>20819</v>
      </c>
      <c r="C17922" t="s">
        <v>16113</v>
      </c>
      <c r="D17922">
        <v>40.14</v>
      </c>
      <c r="E17922" s="156" t="s">
        <v>223</v>
      </c>
    </row>
    <row r="17923" spans="1:5" x14ac:dyDescent="0.2">
      <c r="A17923" s="157">
        <v>4816015</v>
      </c>
      <c r="B17923" t="s">
        <v>20820</v>
      </c>
      <c r="C17923" t="s">
        <v>16113</v>
      </c>
      <c r="D17923">
        <v>24.51</v>
      </c>
      <c r="E17923" s="156" t="s">
        <v>223</v>
      </c>
    </row>
    <row r="17924" spans="1:5" x14ac:dyDescent="0.2">
      <c r="A17924" s="157">
        <v>4816119</v>
      </c>
      <c r="B17924" t="s">
        <v>20821</v>
      </c>
      <c r="C17924" t="s">
        <v>16113</v>
      </c>
      <c r="D17924">
        <v>36.78</v>
      </c>
      <c r="E17924" s="156" t="s">
        <v>223</v>
      </c>
    </row>
    <row r="17925" spans="1:5" x14ac:dyDescent="0.2">
      <c r="A17925" s="157">
        <v>4816004</v>
      </c>
      <c r="B17925" t="s">
        <v>20822</v>
      </c>
      <c r="C17925" t="s">
        <v>286</v>
      </c>
      <c r="D17925">
        <v>47.81</v>
      </c>
      <c r="E17925" s="156" t="s">
        <v>223</v>
      </c>
    </row>
    <row r="17926" spans="1:5" x14ac:dyDescent="0.2">
      <c r="A17926" s="157">
        <v>4915652</v>
      </c>
      <c r="B17926" t="s">
        <v>20823</v>
      </c>
      <c r="C17926" t="s">
        <v>268</v>
      </c>
      <c r="D17926">
        <v>8.59</v>
      </c>
      <c r="E17926" s="156" t="s">
        <v>223</v>
      </c>
    </row>
    <row r="17927" spans="1:5" x14ac:dyDescent="0.2">
      <c r="A17927" s="157">
        <v>4915651</v>
      </c>
      <c r="B17927" t="s">
        <v>20824</v>
      </c>
      <c r="C17927" t="s">
        <v>268</v>
      </c>
      <c r="D17927">
        <v>10.220000000000001</v>
      </c>
      <c r="E17927" s="156" t="s">
        <v>223</v>
      </c>
    </row>
    <row r="17928" spans="1:5" x14ac:dyDescent="0.2">
      <c r="A17928" s="157">
        <v>4915723</v>
      </c>
      <c r="B17928" t="s">
        <v>20825</v>
      </c>
      <c r="C17928" t="s">
        <v>119</v>
      </c>
      <c r="D17928">
        <v>3.32</v>
      </c>
      <c r="E17928" s="156" t="s">
        <v>223</v>
      </c>
    </row>
    <row r="17929" spans="1:5" x14ac:dyDescent="0.2">
      <c r="A17929" s="157">
        <v>4915724</v>
      </c>
      <c r="B17929" t="s">
        <v>20826</v>
      </c>
      <c r="C17929" t="s">
        <v>119</v>
      </c>
      <c r="D17929">
        <v>2.06</v>
      </c>
      <c r="E17929" s="156" t="s">
        <v>223</v>
      </c>
    </row>
    <row r="17930" spans="1:5" x14ac:dyDescent="0.2">
      <c r="A17930" s="157">
        <v>4915637</v>
      </c>
      <c r="B17930" t="s">
        <v>20827</v>
      </c>
      <c r="C17930" t="s">
        <v>119</v>
      </c>
      <c r="D17930">
        <v>1.33</v>
      </c>
      <c r="E17930" s="156" t="s">
        <v>223</v>
      </c>
    </row>
    <row r="17931" spans="1:5" x14ac:dyDescent="0.2">
      <c r="A17931" s="157">
        <v>4915779</v>
      </c>
      <c r="B17931" t="s">
        <v>20828</v>
      </c>
      <c r="C17931" t="s">
        <v>119</v>
      </c>
      <c r="D17931">
        <v>0.92</v>
      </c>
      <c r="E17931" s="156" t="s">
        <v>223</v>
      </c>
    </row>
    <row r="17932" spans="1:5" x14ac:dyDescent="0.2">
      <c r="A17932" s="157">
        <v>4915638</v>
      </c>
      <c r="B17932" t="s">
        <v>20829</v>
      </c>
      <c r="C17932" t="s">
        <v>119</v>
      </c>
      <c r="D17932">
        <v>1.04</v>
      </c>
      <c r="E17932" s="156" t="s">
        <v>223</v>
      </c>
    </row>
    <row r="17933" spans="1:5" x14ac:dyDescent="0.2">
      <c r="A17933" s="157">
        <v>4915636</v>
      </c>
      <c r="B17933" t="s">
        <v>20830</v>
      </c>
      <c r="C17933" t="s">
        <v>119</v>
      </c>
      <c r="D17933">
        <v>1.4</v>
      </c>
      <c r="E17933" s="156" t="s">
        <v>223</v>
      </c>
    </row>
    <row r="17934" spans="1:5" x14ac:dyDescent="0.2">
      <c r="A17934" s="157">
        <v>4915744</v>
      </c>
      <c r="B17934" t="s">
        <v>20831</v>
      </c>
      <c r="C17934" t="s">
        <v>119</v>
      </c>
      <c r="D17934">
        <v>0.74</v>
      </c>
      <c r="E17934" s="156" t="s">
        <v>223</v>
      </c>
    </row>
    <row r="17935" spans="1:5" x14ac:dyDescent="0.2">
      <c r="A17935" s="157">
        <v>4915700</v>
      </c>
      <c r="B17935" t="s">
        <v>20832</v>
      </c>
      <c r="C17935" t="s">
        <v>119</v>
      </c>
      <c r="D17935">
        <v>1.37</v>
      </c>
      <c r="E17935" s="156" t="s">
        <v>223</v>
      </c>
    </row>
    <row r="17936" spans="1:5" x14ac:dyDescent="0.2">
      <c r="A17936" s="157">
        <v>4915590</v>
      </c>
      <c r="B17936" t="s">
        <v>20833</v>
      </c>
      <c r="C17936" t="s">
        <v>119</v>
      </c>
      <c r="D17936">
        <v>0.94</v>
      </c>
      <c r="E17936" s="156" t="s">
        <v>223</v>
      </c>
    </row>
    <row r="17937" spans="1:5" x14ac:dyDescent="0.2">
      <c r="A17937" s="157">
        <v>4915591</v>
      </c>
      <c r="B17937" t="s">
        <v>20834</v>
      </c>
      <c r="C17937" t="s">
        <v>119</v>
      </c>
      <c r="D17937">
        <v>1.07</v>
      </c>
      <c r="E17937" s="156" t="s">
        <v>223</v>
      </c>
    </row>
    <row r="17938" spans="1:5" x14ac:dyDescent="0.2">
      <c r="A17938" s="157">
        <v>4915701</v>
      </c>
      <c r="B17938" t="s">
        <v>20835</v>
      </c>
      <c r="C17938" t="s">
        <v>119</v>
      </c>
      <c r="D17938">
        <v>1.44</v>
      </c>
      <c r="E17938" s="156" t="s">
        <v>223</v>
      </c>
    </row>
    <row r="17939" spans="1:5" x14ac:dyDescent="0.2">
      <c r="A17939" s="157">
        <v>4915703</v>
      </c>
      <c r="B17939" t="s">
        <v>20836</v>
      </c>
      <c r="C17939" t="s">
        <v>16113</v>
      </c>
      <c r="D17939">
        <v>113.89</v>
      </c>
      <c r="E17939" s="156" t="s">
        <v>223</v>
      </c>
    </row>
    <row r="17940" spans="1:5" x14ac:dyDescent="0.2">
      <c r="A17940" s="157">
        <v>4915705</v>
      </c>
      <c r="B17940" t="s">
        <v>20837</v>
      </c>
      <c r="C17940" t="s">
        <v>16113</v>
      </c>
      <c r="D17940">
        <v>168.58</v>
      </c>
      <c r="E17940" s="156" t="s">
        <v>223</v>
      </c>
    </row>
    <row r="17941" spans="1:5" x14ac:dyDescent="0.2">
      <c r="A17941" s="157">
        <v>4915743</v>
      </c>
      <c r="B17941" t="s">
        <v>20838</v>
      </c>
      <c r="C17941" t="s">
        <v>119</v>
      </c>
      <c r="D17941">
        <v>0.09</v>
      </c>
      <c r="E17941" s="156" t="s">
        <v>223</v>
      </c>
    </row>
    <row r="17942" spans="1:5" x14ac:dyDescent="0.2">
      <c r="A17942" s="157">
        <v>4915768</v>
      </c>
      <c r="B17942" t="s">
        <v>20839</v>
      </c>
      <c r="C17942" t="s">
        <v>16113</v>
      </c>
      <c r="D17942">
        <v>14.89</v>
      </c>
      <c r="E17942" s="156" t="s">
        <v>223</v>
      </c>
    </row>
    <row r="17943" spans="1:5" x14ac:dyDescent="0.2">
      <c r="A17943" s="157">
        <v>4915713</v>
      </c>
      <c r="B17943" t="s">
        <v>20840</v>
      </c>
      <c r="C17943" t="s">
        <v>16113</v>
      </c>
      <c r="D17943">
        <v>64.900000000000006</v>
      </c>
      <c r="E17943" s="156" t="s">
        <v>223</v>
      </c>
    </row>
    <row r="17944" spans="1:5" x14ac:dyDescent="0.2">
      <c r="A17944" s="157">
        <v>4915655</v>
      </c>
      <c r="B17944" t="s">
        <v>20841</v>
      </c>
      <c r="C17944" t="s">
        <v>16113</v>
      </c>
      <c r="D17944">
        <v>104.75</v>
      </c>
      <c r="E17944" s="156" t="s">
        <v>223</v>
      </c>
    </row>
    <row r="17945" spans="1:5" x14ac:dyDescent="0.2">
      <c r="A17945" s="157">
        <v>4915656</v>
      </c>
      <c r="B17945" t="s">
        <v>20842</v>
      </c>
      <c r="C17945" t="s">
        <v>16113</v>
      </c>
      <c r="D17945">
        <v>82.74</v>
      </c>
      <c r="E17945" s="156" t="s">
        <v>223</v>
      </c>
    </row>
    <row r="17946" spans="1:5" x14ac:dyDescent="0.2">
      <c r="A17946" s="157">
        <v>4915657</v>
      </c>
      <c r="B17946" t="s">
        <v>20843</v>
      </c>
      <c r="C17946" t="s">
        <v>16113</v>
      </c>
      <c r="D17946">
        <v>69.69</v>
      </c>
      <c r="E17946" s="156" t="s">
        <v>223</v>
      </c>
    </row>
    <row r="17947" spans="1:5" x14ac:dyDescent="0.2">
      <c r="A17947" s="157">
        <v>4915658</v>
      </c>
      <c r="B17947" t="s">
        <v>20844</v>
      </c>
      <c r="C17947" t="s">
        <v>16113</v>
      </c>
      <c r="D17947">
        <v>61.24</v>
      </c>
      <c r="E17947" s="156" t="s">
        <v>223</v>
      </c>
    </row>
    <row r="17948" spans="1:5" x14ac:dyDescent="0.2">
      <c r="A17948" s="157">
        <v>4915659</v>
      </c>
      <c r="B17948" t="s">
        <v>20845</v>
      </c>
      <c r="C17948" t="s">
        <v>16113</v>
      </c>
      <c r="D17948">
        <v>55.39</v>
      </c>
      <c r="E17948" s="156" t="s">
        <v>223</v>
      </c>
    </row>
    <row r="17949" spans="1:5" x14ac:dyDescent="0.2">
      <c r="A17949" s="157">
        <v>4915660</v>
      </c>
      <c r="B17949" t="s">
        <v>20846</v>
      </c>
      <c r="C17949" t="s">
        <v>16113</v>
      </c>
      <c r="D17949">
        <v>51.27</v>
      </c>
      <c r="E17949" s="156" t="s">
        <v>223</v>
      </c>
    </row>
    <row r="17950" spans="1:5" x14ac:dyDescent="0.2">
      <c r="A17950" s="157">
        <v>4915661</v>
      </c>
      <c r="B17950" t="s">
        <v>20847</v>
      </c>
      <c r="C17950" t="s">
        <v>16113</v>
      </c>
      <c r="D17950">
        <v>145.88</v>
      </c>
      <c r="E17950" s="156" t="s">
        <v>223</v>
      </c>
    </row>
    <row r="17951" spans="1:5" x14ac:dyDescent="0.2">
      <c r="A17951" s="157">
        <v>4915662</v>
      </c>
      <c r="B17951" t="s">
        <v>20848</v>
      </c>
      <c r="C17951" t="s">
        <v>16113</v>
      </c>
      <c r="D17951">
        <v>116.15</v>
      </c>
      <c r="E17951" s="156" t="s">
        <v>223</v>
      </c>
    </row>
    <row r="17952" spans="1:5" x14ac:dyDescent="0.2">
      <c r="A17952" s="157">
        <v>4915663</v>
      </c>
      <c r="B17952" t="s">
        <v>20849</v>
      </c>
      <c r="C17952" t="s">
        <v>16113</v>
      </c>
      <c r="D17952">
        <v>97.08</v>
      </c>
      <c r="E17952" s="156" t="s">
        <v>223</v>
      </c>
    </row>
    <row r="17953" spans="1:5" x14ac:dyDescent="0.2">
      <c r="A17953" s="157">
        <v>4915664</v>
      </c>
      <c r="B17953" t="s">
        <v>20850</v>
      </c>
      <c r="C17953" t="s">
        <v>16113</v>
      </c>
      <c r="D17953">
        <v>86.01</v>
      </c>
      <c r="E17953" s="156" t="s">
        <v>223</v>
      </c>
    </row>
    <row r="17954" spans="1:5" x14ac:dyDescent="0.2">
      <c r="A17954" s="157">
        <v>4915665</v>
      </c>
      <c r="B17954" t="s">
        <v>20851</v>
      </c>
      <c r="C17954" t="s">
        <v>16113</v>
      </c>
      <c r="D17954">
        <v>78.48</v>
      </c>
      <c r="E17954" s="156" t="s">
        <v>223</v>
      </c>
    </row>
    <row r="17955" spans="1:5" x14ac:dyDescent="0.2">
      <c r="A17955" s="157">
        <v>4915666</v>
      </c>
      <c r="B17955" t="s">
        <v>20852</v>
      </c>
      <c r="C17955" t="s">
        <v>16113</v>
      </c>
      <c r="D17955">
        <v>73.16</v>
      </c>
      <c r="E17955" s="156" t="s">
        <v>223</v>
      </c>
    </row>
    <row r="17956" spans="1:5" x14ac:dyDescent="0.2">
      <c r="A17956" s="157">
        <v>4915650</v>
      </c>
      <c r="B17956" t="s">
        <v>20853</v>
      </c>
      <c r="C17956" t="s">
        <v>16004</v>
      </c>
      <c r="D17956">
        <v>290.33999999999997</v>
      </c>
      <c r="E17956" s="156" t="s">
        <v>223</v>
      </c>
    </row>
    <row r="17957" spans="1:5" x14ac:dyDescent="0.2">
      <c r="A17957" s="157">
        <v>4915645</v>
      </c>
      <c r="B17957" t="s">
        <v>20854</v>
      </c>
      <c r="C17957" t="s">
        <v>16004</v>
      </c>
      <c r="D17957">
        <v>213.7</v>
      </c>
      <c r="E17957" s="156" t="s">
        <v>223</v>
      </c>
    </row>
    <row r="17958" spans="1:5" x14ac:dyDescent="0.2">
      <c r="A17958" s="157">
        <v>4915712</v>
      </c>
      <c r="B17958" t="s">
        <v>20855</v>
      </c>
      <c r="C17958" t="s">
        <v>16113</v>
      </c>
      <c r="D17958">
        <v>21.63</v>
      </c>
      <c r="E17958" s="156" t="s">
        <v>223</v>
      </c>
    </row>
    <row r="17959" spans="1:5" x14ac:dyDescent="0.2">
      <c r="A17959" s="157">
        <v>4915711</v>
      </c>
      <c r="B17959" t="s">
        <v>20856</v>
      </c>
      <c r="C17959" t="s">
        <v>286</v>
      </c>
      <c r="D17959">
        <v>1.44</v>
      </c>
      <c r="E17959" s="156" t="s">
        <v>223</v>
      </c>
    </row>
    <row r="17960" spans="1:5" x14ac:dyDescent="0.2">
      <c r="A17960" s="157">
        <v>4915718</v>
      </c>
      <c r="B17960" t="s">
        <v>20857</v>
      </c>
      <c r="C17960" t="s">
        <v>119</v>
      </c>
      <c r="D17960">
        <v>9.81</v>
      </c>
      <c r="E17960" s="156" t="s">
        <v>223</v>
      </c>
    </row>
    <row r="17961" spans="1:5" x14ac:dyDescent="0.2">
      <c r="A17961" s="157">
        <v>4915790</v>
      </c>
      <c r="B17961" t="s">
        <v>20858</v>
      </c>
      <c r="C17961" t="s">
        <v>5571</v>
      </c>
      <c r="D17961">
        <v>260.62</v>
      </c>
      <c r="E17961" s="156" t="s">
        <v>223</v>
      </c>
    </row>
    <row r="17962" spans="1:5" x14ac:dyDescent="0.2">
      <c r="A17962" s="157">
        <v>4915793</v>
      </c>
      <c r="B17962" t="s">
        <v>20859</v>
      </c>
      <c r="C17962" t="s">
        <v>5571</v>
      </c>
      <c r="D17962">
        <v>205.13</v>
      </c>
      <c r="E17962" s="156" t="s">
        <v>223</v>
      </c>
    </row>
    <row r="17963" spans="1:5" x14ac:dyDescent="0.2">
      <c r="A17963" s="157">
        <v>4915792</v>
      </c>
      <c r="B17963" t="s">
        <v>20860</v>
      </c>
      <c r="C17963" t="s">
        <v>5571</v>
      </c>
      <c r="D17963">
        <v>91.56</v>
      </c>
      <c r="E17963" s="156" t="s">
        <v>223</v>
      </c>
    </row>
    <row r="17964" spans="1:5" x14ac:dyDescent="0.2">
      <c r="A17964" s="157">
        <v>4915672</v>
      </c>
      <c r="B17964" t="s">
        <v>20861</v>
      </c>
      <c r="C17964" t="s">
        <v>286</v>
      </c>
      <c r="D17964">
        <v>4.33</v>
      </c>
      <c r="E17964" s="156" t="s">
        <v>223</v>
      </c>
    </row>
    <row r="17965" spans="1:5" x14ac:dyDescent="0.2">
      <c r="A17965" s="157">
        <v>4915708</v>
      </c>
      <c r="B17965" t="s">
        <v>20862</v>
      </c>
      <c r="C17965" t="s">
        <v>286</v>
      </c>
      <c r="D17965">
        <v>0.72</v>
      </c>
      <c r="E17965" s="156" t="s">
        <v>223</v>
      </c>
    </row>
    <row r="17966" spans="1:5" x14ac:dyDescent="0.2">
      <c r="A17966" s="157">
        <v>4915710</v>
      </c>
      <c r="B17966" t="s">
        <v>20863</v>
      </c>
      <c r="C17966" t="s">
        <v>286</v>
      </c>
      <c r="D17966">
        <v>4.33</v>
      </c>
      <c r="E17966" s="156" t="s">
        <v>223</v>
      </c>
    </row>
    <row r="17967" spans="1:5" x14ac:dyDescent="0.2">
      <c r="A17967" s="157">
        <v>4915709</v>
      </c>
      <c r="B17967" t="s">
        <v>20864</v>
      </c>
      <c r="C17967" t="s">
        <v>286</v>
      </c>
      <c r="D17967">
        <v>1.08</v>
      </c>
      <c r="E17967" s="156" t="s">
        <v>223</v>
      </c>
    </row>
    <row r="17968" spans="1:5" x14ac:dyDescent="0.2">
      <c r="A17968" s="157">
        <v>4915686</v>
      </c>
      <c r="B17968" t="s">
        <v>20865</v>
      </c>
      <c r="C17968" t="s">
        <v>268</v>
      </c>
      <c r="D17968">
        <v>4.33</v>
      </c>
      <c r="E17968" s="156" t="s">
        <v>223</v>
      </c>
    </row>
    <row r="17969" spans="1:5" x14ac:dyDescent="0.2">
      <c r="A17969" s="157">
        <v>4915687</v>
      </c>
      <c r="B17969" t="s">
        <v>20866</v>
      </c>
      <c r="C17969" t="s">
        <v>268</v>
      </c>
      <c r="D17969">
        <v>2.7</v>
      </c>
      <c r="E17969" s="156" t="s">
        <v>223</v>
      </c>
    </row>
    <row r="17970" spans="1:5" x14ac:dyDescent="0.2">
      <c r="A17970" s="157">
        <v>4915634</v>
      </c>
      <c r="B17970" t="s">
        <v>20867</v>
      </c>
      <c r="C17970" t="s">
        <v>286</v>
      </c>
      <c r="D17970">
        <v>71.290000000000006</v>
      </c>
      <c r="E17970" s="156" t="s">
        <v>223</v>
      </c>
    </row>
    <row r="17971" spans="1:5" x14ac:dyDescent="0.2">
      <c r="A17971" s="157">
        <v>4915633</v>
      </c>
      <c r="B17971" t="s">
        <v>20868</v>
      </c>
      <c r="C17971" t="s">
        <v>286</v>
      </c>
      <c r="D17971">
        <v>23.51</v>
      </c>
      <c r="E17971" s="156" t="s">
        <v>223</v>
      </c>
    </row>
    <row r="17972" spans="1:5" x14ac:dyDescent="0.2">
      <c r="A17972" s="157">
        <v>4915714</v>
      </c>
      <c r="B17972" t="s">
        <v>20869</v>
      </c>
      <c r="C17972" t="s">
        <v>286</v>
      </c>
      <c r="D17972">
        <v>2.98</v>
      </c>
      <c r="E17972" s="156" t="s">
        <v>223</v>
      </c>
    </row>
    <row r="17973" spans="1:5" x14ac:dyDescent="0.2">
      <c r="A17973" s="157">
        <v>4915507</v>
      </c>
      <c r="B17973" t="s">
        <v>20870</v>
      </c>
      <c r="C17973" t="s">
        <v>286</v>
      </c>
      <c r="D17973">
        <v>65.62</v>
      </c>
      <c r="E17973" s="156" t="s">
        <v>223</v>
      </c>
    </row>
    <row r="17974" spans="1:5" x14ac:dyDescent="0.2">
      <c r="A17974" s="157">
        <v>4915587</v>
      </c>
      <c r="B17974" t="s">
        <v>20871</v>
      </c>
      <c r="C17974" t="s">
        <v>286</v>
      </c>
      <c r="D17974">
        <v>45.58</v>
      </c>
      <c r="E17974" s="156" t="s">
        <v>223</v>
      </c>
    </row>
    <row r="17975" spans="1:5" x14ac:dyDescent="0.2">
      <c r="A17975" s="157">
        <v>4915759</v>
      </c>
      <c r="B17975" t="s">
        <v>20872</v>
      </c>
      <c r="C17975" t="s">
        <v>268</v>
      </c>
      <c r="D17975">
        <v>7.28</v>
      </c>
      <c r="E17975" s="156" t="s">
        <v>223</v>
      </c>
    </row>
    <row r="17976" spans="1:5" x14ac:dyDescent="0.2">
      <c r="A17976" s="157">
        <v>4915758</v>
      </c>
      <c r="B17976" t="s">
        <v>20873</v>
      </c>
      <c r="C17976" t="s">
        <v>286</v>
      </c>
      <c r="D17976">
        <v>4.3499999999999996</v>
      </c>
      <c r="E17976" s="156" t="s">
        <v>223</v>
      </c>
    </row>
    <row r="17977" spans="1:5" x14ac:dyDescent="0.2">
      <c r="A17977" s="157">
        <v>4915640</v>
      </c>
      <c r="B17977" t="s">
        <v>20874</v>
      </c>
      <c r="C17977" t="s">
        <v>16113</v>
      </c>
      <c r="D17977">
        <v>21.63</v>
      </c>
      <c r="E17977" s="156" t="s">
        <v>223</v>
      </c>
    </row>
    <row r="17978" spans="1:5" x14ac:dyDescent="0.2">
      <c r="A17978" s="157">
        <v>4915639</v>
      </c>
      <c r="B17978" t="s">
        <v>20875</v>
      </c>
      <c r="C17978" t="s">
        <v>119</v>
      </c>
      <c r="D17978">
        <v>4.33</v>
      </c>
      <c r="E17978" s="156" t="s">
        <v>223</v>
      </c>
    </row>
    <row r="17979" spans="1:5" x14ac:dyDescent="0.2">
      <c r="A17979" s="157">
        <v>4915508</v>
      </c>
      <c r="B17979" t="s">
        <v>20876</v>
      </c>
      <c r="C17979" t="s">
        <v>119</v>
      </c>
      <c r="D17979">
        <v>65.61</v>
      </c>
      <c r="E17979" s="156" t="s">
        <v>223</v>
      </c>
    </row>
    <row r="17980" spans="1:5" x14ac:dyDescent="0.2">
      <c r="A17980" s="157">
        <v>4915588</v>
      </c>
      <c r="B17980" t="s">
        <v>20877</v>
      </c>
      <c r="C17980" t="s">
        <v>119</v>
      </c>
      <c r="D17980">
        <v>45.57</v>
      </c>
      <c r="E17980" s="156" t="s">
        <v>223</v>
      </c>
    </row>
    <row r="17981" spans="1:5" x14ac:dyDescent="0.2">
      <c r="A17981" s="157">
        <v>4915695</v>
      </c>
      <c r="B17981" t="s">
        <v>20878</v>
      </c>
      <c r="C17981" t="s">
        <v>286</v>
      </c>
      <c r="D17981">
        <v>7.28</v>
      </c>
      <c r="E17981" s="156" t="s">
        <v>223</v>
      </c>
    </row>
    <row r="17982" spans="1:5" x14ac:dyDescent="0.2">
      <c r="A17982" s="157">
        <v>4915696</v>
      </c>
      <c r="B17982" t="s">
        <v>20879</v>
      </c>
      <c r="C17982" t="s">
        <v>286</v>
      </c>
      <c r="D17982">
        <v>7.28</v>
      </c>
      <c r="E17982" s="156" t="s">
        <v>223</v>
      </c>
    </row>
    <row r="17983" spans="1:5" x14ac:dyDescent="0.2">
      <c r="A17983" s="157">
        <v>4915694</v>
      </c>
      <c r="B17983" t="s">
        <v>20880</v>
      </c>
      <c r="C17983" t="s">
        <v>286</v>
      </c>
      <c r="D17983">
        <v>29.92</v>
      </c>
      <c r="E17983" s="156" t="s">
        <v>223</v>
      </c>
    </row>
    <row r="17984" spans="1:5" x14ac:dyDescent="0.2">
      <c r="A17984" s="157">
        <v>4915654</v>
      </c>
      <c r="B17984" t="s">
        <v>20881</v>
      </c>
      <c r="C17984" t="s">
        <v>119</v>
      </c>
      <c r="D17984">
        <v>12.12</v>
      </c>
      <c r="E17984" s="156" t="s">
        <v>223</v>
      </c>
    </row>
    <row r="17985" spans="1:5" x14ac:dyDescent="0.2">
      <c r="A17985" s="157">
        <v>4900001</v>
      </c>
      <c r="B17985" t="s">
        <v>20882</v>
      </c>
      <c r="C17985" t="s">
        <v>16113</v>
      </c>
      <c r="D17985">
        <v>0</v>
      </c>
      <c r="E17985" s="156" t="s">
        <v>223</v>
      </c>
    </row>
    <row r="17986" spans="1:5" x14ac:dyDescent="0.2">
      <c r="A17986" s="157">
        <v>4915801</v>
      </c>
      <c r="B17986" t="s">
        <v>20883</v>
      </c>
      <c r="C17986" t="s">
        <v>16113</v>
      </c>
      <c r="D17986">
        <v>0</v>
      </c>
      <c r="E17986" s="156" t="s">
        <v>223</v>
      </c>
    </row>
    <row r="17987" spans="1:5" x14ac:dyDescent="0.2">
      <c r="A17987" s="157">
        <v>4916290</v>
      </c>
      <c r="B17987" t="s">
        <v>20884</v>
      </c>
      <c r="C17987" t="s">
        <v>16113</v>
      </c>
      <c r="D17987">
        <v>441.61</v>
      </c>
      <c r="E17987" s="156" t="s">
        <v>223</v>
      </c>
    </row>
    <row r="17988" spans="1:5" x14ac:dyDescent="0.2">
      <c r="A17988" s="157">
        <v>4915765</v>
      </c>
      <c r="B17988" t="s">
        <v>20885</v>
      </c>
      <c r="C17988" t="s">
        <v>16113</v>
      </c>
      <c r="D17988">
        <v>188.86</v>
      </c>
      <c r="E17988" s="156" t="s">
        <v>223</v>
      </c>
    </row>
    <row r="17989" spans="1:5" x14ac:dyDescent="0.2">
      <c r="A17989" s="157">
        <v>4915766</v>
      </c>
      <c r="B17989" t="s">
        <v>20886</v>
      </c>
      <c r="C17989" t="s">
        <v>16113</v>
      </c>
      <c r="D17989">
        <v>110.85</v>
      </c>
      <c r="E17989" s="156" t="s">
        <v>223</v>
      </c>
    </row>
    <row r="17990" spans="1:5" x14ac:dyDescent="0.2">
      <c r="A17990" s="157">
        <v>4915764</v>
      </c>
      <c r="B17990" t="s">
        <v>20887</v>
      </c>
      <c r="C17990" t="s">
        <v>16113</v>
      </c>
      <c r="D17990">
        <v>339.94</v>
      </c>
      <c r="E17990" s="156" t="s">
        <v>223</v>
      </c>
    </row>
    <row r="17991" spans="1:5" x14ac:dyDescent="0.2">
      <c r="A17991" s="157">
        <v>4915767</v>
      </c>
      <c r="B17991" t="s">
        <v>20888</v>
      </c>
      <c r="C17991" t="s">
        <v>16113</v>
      </c>
      <c r="D17991">
        <v>72.84</v>
      </c>
      <c r="E17991" s="156" t="s">
        <v>223</v>
      </c>
    </row>
    <row r="17992" spans="1:5" x14ac:dyDescent="0.2">
      <c r="A17992" s="157">
        <v>4915777</v>
      </c>
      <c r="B17992" t="s">
        <v>20889</v>
      </c>
      <c r="C17992" t="s">
        <v>286</v>
      </c>
      <c r="D17992">
        <v>14.16</v>
      </c>
      <c r="E17992" s="156" t="s">
        <v>223</v>
      </c>
    </row>
    <row r="17993" spans="1:5" x14ac:dyDescent="0.2">
      <c r="A17993" s="157">
        <v>4915618</v>
      </c>
      <c r="B17993" t="s">
        <v>20890</v>
      </c>
      <c r="C17993" t="s">
        <v>119</v>
      </c>
      <c r="D17993">
        <v>4.8099999999999996</v>
      </c>
      <c r="E17993" s="156" t="s">
        <v>223</v>
      </c>
    </row>
    <row r="17994" spans="1:5" x14ac:dyDescent="0.2">
      <c r="A17994" s="157">
        <v>4915774</v>
      </c>
      <c r="B17994" t="s">
        <v>20891</v>
      </c>
      <c r="C17994" t="s">
        <v>16113</v>
      </c>
      <c r="D17994">
        <v>25.5</v>
      </c>
      <c r="E17994" s="156" t="s">
        <v>223</v>
      </c>
    </row>
    <row r="17995" spans="1:5" x14ac:dyDescent="0.2">
      <c r="A17995" s="157">
        <v>4915719</v>
      </c>
      <c r="B17995" t="s">
        <v>20892</v>
      </c>
      <c r="C17995" t="s">
        <v>119</v>
      </c>
      <c r="D17995">
        <v>36.99</v>
      </c>
      <c r="E17995" s="156" t="s">
        <v>223</v>
      </c>
    </row>
    <row r="17996" spans="1:5" x14ac:dyDescent="0.2">
      <c r="A17996" s="157">
        <v>4915611</v>
      </c>
      <c r="B17996" t="s">
        <v>20893</v>
      </c>
      <c r="C17996" t="s">
        <v>16113</v>
      </c>
      <c r="D17996">
        <v>12.14</v>
      </c>
      <c r="E17996" s="156" t="s">
        <v>223</v>
      </c>
    </row>
    <row r="17997" spans="1:5" x14ac:dyDescent="0.2">
      <c r="A17997" s="157">
        <v>4915733</v>
      </c>
      <c r="B17997" t="s">
        <v>20894</v>
      </c>
      <c r="C17997" t="s">
        <v>16113</v>
      </c>
      <c r="D17997">
        <v>41.19</v>
      </c>
      <c r="E17997" s="156" t="s">
        <v>223</v>
      </c>
    </row>
    <row r="17998" spans="1:5" x14ac:dyDescent="0.2">
      <c r="A17998" s="157">
        <v>4915734</v>
      </c>
      <c r="B17998" t="s">
        <v>20895</v>
      </c>
      <c r="C17998" t="s">
        <v>16113</v>
      </c>
      <c r="D17998">
        <v>14.52</v>
      </c>
      <c r="E17998" s="156" t="s">
        <v>223</v>
      </c>
    </row>
    <row r="17999" spans="1:5" x14ac:dyDescent="0.2">
      <c r="A17999" s="157">
        <v>4915727</v>
      </c>
      <c r="B17999" t="s">
        <v>20896</v>
      </c>
      <c r="C17999" t="s">
        <v>286</v>
      </c>
      <c r="D17999">
        <v>10.89</v>
      </c>
      <c r="E17999" s="156" t="s">
        <v>223</v>
      </c>
    </row>
    <row r="18000" spans="1:5" x14ac:dyDescent="0.2">
      <c r="A18000" s="157">
        <v>4915726</v>
      </c>
      <c r="B18000" t="s">
        <v>20897</v>
      </c>
      <c r="C18000" t="s">
        <v>286</v>
      </c>
      <c r="D18000">
        <v>25.39</v>
      </c>
      <c r="E18000" s="156" t="s">
        <v>223</v>
      </c>
    </row>
    <row r="18001" spans="1:5" x14ac:dyDescent="0.2">
      <c r="A18001" s="157">
        <v>4915594</v>
      </c>
      <c r="B18001" t="s">
        <v>20898</v>
      </c>
      <c r="C18001" t="s">
        <v>286</v>
      </c>
      <c r="D18001">
        <v>23.49</v>
      </c>
      <c r="E18001" s="156" t="s">
        <v>223</v>
      </c>
    </row>
    <row r="18002" spans="1:5" x14ac:dyDescent="0.2">
      <c r="A18002" s="157">
        <v>4915729</v>
      </c>
      <c r="B18002" t="s">
        <v>20899</v>
      </c>
      <c r="C18002" t="s">
        <v>286</v>
      </c>
      <c r="D18002">
        <v>19.77</v>
      </c>
      <c r="E18002" s="156" t="s">
        <v>223</v>
      </c>
    </row>
    <row r="18003" spans="1:5" x14ac:dyDescent="0.2">
      <c r="A18003" s="157">
        <v>4915596</v>
      </c>
      <c r="B18003" t="s">
        <v>20900</v>
      </c>
      <c r="C18003" t="s">
        <v>286</v>
      </c>
      <c r="D18003">
        <v>18.940000000000001</v>
      </c>
      <c r="E18003" s="156" t="s">
        <v>223</v>
      </c>
    </row>
    <row r="18004" spans="1:5" x14ac:dyDescent="0.2">
      <c r="A18004" s="157">
        <v>4915732</v>
      </c>
      <c r="B18004" t="s">
        <v>20901</v>
      </c>
      <c r="C18004" t="s">
        <v>286</v>
      </c>
      <c r="D18004">
        <v>8.34</v>
      </c>
      <c r="E18004" s="156" t="s">
        <v>223</v>
      </c>
    </row>
    <row r="18005" spans="1:5" x14ac:dyDescent="0.2">
      <c r="A18005" s="157">
        <v>4915731</v>
      </c>
      <c r="B18005" t="s">
        <v>20902</v>
      </c>
      <c r="C18005" t="s">
        <v>286</v>
      </c>
      <c r="D18005">
        <v>20.100000000000001</v>
      </c>
      <c r="E18005" s="156" t="s">
        <v>223</v>
      </c>
    </row>
    <row r="18006" spans="1:5" x14ac:dyDescent="0.2">
      <c r="A18006" s="157">
        <v>4915725</v>
      </c>
      <c r="B18006" t="s">
        <v>20903</v>
      </c>
      <c r="C18006" t="s">
        <v>286</v>
      </c>
      <c r="D18006">
        <v>30.47</v>
      </c>
      <c r="E18006" s="156" t="s">
        <v>223</v>
      </c>
    </row>
    <row r="18007" spans="1:5" x14ac:dyDescent="0.2">
      <c r="A18007" s="157">
        <v>4915593</v>
      </c>
      <c r="B18007" t="s">
        <v>20904</v>
      </c>
      <c r="C18007" t="s">
        <v>286</v>
      </c>
      <c r="D18007">
        <v>28.57</v>
      </c>
      <c r="E18007" s="156" t="s">
        <v>223</v>
      </c>
    </row>
    <row r="18008" spans="1:5" x14ac:dyDescent="0.2">
      <c r="A18008" s="157">
        <v>4915728</v>
      </c>
      <c r="B18008" t="s">
        <v>20905</v>
      </c>
      <c r="C18008" t="s">
        <v>286</v>
      </c>
      <c r="D18008">
        <v>30.2</v>
      </c>
      <c r="E18008" s="156" t="s">
        <v>223</v>
      </c>
    </row>
    <row r="18009" spans="1:5" x14ac:dyDescent="0.2">
      <c r="A18009" s="157">
        <v>4915595</v>
      </c>
      <c r="B18009" t="s">
        <v>20906</v>
      </c>
      <c r="C18009" t="s">
        <v>286</v>
      </c>
      <c r="D18009">
        <v>29.38</v>
      </c>
      <c r="E18009" s="156" t="s">
        <v>223</v>
      </c>
    </row>
    <row r="18010" spans="1:5" x14ac:dyDescent="0.2">
      <c r="A18010" s="157">
        <v>4915730</v>
      </c>
      <c r="B18010" t="s">
        <v>20907</v>
      </c>
      <c r="C18010" t="s">
        <v>286</v>
      </c>
      <c r="D18010">
        <v>27.55</v>
      </c>
      <c r="E18010" s="156" t="s">
        <v>223</v>
      </c>
    </row>
    <row r="18011" spans="1:5" x14ac:dyDescent="0.2">
      <c r="A18011" s="157">
        <v>4915598</v>
      </c>
      <c r="B18011" t="s">
        <v>20908</v>
      </c>
      <c r="C18011" t="s">
        <v>119</v>
      </c>
      <c r="D18011">
        <v>0.12</v>
      </c>
      <c r="E18011" s="156" t="s">
        <v>223</v>
      </c>
    </row>
    <row r="18012" spans="1:5" x14ac:dyDescent="0.2">
      <c r="A18012" s="157">
        <v>4915748</v>
      </c>
      <c r="B18012" t="s">
        <v>20909</v>
      </c>
      <c r="C18012" t="s">
        <v>119</v>
      </c>
      <c r="D18012">
        <v>243.52</v>
      </c>
      <c r="E18012" s="156" t="s">
        <v>223</v>
      </c>
    </row>
    <row r="18013" spans="1:5" x14ac:dyDescent="0.2">
      <c r="A18013" s="157">
        <v>4915608</v>
      </c>
      <c r="B18013" t="s">
        <v>20910</v>
      </c>
      <c r="C18013" t="s">
        <v>119</v>
      </c>
      <c r="D18013">
        <v>2.76</v>
      </c>
      <c r="E18013" s="156" t="s">
        <v>223</v>
      </c>
    </row>
    <row r="18014" spans="1:5" x14ac:dyDescent="0.2">
      <c r="A18014" s="157">
        <v>4915613</v>
      </c>
      <c r="B18014" t="s">
        <v>20911</v>
      </c>
      <c r="C18014" t="s">
        <v>119</v>
      </c>
      <c r="D18014">
        <v>0.27</v>
      </c>
      <c r="E18014" s="156" t="s">
        <v>223</v>
      </c>
    </row>
    <row r="18015" spans="1:5" x14ac:dyDescent="0.2">
      <c r="A18015" s="157">
        <v>4915692</v>
      </c>
      <c r="B18015" t="s">
        <v>20912</v>
      </c>
      <c r="C18015" t="s">
        <v>16113</v>
      </c>
      <c r="D18015">
        <v>402.28</v>
      </c>
      <c r="E18015" s="156" t="s">
        <v>223</v>
      </c>
    </row>
    <row r="18016" spans="1:5" x14ac:dyDescent="0.2">
      <c r="A18016" s="157">
        <v>4915746</v>
      </c>
      <c r="B18016" t="s">
        <v>20913</v>
      </c>
      <c r="C18016" t="s">
        <v>16113</v>
      </c>
      <c r="D18016">
        <v>309.89999999999998</v>
      </c>
      <c r="E18016" s="156" t="s">
        <v>223</v>
      </c>
    </row>
    <row r="18017" spans="1:5" x14ac:dyDescent="0.2">
      <c r="A18017" s="157">
        <v>4915630</v>
      </c>
      <c r="B18017" t="s">
        <v>20914</v>
      </c>
      <c r="C18017" t="s">
        <v>16113</v>
      </c>
      <c r="D18017">
        <v>402.28</v>
      </c>
      <c r="E18017" s="156" t="s">
        <v>223</v>
      </c>
    </row>
    <row r="18018" spans="1:5" x14ac:dyDescent="0.2">
      <c r="A18018" s="157">
        <v>4915631</v>
      </c>
      <c r="B18018" t="s">
        <v>20915</v>
      </c>
      <c r="C18018" t="s">
        <v>16113</v>
      </c>
      <c r="D18018">
        <v>309.89999999999998</v>
      </c>
      <c r="E18018" s="156" t="s">
        <v>223</v>
      </c>
    </row>
    <row r="18019" spans="1:5" x14ac:dyDescent="0.2">
      <c r="A18019" s="157">
        <v>4915785</v>
      </c>
      <c r="B18019" t="s">
        <v>20916</v>
      </c>
      <c r="C18019" t="s">
        <v>5571</v>
      </c>
      <c r="D18019">
        <v>406.82</v>
      </c>
      <c r="E18019" s="156" t="s">
        <v>223</v>
      </c>
    </row>
    <row r="18020" spans="1:5" x14ac:dyDescent="0.2">
      <c r="A18020" s="157">
        <v>4915786</v>
      </c>
      <c r="B18020" t="s">
        <v>20917</v>
      </c>
      <c r="C18020" t="s">
        <v>5571</v>
      </c>
      <c r="D18020">
        <v>166.04</v>
      </c>
      <c r="E18020" s="156" t="s">
        <v>223</v>
      </c>
    </row>
    <row r="18021" spans="1:5" x14ac:dyDescent="0.2">
      <c r="A18021" s="157">
        <v>4915795</v>
      </c>
      <c r="B18021" t="s">
        <v>20918</v>
      </c>
      <c r="C18021" t="s">
        <v>5571</v>
      </c>
      <c r="D18021">
        <v>383.66</v>
      </c>
      <c r="E18021" s="156" t="s">
        <v>223</v>
      </c>
    </row>
    <row r="18022" spans="1:5" x14ac:dyDescent="0.2">
      <c r="A18022" s="157">
        <v>4915800</v>
      </c>
      <c r="B18022" t="s">
        <v>20919</v>
      </c>
      <c r="C18022" t="s">
        <v>5571</v>
      </c>
      <c r="D18022">
        <v>50.79</v>
      </c>
      <c r="E18022" s="156" t="s">
        <v>223</v>
      </c>
    </row>
    <row r="18023" spans="1:5" x14ac:dyDescent="0.2">
      <c r="A18023" s="157">
        <v>4915799</v>
      </c>
      <c r="B18023" t="s">
        <v>20920</v>
      </c>
      <c r="C18023" t="s">
        <v>5571</v>
      </c>
      <c r="D18023">
        <v>39.36</v>
      </c>
      <c r="E18023" s="156" t="s">
        <v>223</v>
      </c>
    </row>
    <row r="18024" spans="1:5" x14ac:dyDescent="0.2">
      <c r="A18024" s="157">
        <v>4915698</v>
      </c>
      <c r="B18024" t="s">
        <v>20921</v>
      </c>
      <c r="C18024" t="s">
        <v>5571</v>
      </c>
      <c r="D18024">
        <v>20.8</v>
      </c>
      <c r="E18024" s="156" t="s">
        <v>223</v>
      </c>
    </row>
    <row r="18025" spans="1:5" x14ac:dyDescent="0.2">
      <c r="A18025" s="157">
        <v>4915794</v>
      </c>
      <c r="B18025" t="s">
        <v>20922</v>
      </c>
      <c r="C18025" t="s">
        <v>5571</v>
      </c>
      <c r="D18025">
        <v>615.01</v>
      </c>
      <c r="E18025" s="156" t="s">
        <v>223</v>
      </c>
    </row>
    <row r="18026" spans="1:5" x14ac:dyDescent="0.2">
      <c r="A18026" s="157">
        <v>4915789</v>
      </c>
      <c r="B18026" t="s">
        <v>20923</v>
      </c>
      <c r="C18026" t="s">
        <v>268</v>
      </c>
      <c r="D18026">
        <v>1838.64</v>
      </c>
      <c r="E18026" s="156" t="s">
        <v>223</v>
      </c>
    </row>
    <row r="18027" spans="1:5" x14ac:dyDescent="0.2">
      <c r="A18027" s="157">
        <v>4915798</v>
      </c>
      <c r="B18027" t="s">
        <v>20924</v>
      </c>
      <c r="C18027" t="s">
        <v>268</v>
      </c>
      <c r="D18027">
        <v>1749.9</v>
      </c>
      <c r="E18027" s="156" t="s">
        <v>223</v>
      </c>
    </row>
    <row r="18028" spans="1:5" x14ac:dyDescent="0.2">
      <c r="A18028" s="157">
        <v>4915788</v>
      </c>
      <c r="B18028" t="s">
        <v>20925</v>
      </c>
      <c r="C18028" t="s">
        <v>268</v>
      </c>
      <c r="D18028">
        <v>1667.52</v>
      </c>
      <c r="E18028" s="156" t="s">
        <v>223</v>
      </c>
    </row>
    <row r="18029" spans="1:5" x14ac:dyDescent="0.2">
      <c r="A18029" s="157">
        <v>4915797</v>
      </c>
      <c r="B18029" t="s">
        <v>20926</v>
      </c>
      <c r="C18029" t="s">
        <v>268</v>
      </c>
      <c r="D18029">
        <v>992.94</v>
      </c>
      <c r="E18029" s="156" t="s">
        <v>223</v>
      </c>
    </row>
    <row r="18030" spans="1:5" x14ac:dyDescent="0.2">
      <c r="A18030" s="157">
        <v>4915787</v>
      </c>
      <c r="B18030" t="s">
        <v>20927</v>
      </c>
      <c r="C18030" t="s">
        <v>268</v>
      </c>
      <c r="D18030">
        <v>920.11</v>
      </c>
      <c r="E18030" s="156" t="s">
        <v>223</v>
      </c>
    </row>
    <row r="18031" spans="1:5" x14ac:dyDescent="0.2">
      <c r="A18031" s="157">
        <v>4915796</v>
      </c>
      <c r="B18031" t="s">
        <v>20928</v>
      </c>
      <c r="C18031" t="s">
        <v>268</v>
      </c>
      <c r="D18031">
        <v>361.35</v>
      </c>
      <c r="E18031" s="156" t="s">
        <v>223</v>
      </c>
    </row>
    <row r="18032" spans="1:5" x14ac:dyDescent="0.2">
      <c r="A18032" s="157">
        <v>4915760</v>
      </c>
      <c r="B18032" t="s">
        <v>20929</v>
      </c>
      <c r="C18032" t="s">
        <v>119</v>
      </c>
      <c r="D18032">
        <v>21.89</v>
      </c>
      <c r="E18032" s="156" t="s">
        <v>223</v>
      </c>
    </row>
    <row r="18033" spans="1:5" x14ac:dyDescent="0.2">
      <c r="A18033" s="157">
        <v>4915699</v>
      </c>
      <c r="B18033" t="s">
        <v>20930</v>
      </c>
      <c r="C18033" t="s">
        <v>5571</v>
      </c>
      <c r="D18033">
        <v>32.229999999999997</v>
      </c>
      <c r="E18033" s="156" t="s">
        <v>223</v>
      </c>
    </row>
    <row r="18034" spans="1:5" x14ac:dyDescent="0.2">
      <c r="A18034" s="157">
        <v>4915736</v>
      </c>
      <c r="B18034" t="s">
        <v>20931</v>
      </c>
      <c r="C18034" t="s">
        <v>16113</v>
      </c>
      <c r="D18034">
        <v>16.28</v>
      </c>
      <c r="E18034" s="156" t="s">
        <v>223</v>
      </c>
    </row>
    <row r="18035" spans="1:5" x14ac:dyDescent="0.2">
      <c r="A18035" s="157">
        <v>4915735</v>
      </c>
      <c r="B18035" t="s">
        <v>20932</v>
      </c>
      <c r="C18035" t="s">
        <v>16113</v>
      </c>
      <c r="D18035">
        <v>13.25</v>
      </c>
      <c r="E18035" s="156" t="s">
        <v>223</v>
      </c>
    </row>
    <row r="18036" spans="1:5" x14ac:dyDescent="0.2">
      <c r="A18036" s="157">
        <v>4915670</v>
      </c>
      <c r="B18036" t="s">
        <v>20933</v>
      </c>
      <c r="C18036" t="s">
        <v>16113</v>
      </c>
      <c r="D18036">
        <v>194.49</v>
      </c>
      <c r="E18036" s="156" t="s">
        <v>223</v>
      </c>
    </row>
    <row r="18037" spans="1:5" x14ac:dyDescent="0.2">
      <c r="A18037" s="157">
        <v>4915668</v>
      </c>
      <c r="B18037" t="s">
        <v>20934</v>
      </c>
      <c r="C18037" t="s">
        <v>16113</v>
      </c>
      <c r="D18037">
        <v>303.60000000000002</v>
      </c>
      <c r="E18037" s="156" t="s">
        <v>223</v>
      </c>
    </row>
    <row r="18038" spans="1:5" x14ac:dyDescent="0.2">
      <c r="A18038" s="157">
        <v>4915761</v>
      </c>
      <c r="B18038" t="s">
        <v>20935</v>
      </c>
      <c r="C18038" t="s">
        <v>119</v>
      </c>
      <c r="D18038">
        <v>4.33</v>
      </c>
      <c r="E18038" s="156" t="s">
        <v>223</v>
      </c>
    </row>
    <row r="18039" spans="1:5" x14ac:dyDescent="0.2">
      <c r="A18039" s="157">
        <v>4915762</v>
      </c>
      <c r="B18039" t="s">
        <v>20936</v>
      </c>
      <c r="C18039" t="s">
        <v>286</v>
      </c>
      <c r="D18039">
        <v>2.16</v>
      </c>
      <c r="E18039" s="156" t="s">
        <v>223</v>
      </c>
    </row>
    <row r="18040" spans="1:5" x14ac:dyDescent="0.2">
      <c r="A18040" s="157">
        <v>4915738</v>
      </c>
      <c r="B18040" t="s">
        <v>20937</v>
      </c>
      <c r="C18040" t="s">
        <v>16113</v>
      </c>
      <c r="D18040">
        <v>6.1</v>
      </c>
      <c r="E18040" s="156" t="s">
        <v>223</v>
      </c>
    </row>
    <row r="18041" spans="1:5" x14ac:dyDescent="0.2">
      <c r="A18041" s="157">
        <v>4915737</v>
      </c>
      <c r="B18041" t="s">
        <v>20938</v>
      </c>
      <c r="C18041" t="s">
        <v>16113</v>
      </c>
      <c r="D18041">
        <v>5.1100000000000003</v>
      </c>
      <c r="E18041" s="156" t="s">
        <v>223</v>
      </c>
    </row>
    <row r="18042" spans="1:5" x14ac:dyDescent="0.2">
      <c r="A18042" s="157">
        <v>4915669</v>
      </c>
      <c r="B18042" t="s">
        <v>20939</v>
      </c>
      <c r="C18042" t="s">
        <v>16113</v>
      </c>
      <c r="D18042">
        <v>8.27</v>
      </c>
      <c r="E18042" s="156" t="s">
        <v>223</v>
      </c>
    </row>
    <row r="18043" spans="1:5" x14ac:dyDescent="0.2">
      <c r="A18043" s="157">
        <v>4915667</v>
      </c>
      <c r="B18043" t="s">
        <v>20940</v>
      </c>
      <c r="C18043" t="s">
        <v>16113</v>
      </c>
      <c r="D18043">
        <v>13.41</v>
      </c>
      <c r="E18043" s="156" t="s">
        <v>223</v>
      </c>
    </row>
    <row r="18044" spans="1:5" x14ac:dyDescent="0.2">
      <c r="A18044" s="157">
        <v>4915632</v>
      </c>
      <c r="B18044" t="s">
        <v>20941</v>
      </c>
      <c r="C18044" t="s">
        <v>16113</v>
      </c>
      <c r="D18044">
        <v>441.74</v>
      </c>
      <c r="E18044" s="156" t="s">
        <v>223</v>
      </c>
    </row>
    <row r="18045" spans="1:5" x14ac:dyDescent="0.2">
      <c r="A18045" s="157">
        <v>4915753</v>
      </c>
      <c r="B18045" t="s">
        <v>20942</v>
      </c>
      <c r="C18045" t="s">
        <v>16113</v>
      </c>
      <c r="D18045">
        <v>1428.07</v>
      </c>
      <c r="E18045" s="156" t="s">
        <v>223</v>
      </c>
    </row>
    <row r="18046" spans="1:5" x14ac:dyDescent="0.2">
      <c r="A18046" s="157">
        <v>4915776</v>
      </c>
      <c r="B18046" t="s">
        <v>20943</v>
      </c>
      <c r="C18046" t="s">
        <v>5381</v>
      </c>
      <c r="D18046">
        <v>781.05</v>
      </c>
      <c r="E18046" s="156" t="s">
        <v>223</v>
      </c>
    </row>
    <row r="18047" spans="1:5" x14ac:dyDescent="0.2">
      <c r="A18047" s="157">
        <v>4915740</v>
      </c>
      <c r="B18047" t="s">
        <v>20944</v>
      </c>
      <c r="C18047" t="s">
        <v>5381</v>
      </c>
      <c r="D18047">
        <v>1839.67</v>
      </c>
      <c r="E18047" s="156" t="s">
        <v>223</v>
      </c>
    </row>
    <row r="18048" spans="1:5" x14ac:dyDescent="0.2">
      <c r="A18048" s="157">
        <v>4915741</v>
      </c>
      <c r="B18048" t="s">
        <v>20945</v>
      </c>
      <c r="C18048" t="s">
        <v>5381</v>
      </c>
      <c r="D18048">
        <v>4415.2</v>
      </c>
      <c r="E18048" s="156" t="s">
        <v>223</v>
      </c>
    </row>
    <row r="18049" spans="1:5" x14ac:dyDescent="0.2">
      <c r="A18049" s="157">
        <v>4915775</v>
      </c>
      <c r="B18049" t="s">
        <v>20946</v>
      </c>
      <c r="C18049" t="s">
        <v>5381</v>
      </c>
      <c r="D18049">
        <v>859.56</v>
      </c>
      <c r="E18049" s="156" t="s">
        <v>223</v>
      </c>
    </row>
    <row r="18050" spans="1:5" x14ac:dyDescent="0.2">
      <c r="A18050" s="157">
        <v>4915742</v>
      </c>
      <c r="B18050" t="s">
        <v>20947</v>
      </c>
      <c r="C18050" t="s">
        <v>5381</v>
      </c>
      <c r="D18050">
        <v>519.48</v>
      </c>
      <c r="E18050" s="156" t="s">
        <v>223</v>
      </c>
    </row>
    <row r="18051" spans="1:5" x14ac:dyDescent="0.2">
      <c r="A18051" s="157">
        <v>4915626</v>
      </c>
      <c r="B18051" t="s">
        <v>20948</v>
      </c>
      <c r="C18051" t="s">
        <v>286</v>
      </c>
      <c r="D18051">
        <v>2.84</v>
      </c>
      <c r="E18051" s="156" t="s">
        <v>223</v>
      </c>
    </row>
    <row r="18052" spans="1:5" x14ac:dyDescent="0.2">
      <c r="A18052" s="157">
        <v>4915653</v>
      </c>
      <c r="B18052" t="s">
        <v>20949</v>
      </c>
      <c r="C18052" t="s">
        <v>16004</v>
      </c>
      <c r="D18052">
        <v>73.22</v>
      </c>
      <c r="E18052" s="156" t="s">
        <v>223</v>
      </c>
    </row>
    <row r="18053" spans="1:5" x14ac:dyDescent="0.2">
      <c r="A18053" s="157">
        <v>4915623</v>
      </c>
      <c r="B18053" t="s">
        <v>20950</v>
      </c>
      <c r="C18053" t="s">
        <v>16113</v>
      </c>
      <c r="D18053">
        <v>75.040000000000006</v>
      </c>
      <c r="E18053" s="156" t="s">
        <v>223</v>
      </c>
    </row>
    <row r="18054" spans="1:5" x14ac:dyDescent="0.2">
      <c r="A18054" s="157">
        <v>4915625</v>
      </c>
      <c r="B18054" t="s">
        <v>20951</v>
      </c>
      <c r="C18054" t="s">
        <v>16113</v>
      </c>
      <c r="D18054">
        <v>40.659999999999997</v>
      </c>
      <c r="E18054" s="156" t="s">
        <v>223</v>
      </c>
    </row>
    <row r="18055" spans="1:5" x14ac:dyDescent="0.2">
      <c r="A18055" s="157">
        <v>4915621</v>
      </c>
      <c r="B18055" t="s">
        <v>20952</v>
      </c>
      <c r="C18055" t="s">
        <v>16113</v>
      </c>
      <c r="D18055">
        <v>5.1100000000000003</v>
      </c>
      <c r="E18055" s="156" t="s">
        <v>223</v>
      </c>
    </row>
    <row r="18056" spans="1:5" x14ac:dyDescent="0.2">
      <c r="A18056" s="157">
        <v>4915720</v>
      </c>
      <c r="B18056" t="s">
        <v>20953</v>
      </c>
      <c r="C18056" t="s">
        <v>268</v>
      </c>
      <c r="D18056">
        <v>32.85</v>
      </c>
      <c r="E18056" s="156" t="s">
        <v>223</v>
      </c>
    </row>
    <row r="18057" spans="1:5" x14ac:dyDescent="0.2">
      <c r="A18057" s="157">
        <v>4915592</v>
      </c>
      <c r="B18057" t="s">
        <v>20954</v>
      </c>
      <c r="C18057" t="s">
        <v>268</v>
      </c>
      <c r="D18057">
        <v>31.79</v>
      </c>
      <c r="E18057" s="156" t="s">
        <v>223</v>
      </c>
    </row>
    <row r="18058" spans="1:5" x14ac:dyDescent="0.2">
      <c r="A18058" s="157">
        <v>4913703</v>
      </c>
      <c r="B18058" t="s">
        <v>20955</v>
      </c>
      <c r="C18058" t="s">
        <v>268</v>
      </c>
      <c r="D18058">
        <v>5572.46</v>
      </c>
      <c r="E18058" s="156" t="s">
        <v>223</v>
      </c>
    </row>
    <row r="18059" spans="1:5" x14ac:dyDescent="0.2">
      <c r="A18059" s="157">
        <v>4913704</v>
      </c>
      <c r="B18059" t="s">
        <v>20956</v>
      </c>
      <c r="C18059" t="s">
        <v>268</v>
      </c>
      <c r="D18059">
        <v>5452.5</v>
      </c>
      <c r="E18059" s="156" t="s">
        <v>223</v>
      </c>
    </row>
    <row r="18060" spans="1:5" x14ac:dyDescent="0.2">
      <c r="A18060" s="157">
        <v>4915757</v>
      </c>
      <c r="B18060" t="s">
        <v>20957</v>
      </c>
      <c r="C18060" t="s">
        <v>16113</v>
      </c>
      <c r="D18060">
        <v>462.4</v>
      </c>
      <c r="E18060" s="156" t="s">
        <v>223</v>
      </c>
    </row>
    <row r="18061" spans="1:5" x14ac:dyDescent="0.2">
      <c r="A18061" s="157">
        <v>4915678</v>
      </c>
      <c r="B18061" t="s">
        <v>20958</v>
      </c>
      <c r="C18061" t="s">
        <v>16113</v>
      </c>
      <c r="D18061">
        <v>409.41</v>
      </c>
      <c r="E18061" s="156" t="s">
        <v>223</v>
      </c>
    </row>
    <row r="18062" spans="1:5" x14ac:dyDescent="0.2">
      <c r="A18062" s="157">
        <v>4919547</v>
      </c>
      <c r="B18062" t="s">
        <v>20959</v>
      </c>
      <c r="C18062" t="s">
        <v>268</v>
      </c>
      <c r="D18062">
        <v>471.1</v>
      </c>
      <c r="E18062" s="156" t="s">
        <v>223</v>
      </c>
    </row>
    <row r="18063" spans="1:5" x14ac:dyDescent="0.2">
      <c r="A18063" s="157">
        <v>4915716</v>
      </c>
      <c r="B18063" t="s">
        <v>20960</v>
      </c>
      <c r="C18063" t="s">
        <v>119</v>
      </c>
      <c r="D18063">
        <v>10.96</v>
      </c>
      <c r="E18063" s="156" t="s">
        <v>223</v>
      </c>
    </row>
    <row r="18064" spans="1:5" x14ac:dyDescent="0.2">
      <c r="A18064" s="157">
        <v>4915750</v>
      </c>
      <c r="B18064" t="s">
        <v>20961</v>
      </c>
      <c r="C18064" t="s">
        <v>286</v>
      </c>
      <c r="D18064">
        <v>210.98</v>
      </c>
      <c r="E18064" s="156" t="s">
        <v>223</v>
      </c>
    </row>
    <row r="18065" spans="1:5" x14ac:dyDescent="0.2">
      <c r="A18065" s="157">
        <v>4915769</v>
      </c>
      <c r="B18065" t="s">
        <v>20962</v>
      </c>
      <c r="C18065" t="s">
        <v>16113</v>
      </c>
      <c r="D18065">
        <v>33.31</v>
      </c>
      <c r="E18065" s="156" t="s">
        <v>223</v>
      </c>
    </row>
    <row r="18066" spans="1:5" x14ac:dyDescent="0.2">
      <c r="A18066" s="157">
        <v>5213836</v>
      </c>
      <c r="B18066" t="s">
        <v>20963</v>
      </c>
      <c r="C18066" t="s">
        <v>20964</v>
      </c>
      <c r="D18066">
        <v>1.23</v>
      </c>
      <c r="E18066" s="156" t="s">
        <v>223</v>
      </c>
    </row>
    <row r="18067" spans="1:5" x14ac:dyDescent="0.2">
      <c r="A18067" s="157">
        <v>5213368</v>
      </c>
      <c r="B18067" t="s">
        <v>20965</v>
      </c>
      <c r="C18067" t="s">
        <v>268</v>
      </c>
      <c r="D18067">
        <v>20.329999999999998</v>
      </c>
      <c r="E18067" s="156" t="s">
        <v>223</v>
      </c>
    </row>
    <row r="18068" spans="1:5" x14ac:dyDescent="0.2">
      <c r="A18068" s="157">
        <v>5213367</v>
      </c>
      <c r="B18068" t="s">
        <v>20966</v>
      </c>
      <c r="C18068" t="s">
        <v>268</v>
      </c>
      <c r="D18068">
        <v>18.61</v>
      </c>
      <c r="E18068" s="156" t="s">
        <v>223</v>
      </c>
    </row>
    <row r="18069" spans="1:5" x14ac:dyDescent="0.2">
      <c r="A18069" s="157">
        <v>5213385</v>
      </c>
      <c r="B18069" t="s">
        <v>20967</v>
      </c>
      <c r="C18069" t="s">
        <v>268</v>
      </c>
      <c r="D18069">
        <v>345.24</v>
      </c>
      <c r="E18069" s="156" t="s">
        <v>223</v>
      </c>
    </row>
    <row r="18070" spans="1:5" x14ac:dyDescent="0.2">
      <c r="A18070" s="157">
        <v>5213343</v>
      </c>
      <c r="B18070" t="s">
        <v>20968</v>
      </c>
      <c r="C18070" t="s">
        <v>20964</v>
      </c>
      <c r="D18070">
        <v>3.82</v>
      </c>
      <c r="E18070" s="156" t="s">
        <v>223</v>
      </c>
    </row>
    <row r="18071" spans="1:5" x14ac:dyDescent="0.2">
      <c r="A18071" s="157">
        <v>5213390</v>
      </c>
      <c r="B18071" t="s">
        <v>20969</v>
      </c>
      <c r="C18071" t="s">
        <v>286</v>
      </c>
      <c r="D18071">
        <v>294.29000000000002</v>
      </c>
      <c r="E18071" s="156" t="s">
        <v>223</v>
      </c>
    </row>
    <row r="18072" spans="1:5" x14ac:dyDescent="0.2">
      <c r="A18072" s="157">
        <v>5213344</v>
      </c>
      <c r="B18072" t="s">
        <v>20970</v>
      </c>
      <c r="C18072" t="s">
        <v>20971</v>
      </c>
      <c r="D18072">
        <v>3.32</v>
      </c>
      <c r="E18072" s="156" t="s">
        <v>223</v>
      </c>
    </row>
    <row r="18073" spans="1:5" x14ac:dyDescent="0.2">
      <c r="A18073" s="157">
        <v>5213386</v>
      </c>
      <c r="B18073" t="s">
        <v>20972</v>
      </c>
      <c r="C18073" t="s">
        <v>268</v>
      </c>
      <c r="D18073">
        <v>591.21</v>
      </c>
      <c r="E18073" s="156" t="s">
        <v>223</v>
      </c>
    </row>
    <row r="18074" spans="1:5" x14ac:dyDescent="0.2">
      <c r="A18074" s="157">
        <v>5213345</v>
      </c>
      <c r="B18074" t="s">
        <v>20973</v>
      </c>
      <c r="C18074" t="s">
        <v>20964</v>
      </c>
      <c r="D18074">
        <v>5.8</v>
      </c>
      <c r="E18074" s="156" t="s">
        <v>223</v>
      </c>
    </row>
    <row r="18075" spans="1:5" x14ac:dyDescent="0.2">
      <c r="A18075" s="157">
        <v>5213387</v>
      </c>
      <c r="B18075" t="s">
        <v>20974</v>
      </c>
      <c r="C18075" t="s">
        <v>268</v>
      </c>
      <c r="D18075">
        <v>855.85</v>
      </c>
      <c r="E18075" s="156" t="s">
        <v>223</v>
      </c>
    </row>
    <row r="18076" spans="1:5" x14ac:dyDescent="0.2">
      <c r="A18076" s="157">
        <v>5213346</v>
      </c>
      <c r="B18076" t="s">
        <v>20975</v>
      </c>
      <c r="C18076" t="s">
        <v>20964</v>
      </c>
      <c r="D18076">
        <v>8.19</v>
      </c>
      <c r="E18076" s="156" t="s">
        <v>223</v>
      </c>
    </row>
    <row r="18077" spans="1:5" x14ac:dyDescent="0.2">
      <c r="A18077" s="157">
        <v>5213843</v>
      </c>
      <c r="B18077" t="s">
        <v>20976</v>
      </c>
      <c r="C18077" t="s">
        <v>20971</v>
      </c>
      <c r="D18077">
        <v>1.02</v>
      </c>
      <c r="E18077" s="156" t="s">
        <v>223</v>
      </c>
    </row>
    <row r="18078" spans="1:5" x14ac:dyDescent="0.2">
      <c r="A18078" s="157">
        <v>5213833</v>
      </c>
      <c r="B18078" t="s">
        <v>20977</v>
      </c>
      <c r="C18078" t="s">
        <v>20964</v>
      </c>
      <c r="D18078">
        <v>11.55</v>
      </c>
      <c r="E18078" s="156" t="s">
        <v>223</v>
      </c>
    </row>
    <row r="18079" spans="1:5" x14ac:dyDescent="0.2">
      <c r="A18079" s="157">
        <v>5213834</v>
      </c>
      <c r="B18079" t="s">
        <v>20978</v>
      </c>
      <c r="C18079" t="s">
        <v>20964</v>
      </c>
      <c r="D18079">
        <v>7.56</v>
      </c>
      <c r="E18079" s="156" t="s">
        <v>223</v>
      </c>
    </row>
    <row r="18080" spans="1:5" x14ac:dyDescent="0.2">
      <c r="A18080" s="157">
        <v>5219544</v>
      </c>
      <c r="B18080" t="s">
        <v>20979</v>
      </c>
      <c r="C18080" t="s">
        <v>268</v>
      </c>
      <c r="D18080">
        <v>226.09</v>
      </c>
      <c r="E18080" s="156" t="s">
        <v>223</v>
      </c>
    </row>
    <row r="18081" spans="1:5" x14ac:dyDescent="0.2">
      <c r="A18081" s="157">
        <v>5213383</v>
      </c>
      <c r="B18081" t="s">
        <v>20980</v>
      </c>
      <c r="C18081" t="s">
        <v>20964</v>
      </c>
      <c r="D18081">
        <v>0.81</v>
      </c>
      <c r="E18081" s="156" t="s">
        <v>223</v>
      </c>
    </row>
    <row r="18082" spans="1:5" x14ac:dyDescent="0.2">
      <c r="A18082" s="157">
        <v>5213380</v>
      </c>
      <c r="B18082" t="s">
        <v>20981</v>
      </c>
      <c r="C18082" t="s">
        <v>20964</v>
      </c>
      <c r="D18082">
        <v>1.92</v>
      </c>
      <c r="E18082" s="156" t="s">
        <v>223</v>
      </c>
    </row>
    <row r="18083" spans="1:5" x14ac:dyDescent="0.2">
      <c r="A18083" s="157">
        <v>5213838</v>
      </c>
      <c r="B18083" t="s">
        <v>20982</v>
      </c>
      <c r="C18083" t="s">
        <v>20964</v>
      </c>
      <c r="D18083">
        <v>5.13</v>
      </c>
      <c r="E18083" s="156" t="s">
        <v>223</v>
      </c>
    </row>
    <row r="18084" spans="1:5" x14ac:dyDescent="0.2">
      <c r="A18084" s="157">
        <v>5213837</v>
      </c>
      <c r="B18084" t="s">
        <v>20983</v>
      </c>
      <c r="C18084" t="s">
        <v>268</v>
      </c>
      <c r="D18084">
        <v>183.23</v>
      </c>
      <c r="E18084" s="156" t="s">
        <v>223</v>
      </c>
    </row>
    <row r="18085" spans="1:5" x14ac:dyDescent="0.2">
      <c r="A18085" s="157">
        <v>5213835</v>
      </c>
      <c r="B18085" t="s">
        <v>20984</v>
      </c>
      <c r="C18085" t="s">
        <v>20964</v>
      </c>
      <c r="D18085">
        <v>0.8</v>
      </c>
      <c r="E18085" s="156" t="s">
        <v>223</v>
      </c>
    </row>
    <row r="18086" spans="1:5" x14ac:dyDescent="0.2">
      <c r="A18086" s="157">
        <v>5213839</v>
      </c>
      <c r="B18086" t="s">
        <v>20985</v>
      </c>
      <c r="C18086" t="s">
        <v>119</v>
      </c>
      <c r="D18086">
        <v>331.91</v>
      </c>
      <c r="E18086" s="156" t="s">
        <v>223</v>
      </c>
    </row>
    <row r="18087" spans="1:5" x14ac:dyDescent="0.2">
      <c r="A18087" s="157">
        <v>5213347</v>
      </c>
      <c r="B18087" t="s">
        <v>20986</v>
      </c>
      <c r="C18087" t="s">
        <v>20987</v>
      </c>
      <c r="D18087">
        <v>7.41</v>
      </c>
      <c r="E18087" s="156" t="s">
        <v>223</v>
      </c>
    </row>
    <row r="18088" spans="1:5" x14ac:dyDescent="0.2">
      <c r="A18088" s="157">
        <v>5213840</v>
      </c>
      <c r="B18088" t="s">
        <v>20988</v>
      </c>
      <c r="C18088" t="s">
        <v>119</v>
      </c>
      <c r="D18088">
        <v>28.75</v>
      </c>
      <c r="E18088" s="156" t="s">
        <v>223</v>
      </c>
    </row>
    <row r="18089" spans="1:5" x14ac:dyDescent="0.2">
      <c r="A18089" s="157">
        <v>5213349</v>
      </c>
      <c r="B18089" t="s">
        <v>20989</v>
      </c>
      <c r="C18089" t="s">
        <v>20987</v>
      </c>
      <c r="D18089">
        <v>0.63</v>
      </c>
      <c r="E18089" s="156" t="s">
        <v>223</v>
      </c>
    </row>
    <row r="18090" spans="1:5" x14ac:dyDescent="0.2">
      <c r="A18090" s="157">
        <v>5213841</v>
      </c>
      <c r="B18090" t="s">
        <v>20990</v>
      </c>
      <c r="C18090" t="s">
        <v>119</v>
      </c>
      <c r="D18090">
        <v>59.05</v>
      </c>
      <c r="E18090" s="156" t="s">
        <v>223</v>
      </c>
    </row>
    <row r="18091" spans="1:5" x14ac:dyDescent="0.2">
      <c r="A18091" s="157">
        <v>5213348</v>
      </c>
      <c r="B18091" t="s">
        <v>20991</v>
      </c>
      <c r="C18091" t="s">
        <v>20987</v>
      </c>
      <c r="D18091">
        <v>0.74</v>
      </c>
      <c r="E18091" s="156" t="s">
        <v>223</v>
      </c>
    </row>
    <row r="18092" spans="1:5" x14ac:dyDescent="0.2">
      <c r="A18092" s="157">
        <v>5216116</v>
      </c>
      <c r="B18092" t="s">
        <v>20992</v>
      </c>
      <c r="C18092" t="s">
        <v>268</v>
      </c>
      <c r="D18092">
        <v>17.510000000000002</v>
      </c>
      <c r="E18092" s="156" t="s">
        <v>223</v>
      </c>
    </row>
    <row r="18093" spans="1:5" x14ac:dyDescent="0.2">
      <c r="A18093" s="157">
        <v>5216115</v>
      </c>
      <c r="B18093" t="s">
        <v>20993</v>
      </c>
      <c r="C18093" t="s">
        <v>268</v>
      </c>
      <c r="D18093">
        <v>16.45</v>
      </c>
      <c r="E18093" s="156" t="s">
        <v>223</v>
      </c>
    </row>
    <row r="18094" spans="1:5" x14ac:dyDescent="0.2">
      <c r="A18094" s="157">
        <v>5213842</v>
      </c>
      <c r="B18094" t="s">
        <v>20994</v>
      </c>
      <c r="C18094" t="s">
        <v>286</v>
      </c>
      <c r="D18094">
        <v>0.13</v>
      </c>
      <c r="E18094" s="156" t="s">
        <v>223</v>
      </c>
    </row>
    <row r="18095" spans="1:5" x14ac:dyDescent="0.2">
      <c r="A18095" s="157">
        <v>5213358</v>
      </c>
      <c r="B18095" t="s">
        <v>20995</v>
      </c>
      <c r="C18095" t="s">
        <v>119</v>
      </c>
      <c r="D18095">
        <v>191.26</v>
      </c>
      <c r="E18095" s="156" t="s">
        <v>223</v>
      </c>
    </row>
    <row r="18096" spans="1:5" x14ac:dyDescent="0.2">
      <c r="A18096" s="157">
        <v>5213848</v>
      </c>
      <c r="B18096" t="s">
        <v>20996</v>
      </c>
      <c r="C18096" t="s">
        <v>20964</v>
      </c>
      <c r="D18096">
        <v>1.1000000000000001</v>
      </c>
      <c r="E18096" s="156" t="s">
        <v>223</v>
      </c>
    </row>
    <row r="18097" spans="1:5" x14ac:dyDescent="0.2">
      <c r="A18097" s="157">
        <v>5214012</v>
      </c>
      <c r="B18097" t="s">
        <v>20997</v>
      </c>
      <c r="C18097" t="s">
        <v>119</v>
      </c>
      <c r="D18097">
        <v>19.59</v>
      </c>
      <c r="E18097" s="156" t="s">
        <v>223</v>
      </c>
    </row>
    <row r="18098" spans="1:5" x14ac:dyDescent="0.2">
      <c r="A18098" s="157">
        <v>5213356</v>
      </c>
      <c r="B18098" t="s">
        <v>20998</v>
      </c>
      <c r="C18098" t="s">
        <v>119</v>
      </c>
      <c r="D18098">
        <v>27.08</v>
      </c>
      <c r="E18098" s="156" t="s">
        <v>223</v>
      </c>
    </row>
    <row r="18099" spans="1:5" x14ac:dyDescent="0.2">
      <c r="A18099" s="157">
        <v>5214011</v>
      </c>
      <c r="B18099" t="s">
        <v>20999</v>
      </c>
      <c r="C18099" t="s">
        <v>119</v>
      </c>
      <c r="D18099">
        <v>11.96</v>
      </c>
      <c r="E18099" s="156" t="s">
        <v>223</v>
      </c>
    </row>
    <row r="18100" spans="1:5" x14ac:dyDescent="0.2">
      <c r="A18100" s="157">
        <v>5213354</v>
      </c>
      <c r="B18100" t="s">
        <v>21000</v>
      </c>
      <c r="C18100" t="s">
        <v>119</v>
      </c>
      <c r="D18100">
        <v>14.34</v>
      </c>
      <c r="E18100" s="156" t="s">
        <v>223</v>
      </c>
    </row>
    <row r="18101" spans="1:5" x14ac:dyDescent="0.2">
      <c r="A18101" s="157">
        <v>5213355</v>
      </c>
      <c r="B18101" t="s">
        <v>21001</v>
      </c>
      <c r="C18101" t="s">
        <v>119</v>
      </c>
      <c r="D18101">
        <v>16.75</v>
      </c>
      <c r="E18101" s="156" t="s">
        <v>223</v>
      </c>
    </row>
    <row r="18102" spans="1:5" x14ac:dyDescent="0.2">
      <c r="A18102" s="157">
        <v>5213850</v>
      </c>
      <c r="B18102" t="s">
        <v>21002</v>
      </c>
      <c r="C18102" t="s">
        <v>19110</v>
      </c>
      <c r="D18102">
        <v>21.63</v>
      </c>
      <c r="E18102" s="156" t="s">
        <v>223</v>
      </c>
    </row>
    <row r="18103" spans="1:5" x14ac:dyDescent="0.2">
      <c r="A18103" s="157">
        <v>5213846</v>
      </c>
      <c r="B18103" t="s">
        <v>21003</v>
      </c>
      <c r="C18103" t="s">
        <v>19110</v>
      </c>
      <c r="D18103">
        <v>6.5</v>
      </c>
      <c r="E18103" s="156" t="s">
        <v>223</v>
      </c>
    </row>
    <row r="18104" spans="1:5" x14ac:dyDescent="0.2">
      <c r="A18104" s="157">
        <v>5213847</v>
      </c>
      <c r="B18104" t="s">
        <v>21004</v>
      </c>
      <c r="C18104" t="s">
        <v>19110</v>
      </c>
      <c r="D18104">
        <v>109.73</v>
      </c>
      <c r="E18104" s="156" t="s">
        <v>223</v>
      </c>
    </row>
    <row r="18105" spans="1:5" x14ac:dyDescent="0.2">
      <c r="A18105" s="157">
        <v>5213845</v>
      </c>
      <c r="B18105" t="s">
        <v>21005</v>
      </c>
      <c r="C18105" t="s">
        <v>19110</v>
      </c>
      <c r="D18105">
        <v>28.59</v>
      </c>
      <c r="E18105" s="156" t="s">
        <v>223</v>
      </c>
    </row>
    <row r="18106" spans="1:5" x14ac:dyDescent="0.2">
      <c r="A18106" s="157">
        <v>5213412</v>
      </c>
      <c r="B18106" t="s">
        <v>21006</v>
      </c>
      <c r="C18106" t="s">
        <v>119</v>
      </c>
      <c r="D18106">
        <v>124.82</v>
      </c>
      <c r="E18106" s="156" t="s">
        <v>223</v>
      </c>
    </row>
    <row r="18107" spans="1:5" x14ac:dyDescent="0.2">
      <c r="A18107" s="157">
        <v>5213411</v>
      </c>
      <c r="B18107" t="s">
        <v>21007</v>
      </c>
      <c r="C18107" t="s">
        <v>119</v>
      </c>
      <c r="D18107">
        <v>218.49</v>
      </c>
      <c r="E18107" s="156" t="s">
        <v>223</v>
      </c>
    </row>
    <row r="18108" spans="1:5" x14ac:dyDescent="0.2">
      <c r="A18108" s="157">
        <v>5214009</v>
      </c>
      <c r="B18108" t="s">
        <v>21008</v>
      </c>
      <c r="C18108" t="s">
        <v>119</v>
      </c>
      <c r="D18108">
        <v>124.82</v>
      </c>
      <c r="E18108" s="156" t="s">
        <v>223</v>
      </c>
    </row>
    <row r="18109" spans="1:5" x14ac:dyDescent="0.2">
      <c r="A18109" s="157">
        <v>5214010</v>
      </c>
      <c r="B18109" t="s">
        <v>21009</v>
      </c>
      <c r="C18109" t="s">
        <v>119</v>
      </c>
      <c r="D18109">
        <v>226.63</v>
      </c>
      <c r="E18109" s="156" t="s">
        <v>223</v>
      </c>
    </row>
    <row r="18110" spans="1:5" x14ac:dyDescent="0.2">
      <c r="A18110" s="157">
        <v>5213413</v>
      </c>
      <c r="B18110" t="s">
        <v>21010</v>
      </c>
      <c r="C18110" t="s">
        <v>119</v>
      </c>
      <c r="D18110">
        <v>69.62</v>
      </c>
      <c r="E18110" s="156" t="s">
        <v>223</v>
      </c>
    </row>
    <row r="18111" spans="1:5" x14ac:dyDescent="0.2">
      <c r="A18111" s="157">
        <v>5213410</v>
      </c>
      <c r="B18111" t="s">
        <v>21011</v>
      </c>
      <c r="C18111" t="s">
        <v>119</v>
      </c>
      <c r="D18111">
        <v>145.41</v>
      </c>
      <c r="E18111" s="156" t="s">
        <v>223</v>
      </c>
    </row>
    <row r="18112" spans="1:5" x14ac:dyDescent="0.2">
      <c r="A18112" s="157">
        <v>5214004</v>
      </c>
      <c r="B18112" t="s">
        <v>21012</v>
      </c>
      <c r="C18112" t="s">
        <v>119</v>
      </c>
      <c r="D18112">
        <v>171.62</v>
      </c>
      <c r="E18112" s="156" t="s">
        <v>223</v>
      </c>
    </row>
    <row r="18113" spans="1:5" x14ac:dyDescent="0.2">
      <c r="A18113" s="157">
        <v>5214005</v>
      </c>
      <c r="B18113" t="s">
        <v>21013</v>
      </c>
      <c r="C18113" t="s">
        <v>119</v>
      </c>
      <c r="D18113">
        <v>155.47999999999999</v>
      </c>
      <c r="E18113" s="156" t="s">
        <v>223</v>
      </c>
    </row>
    <row r="18114" spans="1:5" x14ac:dyDescent="0.2">
      <c r="A18114" s="157">
        <v>5214006</v>
      </c>
      <c r="B18114" t="s">
        <v>21014</v>
      </c>
      <c r="C18114" t="s">
        <v>119</v>
      </c>
      <c r="D18114">
        <v>105.39</v>
      </c>
      <c r="E18114" s="156" t="s">
        <v>223</v>
      </c>
    </row>
    <row r="18115" spans="1:5" x14ac:dyDescent="0.2">
      <c r="A18115" s="157">
        <v>5214007</v>
      </c>
      <c r="B18115" t="s">
        <v>21015</v>
      </c>
      <c r="C18115" t="s">
        <v>119</v>
      </c>
      <c r="D18115">
        <v>92.28</v>
      </c>
      <c r="E18115" s="156" t="s">
        <v>223</v>
      </c>
    </row>
    <row r="18116" spans="1:5" x14ac:dyDescent="0.2">
      <c r="A18116" s="157">
        <v>5214008</v>
      </c>
      <c r="B18116" t="s">
        <v>21016</v>
      </c>
      <c r="C18116" t="s">
        <v>119</v>
      </c>
      <c r="D18116">
        <v>90.88</v>
      </c>
      <c r="E18116" s="156" t="s">
        <v>223</v>
      </c>
    </row>
    <row r="18117" spans="1:5" x14ac:dyDescent="0.2">
      <c r="A18117" s="157">
        <v>5213408</v>
      </c>
      <c r="B18117" t="s">
        <v>21017</v>
      </c>
      <c r="C18117" t="s">
        <v>119</v>
      </c>
      <c r="D18117">
        <v>46.76</v>
      </c>
      <c r="E18117" s="156" t="s">
        <v>223</v>
      </c>
    </row>
    <row r="18118" spans="1:5" x14ac:dyDescent="0.2">
      <c r="A18118" s="157">
        <v>5213400</v>
      </c>
      <c r="B18118" t="s">
        <v>21018</v>
      </c>
      <c r="C18118" t="s">
        <v>119</v>
      </c>
      <c r="D18118">
        <v>19.87</v>
      </c>
      <c r="E18118" s="156" t="s">
        <v>223</v>
      </c>
    </row>
    <row r="18119" spans="1:5" x14ac:dyDescent="0.2">
      <c r="A18119" s="157">
        <v>5213401</v>
      </c>
      <c r="B18119" t="s">
        <v>21019</v>
      </c>
      <c r="C18119" t="s">
        <v>119</v>
      </c>
      <c r="D18119">
        <v>27.4</v>
      </c>
      <c r="E18119" s="156" t="s">
        <v>223</v>
      </c>
    </row>
    <row r="18120" spans="1:5" x14ac:dyDescent="0.2">
      <c r="A18120" s="157">
        <v>5214001</v>
      </c>
      <c r="B18120" t="s">
        <v>21020</v>
      </c>
      <c r="C18120" t="s">
        <v>119</v>
      </c>
      <c r="D18120">
        <v>12.22</v>
      </c>
      <c r="E18120" s="156" t="s">
        <v>223</v>
      </c>
    </row>
    <row r="18121" spans="1:5" x14ac:dyDescent="0.2">
      <c r="A18121" s="157">
        <v>5213402</v>
      </c>
      <c r="B18121" t="s">
        <v>21021</v>
      </c>
      <c r="C18121" t="s">
        <v>119</v>
      </c>
      <c r="D18121">
        <v>14.61</v>
      </c>
      <c r="E18121" s="156" t="s">
        <v>223</v>
      </c>
    </row>
    <row r="18122" spans="1:5" x14ac:dyDescent="0.2">
      <c r="A18122" s="157">
        <v>5213403</v>
      </c>
      <c r="B18122" t="s">
        <v>21022</v>
      </c>
      <c r="C18122" t="s">
        <v>119</v>
      </c>
      <c r="D18122">
        <v>17.04</v>
      </c>
      <c r="E18122" s="156" t="s">
        <v>223</v>
      </c>
    </row>
    <row r="18123" spans="1:5" x14ac:dyDescent="0.2">
      <c r="A18123" s="157">
        <v>5214003</v>
      </c>
      <c r="B18123" t="s">
        <v>21023</v>
      </c>
      <c r="C18123" t="s">
        <v>119</v>
      </c>
      <c r="D18123">
        <v>58.71</v>
      </c>
      <c r="E18123" s="156" t="s">
        <v>223</v>
      </c>
    </row>
    <row r="18124" spans="1:5" x14ac:dyDescent="0.2">
      <c r="A18124" s="157">
        <v>5213409</v>
      </c>
      <c r="B18124" t="s">
        <v>21024</v>
      </c>
      <c r="C18124" t="s">
        <v>119</v>
      </c>
      <c r="D18124">
        <v>93.78</v>
      </c>
      <c r="E18124" s="156" t="s">
        <v>223</v>
      </c>
    </row>
    <row r="18125" spans="1:5" x14ac:dyDescent="0.2">
      <c r="A18125" s="157">
        <v>5213404</v>
      </c>
      <c r="B18125" t="s">
        <v>21025</v>
      </c>
      <c r="C18125" t="s">
        <v>119</v>
      </c>
      <c r="D18125">
        <v>35.39</v>
      </c>
      <c r="E18125" s="156" t="s">
        <v>223</v>
      </c>
    </row>
    <row r="18126" spans="1:5" x14ac:dyDescent="0.2">
      <c r="A18126" s="157">
        <v>5213405</v>
      </c>
      <c r="B18126" t="s">
        <v>21026</v>
      </c>
      <c r="C18126" t="s">
        <v>119</v>
      </c>
      <c r="D18126">
        <v>42.34</v>
      </c>
      <c r="E18126" s="156" t="s">
        <v>223</v>
      </c>
    </row>
    <row r="18127" spans="1:5" x14ac:dyDescent="0.2">
      <c r="A18127" s="157">
        <v>5214002</v>
      </c>
      <c r="B18127" t="s">
        <v>21027</v>
      </c>
      <c r="C18127" t="s">
        <v>119</v>
      </c>
      <c r="D18127">
        <v>27.97</v>
      </c>
      <c r="E18127" s="156" t="s">
        <v>223</v>
      </c>
    </row>
    <row r="18128" spans="1:5" x14ac:dyDescent="0.2">
      <c r="A18128" s="157">
        <v>5213406</v>
      </c>
      <c r="B18128" t="s">
        <v>21028</v>
      </c>
      <c r="C18128" t="s">
        <v>119</v>
      </c>
      <c r="D18128">
        <v>30.13</v>
      </c>
      <c r="E18128" s="156" t="s">
        <v>223</v>
      </c>
    </row>
    <row r="18129" spans="1:5" x14ac:dyDescent="0.2">
      <c r="A18129" s="157">
        <v>5213407</v>
      </c>
      <c r="B18129" t="s">
        <v>21029</v>
      </c>
      <c r="C18129" t="s">
        <v>119</v>
      </c>
      <c r="D18129">
        <v>32.29</v>
      </c>
      <c r="E18129" s="156" t="s">
        <v>223</v>
      </c>
    </row>
    <row r="18130" spans="1:5" x14ac:dyDescent="0.2">
      <c r="A18130" s="157">
        <v>5212552</v>
      </c>
      <c r="B18130" t="s">
        <v>21030</v>
      </c>
      <c r="C18130" t="s">
        <v>119</v>
      </c>
      <c r="D18130">
        <v>16.96</v>
      </c>
      <c r="E18130" s="156" t="s">
        <v>223</v>
      </c>
    </row>
    <row r="18131" spans="1:5" x14ac:dyDescent="0.2">
      <c r="A18131" s="157">
        <v>5213464</v>
      </c>
      <c r="B18131" t="s">
        <v>21031</v>
      </c>
      <c r="C18131" t="s">
        <v>268</v>
      </c>
      <c r="D18131">
        <v>279.12</v>
      </c>
      <c r="E18131" s="156" t="s">
        <v>223</v>
      </c>
    </row>
    <row r="18132" spans="1:5" x14ac:dyDescent="0.2">
      <c r="A18132" s="157">
        <v>5213465</v>
      </c>
      <c r="B18132" t="s">
        <v>21032</v>
      </c>
      <c r="C18132" t="s">
        <v>268</v>
      </c>
      <c r="D18132">
        <v>476.98</v>
      </c>
      <c r="E18132" s="156" t="s">
        <v>223</v>
      </c>
    </row>
    <row r="18133" spans="1:5" x14ac:dyDescent="0.2">
      <c r="A18133" s="157">
        <v>5213466</v>
      </c>
      <c r="B18133" t="s">
        <v>21033</v>
      </c>
      <c r="C18133" t="s">
        <v>268</v>
      </c>
      <c r="D18133">
        <v>667.87</v>
      </c>
      <c r="E18133" s="156" t="s">
        <v>223</v>
      </c>
    </row>
    <row r="18134" spans="1:5" x14ac:dyDescent="0.2">
      <c r="A18134" s="157">
        <v>5213467</v>
      </c>
      <c r="B18134" t="s">
        <v>21034</v>
      </c>
      <c r="C18134" t="s">
        <v>268</v>
      </c>
      <c r="D18134">
        <v>1070.67</v>
      </c>
      <c r="E18134" s="156" t="s">
        <v>223</v>
      </c>
    </row>
    <row r="18135" spans="1:5" x14ac:dyDescent="0.2">
      <c r="A18135" s="157">
        <v>5213468</v>
      </c>
      <c r="B18135" t="s">
        <v>21035</v>
      </c>
      <c r="C18135" t="s">
        <v>268</v>
      </c>
      <c r="D18135">
        <v>266.93</v>
      </c>
      <c r="E18135" s="156" t="s">
        <v>223</v>
      </c>
    </row>
    <row r="18136" spans="1:5" x14ac:dyDescent="0.2">
      <c r="A18136" s="157">
        <v>5213469</v>
      </c>
      <c r="B18136" t="s">
        <v>21036</v>
      </c>
      <c r="C18136" t="s">
        <v>268</v>
      </c>
      <c r="D18136">
        <v>453.77</v>
      </c>
      <c r="E18136" s="156" t="s">
        <v>223</v>
      </c>
    </row>
    <row r="18137" spans="1:5" x14ac:dyDescent="0.2">
      <c r="A18137" s="157">
        <v>5213470</v>
      </c>
      <c r="B18137" t="s">
        <v>21037</v>
      </c>
      <c r="C18137" t="s">
        <v>268</v>
      </c>
      <c r="D18137">
        <v>634.02</v>
      </c>
      <c r="E18137" s="156" t="s">
        <v>223</v>
      </c>
    </row>
    <row r="18138" spans="1:5" x14ac:dyDescent="0.2">
      <c r="A18138" s="157">
        <v>5213471</v>
      </c>
      <c r="B18138" t="s">
        <v>21038</v>
      </c>
      <c r="C18138" t="s">
        <v>268</v>
      </c>
      <c r="D18138">
        <v>1021.92</v>
      </c>
      <c r="E18138" s="156" t="s">
        <v>223</v>
      </c>
    </row>
    <row r="18139" spans="1:5" x14ac:dyDescent="0.2">
      <c r="A18139" s="157">
        <v>5212560</v>
      </c>
      <c r="B18139" t="s">
        <v>21039</v>
      </c>
      <c r="C18139" t="s">
        <v>20964</v>
      </c>
      <c r="D18139">
        <v>3.99</v>
      </c>
      <c r="E18139" s="156" t="s">
        <v>223</v>
      </c>
    </row>
    <row r="18140" spans="1:5" x14ac:dyDescent="0.2">
      <c r="A18140" s="157">
        <v>5213472</v>
      </c>
      <c r="B18140" t="s">
        <v>21040</v>
      </c>
      <c r="C18140" t="s">
        <v>268</v>
      </c>
      <c r="D18140">
        <v>309.74</v>
      </c>
      <c r="E18140" s="156" t="s">
        <v>223</v>
      </c>
    </row>
    <row r="18141" spans="1:5" x14ac:dyDescent="0.2">
      <c r="A18141" s="157">
        <v>5213473</v>
      </c>
      <c r="B18141" t="s">
        <v>21041</v>
      </c>
      <c r="C18141" t="s">
        <v>268</v>
      </c>
      <c r="D18141">
        <v>401</v>
      </c>
      <c r="E18141" s="156" t="s">
        <v>223</v>
      </c>
    </row>
    <row r="18142" spans="1:5" x14ac:dyDescent="0.2">
      <c r="A18142" s="157">
        <v>5213474</v>
      </c>
      <c r="B18142" t="s">
        <v>21042</v>
      </c>
      <c r="C18142" t="s">
        <v>268</v>
      </c>
      <c r="D18142">
        <v>289.43</v>
      </c>
      <c r="E18142" s="156" t="s">
        <v>223</v>
      </c>
    </row>
    <row r="18143" spans="1:5" x14ac:dyDescent="0.2">
      <c r="A18143" s="157">
        <v>5213475</v>
      </c>
      <c r="B18143" t="s">
        <v>21043</v>
      </c>
      <c r="C18143" t="s">
        <v>268</v>
      </c>
      <c r="D18143">
        <v>375.62</v>
      </c>
      <c r="E18143" s="156" t="s">
        <v>223</v>
      </c>
    </row>
    <row r="18144" spans="1:5" x14ac:dyDescent="0.2">
      <c r="A18144" s="157">
        <v>5213440</v>
      </c>
      <c r="B18144" t="s">
        <v>21044</v>
      </c>
      <c r="C18144" t="s">
        <v>268</v>
      </c>
      <c r="D18144">
        <v>279.08</v>
      </c>
      <c r="E18144" s="156" t="s">
        <v>223</v>
      </c>
    </row>
    <row r="18145" spans="1:5" x14ac:dyDescent="0.2">
      <c r="A18145" s="157">
        <v>5213441</v>
      </c>
      <c r="B18145" t="s">
        <v>21045</v>
      </c>
      <c r="C18145" t="s">
        <v>268</v>
      </c>
      <c r="D18145">
        <v>477.02</v>
      </c>
      <c r="E18145" s="156" t="s">
        <v>223</v>
      </c>
    </row>
    <row r="18146" spans="1:5" x14ac:dyDescent="0.2">
      <c r="A18146" s="157">
        <v>5213442</v>
      </c>
      <c r="B18146" t="s">
        <v>21046</v>
      </c>
      <c r="C18146" t="s">
        <v>268</v>
      </c>
      <c r="D18146">
        <v>667.87</v>
      </c>
      <c r="E18146" s="156" t="s">
        <v>223</v>
      </c>
    </row>
    <row r="18147" spans="1:5" x14ac:dyDescent="0.2">
      <c r="A18147" s="157">
        <v>5213443</v>
      </c>
      <c r="B18147" t="s">
        <v>21047</v>
      </c>
      <c r="C18147" t="s">
        <v>268</v>
      </c>
      <c r="D18147">
        <v>1070.69</v>
      </c>
      <c r="E18147" s="156" t="s">
        <v>223</v>
      </c>
    </row>
    <row r="18148" spans="1:5" x14ac:dyDescent="0.2">
      <c r="A18148" s="157">
        <v>5213444</v>
      </c>
      <c r="B18148" t="s">
        <v>21048</v>
      </c>
      <c r="C18148" t="s">
        <v>268</v>
      </c>
      <c r="D18148">
        <v>279.14</v>
      </c>
      <c r="E18148" s="156" t="s">
        <v>223</v>
      </c>
    </row>
    <row r="18149" spans="1:5" x14ac:dyDescent="0.2">
      <c r="A18149" s="157">
        <v>5213445</v>
      </c>
      <c r="B18149" t="s">
        <v>21049</v>
      </c>
      <c r="C18149" t="s">
        <v>268</v>
      </c>
      <c r="D18149">
        <v>476.94</v>
      </c>
      <c r="E18149" s="156" t="s">
        <v>223</v>
      </c>
    </row>
    <row r="18150" spans="1:5" x14ac:dyDescent="0.2">
      <c r="A18150" s="157">
        <v>5213446</v>
      </c>
      <c r="B18150" t="s">
        <v>21050</v>
      </c>
      <c r="C18150" t="s">
        <v>268</v>
      </c>
      <c r="D18150">
        <v>667.87</v>
      </c>
      <c r="E18150" s="156" t="s">
        <v>223</v>
      </c>
    </row>
    <row r="18151" spans="1:5" x14ac:dyDescent="0.2">
      <c r="A18151" s="157">
        <v>5213447</v>
      </c>
      <c r="B18151" t="s">
        <v>21051</v>
      </c>
      <c r="C18151" t="s">
        <v>268</v>
      </c>
      <c r="D18151">
        <v>1070.74</v>
      </c>
      <c r="E18151" s="156" t="s">
        <v>223</v>
      </c>
    </row>
    <row r="18152" spans="1:5" x14ac:dyDescent="0.2">
      <c r="A18152" s="157">
        <v>5213448</v>
      </c>
      <c r="B18152" t="s">
        <v>21052</v>
      </c>
      <c r="C18152" t="s">
        <v>268</v>
      </c>
      <c r="D18152">
        <v>192.98</v>
      </c>
      <c r="E18152" s="156" t="s">
        <v>223</v>
      </c>
    </row>
    <row r="18153" spans="1:5" x14ac:dyDescent="0.2">
      <c r="A18153" s="157">
        <v>5213449</v>
      </c>
      <c r="B18153" t="s">
        <v>21053</v>
      </c>
      <c r="C18153" t="s">
        <v>268</v>
      </c>
      <c r="D18153">
        <v>303.39999999999998</v>
      </c>
      <c r="E18153" s="156" t="s">
        <v>223</v>
      </c>
    </row>
    <row r="18154" spans="1:5" x14ac:dyDescent="0.2">
      <c r="A18154" s="157">
        <v>5213450</v>
      </c>
      <c r="B18154" t="s">
        <v>21054</v>
      </c>
      <c r="C18154" t="s">
        <v>268</v>
      </c>
      <c r="D18154">
        <v>424.88</v>
      </c>
      <c r="E18154" s="156" t="s">
        <v>223</v>
      </c>
    </row>
    <row r="18155" spans="1:5" x14ac:dyDescent="0.2">
      <c r="A18155" s="157">
        <v>5213451</v>
      </c>
      <c r="B18155" t="s">
        <v>21055</v>
      </c>
      <c r="C18155" t="s">
        <v>268</v>
      </c>
      <c r="D18155">
        <v>621.66</v>
      </c>
      <c r="E18155" s="156" t="s">
        <v>223</v>
      </c>
    </row>
    <row r="18156" spans="1:5" x14ac:dyDescent="0.2">
      <c r="A18156" s="157">
        <v>5213452</v>
      </c>
      <c r="B18156" t="s">
        <v>21056</v>
      </c>
      <c r="C18156" t="s">
        <v>268</v>
      </c>
      <c r="D18156">
        <v>266.89999999999998</v>
      </c>
      <c r="E18156" s="156" t="s">
        <v>223</v>
      </c>
    </row>
    <row r="18157" spans="1:5" x14ac:dyDescent="0.2">
      <c r="A18157" s="157">
        <v>5213453</v>
      </c>
      <c r="B18157" t="s">
        <v>21057</v>
      </c>
      <c r="C18157" t="s">
        <v>268</v>
      </c>
      <c r="D18157">
        <v>453.81</v>
      </c>
      <c r="E18157" s="156" t="s">
        <v>223</v>
      </c>
    </row>
    <row r="18158" spans="1:5" x14ac:dyDescent="0.2">
      <c r="A18158" s="157">
        <v>5213454</v>
      </c>
      <c r="B18158" t="s">
        <v>21058</v>
      </c>
      <c r="C18158" t="s">
        <v>268</v>
      </c>
      <c r="D18158">
        <v>634.02</v>
      </c>
      <c r="E18158" s="156" t="s">
        <v>223</v>
      </c>
    </row>
    <row r="18159" spans="1:5" x14ac:dyDescent="0.2">
      <c r="A18159" s="157">
        <v>5213455</v>
      </c>
      <c r="B18159" t="s">
        <v>21059</v>
      </c>
      <c r="C18159" t="s">
        <v>268</v>
      </c>
      <c r="D18159">
        <v>1021.94</v>
      </c>
      <c r="E18159" s="156" t="s">
        <v>223</v>
      </c>
    </row>
    <row r="18160" spans="1:5" x14ac:dyDescent="0.2">
      <c r="A18160" s="157">
        <v>5213456</v>
      </c>
      <c r="B18160" t="s">
        <v>21060</v>
      </c>
      <c r="C18160" t="s">
        <v>268</v>
      </c>
      <c r="D18160">
        <v>266.95999999999998</v>
      </c>
      <c r="E18160" s="156" t="s">
        <v>223</v>
      </c>
    </row>
    <row r="18161" spans="1:5" x14ac:dyDescent="0.2">
      <c r="A18161" s="157">
        <v>5213457</v>
      </c>
      <c r="B18161" t="s">
        <v>21061</v>
      </c>
      <c r="C18161" t="s">
        <v>268</v>
      </c>
      <c r="D18161">
        <v>453.73</v>
      </c>
      <c r="E18161" s="156" t="s">
        <v>223</v>
      </c>
    </row>
    <row r="18162" spans="1:5" x14ac:dyDescent="0.2">
      <c r="A18162" s="157">
        <v>5213458</v>
      </c>
      <c r="B18162" t="s">
        <v>21062</v>
      </c>
      <c r="C18162" t="s">
        <v>268</v>
      </c>
      <c r="D18162">
        <v>634.02</v>
      </c>
      <c r="E18162" s="156" t="s">
        <v>223</v>
      </c>
    </row>
    <row r="18163" spans="1:5" x14ac:dyDescent="0.2">
      <c r="A18163" s="157">
        <v>5213459</v>
      </c>
      <c r="B18163" t="s">
        <v>21063</v>
      </c>
      <c r="C18163" t="s">
        <v>268</v>
      </c>
      <c r="D18163">
        <v>1022</v>
      </c>
      <c r="E18163" s="156" t="s">
        <v>223</v>
      </c>
    </row>
    <row r="18164" spans="1:5" x14ac:dyDescent="0.2">
      <c r="A18164" s="157">
        <v>5213460</v>
      </c>
      <c r="B18164" t="s">
        <v>21064</v>
      </c>
      <c r="C18164" t="s">
        <v>268</v>
      </c>
      <c r="D18164">
        <v>185.6</v>
      </c>
      <c r="E18164" s="156" t="s">
        <v>223</v>
      </c>
    </row>
    <row r="18165" spans="1:5" x14ac:dyDescent="0.2">
      <c r="A18165" s="157">
        <v>5213461</v>
      </c>
      <c r="B18165" t="s">
        <v>21065</v>
      </c>
      <c r="C18165" t="s">
        <v>268</v>
      </c>
      <c r="D18165">
        <v>289.86</v>
      </c>
      <c r="E18165" s="156" t="s">
        <v>223</v>
      </c>
    </row>
    <row r="18166" spans="1:5" x14ac:dyDescent="0.2">
      <c r="A18166" s="157">
        <v>5213462</v>
      </c>
      <c r="B18166" t="s">
        <v>21066</v>
      </c>
      <c r="C18166" t="s">
        <v>268</v>
      </c>
      <c r="D18166">
        <v>404.57</v>
      </c>
      <c r="E18166" s="156" t="s">
        <v>223</v>
      </c>
    </row>
    <row r="18167" spans="1:5" x14ac:dyDescent="0.2">
      <c r="A18167" s="157">
        <v>5213463</v>
      </c>
      <c r="B18167" t="s">
        <v>21067</v>
      </c>
      <c r="C18167" t="s">
        <v>268</v>
      </c>
      <c r="D18167">
        <v>519.29</v>
      </c>
      <c r="E18167" s="156" t="s">
        <v>223</v>
      </c>
    </row>
    <row r="18168" spans="1:5" x14ac:dyDescent="0.2">
      <c r="A18168" s="157">
        <v>5212557</v>
      </c>
      <c r="B18168" t="s">
        <v>21068</v>
      </c>
      <c r="C18168" t="s">
        <v>20964</v>
      </c>
      <c r="D18168">
        <v>3.75</v>
      </c>
      <c r="E18168" s="156" t="s">
        <v>223</v>
      </c>
    </row>
    <row r="18169" spans="1:5" x14ac:dyDescent="0.2">
      <c r="A18169" s="157">
        <v>5212558</v>
      </c>
      <c r="B18169" t="s">
        <v>21069</v>
      </c>
      <c r="C18169" t="s">
        <v>20964</v>
      </c>
      <c r="D18169">
        <v>3.8</v>
      </c>
      <c r="E18169" s="156" t="s">
        <v>223</v>
      </c>
    </row>
    <row r="18170" spans="1:5" x14ac:dyDescent="0.2">
      <c r="A18170" s="157">
        <v>5212559</v>
      </c>
      <c r="B18170" t="s">
        <v>21070</v>
      </c>
      <c r="C18170" t="s">
        <v>20964</v>
      </c>
      <c r="D18170">
        <v>3.36</v>
      </c>
      <c r="E18170" s="156" t="s">
        <v>223</v>
      </c>
    </row>
    <row r="18171" spans="1:5" x14ac:dyDescent="0.2">
      <c r="A18171" s="157">
        <v>5213477</v>
      </c>
      <c r="B18171" t="s">
        <v>21071</v>
      </c>
      <c r="C18171" t="s">
        <v>268</v>
      </c>
      <c r="D18171">
        <v>171.21</v>
      </c>
      <c r="E18171" s="156" t="s">
        <v>223</v>
      </c>
    </row>
    <row r="18172" spans="1:5" x14ac:dyDescent="0.2">
      <c r="A18172" s="157">
        <v>5213476</v>
      </c>
      <c r="B18172" t="s">
        <v>21072</v>
      </c>
      <c r="C18172" t="s">
        <v>268</v>
      </c>
      <c r="D18172">
        <v>183.52</v>
      </c>
      <c r="E18172" s="156" t="s">
        <v>223</v>
      </c>
    </row>
    <row r="18173" spans="1:5" x14ac:dyDescent="0.2">
      <c r="A18173" s="157">
        <v>5213479</v>
      </c>
      <c r="B18173" t="s">
        <v>21073</v>
      </c>
      <c r="C18173" t="s">
        <v>268</v>
      </c>
      <c r="D18173">
        <v>162.07</v>
      </c>
      <c r="E18173" s="156" t="s">
        <v>223</v>
      </c>
    </row>
    <row r="18174" spans="1:5" x14ac:dyDescent="0.2">
      <c r="A18174" s="157">
        <v>5213478</v>
      </c>
      <c r="B18174" t="s">
        <v>21074</v>
      </c>
      <c r="C18174" t="s">
        <v>268</v>
      </c>
      <c r="D18174">
        <v>173.37</v>
      </c>
      <c r="E18174" s="156" t="s">
        <v>223</v>
      </c>
    </row>
    <row r="18175" spans="1:5" x14ac:dyDescent="0.2">
      <c r="A18175" s="157">
        <v>5213489</v>
      </c>
      <c r="B18175" t="s">
        <v>21075</v>
      </c>
      <c r="C18175" t="s">
        <v>268</v>
      </c>
      <c r="D18175">
        <v>921.65</v>
      </c>
      <c r="E18175" s="156" t="s">
        <v>223</v>
      </c>
    </row>
    <row r="18176" spans="1:5" x14ac:dyDescent="0.2">
      <c r="A18176" s="157">
        <v>5213498</v>
      </c>
      <c r="B18176" t="s">
        <v>21076</v>
      </c>
      <c r="C18176" t="s">
        <v>268</v>
      </c>
      <c r="D18176">
        <v>998.77</v>
      </c>
      <c r="E18176" s="156" t="s">
        <v>223</v>
      </c>
    </row>
    <row r="18177" spans="1:5" x14ac:dyDescent="0.2">
      <c r="A18177" s="157">
        <v>5213365</v>
      </c>
      <c r="B18177" t="s">
        <v>21077</v>
      </c>
      <c r="C18177" t="s">
        <v>268</v>
      </c>
      <c r="D18177">
        <v>1153.77</v>
      </c>
      <c r="E18177" s="156" t="s">
        <v>223</v>
      </c>
    </row>
    <row r="18178" spans="1:5" x14ac:dyDescent="0.2">
      <c r="A18178" s="157">
        <v>5213507</v>
      </c>
      <c r="B18178" t="s">
        <v>21078</v>
      </c>
      <c r="C18178" t="s">
        <v>268</v>
      </c>
      <c r="D18178">
        <v>1191.6099999999999</v>
      </c>
      <c r="E18178" s="156" t="s">
        <v>223</v>
      </c>
    </row>
    <row r="18179" spans="1:5" x14ac:dyDescent="0.2">
      <c r="A18179" s="157">
        <v>5213372</v>
      </c>
      <c r="B18179" t="s">
        <v>21079</v>
      </c>
      <c r="C18179" t="s">
        <v>268</v>
      </c>
      <c r="D18179">
        <v>1346.61</v>
      </c>
      <c r="E18179" s="156" t="s">
        <v>223</v>
      </c>
    </row>
    <row r="18180" spans="1:5" x14ac:dyDescent="0.2">
      <c r="A18180" s="157">
        <v>5213490</v>
      </c>
      <c r="B18180" t="s">
        <v>21080</v>
      </c>
      <c r="C18180" t="s">
        <v>268</v>
      </c>
      <c r="D18180">
        <v>1960.38</v>
      </c>
      <c r="E18180" s="156" t="s">
        <v>223</v>
      </c>
    </row>
    <row r="18181" spans="1:5" x14ac:dyDescent="0.2">
      <c r="A18181" s="157">
        <v>5213499</v>
      </c>
      <c r="B18181" t="s">
        <v>21081</v>
      </c>
      <c r="C18181" t="s">
        <v>268</v>
      </c>
      <c r="D18181">
        <v>2133.9</v>
      </c>
      <c r="E18181" s="156" t="s">
        <v>223</v>
      </c>
    </row>
    <row r="18182" spans="1:5" x14ac:dyDescent="0.2">
      <c r="A18182" s="157">
        <v>5213366</v>
      </c>
      <c r="B18182" t="s">
        <v>21082</v>
      </c>
      <c r="C18182" t="s">
        <v>268</v>
      </c>
      <c r="D18182">
        <v>2482.65</v>
      </c>
      <c r="E18182" s="156" t="s">
        <v>223</v>
      </c>
    </row>
    <row r="18183" spans="1:5" x14ac:dyDescent="0.2">
      <c r="A18183" s="157">
        <v>5213508</v>
      </c>
      <c r="B18183" t="s">
        <v>21083</v>
      </c>
      <c r="C18183" t="s">
        <v>268</v>
      </c>
      <c r="D18183">
        <v>2567.79</v>
      </c>
      <c r="E18183" s="156" t="s">
        <v>223</v>
      </c>
    </row>
    <row r="18184" spans="1:5" x14ac:dyDescent="0.2">
      <c r="A18184" s="157">
        <v>5213373</v>
      </c>
      <c r="B18184" t="s">
        <v>21084</v>
      </c>
      <c r="C18184" t="s">
        <v>268</v>
      </c>
      <c r="D18184">
        <v>2916.54</v>
      </c>
      <c r="E18184" s="156" t="s">
        <v>223</v>
      </c>
    </row>
    <row r="18185" spans="1:5" x14ac:dyDescent="0.2">
      <c r="A18185" s="157">
        <v>5213491</v>
      </c>
      <c r="B18185" t="s">
        <v>21085</v>
      </c>
      <c r="C18185" t="s">
        <v>268</v>
      </c>
      <c r="D18185">
        <v>2583.61</v>
      </c>
      <c r="E18185" s="156" t="s">
        <v>223</v>
      </c>
    </row>
    <row r="18186" spans="1:5" x14ac:dyDescent="0.2">
      <c r="A18186" s="157">
        <v>5213500</v>
      </c>
      <c r="B18186" t="s">
        <v>21086</v>
      </c>
      <c r="C18186" t="s">
        <v>268</v>
      </c>
      <c r="D18186">
        <v>2814.97</v>
      </c>
      <c r="E18186" s="156" t="s">
        <v>223</v>
      </c>
    </row>
    <row r="18187" spans="1:5" x14ac:dyDescent="0.2">
      <c r="A18187" s="157">
        <v>5213369</v>
      </c>
      <c r="B18187" t="s">
        <v>21087</v>
      </c>
      <c r="C18187" t="s">
        <v>268</v>
      </c>
      <c r="D18187">
        <v>3279.97</v>
      </c>
      <c r="E18187" s="156" t="s">
        <v>223</v>
      </c>
    </row>
    <row r="18188" spans="1:5" x14ac:dyDescent="0.2">
      <c r="A18188" s="157">
        <v>5213509</v>
      </c>
      <c r="B18188" t="s">
        <v>21088</v>
      </c>
      <c r="C18188" t="s">
        <v>268</v>
      </c>
      <c r="D18188">
        <v>3393.49</v>
      </c>
      <c r="E18188" s="156" t="s">
        <v>223</v>
      </c>
    </row>
    <row r="18189" spans="1:5" x14ac:dyDescent="0.2">
      <c r="A18189" s="157">
        <v>5213374</v>
      </c>
      <c r="B18189" t="s">
        <v>21089</v>
      </c>
      <c r="C18189" t="s">
        <v>268</v>
      </c>
      <c r="D18189">
        <v>3858.49</v>
      </c>
      <c r="E18189" s="156" t="s">
        <v>223</v>
      </c>
    </row>
    <row r="18190" spans="1:5" x14ac:dyDescent="0.2">
      <c r="A18190" s="157">
        <v>5213492</v>
      </c>
      <c r="B18190" t="s">
        <v>21090</v>
      </c>
      <c r="C18190" t="s">
        <v>268</v>
      </c>
      <c r="D18190">
        <v>3505.26</v>
      </c>
      <c r="E18190" s="156" t="s">
        <v>223</v>
      </c>
    </row>
    <row r="18191" spans="1:5" x14ac:dyDescent="0.2">
      <c r="A18191" s="157">
        <v>5213501</v>
      </c>
      <c r="B18191" t="s">
        <v>21091</v>
      </c>
      <c r="C18191" t="s">
        <v>268</v>
      </c>
      <c r="D18191">
        <v>3813.74</v>
      </c>
      <c r="E18191" s="156" t="s">
        <v>223</v>
      </c>
    </row>
    <row r="18192" spans="1:5" x14ac:dyDescent="0.2">
      <c r="A18192" s="157">
        <v>5213370</v>
      </c>
      <c r="B18192" t="s">
        <v>21092</v>
      </c>
      <c r="C18192" t="s">
        <v>268</v>
      </c>
      <c r="D18192">
        <v>4433.74</v>
      </c>
      <c r="E18192" s="156" t="s">
        <v>223</v>
      </c>
    </row>
    <row r="18193" spans="1:5" x14ac:dyDescent="0.2">
      <c r="A18193" s="157">
        <v>5213510</v>
      </c>
      <c r="B18193" t="s">
        <v>21093</v>
      </c>
      <c r="C18193" t="s">
        <v>268</v>
      </c>
      <c r="D18193">
        <v>4585.1000000000004</v>
      </c>
      <c r="E18193" s="156" t="s">
        <v>223</v>
      </c>
    </row>
    <row r="18194" spans="1:5" x14ac:dyDescent="0.2">
      <c r="A18194" s="157">
        <v>5213375</v>
      </c>
      <c r="B18194" t="s">
        <v>21094</v>
      </c>
      <c r="C18194" t="s">
        <v>268</v>
      </c>
      <c r="D18194">
        <v>5205.1000000000004</v>
      </c>
      <c r="E18194" s="156" t="s">
        <v>223</v>
      </c>
    </row>
    <row r="18195" spans="1:5" x14ac:dyDescent="0.2">
      <c r="A18195" s="157">
        <v>5213494</v>
      </c>
      <c r="B18195" t="s">
        <v>21095</v>
      </c>
      <c r="C18195" t="s">
        <v>268</v>
      </c>
      <c r="D18195">
        <v>5167.22</v>
      </c>
      <c r="E18195" s="156" t="s">
        <v>223</v>
      </c>
    </row>
    <row r="18196" spans="1:5" x14ac:dyDescent="0.2">
      <c r="A18196" s="157">
        <v>5213503</v>
      </c>
      <c r="B18196" t="s">
        <v>21096</v>
      </c>
      <c r="C18196" t="s">
        <v>268</v>
      </c>
      <c r="D18196">
        <v>5629.94</v>
      </c>
      <c r="E18196" s="156" t="s">
        <v>223</v>
      </c>
    </row>
    <row r="18197" spans="1:5" x14ac:dyDescent="0.2">
      <c r="A18197" s="157">
        <v>5213371</v>
      </c>
      <c r="B18197" t="s">
        <v>21097</v>
      </c>
      <c r="C18197" t="s">
        <v>268</v>
      </c>
      <c r="D18197">
        <v>6559.94</v>
      </c>
      <c r="E18197" s="156" t="s">
        <v>223</v>
      </c>
    </row>
    <row r="18198" spans="1:5" x14ac:dyDescent="0.2">
      <c r="A18198" s="157">
        <v>5213512</v>
      </c>
      <c r="B18198" t="s">
        <v>21098</v>
      </c>
      <c r="C18198" t="s">
        <v>268</v>
      </c>
      <c r="D18198">
        <v>6786.98</v>
      </c>
      <c r="E18198" s="156" t="s">
        <v>223</v>
      </c>
    </row>
    <row r="18199" spans="1:5" x14ac:dyDescent="0.2">
      <c r="A18199" s="157">
        <v>5213376</v>
      </c>
      <c r="B18199" t="s">
        <v>21099</v>
      </c>
      <c r="C18199" t="s">
        <v>268</v>
      </c>
      <c r="D18199">
        <v>7716.98</v>
      </c>
      <c r="E18199" s="156" t="s">
        <v>223</v>
      </c>
    </row>
    <row r="18200" spans="1:5" x14ac:dyDescent="0.2">
      <c r="A18200" s="157">
        <v>5213377</v>
      </c>
      <c r="B18200" t="s">
        <v>21100</v>
      </c>
      <c r="C18200" t="s">
        <v>119</v>
      </c>
      <c r="D18200">
        <v>333.71</v>
      </c>
      <c r="E18200" s="156" t="s">
        <v>223</v>
      </c>
    </row>
    <row r="18201" spans="1:5" x14ac:dyDescent="0.2">
      <c r="A18201" s="157">
        <v>5213570</v>
      </c>
      <c r="B18201" t="s">
        <v>21101</v>
      </c>
      <c r="C18201" t="s">
        <v>119</v>
      </c>
      <c r="D18201">
        <v>475.94</v>
      </c>
      <c r="E18201" s="156" t="s">
        <v>223</v>
      </c>
    </row>
    <row r="18202" spans="1:5" x14ac:dyDescent="0.2">
      <c r="A18202" s="157">
        <v>5213378</v>
      </c>
      <c r="B18202" t="s">
        <v>21102</v>
      </c>
      <c r="C18202" t="s">
        <v>119</v>
      </c>
      <c r="D18202">
        <v>372.27</v>
      </c>
      <c r="E18202" s="156" t="s">
        <v>223</v>
      </c>
    </row>
    <row r="18203" spans="1:5" x14ac:dyDescent="0.2">
      <c r="A18203" s="157">
        <v>5213571</v>
      </c>
      <c r="B18203" t="s">
        <v>21103</v>
      </c>
      <c r="C18203" t="s">
        <v>119</v>
      </c>
      <c r="D18203">
        <v>514.5</v>
      </c>
      <c r="E18203" s="156" t="s">
        <v>223</v>
      </c>
    </row>
    <row r="18204" spans="1:5" x14ac:dyDescent="0.2">
      <c r="A18204" s="157">
        <v>5213379</v>
      </c>
      <c r="B18204" t="s">
        <v>21104</v>
      </c>
      <c r="C18204" t="s">
        <v>119</v>
      </c>
      <c r="D18204">
        <v>468.69</v>
      </c>
      <c r="E18204" s="156" t="s">
        <v>223</v>
      </c>
    </row>
    <row r="18205" spans="1:5" x14ac:dyDescent="0.2">
      <c r="A18205" s="157">
        <v>5213572</v>
      </c>
      <c r="B18205" t="s">
        <v>21105</v>
      </c>
      <c r="C18205" t="s">
        <v>119</v>
      </c>
      <c r="D18205">
        <v>610.91999999999996</v>
      </c>
      <c r="E18205" s="156" t="s">
        <v>223</v>
      </c>
    </row>
    <row r="18206" spans="1:5" x14ac:dyDescent="0.2">
      <c r="A18206" s="157">
        <v>5212553</v>
      </c>
      <c r="B18206" t="s">
        <v>21106</v>
      </c>
      <c r="C18206" t="s">
        <v>119</v>
      </c>
      <c r="D18206">
        <v>273.26</v>
      </c>
      <c r="E18206" s="156" t="s">
        <v>223</v>
      </c>
    </row>
    <row r="18207" spans="1:5" x14ac:dyDescent="0.2">
      <c r="A18207" s="157">
        <v>5213416</v>
      </c>
      <c r="B18207" t="s">
        <v>21107</v>
      </c>
      <c r="C18207" t="s">
        <v>119</v>
      </c>
      <c r="D18207">
        <v>415.49</v>
      </c>
      <c r="E18207" s="156" t="s">
        <v>223</v>
      </c>
    </row>
    <row r="18208" spans="1:5" x14ac:dyDescent="0.2">
      <c r="A18208" s="157">
        <v>5212554</v>
      </c>
      <c r="B18208" t="s">
        <v>21108</v>
      </c>
      <c r="C18208" t="s">
        <v>119</v>
      </c>
      <c r="D18208">
        <v>311.82</v>
      </c>
      <c r="E18208" s="156" t="s">
        <v>223</v>
      </c>
    </row>
    <row r="18209" spans="1:5" x14ac:dyDescent="0.2">
      <c r="A18209" s="157">
        <v>5213417</v>
      </c>
      <c r="B18209" t="s">
        <v>21109</v>
      </c>
      <c r="C18209" t="s">
        <v>119</v>
      </c>
      <c r="D18209">
        <v>454.05</v>
      </c>
      <c r="E18209" s="156" t="s">
        <v>223</v>
      </c>
    </row>
    <row r="18210" spans="1:5" x14ac:dyDescent="0.2">
      <c r="A18210" s="157">
        <v>5213421</v>
      </c>
      <c r="B18210" t="s">
        <v>21110</v>
      </c>
      <c r="C18210" t="s">
        <v>119</v>
      </c>
      <c r="D18210">
        <v>410.24</v>
      </c>
      <c r="E18210" s="156" t="s">
        <v>223</v>
      </c>
    </row>
    <row r="18211" spans="1:5" x14ac:dyDescent="0.2">
      <c r="A18211" s="157">
        <v>5213414</v>
      </c>
      <c r="B18211" t="s">
        <v>21111</v>
      </c>
      <c r="C18211" t="s">
        <v>119</v>
      </c>
      <c r="D18211">
        <v>607.41999999999996</v>
      </c>
      <c r="E18211" s="156" t="s">
        <v>223</v>
      </c>
    </row>
    <row r="18212" spans="1:5" x14ac:dyDescent="0.2">
      <c r="A18212" s="157">
        <v>5213419</v>
      </c>
      <c r="B18212" t="s">
        <v>21112</v>
      </c>
      <c r="C18212" t="s">
        <v>119</v>
      </c>
      <c r="D18212">
        <v>531.54999999999995</v>
      </c>
      <c r="E18212" s="156" t="s">
        <v>223</v>
      </c>
    </row>
    <row r="18213" spans="1:5" x14ac:dyDescent="0.2">
      <c r="A18213" s="157">
        <v>5212555</v>
      </c>
      <c r="B18213" t="s">
        <v>21113</v>
      </c>
      <c r="C18213" t="s">
        <v>119</v>
      </c>
      <c r="D18213">
        <v>408.24</v>
      </c>
      <c r="E18213" s="156" t="s">
        <v>223</v>
      </c>
    </row>
    <row r="18214" spans="1:5" x14ac:dyDescent="0.2">
      <c r="A18214" s="157">
        <v>5213418</v>
      </c>
      <c r="B18214" t="s">
        <v>21114</v>
      </c>
      <c r="C18214" t="s">
        <v>119</v>
      </c>
      <c r="D18214">
        <v>550.47</v>
      </c>
      <c r="E18214" s="156" t="s">
        <v>223</v>
      </c>
    </row>
    <row r="18215" spans="1:5" x14ac:dyDescent="0.2">
      <c r="A18215" s="157">
        <v>5213415</v>
      </c>
      <c r="B18215" t="s">
        <v>21115</v>
      </c>
      <c r="C18215" t="s">
        <v>119</v>
      </c>
      <c r="D18215">
        <v>701.54</v>
      </c>
      <c r="E18215" s="156" t="s">
        <v>223</v>
      </c>
    </row>
    <row r="18216" spans="1:5" x14ac:dyDescent="0.2">
      <c r="A18216" s="157">
        <v>5213420</v>
      </c>
      <c r="B18216" t="s">
        <v>21116</v>
      </c>
      <c r="C18216" t="s">
        <v>119</v>
      </c>
      <c r="D18216">
        <v>627.97</v>
      </c>
      <c r="E18216" s="156" t="s">
        <v>223</v>
      </c>
    </row>
    <row r="18217" spans="1:5" x14ac:dyDescent="0.2">
      <c r="A18217" s="157">
        <v>5213543</v>
      </c>
      <c r="B18217" t="s">
        <v>21117</v>
      </c>
      <c r="C18217" t="s">
        <v>268</v>
      </c>
      <c r="D18217">
        <v>1159.77</v>
      </c>
      <c r="E18217" s="156" t="s">
        <v>223</v>
      </c>
    </row>
    <row r="18218" spans="1:5" x14ac:dyDescent="0.2">
      <c r="A18218" s="157">
        <v>5213552</v>
      </c>
      <c r="B18218" t="s">
        <v>21118</v>
      </c>
      <c r="C18218" t="s">
        <v>268</v>
      </c>
      <c r="D18218">
        <v>1236.8900000000001</v>
      </c>
      <c r="E18218" s="156" t="s">
        <v>223</v>
      </c>
    </row>
    <row r="18219" spans="1:5" x14ac:dyDescent="0.2">
      <c r="A18219" s="157">
        <v>5213561</v>
      </c>
      <c r="B18219" t="s">
        <v>21119</v>
      </c>
      <c r="C18219" t="s">
        <v>268</v>
      </c>
      <c r="D18219">
        <v>1429.73</v>
      </c>
      <c r="E18219" s="156" t="s">
        <v>223</v>
      </c>
    </row>
    <row r="18220" spans="1:5" x14ac:dyDescent="0.2">
      <c r="A18220" s="157">
        <v>5213544</v>
      </c>
      <c r="B18220" t="s">
        <v>21120</v>
      </c>
      <c r="C18220" t="s">
        <v>268</v>
      </c>
      <c r="D18220">
        <v>2496.15</v>
      </c>
      <c r="E18220" s="156" t="s">
        <v>223</v>
      </c>
    </row>
    <row r="18221" spans="1:5" x14ac:dyDescent="0.2">
      <c r="A18221" s="157">
        <v>5213553</v>
      </c>
      <c r="B18221" t="s">
        <v>21121</v>
      </c>
      <c r="C18221" t="s">
        <v>268</v>
      </c>
      <c r="D18221">
        <v>2669.67</v>
      </c>
      <c r="E18221" s="156" t="s">
        <v>223</v>
      </c>
    </row>
    <row r="18222" spans="1:5" x14ac:dyDescent="0.2">
      <c r="A18222" s="157">
        <v>5213562</v>
      </c>
      <c r="B18222" t="s">
        <v>21122</v>
      </c>
      <c r="C18222" t="s">
        <v>268</v>
      </c>
      <c r="D18222">
        <v>3103.56</v>
      </c>
      <c r="E18222" s="156" t="s">
        <v>223</v>
      </c>
    </row>
    <row r="18223" spans="1:5" x14ac:dyDescent="0.2">
      <c r="A18223" s="157">
        <v>5213545</v>
      </c>
      <c r="B18223" t="s">
        <v>21123</v>
      </c>
      <c r="C18223" t="s">
        <v>268</v>
      </c>
      <c r="D18223">
        <v>3297.97</v>
      </c>
      <c r="E18223" s="156" t="s">
        <v>223</v>
      </c>
    </row>
    <row r="18224" spans="1:5" x14ac:dyDescent="0.2">
      <c r="A18224" s="157">
        <v>5213554</v>
      </c>
      <c r="B18224" t="s">
        <v>21124</v>
      </c>
      <c r="C18224" t="s">
        <v>268</v>
      </c>
      <c r="D18224">
        <v>3529.33</v>
      </c>
      <c r="E18224" s="156" t="s">
        <v>223</v>
      </c>
    </row>
    <row r="18225" spans="1:5" x14ac:dyDescent="0.2">
      <c r="A18225" s="157">
        <v>5213563</v>
      </c>
      <c r="B18225" t="s">
        <v>21125</v>
      </c>
      <c r="C18225" t="s">
        <v>268</v>
      </c>
      <c r="D18225">
        <v>4107.8500000000004</v>
      </c>
      <c r="E18225" s="156" t="s">
        <v>223</v>
      </c>
    </row>
    <row r="18226" spans="1:5" x14ac:dyDescent="0.2">
      <c r="A18226" s="157">
        <v>5213546</v>
      </c>
      <c r="B18226" t="s">
        <v>21126</v>
      </c>
      <c r="C18226" t="s">
        <v>268</v>
      </c>
      <c r="D18226">
        <v>4457.74</v>
      </c>
      <c r="E18226" s="156" t="s">
        <v>223</v>
      </c>
    </row>
    <row r="18227" spans="1:5" x14ac:dyDescent="0.2">
      <c r="A18227" s="157">
        <v>5213555</v>
      </c>
      <c r="B18227" t="s">
        <v>21127</v>
      </c>
      <c r="C18227" t="s">
        <v>268</v>
      </c>
      <c r="D18227">
        <v>4766.22</v>
      </c>
      <c r="E18227" s="156" t="s">
        <v>223</v>
      </c>
    </row>
    <row r="18228" spans="1:5" x14ac:dyDescent="0.2">
      <c r="A18228" s="157">
        <v>5213564</v>
      </c>
      <c r="B18228" t="s">
        <v>21128</v>
      </c>
      <c r="C18228" t="s">
        <v>268</v>
      </c>
      <c r="D18228">
        <v>5537.58</v>
      </c>
      <c r="E18228" s="156" t="s">
        <v>223</v>
      </c>
    </row>
    <row r="18229" spans="1:5" x14ac:dyDescent="0.2">
      <c r="A18229" s="157">
        <v>5213548</v>
      </c>
      <c r="B18229" t="s">
        <v>21129</v>
      </c>
      <c r="C18229" t="s">
        <v>268</v>
      </c>
      <c r="D18229">
        <v>6595.94</v>
      </c>
      <c r="E18229" s="156" t="s">
        <v>223</v>
      </c>
    </row>
    <row r="18230" spans="1:5" x14ac:dyDescent="0.2">
      <c r="A18230" s="157">
        <v>5213557</v>
      </c>
      <c r="B18230" t="s">
        <v>21130</v>
      </c>
      <c r="C18230" t="s">
        <v>268</v>
      </c>
      <c r="D18230">
        <v>7058.66</v>
      </c>
      <c r="E18230" s="156" t="s">
        <v>223</v>
      </c>
    </row>
    <row r="18231" spans="1:5" x14ac:dyDescent="0.2">
      <c r="A18231" s="157">
        <v>5213566</v>
      </c>
      <c r="B18231" t="s">
        <v>21131</v>
      </c>
      <c r="C18231" t="s">
        <v>268</v>
      </c>
      <c r="D18231">
        <v>8215.7000000000007</v>
      </c>
      <c r="E18231" s="156" t="s">
        <v>223</v>
      </c>
    </row>
    <row r="18232" spans="1:5" x14ac:dyDescent="0.2">
      <c r="A18232" s="157">
        <v>5213576</v>
      </c>
      <c r="B18232" t="s">
        <v>21132</v>
      </c>
      <c r="C18232" t="s">
        <v>119</v>
      </c>
      <c r="D18232">
        <v>595</v>
      </c>
      <c r="E18232" s="156" t="s">
        <v>223</v>
      </c>
    </row>
    <row r="18233" spans="1:5" x14ac:dyDescent="0.2">
      <c r="A18233" s="157">
        <v>5213577</v>
      </c>
      <c r="B18233" t="s">
        <v>21133</v>
      </c>
      <c r="C18233" t="s">
        <v>119</v>
      </c>
      <c r="D18233">
        <v>633.55999999999995</v>
      </c>
      <c r="E18233" s="156" t="s">
        <v>223</v>
      </c>
    </row>
    <row r="18234" spans="1:5" x14ac:dyDescent="0.2">
      <c r="A18234" s="157">
        <v>5213578</v>
      </c>
      <c r="B18234" t="s">
        <v>21134</v>
      </c>
      <c r="C18234" t="s">
        <v>119</v>
      </c>
      <c r="D18234">
        <v>729.98</v>
      </c>
      <c r="E18234" s="156" t="s">
        <v>223</v>
      </c>
    </row>
    <row r="18235" spans="1:5" x14ac:dyDescent="0.2">
      <c r="A18235" s="157">
        <v>5213425</v>
      </c>
      <c r="B18235" t="s">
        <v>21135</v>
      </c>
      <c r="C18235" t="s">
        <v>119</v>
      </c>
      <c r="D18235">
        <v>593.45000000000005</v>
      </c>
      <c r="E18235" s="156" t="s">
        <v>223</v>
      </c>
    </row>
    <row r="18236" spans="1:5" x14ac:dyDescent="0.2">
      <c r="A18236" s="157">
        <v>5213426</v>
      </c>
      <c r="B18236" t="s">
        <v>21136</v>
      </c>
      <c r="C18236" t="s">
        <v>119</v>
      </c>
      <c r="D18236">
        <v>689.87</v>
      </c>
      <c r="E18236" s="156" t="s">
        <v>223</v>
      </c>
    </row>
    <row r="18237" spans="1:5" x14ac:dyDescent="0.2">
      <c r="A18237" s="157">
        <v>5213427</v>
      </c>
      <c r="B18237" t="s">
        <v>21137</v>
      </c>
      <c r="C18237" t="s">
        <v>119</v>
      </c>
      <c r="D18237">
        <v>767.36</v>
      </c>
      <c r="E18237" s="156" t="s">
        <v>223</v>
      </c>
    </row>
    <row r="18238" spans="1:5" x14ac:dyDescent="0.2">
      <c r="A18238" s="157">
        <v>5213567</v>
      </c>
      <c r="B18238" t="s">
        <v>21138</v>
      </c>
      <c r="C18238" t="s">
        <v>119</v>
      </c>
      <c r="D18238">
        <v>952.74</v>
      </c>
      <c r="E18238" s="156" t="s">
        <v>223</v>
      </c>
    </row>
    <row r="18239" spans="1:5" x14ac:dyDescent="0.2">
      <c r="A18239" s="157">
        <v>5213486</v>
      </c>
      <c r="B18239" t="s">
        <v>21139</v>
      </c>
      <c r="C18239" t="s">
        <v>119</v>
      </c>
      <c r="D18239">
        <v>945.22</v>
      </c>
      <c r="E18239" s="156" t="s">
        <v>223</v>
      </c>
    </row>
    <row r="18240" spans="1:5" x14ac:dyDescent="0.2">
      <c r="A18240" s="157">
        <v>5213487</v>
      </c>
      <c r="B18240" t="s">
        <v>21140</v>
      </c>
      <c r="C18240" t="s">
        <v>119</v>
      </c>
      <c r="D18240">
        <v>1041.6400000000001</v>
      </c>
      <c r="E18240" s="156" t="s">
        <v>223</v>
      </c>
    </row>
    <row r="18241" spans="1:5" x14ac:dyDescent="0.2">
      <c r="A18241" s="157">
        <v>5213488</v>
      </c>
      <c r="B18241" t="s">
        <v>21141</v>
      </c>
      <c r="C18241" t="s">
        <v>119</v>
      </c>
      <c r="D18241">
        <v>1119.1300000000001</v>
      </c>
      <c r="E18241" s="156" t="s">
        <v>223</v>
      </c>
    </row>
    <row r="18242" spans="1:5" x14ac:dyDescent="0.2">
      <c r="A18242" s="157">
        <v>5213568</v>
      </c>
      <c r="B18242" t="s">
        <v>21142</v>
      </c>
      <c r="C18242" t="s">
        <v>119</v>
      </c>
      <c r="D18242">
        <v>1304.51</v>
      </c>
      <c r="E18242" s="156" t="s">
        <v>223</v>
      </c>
    </row>
    <row r="18243" spans="1:5" x14ac:dyDescent="0.2">
      <c r="A18243" s="157">
        <v>5213483</v>
      </c>
      <c r="B18243" t="s">
        <v>21143</v>
      </c>
      <c r="C18243" t="s">
        <v>119</v>
      </c>
      <c r="D18243">
        <v>979.31</v>
      </c>
      <c r="E18243" s="156" t="s">
        <v>223</v>
      </c>
    </row>
    <row r="18244" spans="1:5" x14ac:dyDescent="0.2">
      <c r="A18244" s="157">
        <v>5213484</v>
      </c>
      <c r="B18244" t="s">
        <v>21144</v>
      </c>
      <c r="C18244" t="s">
        <v>119</v>
      </c>
      <c r="D18244">
        <v>1075.73</v>
      </c>
      <c r="E18244" s="156" t="s">
        <v>223</v>
      </c>
    </row>
    <row r="18245" spans="1:5" x14ac:dyDescent="0.2">
      <c r="A18245" s="157">
        <v>5213485</v>
      </c>
      <c r="B18245" t="s">
        <v>21145</v>
      </c>
      <c r="C18245" t="s">
        <v>119</v>
      </c>
      <c r="D18245">
        <v>1153.23</v>
      </c>
      <c r="E18245" s="156" t="s">
        <v>223</v>
      </c>
    </row>
    <row r="18246" spans="1:5" x14ac:dyDescent="0.2">
      <c r="A18246" s="157">
        <v>5213434</v>
      </c>
      <c r="B18246" t="s">
        <v>21146</v>
      </c>
      <c r="C18246" t="s">
        <v>119</v>
      </c>
      <c r="D18246">
        <v>627.54</v>
      </c>
      <c r="E18246" s="156" t="s">
        <v>223</v>
      </c>
    </row>
    <row r="18247" spans="1:5" x14ac:dyDescent="0.2">
      <c r="A18247" s="157">
        <v>5213435</v>
      </c>
      <c r="B18247" t="s">
        <v>21147</v>
      </c>
      <c r="C18247" t="s">
        <v>119</v>
      </c>
      <c r="D18247">
        <v>723.96</v>
      </c>
      <c r="E18247" s="156" t="s">
        <v>223</v>
      </c>
    </row>
    <row r="18248" spans="1:5" x14ac:dyDescent="0.2">
      <c r="A18248" s="157">
        <v>5213436</v>
      </c>
      <c r="B18248" t="s">
        <v>21148</v>
      </c>
      <c r="C18248" t="s">
        <v>119</v>
      </c>
      <c r="D18248">
        <v>801.46</v>
      </c>
      <c r="E18248" s="156" t="s">
        <v>223</v>
      </c>
    </row>
    <row r="18249" spans="1:5" x14ac:dyDescent="0.2">
      <c r="A18249" s="157">
        <v>5213430</v>
      </c>
      <c r="B18249" t="s">
        <v>21149</v>
      </c>
      <c r="C18249" t="s">
        <v>119</v>
      </c>
      <c r="D18249">
        <v>381.64</v>
      </c>
      <c r="E18249" s="156" t="s">
        <v>223</v>
      </c>
    </row>
    <row r="18250" spans="1:5" x14ac:dyDescent="0.2">
      <c r="A18250" s="157">
        <v>5213431</v>
      </c>
      <c r="B18250" t="s">
        <v>21150</v>
      </c>
      <c r="C18250" t="s">
        <v>119</v>
      </c>
      <c r="D18250">
        <v>420.21</v>
      </c>
      <c r="E18250" s="156" t="s">
        <v>223</v>
      </c>
    </row>
    <row r="18251" spans="1:5" x14ac:dyDescent="0.2">
      <c r="A18251" s="157">
        <v>5213433</v>
      </c>
      <c r="B18251" t="s">
        <v>21151</v>
      </c>
      <c r="C18251" t="s">
        <v>119</v>
      </c>
      <c r="D18251">
        <v>376.39</v>
      </c>
      <c r="E18251" s="156" t="s">
        <v>223</v>
      </c>
    </row>
    <row r="18252" spans="1:5" x14ac:dyDescent="0.2">
      <c r="A18252" s="157">
        <v>5213428</v>
      </c>
      <c r="B18252" t="s">
        <v>21152</v>
      </c>
      <c r="C18252" t="s">
        <v>119</v>
      </c>
      <c r="D18252">
        <v>573.57000000000005</v>
      </c>
      <c r="E18252" s="156" t="s">
        <v>223</v>
      </c>
    </row>
    <row r="18253" spans="1:5" x14ac:dyDescent="0.2">
      <c r="A18253" s="157">
        <v>5213432</v>
      </c>
      <c r="B18253" t="s">
        <v>21153</v>
      </c>
      <c r="C18253" t="s">
        <v>119</v>
      </c>
      <c r="D18253">
        <v>516.62</v>
      </c>
      <c r="E18253" s="156" t="s">
        <v>223</v>
      </c>
    </row>
    <row r="18254" spans="1:5" x14ac:dyDescent="0.2">
      <c r="A18254" s="157">
        <v>5213429</v>
      </c>
      <c r="B18254" t="s">
        <v>21154</v>
      </c>
      <c r="C18254" t="s">
        <v>119</v>
      </c>
      <c r="D18254">
        <v>667.69</v>
      </c>
      <c r="E18254" s="156" t="s">
        <v>223</v>
      </c>
    </row>
    <row r="18255" spans="1:5" x14ac:dyDescent="0.2">
      <c r="A18255" s="157">
        <v>5213516</v>
      </c>
      <c r="B18255" t="s">
        <v>21155</v>
      </c>
      <c r="C18255" t="s">
        <v>268</v>
      </c>
      <c r="D18255">
        <v>853.95</v>
      </c>
      <c r="E18255" s="156" t="s">
        <v>223</v>
      </c>
    </row>
    <row r="18256" spans="1:5" x14ac:dyDescent="0.2">
      <c r="A18256" s="157">
        <v>5213525</v>
      </c>
      <c r="B18256" t="s">
        <v>21156</v>
      </c>
      <c r="C18256" t="s">
        <v>268</v>
      </c>
      <c r="D18256">
        <v>931.09</v>
      </c>
      <c r="E18256" s="156" t="s">
        <v>223</v>
      </c>
    </row>
    <row r="18257" spans="1:5" x14ac:dyDescent="0.2">
      <c r="A18257" s="157">
        <v>5213534</v>
      </c>
      <c r="B18257" t="s">
        <v>21157</v>
      </c>
      <c r="C18257" t="s">
        <v>268</v>
      </c>
      <c r="D18257">
        <v>1123.9100000000001</v>
      </c>
      <c r="E18257" s="156" t="s">
        <v>223</v>
      </c>
    </row>
    <row r="18258" spans="1:5" x14ac:dyDescent="0.2">
      <c r="A18258" s="157">
        <v>5213517</v>
      </c>
      <c r="B18258" t="s">
        <v>21158</v>
      </c>
      <c r="C18258" t="s">
        <v>268</v>
      </c>
      <c r="D18258">
        <v>1808.05</v>
      </c>
      <c r="E18258" s="156" t="s">
        <v>223</v>
      </c>
    </row>
    <row r="18259" spans="1:5" x14ac:dyDescent="0.2">
      <c r="A18259" s="157">
        <v>5213526</v>
      </c>
      <c r="B18259" t="s">
        <v>21159</v>
      </c>
      <c r="C18259" t="s">
        <v>268</v>
      </c>
      <c r="D18259">
        <v>1981.62</v>
      </c>
      <c r="E18259" s="156" t="s">
        <v>223</v>
      </c>
    </row>
    <row r="18260" spans="1:5" x14ac:dyDescent="0.2">
      <c r="A18260" s="157">
        <v>5213535</v>
      </c>
      <c r="B18260" t="s">
        <v>21160</v>
      </c>
      <c r="C18260" t="s">
        <v>268</v>
      </c>
      <c r="D18260">
        <v>2415.46</v>
      </c>
      <c r="E18260" s="156" t="s">
        <v>223</v>
      </c>
    </row>
    <row r="18261" spans="1:5" x14ac:dyDescent="0.2">
      <c r="A18261" s="157">
        <v>5213518</v>
      </c>
      <c r="B18261" t="s">
        <v>21161</v>
      </c>
      <c r="C18261" t="s">
        <v>268</v>
      </c>
      <c r="D18261">
        <v>2380.5100000000002</v>
      </c>
      <c r="E18261" s="156" t="s">
        <v>223</v>
      </c>
    </row>
    <row r="18262" spans="1:5" x14ac:dyDescent="0.2">
      <c r="A18262" s="157">
        <v>5213527</v>
      </c>
      <c r="B18262" t="s">
        <v>21162</v>
      </c>
      <c r="C18262" t="s">
        <v>268</v>
      </c>
      <c r="D18262">
        <v>2611.9299999999998</v>
      </c>
      <c r="E18262" s="156" t="s">
        <v>223</v>
      </c>
    </row>
    <row r="18263" spans="1:5" x14ac:dyDescent="0.2">
      <c r="A18263" s="157">
        <v>5213536</v>
      </c>
      <c r="B18263" t="s">
        <v>21163</v>
      </c>
      <c r="C18263" t="s">
        <v>268</v>
      </c>
      <c r="D18263">
        <v>3190.39</v>
      </c>
      <c r="E18263" s="156" t="s">
        <v>223</v>
      </c>
    </row>
    <row r="18264" spans="1:5" x14ac:dyDescent="0.2">
      <c r="A18264" s="157">
        <v>5213519</v>
      </c>
      <c r="B18264" t="s">
        <v>21164</v>
      </c>
      <c r="C18264" t="s">
        <v>268</v>
      </c>
      <c r="D18264">
        <v>3234.46</v>
      </c>
      <c r="E18264" s="156" t="s">
        <v>223</v>
      </c>
    </row>
    <row r="18265" spans="1:5" x14ac:dyDescent="0.2">
      <c r="A18265" s="157">
        <v>5213528</v>
      </c>
      <c r="B18265" t="s">
        <v>21165</v>
      </c>
      <c r="C18265" t="s">
        <v>268</v>
      </c>
      <c r="D18265">
        <v>3543.02</v>
      </c>
      <c r="E18265" s="156" t="s">
        <v>223</v>
      </c>
    </row>
    <row r="18266" spans="1:5" x14ac:dyDescent="0.2">
      <c r="A18266" s="157">
        <v>5213537</v>
      </c>
      <c r="B18266" t="s">
        <v>21166</v>
      </c>
      <c r="C18266" t="s">
        <v>268</v>
      </c>
      <c r="D18266">
        <v>4314.3</v>
      </c>
      <c r="E18266" s="156" t="s">
        <v>223</v>
      </c>
    </row>
    <row r="18267" spans="1:5" x14ac:dyDescent="0.2">
      <c r="A18267" s="157">
        <v>5213521</v>
      </c>
      <c r="B18267" t="s">
        <v>21167</v>
      </c>
      <c r="C18267" t="s">
        <v>268</v>
      </c>
      <c r="D18267">
        <v>4761.0200000000004</v>
      </c>
      <c r="E18267" s="156" t="s">
        <v>223</v>
      </c>
    </row>
    <row r="18268" spans="1:5" x14ac:dyDescent="0.2">
      <c r="A18268" s="157">
        <v>5213530</v>
      </c>
      <c r="B18268" t="s">
        <v>21168</v>
      </c>
      <c r="C18268" t="s">
        <v>268</v>
      </c>
      <c r="D18268">
        <v>5223.8599999999997</v>
      </c>
      <c r="E18268" s="156" t="s">
        <v>223</v>
      </c>
    </row>
    <row r="18269" spans="1:5" x14ac:dyDescent="0.2">
      <c r="A18269" s="157">
        <v>5213539</v>
      </c>
      <c r="B18269" t="s">
        <v>21169</v>
      </c>
      <c r="C18269" t="s">
        <v>268</v>
      </c>
      <c r="D18269">
        <v>6380.78</v>
      </c>
      <c r="E18269" s="156" t="s">
        <v>223</v>
      </c>
    </row>
    <row r="18270" spans="1:5" x14ac:dyDescent="0.2">
      <c r="A18270" s="157">
        <v>5213573</v>
      </c>
      <c r="B18270" t="s">
        <v>21170</v>
      </c>
      <c r="C18270" t="s">
        <v>119</v>
      </c>
      <c r="D18270">
        <v>442.09</v>
      </c>
      <c r="E18270" s="156" t="s">
        <v>223</v>
      </c>
    </row>
    <row r="18271" spans="1:5" x14ac:dyDescent="0.2">
      <c r="A18271" s="157">
        <v>5213574</v>
      </c>
      <c r="B18271" t="s">
        <v>21171</v>
      </c>
      <c r="C18271" t="s">
        <v>119</v>
      </c>
      <c r="D18271">
        <v>480.66</v>
      </c>
      <c r="E18271" s="156" t="s">
        <v>223</v>
      </c>
    </row>
    <row r="18272" spans="1:5" x14ac:dyDescent="0.2">
      <c r="A18272" s="157">
        <v>5213575</v>
      </c>
      <c r="B18272" t="s">
        <v>21172</v>
      </c>
      <c r="C18272" t="s">
        <v>119</v>
      </c>
      <c r="D18272">
        <v>577.07000000000005</v>
      </c>
      <c r="E18272" s="156" t="s">
        <v>223</v>
      </c>
    </row>
    <row r="18273" spans="1:5" x14ac:dyDescent="0.2">
      <c r="A18273" s="157">
        <v>5213480</v>
      </c>
      <c r="B18273" t="s">
        <v>21173</v>
      </c>
      <c r="C18273" t="s">
        <v>119</v>
      </c>
      <c r="D18273">
        <v>883.43</v>
      </c>
      <c r="E18273" s="156" t="s">
        <v>223</v>
      </c>
    </row>
    <row r="18274" spans="1:5" x14ac:dyDescent="0.2">
      <c r="A18274" s="157">
        <v>5213481</v>
      </c>
      <c r="B18274" t="s">
        <v>21174</v>
      </c>
      <c r="C18274" t="s">
        <v>119</v>
      </c>
      <c r="D18274">
        <v>979.84</v>
      </c>
      <c r="E18274" s="156" t="s">
        <v>223</v>
      </c>
    </row>
    <row r="18275" spans="1:5" x14ac:dyDescent="0.2">
      <c r="A18275" s="157">
        <v>5213482</v>
      </c>
      <c r="B18275" t="s">
        <v>21175</v>
      </c>
      <c r="C18275" t="s">
        <v>119</v>
      </c>
      <c r="D18275">
        <v>1057.3399999999999</v>
      </c>
      <c r="E18275" s="156" t="s">
        <v>223</v>
      </c>
    </row>
    <row r="18276" spans="1:5" x14ac:dyDescent="0.2">
      <c r="A18276" s="157">
        <v>5213422</v>
      </c>
      <c r="B18276" t="s">
        <v>21176</v>
      </c>
      <c r="C18276" t="s">
        <v>119</v>
      </c>
      <c r="D18276">
        <v>534.54999999999995</v>
      </c>
      <c r="E18276" s="156" t="s">
        <v>223</v>
      </c>
    </row>
    <row r="18277" spans="1:5" x14ac:dyDescent="0.2">
      <c r="A18277" s="157">
        <v>5213423</v>
      </c>
      <c r="B18277" t="s">
        <v>21177</v>
      </c>
      <c r="C18277" t="s">
        <v>119</v>
      </c>
      <c r="D18277">
        <v>573.11</v>
      </c>
      <c r="E18277" s="156" t="s">
        <v>223</v>
      </c>
    </row>
    <row r="18278" spans="1:5" x14ac:dyDescent="0.2">
      <c r="A18278" s="157">
        <v>5213424</v>
      </c>
      <c r="B18278" t="s">
        <v>21178</v>
      </c>
      <c r="C18278" t="s">
        <v>119</v>
      </c>
      <c r="D18278">
        <v>669.53</v>
      </c>
      <c r="E18278" s="156" t="s">
        <v>223</v>
      </c>
    </row>
    <row r="18279" spans="1:5" x14ac:dyDescent="0.2">
      <c r="A18279" s="157">
        <v>5213437</v>
      </c>
      <c r="B18279" t="s">
        <v>21179</v>
      </c>
      <c r="C18279" t="s">
        <v>119</v>
      </c>
      <c r="D18279">
        <v>531.66</v>
      </c>
      <c r="E18279" s="156" t="s">
        <v>223</v>
      </c>
    </row>
    <row r="18280" spans="1:5" x14ac:dyDescent="0.2">
      <c r="A18280" s="157">
        <v>5213438</v>
      </c>
      <c r="B18280" t="s">
        <v>21180</v>
      </c>
      <c r="C18280" t="s">
        <v>119</v>
      </c>
      <c r="D18280">
        <v>628.07000000000005</v>
      </c>
      <c r="E18280" s="156" t="s">
        <v>223</v>
      </c>
    </row>
    <row r="18281" spans="1:5" x14ac:dyDescent="0.2">
      <c r="A18281" s="157">
        <v>5213439</v>
      </c>
      <c r="B18281" t="s">
        <v>21181</v>
      </c>
      <c r="C18281" t="s">
        <v>119</v>
      </c>
      <c r="D18281">
        <v>705.57</v>
      </c>
      <c r="E18281" s="156" t="s">
        <v>223</v>
      </c>
    </row>
    <row r="18282" spans="1:5" x14ac:dyDescent="0.2">
      <c r="A18282" s="157">
        <v>5212556</v>
      </c>
      <c r="B18282" t="s">
        <v>21182</v>
      </c>
      <c r="C18282" t="s">
        <v>20964</v>
      </c>
      <c r="D18282">
        <v>1.96</v>
      </c>
      <c r="E18282" s="156" t="s">
        <v>223</v>
      </c>
    </row>
    <row r="18283" spans="1:5" x14ac:dyDescent="0.2">
      <c r="A18283" s="157">
        <v>5213649</v>
      </c>
      <c r="B18283" t="s">
        <v>21183</v>
      </c>
      <c r="C18283" t="s">
        <v>268</v>
      </c>
      <c r="D18283">
        <v>101062.6</v>
      </c>
      <c r="E18283" s="156" t="s">
        <v>223</v>
      </c>
    </row>
    <row r="18284" spans="1:5" x14ac:dyDescent="0.2">
      <c r="A18284" s="157">
        <v>5213591</v>
      </c>
      <c r="B18284" t="s">
        <v>21184</v>
      </c>
      <c r="C18284" t="s">
        <v>268</v>
      </c>
      <c r="D18284">
        <v>101062.6</v>
      </c>
      <c r="E18284" s="156" t="s">
        <v>223</v>
      </c>
    </row>
    <row r="18285" spans="1:5" x14ac:dyDescent="0.2">
      <c r="A18285" s="157">
        <v>5213718</v>
      </c>
      <c r="B18285" t="s">
        <v>21185</v>
      </c>
      <c r="C18285" t="s">
        <v>268</v>
      </c>
      <c r="D18285">
        <v>111867.52</v>
      </c>
      <c r="E18285" s="156" t="s">
        <v>223</v>
      </c>
    </row>
    <row r="18286" spans="1:5" x14ac:dyDescent="0.2">
      <c r="A18286" s="157">
        <v>5213741</v>
      </c>
      <c r="B18286" t="s">
        <v>21186</v>
      </c>
      <c r="C18286" t="s">
        <v>268</v>
      </c>
      <c r="D18286">
        <v>111867.52</v>
      </c>
      <c r="E18286" s="156" t="s">
        <v>223</v>
      </c>
    </row>
    <row r="18287" spans="1:5" x14ac:dyDescent="0.2">
      <c r="A18287" s="157">
        <v>5213776</v>
      </c>
      <c r="B18287" t="s">
        <v>21187</v>
      </c>
      <c r="C18287" t="s">
        <v>268</v>
      </c>
      <c r="D18287">
        <v>112553.57</v>
      </c>
      <c r="E18287" s="156" t="s">
        <v>223</v>
      </c>
    </row>
    <row r="18288" spans="1:5" x14ac:dyDescent="0.2">
      <c r="A18288" s="157">
        <v>5213799</v>
      </c>
      <c r="B18288" t="s">
        <v>21188</v>
      </c>
      <c r="C18288" t="s">
        <v>268</v>
      </c>
      <c r="D18288">
        <v>112553.57</v>
      </c>
      <c r="E18288" s="156" t="s">
        <v>223</v>
      </c>
    </row>
    <row r="18289" spans="1:5" x14ac:dyDescent="0.2">
      <c r="A18289" s="157">
        <v>5213363</v>
      </c>
      <c r="B18289" t="s">
        <v>21189</v>
      </c>
      <c r="C18289" t="s">
        <v>119</v>
      </c>
      <c r="D18289">
        <v>35.89</v>
      </c>
      <c r="E18289" s="156" t="s">
        <v>223</v>
      </c>
    </row>
    <row r="18290" spans="1:5" x14ac:dyDescent="0.2">
      <c r="A18290" s="157">
        <v>5213667</v>
      </c>
      <c r="B18290" t="s">
        <v>21190</v>
      </c>
      <c r="C18290" t="s">
        <v>268</v>
      </c>
      <c r="D18290">
        <v>357.13</v>
      </c>
      <c r="E18290" s="156" t="s">
        <v>223</v>
      </c>
    </row>
    <row r="18291" spans="1:5" x14ac:dyDescent="0.2">
      <c r="A18291" s="157">
        <v>5213683</v>
      </c>
      <c r="B18291" t="s">
        <v>21191</v>
      </c>
      <c r="C18291" t="s">
        <v>268</v>
      </c>
      <c r="D18291">
        <v>254.87</v>
      </c>
      <c r="E18291" s="156" t="s">
        <v>223</v>
      </c>
    </row>
    <row r="18292" spans="1:5" x14ac:dyDescent="0.2">
      <c r="A18292" s="157">
        <v>5213660</v>
      </c>
      <c r="B18292" t="s">
        <v>21192</v>
      </c>
      <c r="C18292" t="s">
        <v>268</v>
      </c>
      <c r="D18292">
        <v>212.39</v>
      </c>
      <c r="E18292" s="156" t="s">
        <v>223</v>
      </c>
    </row>
    <row r="18293" spans="1:5" x14ac:dyDescent="0.2">
      <c r="A18293" s="157">
        <v>5213364</v>
      </c>
      <c r="B18293" t="s">
        <v>21193</v>
      </c>
      <c r="C18293" t="s">
        <v>119</v>
      </c>
      <c r="D18293">
        <v>22.49</v>
      </c>
      <c r="E18293" s="156" t="s">
        <v>223</v>
      </c>
    </row>
    <row r="18294" spans="1:5" x14ac:dyDescent="0.2">
      <c r="A18294" s="157">
        <v>5213832</v>
      </c>
      <c r="B18294" t="s">
        <v>21194</v>
      </c>
      <c r="C18294" t="s">
        <v>119</v>
      </c>
      <c r="D18294">
        <v>3.9</v>
      </c>
      <c r="E18294" s="156" t="s">
        <v>223</v>
      </c>
    </row>
    <row r="18295" spans="1:5" x14ac:dyDescent="0.2">
      <c r="A18295" s="157">
        <v>5213830</v>
      </c>
      <c r="B18295" t="s">
        <v>21195</v>
      </c>
      <c r="C18295" t="s">
        <v>119</v>
      </c>
      <c r="D18295">
        <v>4.8600000000000003</v>
      </c>
      <c r="E18295" s="156" t="s">
        <v>223</v>
      </c>
    </row>
    <row r="18296" spans="1:5" x14ac:dyDescent="0.2">
      <c r="A18296" s="157">
        <v>5213831</v>
      </c>
      <c r="B18296" t="s">
        <v>21196</v>
      </c>
      <c r="C18296" t="s">
        <v>119</v>
      </c>
      <c r="D18296">
        <v>70.540000000000006</v>
      </c>
      <c r="E18296" s="156" t="s">
        <v>223</v>
      </c>
    </row>
    <row r="18297" spans="1:5" x14ac:dyDescent="0.2">
      <c r="A18297" s="157">
        <v>5213849</v>
      </c>
      <c r="B18297" t="s">
        <v>21197</v>
      </c>
      <c r="C18297" t="s">
        <v>19110</v>
      </c>
      <c r="D18297">
        <v>3.69</v>
      </c>
      <c r="E18297" s="156" t="s">
        <v>223</v>
      </c>
    </row>
    <row r="18298" spans="1:5" x14ac:dyDescent="0.2">
      <c r="A18298" s="157">
        <v>5213636</v>
      </c>
      <c r="B18298" t="s">
        <v>21198</v>
      </c>
      <c r="C18298" t="s">
        <v>268</v>
      </c>
      <c r="D18298">
        <v>99521.46</v>
      </c>
      <c r="E18298" s="156" t="s">
        <v>223</v>
      </c>
    </row>
    <row r="18299" spans="1:5" x14ac:dyDescent="0.2">
      <c r="A18299" s="157">
        <v>5213642</v>
      </c>
      <c r="B18299" t="s">
        <v>21199</v>
      </c>
      <c r="C18299" t="s">
        <v>268</v>
      </c>
      <c r="D18299">
        <v>99521.46</v>
      </c>
      <c r="E18299" s="156" t="s">
        <v>223</v>
      </c>
    </row>
    <row r="18300" spans="1:5" x14ac:dyDescent="0.2">
      <c r="A18300" s="157">
        <v>5213757</v>
      </c>
      <c r="B18300" t="s">
        <v>21200</v>
      </c>
      <c r="C18300" t="s">
        <v>268</v>
      </c>
      <c r="D18300">
        <v>110357.87</v>
      </c>
      <c r="E18300" s="156" t="s">
        <v>223</v>
      </c>
    </row>
    <row r="18301" spans="1:5" x14ac:dyDescent="0.2">
      <c r="A18301" s="157">
        <v>5213763</v>
      </c>
      <c r="B18301" t="s">
        <v>21201</v>
      </c>
      <c r="C18301" t="s">
        <v>268</v>
      </c>
      <c r="D18301">
        <v>110357.87</v>
      </c>
      <c r="E18301" s="156" t="s">
        <v>223</v>
      </c>
    </row>
    <row r="18302" spans="1:5" x14ac:dyDescent="0.2">
      <c r="A18302" s="157">
        <v>5213815</v>
      </c>
      <c r="B18302" t="s">
        <v>21202</v>
      </c>
      <c r="C18302" t="s">
        <v>268</v>
      </c>
      <c r="D18302">
        <v>121194.28</v>
      </c>
      <c r="E18302" s="156" t="s">
        <v>223</v>
      </c>
    </row>
    <row r="18303" spans="1:5" x14ac:dyDescent="0.2">
      <c r="A18303" s="157">
        <v>5213821</v>
      </c>
      <c r="B18303" t="s">
        <v>21203</v>
      </c>
      <c r="C18303" t="s">
        <v>268</v>
      </c>
      <c r="D18303">
        <v>121194.28</v>
      </c>
      <c r="E18303" s="156" t="s">
        <v>223</v>
      </c>
    </row>
    <row r="18304" spans="1:5" x14ac:dyDescent="0.2">
      <c r="A18304" s="157">
        <v>5213630</v>
      </c>
      <c r="B18304" t="s">
        <v>21204</v>
      </c>
      <c r="C18304" t="s">
        <v>268</v>
      </c>
      <c r="D18304">
        <v>61839.81</v>
      </c>
      <c r="E18304" s="156" t="s">
        <v>223</v>
      </c>
    </row>
    <row r="18305" spans="1:5" x14ac:dyDescent="0.2">
      <c r="A18305" s="157">
        <v>5213584</v>
      </c>
      <c r="B18305" t="s">
        <v>21205</v>
      </c>
      <c r="C18305" t="s">
        <v>268</v>
      </c>
      <c r="D18305">
        <v>61839.81</v>
      </c>
      <c r="E18305" s="156" t="s">
        <v>223</v>
      </c>
    </row>
    <row r="18306" spans="1:5" x14ac:dyDescent="0.2">
      <c r="A18306" s="157">
        <v>5213711</v>
      </c>
      <c r="B18306" t="s">
        <v>21206</v>
      </c>
      <c r="C18306" t="s">
        <v>268</v>
      </c>
      <c r="D18306">
        <v>66114.53</v>
      </c>
      <c r="E18306" s="156" t="s">
        <v>223</v>
      </c>
    </row>
    <row r="18307" spans="1:5" x14ac:dyDescent="0.2">
      <c r="A18307" s="157">
        <v>5213734</v>
      </c>
      <c r="B18307" t="s">
        <v>21207</v>
      </c>
      <c r="C18307" t="s">
        <v>268</v>
      </c>
      <c r="D18307">
        <v>66114.53</v>
      </c>
      <c r="E18307" s="156" t="s">
        <v>223</v>
      </c>
    </row>
    <row r="18308" spans="1:5" x14ac:dyDescent="0.2">
      <c r="A18308" s="157">
        <v>5213769</v>
      </c>
      <c r="B18308" t="s">
        <v>21208</v>
      </c>
      <c r="C18308" t="s">
        <v>268</v>
      </c>
      <c r="D18308">
        <v>72526.61</v>
      </c>
      <c r="E18308" s="156" t="s">
        <v>223</v>
      </c>
    </row>
    <row r="18309" spans="1:5" x14ac:dyDescent="0.2">
      <c r="A18309" s="157">
        <v>5213792</v>
      </c>
      <c r="B18309" t="s">
        <v>21209</v>
      </c>
      <c r="C18309" t="s">
        <v>268</v>
      </c>
      <c r="D18309">
        <v>72526.61</v>
      </c>
      <c r="E18309" s="156" t="s">
        <v>223</v>
      </c>
    </row>
    <row r="18310" spans="1:5" x14ac:dyDescent="0.2">
      <c r="A18310" s="157">
        <v>5213844</v>
      </c>
      <c r="B18310" t="s">
        <v>21210</v>
      </c>
      <c r="C18310" t="s">
        <v>19110</v>
      </c>
      <c r="D18310">
        <v>4.17</v>
      </c>
      <c r="E18310" s="156" t="s">
        <v>223</v>
      </c>
    </row>
    <row r="18311" spans="1:5" x14ac:dyDescent="0.2">
      <c r="A18311" s="157">
        <v>5213869</v>
      </c>
      <c r="B18311" t="s">
        <v>21211</v>
      </c>
      <c r="C18311" t="s">
        <v>268</v>
      </c>
      <c r="D18311">
        <v>2500.87</v>
      </c>
      <c r="E18311" s="156" t="s">
        <v>223</v>
      </c>
    </row>
    <row r="18312" spans="1:5" x14ac:dyDescent="0.2">
      <c r="A18312" s="157">
        <v>5213870</v>
      </c>
      <c r="B18312" t="s">
        <v>21212</v>
      </c>
      <c r="C18312" t="s">
        <v>268</v>
      </c>
      <c r="D18312">
        <v>3430.93</v>
      </c>
      <c r="E18312" s="156" t="s">
        <v>223</v>
      </c>
    </row>
    <row r="18313" spans="1:5" x14ac:dyDescent="0.2">
      <c r="A18313" s="157">
        <v>5213871</v>
      </c>
      <c r="B18313" t="s">
        <v>21213</v>
      </c>
      <c r="C18313" t="s">
        <v>268</v>
      </c>
      <c r="D18313">
        <v>3516.6</v>
      </c>
      <c r="E18313" s="156" t="s">
        <v>223</v>
      </c>
    </row>
    <row r="18314" spans="1:5" x14ac:dyDescent="0.2">
      <c r="A18314" s="157">
        <v>5213872</v>
      </c>
      <c r="B18314" t="s">
        <v>21214</v>
      </c>
      <c r="C18314" t="s">
        <v>268</v>
      </c>
      <c r="D18314">
        <v>5555.44</v>
      </c>
      <c r="E18314" s="156" t="s">
        <v>223</v>
      </c>
    </row>
    <row r="18315" spans="1:5" x14ac:dyDescent="0.2">
      <c r="A18315" s="157">
        <v>5213867</v>
      </c>
      <c r="B18315" t="s">
        <v>21215</v>
      </c>
      <c r="C18315" t="s">
        <v>268</v>
      </c>
      <c r="D18315">
        <v>588.53</v>
      </c>
      <c r="E18315" s="156" t="s">
        <v>223</v>
      </c>
    </row>
    <row r="18316" spans="1:5" x14ac:dyDescent="0.2">
      <c r="A18316" s="157">
        <v>5213863</v>
      </c>
      <c r="B18316" t="s">
        <v>21216</v>
      </c>
      <c r="C18316" t="s">
        <v>268</v>
      </c>
      <c r="D18316">
        <v>471.65</v>
      </c>
      <c r="E18316" s="156" t="s">
        <v>223</v>
      </c>
    </row>
    <row r="18317" spans="1:5" x14ac:dyDescent="0.2">
      <c r="A18317" s="157">
        <v>5213864</v>
      </c>
      <c r="B18317" t="s">
        <v>21217</v>
      </c>
      <c r="C18317" t="s">
        <v>268</v>
      </c>
      <c r="D18317">
        <v>502.16</v>
      </c>
      <c r="E18317" s="156" t="s">
        <v>223</v>
      </c>
    </row>
    <row r="18318" spans="1:5" x14ac:dyDescent="0.2">
      <c r="A18318" s="157">
        <v>5213865</v>
      </c>
      <c r="B18318" t="s">
        <v>21218</v>
      </c>
      <c r="C18318" t="s">
        <v>268</v>
      </c>
      <c r="D18318">
        <v>532.89</v>
      </c>
      <c r="E18318" s="156" t="s">
        <v>223</v>
      </c>
    </row>
    <row r="18319" spans="1:5" x14ac:dyDescent="0.2">
      <c r="A18319" s="157">
        <v>5213866</v>
      </c>
      <c r="B18319" t="s">
        <v>21219</v>
      </c>
      <c r="C18319" t="s">
        <v>268</v>
      </c>
      <c r="D18319">
        <v>601.55999999999995</v>
      </c>
      <c r="E18319" s="156" t="s">
        <v>223</v>
      </c>
    </row>
    <row r="18320" spans="1:5" x14ac:dyDescent="0.2">
      <c r="A18320" s="157">
        <v>5213855</v>
      </c>
      <c r="B18320" t="s">
        <v>21220</v>
      </c>
      <c r="C18320" t="s">
        <v>268</v>
      </c>
      <c r="D18320">
        <v>423.91</v>
      </c>
      <c r="E18320" s="156" t="s">
        <v>223</v>
      </c>
    </row>
    <row r="18321" spans="1:5" x14ac:dyDescent="0.2">
      <c r="A18321" s="157">
        <v>5213856</v>
      </c>
      <c r="B18321" t="s">
        <v>21221</v>
      </c>
      <c r="C18321" t="s">
        <v>268</v>
      </c>
      <c r="D18321">
        <v>439.67</v>
      </c>
      <c r="E18321" s="156" t="s">
        <v>223</v>
      </c>
    </row>
    <row r="18322" spans="1:5" x14ac:dyDescent="0.2">
      <c r="A18322" s="157">
        <v>5213857</v>
      </c>
      <c r="B18322" t="s">
        <v>21222</v>
      </c>
      <c r="C18322" t="s">
        <v>268</v>
      </c>
      <c r="D18322">
        <v>454.74</v>
      </c>
      <c r="E18322" s="156" t="s">
        <v>223</v>
      </c>
    </row>
    <row r="18323" spans="1:5" x14ac:dyDescent="0.2">
      <c r="A18323" s="157">
        <v>5213858</v>
      </c>
      <c r="B18323" t="s">
        <v>21223</v>
      </c>
      <c r="C18323" t="s">
        <v>268</v>
      </c>
      <c r="D18323">
        <v>470.72</v>
      </c>
      <c r="E18323" s="156" t="s">
        <v>223</v>
      </c>
    </row>
    <row r="18324" spans="1:5" x14ac:dyDescent="0.2">
      <c r="A18324" s="157">
        <v>5213859</v>
      </c>
      <c r="B18324" t="s">
        <v>21224</v>
      </c>
      <c r="C18324" t="s">
        <v>268</v>
      </c>
      <c r="D18324">
        <v>465.97</v>
      </c>
      <c r="E18324" s="156" t="s">
        <v>223</v>
      </c>
    </row>
    <row r="18325" spans="1:5" x14ac:dyDescent="0.2">
      <c r="A18325" s="157">
        <v>5213860</v>
      </c>
      <c r="B18325" t="s">
        <v>21225</v>
      </c>
      <c r="C18325" t="s">
        <v>268</v>
      </c>
      <c r="D18325">
        <v>481.67</v>
      </c>
      <c r="E18325" s="156" t="s">
        <v>223</v>
      </c>
    </row>
    <row r="18326" spans="1:5" x14ac:dyDescent="0.2">
      <c r="A18326" s="157">
        <v>5213861</v>
      </c>
      <c r="B18326" t="s">
        <v>21226</v>
      </c>
      <c r="C18326" t="s">
        <v>268</v>
      </c>
      <c r="D18326">
        <v>510.96</v>
      </c>
      <c r="E18326" s="156" t="s">
        <v>223</v>
      </c>
    </row>
    <row r="18327" spans="1:5" x14ac:dyDescent="0.2">
      <c r="A18327" s="157">
        <v>5213862</v>
      </c>
      <c r="B18327" t="s">
        <v>21227</v>
      </c>
      <c r="C18327" t="s">
        <v>268</v>
      </c>
      <c r="D18327">
        <v>579.24</v>
      </c>
      <c r="E18327" s="156" t="s">
        <v>223</v>
      </c>
    </row>
    <row r="18328" spans="1:5" x14ac:dyDescent="0.2">
      <c r="A18328" s="157">
        <v>5213868</v>
      </c>
      <c r="B18328" t="s">
        <v>21228</v>
      </c>
      <c r="C18328" t="s">
        <v>268</v>
      </c>
      <c r="D18328">
        <v>1159.75</v>
      </c>
      <c r="E18328" s="156" t="s">
        <v>223</v>
      </c>
    </row>
    <row r="18329" spans="1:5" x14ac:dyDescent="0.2">
      <c r="A18329" s="157">
        <v>5219546</v>
      </c>
      <c r="B18329" t="s">
        <v>21229</v>
      </c>
      <c r="C18329" t="s">
        <v>268</v>
      </c>
      <c r="D18329">
        <v>344.61</v>
      </c>
      <c r="E18329" s="156" t="s">
        <v>223</v>
      </c>
    </row>
    <row r="18330" spans="1:5" x14ac:dyDescent="0.2">
      <c r="A18330" s="157">
        <v>5216111</v>
      </c>
      <c r="B18330" t="s">
        <v>21230</v>
      </c>
      <c r="C18330" t="s">
        <v>268</v>
      </c>
      <c r="D18330">
        <v>131.41999999999999</v>
      </c>
      <c r="E18330" s="156" t="s">
        <v>223</v>
      </c>
    </row>
    <row r="18331" spans="1:5" x14ac:dyDescent="0.2">
      <c r="A18331" s="157">
        <v>5213351</v>
      </c>
      <c r="B18331" t="s">
        <v>21231</v>
      </c>
      <c r="C18331" t="s">
        <v>268</v>
      </c>
      <c r="D18331">
        <v>713.77</v>
      </c>
      <c r="E18331" s="156" t="s">
        <v>223</v>
      </c>
    </row>
    <row r="18332" spans="1:5" x14ac:dyDescent="0.2">
      <c r="A18332" s="157">
        <v>5213350</v>
      </c>
      <c r="B18332" t="s">
        <v>21232</v>
      </c>
      <c r="C18332" t="s">
        <v>268</v>
      </c>
      <c r="D18332">
        <v>1894.82</v>
      </c>
      <c r="E18332" s="156" t="s">
        <v>223</v>
      </c>
    </row>
    <row r="18333" spans="1:5" x14ac:dyDescent="0.2">
      <c r="A18333" s="157">
        <v>5213352</v>
      </c>
      <c r="B18333" t="s">
        <v>21233</v>
      </c>
      <c r="C18333" t="s">
        <v>268</v>
      </c>
      <c r="D18333">
        <v>1042.1099999999999</v>
      </c>
      <c r="E18333" s="156" t="s">
        <v>223</v>
      </c>
    </row>
    <row r="18334" spans="1:5" x14ac:dyDescent="0.2">
      <c r="A18334" s="157">
        <v>5213353</v>
      </c>
      <c r="B18334" t="s">
        <v>21234</v>
      </c>
      <c r="C18334" t="s">
        <v>268</v>
      </c>
      <c r="D18334">
        <v>3025.73</v>
      </c>
      <c r="E18334" s="156" t="s">
        <v>223</v>
      </c>
    </row>
    <row r="18335" spans="1:5" x14ac:dyDescent="0.2">
      <c r="A18335" s="157">
        <v>5213360</v>
      </c>
      <c r="B18335" t="s">
        <v>21235</v>
      </c>
      <c r="C18335" t="s">
        <v>268</v>
      </c>
      <c r="D18335">
        <v>33.200000000000003</v>
      </c>
      <c r="E18335" s="156" t="s">
        <v>223</v>
      </c>
    </row>
    <row r="18336" spans="1:5" x14ac:dyDescent="0.2">
      <c r="A18336" s="157">
        <v>5219605</v>
      </c>
      <c r="B18336" t="s">
        <v>21236</v>
      </c>
      <c r="C18336" t="s">
        <v>268</v>
      </c>
      <c r="D18336">
        <v>29.6</v>
      </c>
      <c r="E18336" s="156" t="s">
        <v>223</v>
      </c>
    </row>
    <row r="18337" spans="1:5" x14ac:dyDescent="0.2">
      <c r="A18337" s="157">
        <v>5219606</v>
      </c>
      <c r="B18337" t="s">
        <v>21237</v>
      </c>
      <c r="C18337" t="s">
        <v>268</v>
      </c>
      <c r="D18337">
        <v>37.799999999999997</v>
      </c>
      <c r="E18337" s="156" t="s">
        <v>223</v>
      </c>
    </row>
    <row r="18338" spans="1:5" x14ac:dyDescent="0.2">
      <c r="A18338" s="157">
        <v>5219607</v>
      </c>
      <c r="B18338" t="s">
        <v>21238</v>
      </c>
      <c r="C18338" t="s">
        <v>268</v>
      </c>
      <c r="D18338">
        <v>33.5</v>
      </c>
      <c r="E18338" s="156" t="s">
        <v>223</v>
      </c>
    </row>
    <row r="18339" spans="1:5" x14ac:dyDescent="0.2">
      <c r="A18339" s="157">
        <v>5219608</v>
      </c>
      <c r="B18339" t="s">
        <v>21239</v>
      </c>
      <c r="C18339" t="s">
        <v>268</v>
      </c>
      <c r="D18339">
        <v>41.29</v>
      </c>
      <c r="E18339" s="156" t="s">
        <v>223</v>
      </c>
    </row>
    <row r="18340" spans="1:5" x14ac:dyDescent="0.2">
      <c r="A18340" s="157">
        <v>5219609</v>
      </c>
      <c r="B18340" t="s">
        <v>21240</v>
      </c>
      <c r="C18340" t="s">
        <v>268</v>
      </c>
      <c r="D18340">
        <v>36.81</v>
      </c>
      <c r="E18340" s="156" t="s">
        <v>223</v>
      </c>
    </row>
    <row r="18341" spans="1:5" x14ac:dyDescent="0.2">
      <c r="A18341" s="157">
        <v>5219610</v>
      </c>
      <c r="B18341" t="s">
        <v>21241</v>
      </c>
      <c r="C18341" t="s">
        <v>268</v>
      </c>
      <c r="D18341">
        <v>42.99</v>
      </c>
      <c r="E18341" s="156" t="s">
        <v>223</v>
      </c>
    </row>
    <row r="18342" spans="1:5" x14ac:dyDescent="0.2">
      <c r="A18342" s="157">
        <v>5219611</v>
      </c>
      <c r="B18342" t="s">
        <v>21242</v>
      </c>
      <c r="C18342" t="s">
        <v>268</v>
      </c>
      <c r="D18342">
        <v>39.78</v>
      </c>
      <c r="E18342" s="156" t="s">
        <v>223</v>
      </c>
    </row>
    <row r="18343" spans="1:5" x14ac:dyDescent="0.2">
      <c r="A18343" s="157">
        <v>5213359</v>
      </c>
      <c r="B18343" t="s">
        <v>21243</v>
      </c>
      <c r="C18343" t="s">
        <v>268</v>
      </c>
      <c r="D18343">
        <v>29.12</v>
      </c>
      <c r="E18343" s="156" t="s">
        <v>223</v>
      </c>
    </row>
    <row r="18344" spans="1:5" x14ac:dyDescent="0.2">
      <c r="A18344" s="157">
        <v>5219612</v>
      </c>
      <c r="B18344" t="s">
        <v>21244</v>
      </c>
      <c r="C18344" t="s">
        <v>268</v>
      </c>
      <c r="D18344">
        <v>26.65</v>
      </c>
      <c r="E18344" s="156" t="s">
        <v>223</v>
      </c>
    </row>
    <row r="18345" spans="1:5" x14ac:dyDescent="0.2">
      <c r="A18345" s="157">
        <v>5219613</v>
      </c>
      <c r="B18345" t="s">
        <v>21245</v>
      </c>
      <c r="C18345" t="s">
        <v>268</v>
      </c>
      <c r="D18345">
        <v>33.76</v>
      </c>
      <c r="E18345" s="156" t="s">
        <v>223</v>
      </c>
    </row>
    <row r="18346" spans="1:5" x14ac:dyDescent="0.2">
      <c r="A18346" s="157">
        <v>5219614</v>
      </c>
      <c r="B18346" t="s">
        <v>21246</v>
      </c>
      <c r="C18346" t="s">
        <v>268</v>
      </c>
      <c r="D18346">
        <v>31.2</v>
      </c>
      <c r="E18346" s="156" t="s">
        <v>223</v>
      </c>
    </row>
    <row r="18347" spans="1:5" x14ac:dyDescent="0.2">
      <c r="A18347" s="157">
        <v>5219615</v>
      </c>
      <c r="B18347" t="s">
        <v>21247</v>
      </c>
      <c r="C18347" t="s">
        <v>268</v>
      </c>
      <c r="D18347">
        <v>34.69</v>
      </c>
      <c r="E18347" s="156" t="s">
        <v>223</v>
      </c>
    </row>
    <row r="18348" spans="1:5" x14ac:dyDescent="0.2">
      <c r="A18348" s="157">
        <v>5219616</v>
      </c>
      <c r="B18348" t="s">
        <v>21248</v>
      </c>
      <c r="C18348" t="s">
        <v>268</v>
      </c>
      <c r="D18348">
        <v>31.72</v>
      </c>
      <c r="E18348" s="156" t="s">
        <v>223</v>
      </c>
    </row>
    <row r="18349" spans="1:5" x14ac:dyDescent="0.2">
      <c r="A18349" s="157">
        <v>5219617</v>
      </c>
      <c r="B18349" t="s">
        <v>21249</v>
      </c>
      <c r="C18349" t="s">
        <v>268</v>
      </c>
      <c r="D18349">
        <v>41.12</v>
      </c>
      <c r="E18349" s="156" t="s">
        <v>223</v>
      </c>
    </row>
    <row r="18350" spans="1:5" x14ac:dyDescent="0.2">
      <c r="A18350" s="157">
        <v>5219618</v>
      </c>
      <c r="B18350" t="s">
        <v>21250</v>
      </c>
      <c r="C18350" t="s">
        <v>268</v>
      </c>
      <c r="D18350">
        <v>38.479999999999997</v>
      </c>
      <c r="E18350" s="156" t="s">
        <v>223</v>
      </c>
    </row>
    <row r="18351" spans="1:5" x14ac:dyDescent="0.2">
      <c r="A18351" s="157">
        <v>5219619</v>
      </c>
      <c r="B18351" t="s">
        <v>21251</v>
      </c>
      <c r="C18351" t="s">
        <v>268</v>
      </c>
      <c r="D18351">
        <v>42.51</v>
      </c>
      <c r="E18351" s="156" t="s">
        <v>223</v>
      </c>
    </row>
    <row r="18352" spans="1:5" x14ac:dyDescent="0.2">
      <c r="A18352" s="157">
        <v>5219620</v>
      </c>
      <c r="B18352" t="s">
        <v>21252</v>
      </c>
      <c r="C18352" t="s">
        <v>268</v>
      </c>
      <c r="D18352">
        <v>39.9</v>
      </c>
      <c r="E18352" s="156" t="s">
        <v>223</v>
      </c>
    </row>
    <row r="18353" spans="1:5" x14ac:dyDescent="0.2">
      <c r="A18353" s="157">
        <v>5219621</v>
      </c>
      <c r="B18353" t="s">
        <v>21253</v>
      </c>
      <c r="C18353" t="s">
        <v>268</v>
      </c>
      <c r="D18353">
        <v>49.62</v>
      </c>
      <c r="E18353" s="156" t="s">
        <v>223</v>
      </c>
    </row>
    <row r="18354" spans="1:5" x14ac:dyDescent="0.2">
      <c r="A18354" s="157">
        <v>5219622</v>
      </c>
      <c r="B18354" t="s">
        <v>21254</v>
      </c>
      <c r="C18354" t="s">
        <v>268</v>
      </c>
      <c r="D18354">
        <v>46.92</v>
      </c>
      <c r="E18354" s="156" t="s">
        <v>223</v>
      </c>
    </row>
    <row r="18355" spans="1:5" x14ac:dyDescent="0.2">
      <c r="A18355" s="157">
        <v>5219623</v>
      </c>
      <c r="B18355" t="s">
        <v>21255</v>
      </c>
      <c r="C18355" t="s">
        <v>268</v>
      </c>
      <c r="D18355">
        <v>53.88</v>
      </c>
      <c r="E18355" s="156" t="s">
        <v>223</v>
      </c>
    </row>
    <row r="18356" spans="1:5" x14ac:dyDescent="0.2">
      <c r="A18356" s="157">
        <v>5219624</v>
      </c>
      <c r="B18356" t="s">
        <v>21256</v>
      </c>
      <c r="C18356" t="s">
        <v>268</v>
      </c>
      <c r="D18356">
        <v>51.04</v>
      </c>
      <c r="E18356" s="156" t="s">
        <v>223</v>
      </c>
    </row>
    <row r="18357" spans="1:5" x14ac:dyDescent="0.2">
      <c r="A18357" s="157">
        <v>5219625</v>
      </c>
      <c r="B18357" t="s">
        <v>21257</v>
      </c>
      <c r="C18357" t="s">
        <v>268</v>
      </c>
      <c r="D18357">
        <v>57.3</v>
      </c>
      <c r="E18357" s="156" t="s">
        <v>223</v>
      </c>
    </row>
    <row r="18358" spans="1:5" x14ac:dyDescent="0.2">
      <c r="A18358" s="157">
        <v>5219626</v>
      </c>
      <c r="B18358" t="s">
        <v>21258</v>
      </c>
      <c r="C18358" t="s">
        <v>268</v>
      </c>
      <c r="D18358">
        <v>54.54</v>
      </c>
      <c r="E18358" s="156" t="s">
        <v>223</v>
      </c>
    </row>
    <row r="18359" spans="1:5" x14ac:dyDescent="0.2">
      <c r="A18359" s="157">
        <v>5219627</v>
      </c>
      <c r="B18359" t="s">
        <v>21259</v>
      </c>
      <c r="C18359" t="s">
        <v>268</v>
      </c>
      <c r="D18359">
        <v>40.880000000000003</v>
      </c>
      <c r="E18359" s="156" t="s">
        <v>223</v>
      </c>
    </row>
    <row r="18360" spans="1:5" x14ac:dyDescent="0.2">
      <c r="A18360" s="157">
        <v>5219628</v>
      </c>
      <c r="B18360" t="s">
        <v>21260</v>
      </c>
      <c r="C18360" t="s">
        <v>268</v>
      </c>
      <c r="D18360">
        <v>38.17</v>
      </c>
      <c r="E18360" s="156" t="s">
        <v>223</v>
      </c>
    </row>
    <row r="18361" spans="1:5" x14ac:dyDescent="0.2">
      <c r="A18361" s="157">
        <v>5219629</v>
      </c>
      <c r="B18361" t="s">
        <v>21261</v>
      </c>
      <c r="C18361" t="s">
        <v>268</v>
      </c>
      <c r="D18361">
        <v>47.61</v>
      </c>
      <c r="E18361" s="156" t="s">
        <v>223</v>
      </c>
    </row>
    <row r="18362" spans="1:5" x14ac:dyDescent="0.2">
      <c r="A18362" s="157">
        <v>5219630</v>
      </c>
      <c r="B18362" t="s">
        <v>21262</v>
      </c>
      <c r="C18362" t="s">
        <v>268</v>
      </c>
      <c r="D18362">
        <v>44.89</v>
      </c>
      <c r="E18362" s="156" t="s">
        <v>223</v>
      </c>
    </row>
    <row r="18363" spans="1:5" x14ac:dyDescent="0.2">
      <c r="A18363" s="157">
        <v>5219631</v>
      </c>
      <c r="B18363" t="s">
        <v>21263</v>
      </c>
      <c r="C18363" t="s">
        <v>268</v>
      </c>
      <c r="D18363">
        <v>51.65</v>
      </c>
      <c r="E18363" s="156" t="s">
        <v>223</v>
      </c>
    </row>
    <row r="18364" spans="1:5" x14ac:dyDescent="0.2">
      <c r="A18364" s="157">
        <v>5219632</v>
      </c>
      <c r="B18364" t="s">
        <v>21264</v>
      </c>
      <c r="C18364" t="s">
        <v>268</v>
      </c>
      <c r="D18364">
        <v>48.84</v>
      </c>
      <c r="E18364" s="156" t="s">
        <v>223</v>
      </c>
    </row>
    <row r="18365" spans="1:5" x14ac:dyDescent="0.2">
      <c r="A18365" s="157">
        <v>5219633</v>
      </c>
      <c r="B18365" t="s">
        <v>21265</v>
      </c>
      <c r="C18365" t="s">
        <v>268</v>
      </c>
      <c r="D18365">
        <v>55.82</v>
      </c>
      <c r="E18365" s="156" t="s">
        <v>223</v>
      </c>
    </row>
    <row r="18366" spans="1:5" x14ac:dyDescent="0.2">
      <c r="A18366" s="157">
        <v>5219634</v>
      </c>
      <c r="B18366" t="s">
        <v>21266</v>
      </c>
      <c r="C18366" t="s">
        <v>268</v>
      </c>
      <c r="D18366">
        <v>53.12</v>
      </c>
      <c r="E18366" s="156" t="s">
        <v>223</v>
      </c>
    </row>
    <row r="18367" spans="1:5" x14ac:dyDescent="0.2">
      <c r="A18367" s="157">
        <v>5213395</v>
      </c>
      <c r="B18367" t="s">
        <v>21267</v>
      </c>
      <c r="C18367" t="s">
        <v>268</v>
      </c>
      <c r="D18367">
        <v>40.53</v>
      </c>
      <c r="E18367" s="156" t="s">
        <v>223</v>
      </c>
    </row>
    <row r="18368" spans="1:5" x14ac:dyDescent="0.2">
      <c r="A18368" s="157">
        <v>5213394</v>
      </c>
      <c r="B18368" t="s">
        <v>21268</v>
      </c>
      <c r="C18368" t="s">
        <v>268</v>
      </c>
      <c r="D18368">
        <v>35.700000000000003</v>
      </c>
      <c r="E18368" s="156" t="s">
        <v>223</v>
      </c>
    </row>
    <row r="18369" spans="1:5" x14ac:dyDescent="0.2">
      <c r="A18369" s="157">
        <v>5219635</v>
      </c>
      <c r="B18369" t="s">
        <v>21269</v>
      </c>
      <c r="C18369" t="s">
        <v>268</v>
      </c>
      <c r="D18369">
        <v>36.65</v>
      </c>
      <c r="E18369" s="156" t="s">
        <v>223</v>
      </c>
    </row>
    <row r="18370" spans="1:5" x14ac:dyDescent="0.2">
      <c r="A18370" s="157">
        <v>5219636</v>
      </c>
      <c r="B18370" t="s">
        <v>21270</v>
      </c>
      <c r="C18370" t="s">
        <v>268</v>
      </c>
      <c r="D18370">
        <v>31.5</v>
      </c>
      <c r="E18370" s="156" t="s">
        <v>223</v>
      </c>
    </row>
    <row r="18371" spans="1:5" x14ac:dyDescent="0.2">
      <c r="A18371" s="157">
        <v>5219637</v>
      </c>
      <c r="B18371" t="s">
        <v>21271</v>
      </c>
      <c r="C18371" t="s">
        <v>268</v>
      </c>
      <c r="D18371">
        <v>70.290000000000006</v>
      </c>
      <c r="E18371" s="156" t="s">
        <v>223</v>
      </c>
    </row>
    <row r="18372" spans="1:5" x14ac:dyDescent="0.2">
      <c r="A18372" s="157">
        <v>5219638</v>
      </c>
      <c r="B18372" t="s">
        <v>21272</v>
      </c>
      <c r="C18372" t="s">
        <v>268</v>
      </c>
      <c r="D18372">
        <v>66.86</v>
      </c>
      <c r="E18372" s="156" t="s">
        <v>223</v>
      </c>
    </row>
    <row r="18373" spans="1:5" x14ac:dyDescent="0.2">
      <c r="A18373" s="157">
        <v>5213393</v>
      </c>
      <c r="B18373" t="s">
        <v>21273</v>
      </c>
      <c r="C18373" t="s">
        <v>268</v>
      </c>
      <c r="D18373">
        <v>35.270000000000003</v>
      </c>
      <c r="E18373" s="156" t="s">
        <v>223</v>
      </c>
    </row>
    <row r="18374" spans="1:5" x14ac:dyDescent="0.2">
      <c r="A18374" s="157">
        <v>5213392</v>
      </c>
      <c r="B18374" t="s">
        <v>21274</v>
      </c>
      <c r="C18374" t="s">
        <v>268</v>
      </c>
      <c r="D18374">
        <v>29.48</v>
      </c>
      <c r="E18374" s="156" t="s">
        <v>223</v>
      </c>
    </row>
    <row r="18375" spans="1:5" x14ac:dyDescent="0.2">
      <c r="A18375" s="157">
        <v>5219639</v>
      </c>
      <c r="B18375" t="s">
        <v>21275</v>
      </c>
      <c r="C18375" t="s">
        <v>268</v>
      </c>
      <c r="D18375">
        <v>33.770000000000003</v>
      </c>
      <c r="E18375" s="156" t="s">
        <v>223</v>
      </c>
    </row>
    <row r="18376" spans="1:5" x14ac:dyDescent="0.2">
      <c r="A18376" s="157">
        <v>5219640</v>
      </c>
      <c r="B18376" t="s">
        <v>21276</v>
      </c>
      <c r="C18376" t="s">
        <v>268</v>
      </c>
      <c r="D18376">
        <v>28.42</v>
      </c>
      <c r="E18376" s="156" t="s">
        <v>223</v>
      </c>
    </row>
    <row r="18377" spans="1:5" x14ac:dyDescent="0.2">
      <c r="A18377" s="157">
        <v>5219641</v>
      </c>
      <c r="B18377" t="s">
        <v>21277</v>
      </c>
      <c r="C18377" t="s">
        <v>268</v>
      </c>
      <c r="D18377">
        <v>62.25</v>
      </c>
      <c r="E18377" s="156" t="s">
        <v>223</v>
      </c>
    </row>
    <row r="18378" spans="1:5" x14ac:dyDescent="0.2">
      <c r="A18378" s="157">
        <v>5219642</v>
      </c>
      <c r="B18378" t="s">
        <v>21278</v>
      </c>
      <c r="C18378" t="s">
        <v>268</v>
      </c>
      <c r="D18378">
        <v>62.05</v>
      </c>
      <c r="E18378" s="156" t="s">
        <v>223</v>
      </c>
    </row>
    <row r="18379" spans="1:5" x14ac:dyDescent="0.2">
      <c r="A18379" s="157">
        <v>5213362</v>
      </c>
      <c r="B18379" t="s">
        <v>21279</v>
      </c>
      <c r="C18379" t="s">
        <v>268</v>
      </c>
      <c r="D18379">
        <v>86.67</v>
      </c>
      <c r="E18379" s="156" t="s">
        <v>223</v>
      </c>
    </row>
    <row r="18380" spans="1:5" x14ac:dyDescent="0.2">
      <c r="A18380" s="157">
        <v>5213361</v>
      </c>
      <c r="B18380" t="s">
        <v>21280</v>
      </c>
      <c r="C18380" t="s">
        <v>268</v>
      </c>
      <c r="D18380">
        <v>84.45</v>
      </c>
      <c r="E18380" s="156" t="s">
        <v>223</v>
      </c>
    </row>
    <row r="18381" spans="1:5" x14ac:dyDescent="0.2">
      <c r="A18381" s="157">
        <v>5219643</v>
      </c>
      <c r="B18381" t="s">
        <v>21281</v>
      </c>
      <c r="C18381" t="s">
        <v>268</v>
      </c>
      <c r="D18381">
        <v>77.09</v>
      </c>
      <c r="E18381" s="156" t="s">
        <v>223</v>
      </c>
    </row>
    <row r="18382" spans="1:5" x14ac:dyDescent="0.2">
      <c r="A18382" s="157">
        <v>5219644</v>
      </c>
      <c r="B18382" t="s">
        <v>21282</v>
      </c>
      <c r="C18382" t="s">
        <v>268</v>
      </c>
      <c r="D18382">
        <v>75.14</v>
      </c>
      <c r="E18382" s="156" t="s">
        <v>223</v>
      </c>
    </row>
    <row r="18383" spans="1:5" x14ac:dyDescent="0.2">
      <c r="A18383" s="157">
        <v>5214000</v>
      </c>
      <c r="B18383" t="s">
        <v>21283</v>
      </c>
      <c r="C18383" t="s">
        <v>119</v>
      </c>
      <c r="D18383">
        <v>341.78</v>
      </c>
      <c r="E18383" s="156" t="s">
        <v>223</v>
      </c>
    </row>
    <row r="18384" spans="1:5" x14ac:dyDescent="0.2">
      <c r="A18384" s="157">
        <v>5301014</v>
      </c>
      <c r="B18384" t="s">
        <v>21284</v>
      </c>
      <c r="C18384" t="s">
        <v>748</v>
      </c>
      <c r="D18384">
        <v>150.63999999999999</v>
      </c>
      <c r="E18384" s="156" t="s">
        <v>223</v>
      </c>
    </row>
    <row r="18385" spans="1:5" x14ac:dyDescent="0.2">
      <c r="A18385" s="157">
        <v>5300995</v>
      </c>
      <c r="B18385" t="s">
        <v>21285</v>
      </c>
      <c r="C18385" t="s">
        <v>268</v>
      </c>
      <c r="D18385">
        <v>2540.1999999999998</v>
      </c>
      <c r="E18385" s="156" t="s">
        <v>223</v>
      </c>
    </row>
    <row r="18386" spans="1:5" x14ac:dyDescent="0.2">
      <c r="A18386" s="157">
        <v>5300996</v>
      </c>
      <c r="B18386" t="s">
        <v>21286</v>
      </c>
      <c r="C18386" t="s">
        <v>268</v>
      </c>
      <c r="D18386">
        <v>3327.28</v>
      </c>
      <c r="E18386" s="156" t="s">
        <v>223</v>
      </c>
    </row>
    <row r="18387" spans="1:5" x14ac:dyDescent="0.2">
      <c r="A18387" s="157">
        <v>5300998</v>
      </c>
      <c r="B18387" t="s">
        <v>21287</v>
      </c>
      <c r="C18387" t="s">
        <v>268</v>
      </c>
      <c r="D18387">
        <v>6519.04</v>
      </c>
      <c r="E18387" s="156" t="s">
        <v>223</v>
      </c>
    </row>
    <row r="18388" spans="1:5" x14ac:dyDescent="0.2">
      <c r="A18388" s="157">
        <v>5300997</v>
      </c>
      <c r="B18388" t="s">
        <v>21288</v>
      </c>
      <c r="C18388" t="s">
        <v>268</v>
      </c>
      <c r="D18388">
        <v>5431.47</v>
      </c>
      <c r="E18388" s="156" t="s">
        <v>223</v>
      </c>
    </row>
    <row r="18389" spans="1:5" x14ac:dyDescent="0.2">
      <c r="A18389" s="157">
        <v>5300999</v>
      </c>
      <c r="B18389" t="s">
        <v>21289</v>
      </c>
      <c r="C18389" t="s">
        <v>268</v>
      </c>
      <c r="D18389">
        <v>842.47</v>
      </c>
      <c r="E18389" s="156" t="s">
        <v>223</v>
      </c>
    </row>
    <row r="18390" spans="1:5" x14ac:dyDescent="0.2">
      <c r="A18390" s="157">
        <v>5301000</v>
      </c>
      <c r="B18390" t="s">
        <v>21290</v>
      </c>
      <c r="C18390" t="s">
        <v>268</v>
      </c>
      <c r="D18390">
        <v>1261.54</v>
      </c>
      <c r="E18390" s="156" t="s">
        <v>223</v>
      </c>
    </row>
    <row r="18391" spans="1:5" x14ac:dyDescent="0.2">
      <c r="A18391" s="157">
        <v>5301001</v>
      </c>
      <c r="B18391" t="s">
        <v>21291</v>
      </c>
      <c r="C18391" t="s">
        <v>268</v>
      </c>
      <c r="D18391">
        <v>571.62</v>
      </c>
      <c r="E18391" s="156" t="s">
        <v>223</v>
      </c>
    </row>
    <row r="18392" spans="1:5" x14ac:dyDescent="0.2">
      <c r="A18392" s="157">
        <v>5301002</v>
      </c>
      <c r="B18392" t="s">
        <v>21292</v>
      </c>
      <c r="C18392" t="s">
        <v>268</v>
      </c>
      <c r="D18392">
        <v>365.42</v>
      </c>
      <c r="E18392" s="156" t="s">
        <v>223</v>
      </c>
    </row>
    <row r="18393" spans="1:5" x14ac:dyDescent="0.2">
      <c r="A18393" s="157">
        <v>5301003</v>
      </c>
      <c r="B18393" t="s">
        <v>21293</v>
      </c>
      <c r="C18393" t="s">
        <v>268</v>
      </c>
      <c r="D18393">
        <v>355.56</v>
      </c>
      <c r="E18393" s="156" t="s">
        <v>223</v>
      </c>
    </row>
    <row r="18394" spans="1:5" x14ac:dyDescent="0.2">
      <c r="A18394" s="157">
        <v>5301064</v>
      </c>
      <c r="B18394" t="s">
        <v>21294</v>
      </c>
      <c r="C18394" t="s">
        <v>268</v>
      </c>
      <c r="D18394">
        <v>667.54</v>
      </c>
      <c r="E18394" s="156" t="s">
        <v>223</v>
      </c>
    </row>
    <row r="18395" spans="1:5" x14ac:dyDescent="0.2">
      <c r="A18395" s="157">
        <v>5301046</v>
      </c>
      <c r="B18395" t="s">
        <v>21295</v>
      </c>
      <c r="C18395" t="s">
        <v>268</v>
      </c>
      <c r="D18395">
        <v>1359.63</v>
      </c>
      <c r="E18395" s="156" t="s">
        <v>223</v>
      </c>
    </row>
    <row r="18396" spans="1:5" x14ac:dyDescent="0.2">
      <c r="A18396" s="157">
        <v>5301065</v>
      </c>
      <c r="B18396" t="s">
        <v>21296</v>
      </c>
      <c r="C18396" t="s">
        <v>268</v>
      </c>
      <c r="D18396">
        <v>1178.69</v>
      </c>
      <c r="E18396" s="156" t="s">
        <v>223</v>
      </c>
    </row>
    <row r="18397" spans="1:5" x14ac:dyDescent="0.2">
      <c r="A18397" s="157">
        <v>5301047</v>
      </c>
      <c r="B18397" t="s">
        <v>21297</v>
      </c>
      <c r="C18397" t="s">
        <v>268</v>
      </c>
      <c r="D18397">
        <v>2321.27</v>
      </c>
      <c r="E18397" s="156" t="s">
        <v>223</v>
      </c>
    </row>
    <row r="18398" spans="1:5" x14ac:dyDescent="0.2">
      <c r="A18398" s="157">
        <v>5301066</v>
      </c>
      <c r="B18398" t="s">
        <v>21298</v>
      </c>
      <c r="C18398" t="s">
        <v>268</v>
      </c>
      <c r="D18398">
        <v>1319.92</v>
      </c>
      <c r="E18398" s="156" t="s">
        <v>223</v>
      </c>
    </row>
    <row r="18399" spans="1:5" x14ac:dyDescent="0.2">
      <c r="A18399" s="157">
        <v>5301048</v>
      </c>
      <c r="B18399" t="s">
        <v>21299</v>
      </c>
      <c r="C18399" t="s">
        <v>268</v>
      </c>
      <c r="D18399">
        <v>2527.2399999999998</v>
      </c>
      <c r="E18399" s="156" t="s">
        <v>223</v>
      </c>
    </row>
    <row r="18400" spans="1:5" x14ac:dyDescent="0.2">
      <c r="A18400" s="157">
        <v>5301040</v>
      </c>
      <c r="B18400" t="s">
        <v>21300</v>
      </c>
      <c r="C18400" t="s">
        <v>268</v>
      </c>
      <c r="D18400">
        <v>2373.44</v>
      </c>
      <c r="E18400" s="156" t="s">
        <v>223</v>
      </c>
    </row>
    <row r="18401" spans="1:5" x14ac:dyDescent="0.2">
      <c r="A18401" s="157">
        <v>5301058</v>
      </c>
      <c r="B18401" t="s">
        <v>21301</v>
      </c>
      <c r="C18401" t="s">
        <v>268</v>
      </c>
      <c r="D18401">
        <v>1676.13</v>
      </c>
      <c r="E18401" s="156" t="s">
        <v>223</v>
      </c>
    </row>
    <row r="18402" spans="1:5" x14ac:dyDescent="0.2">
      <c r="A18402" s="157">
        <v>5301041</v>
      </c>
      <c r="B18402" t="s">
        <v>21302</v>
      </c>
      <c r="C18402" t="s">
        <v>268</v>
      </c>
      <c r="D18402">
        <v>5279.93</v>
      </c>
      <c r="E18402" s="156" t="s">
        <v>223</v>
      </c>
    </row>
    <row r="18403" spans="1:5" x14ac:dyDescent="0.2">
      <c r="A18403" s="157">
        <v>5301059</v>
      </c>
      <c r="B18403" t="s">
        <v>21303</v>
      </c>
      <c r="C18403" t="s">
        <v>268</v>
      </c>
      <c r="D18403">
        <v>4121.25</v>
      </c>
      <c r="E18403" s="156" t="s">
        <v>223</v>
      </c>
    </row>
    <row r="18404" spans="1:5" x14ac:dyDescent="0.2">
      <c r="A18404" s="157">
        <v>5301060</v>
      </c>
      <c r="B18404" t="s">
        <v>21304</v>
      </c>
      <c r="C18404" t="s">
        <v>268</v>
      </c>
      <c r="D18404">
        <v>4561.2700000000004</v>
      </c>
      <c r="E18404" s="156" t="s">
        <v>223</v>
      </c>
    </row>
    <row r="18405" spans="1:5" x14ac:dyDescent="0.2">
      <c r="A18405" s="157">
        <v>5301042</v>
      </c>
      <c r="B18405" t="s">
        <v>21305</v>
      </c>
      <c r="C18405" t="s">
        <v>268</v>
      </c>
      <c r="D18405">
        <v>5785.99</v>
      </c>
      <c r="E18405" s="156" t="s">
        <v>223</v>
      </c>
    </row>
    <row r="18406" spans="1:5" x14ac:dyDescent="0.2">
      <c r="A18406" s="157">
        <v>5301072</v>
      </c>
      <c r="B18406" t="s">
        <v>21306</v>
      </c>
      <c r="C18406" t="s">
        <v>268</v>
      </c>
      <c r="D18406">
        <v>5366.01</v>
      </c>
      <c r="E18406" s="156" t="s">
        <v>223</v>
      </c>
    </row>
    <row r="18407" spans="1:5" x14ac:dyDescent="0.2">
      <c r="A18407" s="157">
        <v>5301054</v>
      </c>
      <c r="B18407" t="s">
        <v>21307</v>
      </c>
      <c r="C18407" t="s">
        <v>268</v>
      </c>
      <c r="D18407">
        <v>5945.14</v>
      </c>
      <c r="E18407" s="156" t="s">
        <v>223</v>
      </c>
    </row>
    <row r="18408" spans="1:5" x14ac:dyDescent="0.2">
      <c r="A18408" s="157">
        <v>5301070</v>
      </c>
      <c r="B18408" t="s">
        <v>21308</v>
      </c>
      <c r="C18408" t="s">
        <v>268</v>
      </c>
      <c r="D18408">
        <v>2431.66</v>
      </c>
      <c r="E18408" s="156" t="s">
        <v>223</v>
      </c>
    </row>
    <row r="18409" spans="1:5" x14ac:dyDescent="0.2">
      <c r="A18409" s="157">
        <v>5301052</v>
      </c>
      <c r="B18409" t="s">
        <v>21309</v>
      </c>
      <c r="C18409" t="s">
        <v>268</v>
      </c>
      <c r="D18409">
        <v>2985.21</v>
      </c>
      <c r="E18409" s="156" t="s">
        <v>223</v>
      </c>
    </row>
    <row r="18410" spans="1:5" x14ac:dyDescent="0.2">
      <c r="A18410" s="157">
        <v>5301071</v>
      </c>
      <c r="B18410" t="s">
        <v>21310</v>
      </c>
      <c r="C18410" t="s">
        <v>268</v>
      </c>
      <c r="D18410">
        <v>3241.37</v>
      </c>
      <c r="E18410" s="156" t="s">
        <v>223</v>
      </c>
    </row>
    <row r="18411" spans="1:5" x14ac:dyDescent="0.2">
      <c r="A18411" s="157">
        <v>5301053</v>
      </c>
      <c r="B18411" t="s">
        <v>21311</v>
      </c>
      <c r="C18411" t="s">
        <v>268</v>
      </c>
      <c r="D18411">
        <v>3795.34</v>
      </c>
      <c r="E18411" s="156" t="s">
        <v>223</v>
      </c>
    </row>
    <row r="18412" spans="1:5" x14ac:dyDescent="0.2">
      <c r="A18412" s="157">
        <v>5301061</v>
      </c>
      <c r="B18412" t="s">
        <v>21312</v>
      </c>
      <c r="C18412" t="s">
        <v>268</v>
      </c>
      <c r="D18412">
        <v>209.55</v>
      </c>
      <c r="E18412" s="156" t="s">
        <v>223</v>
      </c>
    </row>
    <row r="18413" spans="1:5" x14ac:dyDescent="0.2">
      <c r="A18413" s="157">
        <v>5301043</v>
      </c>
      <c r="B18413" t="s">
        <v>21313</v>
      </c>
      <c r="C18413" t="s">
        <v>268</v>
      </c>
      <c r="D18413">
        <v>757.81</v>
      </c>
      <c r="E18413" s="156" t="s">
        <v>223</v>
      </c>
    </row>
    <row r="18414" spans="1:5" x14ac:dyDescent="0.2">
      <c r="A18414" s="157">
        <v>5301062</v>
      </c>
      <c r="B18414" t="s">
        <v>21314</v>
      </c>
      <c r="C18414" t="s">
        <v>268</v>
      </c>
      <c r="D18414">
        <v>353.58</v>
      </c>
      <c r="E18414" s="156" t="s">
        <v>223</v>
      </c>
    </row>
    <row r="18415" spans="1:5" x14ac:dyDescent="0.2">
      <c r="A18415" s="157">
        <v>5301044</v>
      </c>
      <c r="B18415" t="s">
        <v>21315</v>
      </c>
      <c r="C18415" t="s">
        <v>268</v>
      </c>
      <c r="D18415">
        <v>1138.0999999999999</v>
      </c>
      <c r="E18415" s="156" t="s">
        <v>223</v>
      </c>
    </row>
    <row r="18416" spans="1:5" x14ac:dyDescent="0.2">
      <c r="A18416" s="157">
        <v>5301063</v>
      </c>
      <c r="B18416" t="s">
        <v>21316</v>
      </c>
      <c r="C18416" t="s">
        <v>268</v>
      </c>
      <c r="D18416">
        <v>409.25</v>
      </c>
      <c r="E18416" s="156" t="s">
        <v>223</v>
      </c>
    </row>
    <row r="18417" spans="1:5" x14ac:dyDescent="0.2">
      <c r="A18417" s="157">
        <v>5301045</v>
      </c>
      <c r="B18417" t="s">
        <v>21317</v>
      </c>
      <c r="C18417" t="s">
        <v>268</v>
      </c>
      <c r="D18417">
        <v>1249.57</v>
      </c>
      <c r="E18417" s="156" t="s">
        <v>223</v>
      </c>
    </row>
    <row r="18418" spans="1:5" x14ac:dyDescent="0.2">
      <c r="A18418" s="157">
        <v>5301037</v>
      </c>
      <c r="B18418" t="s">
        <v>21318</v>
      </c>
      <c r="C18418" t="s">
        <v>268</v>
      </c>
      <c r="D18418">
        <v>1253.42</v>
      </c>
      <c r="E18418" s="156" t="s">
        <v>223</v>
      </c>
    </row>
    <row r="18419" spans="1:5" x14ac:dyDescent="0.2">
      <c r="A18419" s="157">
        <v>5301055</v>
      </c>
      <c r="B18419" t="s">
        <v>21319</v>
      </c>
      <c r="C18419" t="s">
        <v>268</v>
      </c>
      <c r="D18419">
        <v>702.49</v>
      </c>
      <c r="E18419" s="156" t="s">
        <v>223</v>
      </c>
    </row>
    <row r="18420" spans="1:5" x14ac:dyDescent="0.2">
      <c r="A18420" s="157">
        <v>5301038</v>
      </c>
      <c r="B18420" t="s">
        <v>21320</v>
      </c>
      <c r="C18420" t="s">
        <v>268</v>
      </c>
      <c r="D18420">
        <v>2594.25</v>
      </c>
      <c r="E18420" s="156" t="s">
        <v>223</v>
      </c>
    </row>
    <row r="18421" spans="1:5" x14ac:dyDescent="0.2">
      <c r="A18421" s="157">
        <v>5301056</v>
      </c>
      <c r="B18421" t="s">
        <v>21321</v>
      </c>
      <c r="C18421" t="s">
        <v>268</v>
      </c>
      <c r="D18421">
        <v>1801.42</v>
      </c>
      <c r="E18421" s="156" t="s">
        <v>223</v>
      </c>
    </row>
    <row r="18422" spans="1:5" x14ac:dyDescent="0.2">
      <c r="A18422" s="157">
        <v>5301057</v>
      </c>
      <c r="B18422" t="s">
        <v>21322</v>
      </c>
      <c r="C18422" t="s">
        <v>268</v>
      </c>
      <c r="D18422">
        <v>2003.73</v>
      </c>
      <c r="E18422" s="156" t="s">
        <v>223</v>
      </c>
    </row>
    <row r="18423" spans="1:5" x14ac:dyDescent="0.2">
      <c r="A18423" s="157">
        <v>5301039</v>
      </c>
      <c r="B18423" t="s">
        <v>21323</v>
      </c>
      <c r="C18423" t="s">
        <v>268</v>
      </c>
      <c r="D18423">
        <v>2853.49</v>
      </c>
      <c r="E18423" s="156" t="s">
        <v>223</v>
      </c>
    </row>
    <row r="18424" spans="1:5" x14ac:dyDescent="0.2">
      <c r="A18424" s="157">
        <v>5301069</v>
      </c>
      <c r="B18424" t="s">
        <v>21324</v>
      </c>
      <c r="C18424" t="s">
        <v>268</v>
      </c>
      <c r="D18424">
        <v>2419.69</v>
      </c>
      <c r="E18424" s="156" t="s">
        <v>223</v>
      </c>
    </row>
    <row r="18425" spans="1:5" x14ac:dyDescent="0.2">
      <c r="A18425" s="157">
        <v>5301051</v>
      </c>
      <c r="B18425" t="s">
        <v>21325</v>
      </c>
      <c r="C18425" t="s">
        <v>268</v>
      </c>
      <c r="D18425">
        <v>2894.42</v>
      </c>
      <c r="E18425" s="156" t="s">
        <v>223</v>
      </c>
    </row>
    <row r="18426" spans="1:5" x14ac:dyDescent="0.2">
      <c r="A18426" s="157">
        <v>5301067</v>
      </c>
      <c r="B18426" t="s">
        <v>21326</v>
      </c>
      <c r="C18426" t="s">
        <v>268</v>
      </c>
      <c r="D18426">
        <v>1090.04</v>
      </c>
      <c r="E18426" s="156" t="s">
        <v>223</v>
      </c>
    </row>
    <row r="18427" spans="1:5" x14ac:dyDescent="0.2">
      <c r="A18427" s="157">
        <v>5301049</v>
      </c>
      <c r="B18427" t="s">
        <v>21327</v>
      </c>
      <c r="C18427" t="s">
        <v>268</v>
      </c>
      <c r="D18427">
        <v>1563.82</v>
      </c>
      <c r="E18427" s="156" t="s">
        <v>223</v>
      </c>
    </row>
    <row r="18428" spans="1:5" x14ac:dyDescent="0.2">
      <c r="A18428" s="157">
        <v>5301068</v>
      </c>
      <c r="B18428" t="s">
        <v>21328</v>
      </c>
      <c r="C18428" t="s">
        <v>268</v>
      </c>
      <c r="D18428">
        <v>1379.8</v>
      </c>
      <c r="E18428" s="156" t="s">
        <v>223</v>
      </c>
    </row>
    <row r="18429" spans="1:5" x14ac:dyDescent="0.2">
      <c r="A18429" s="157">
        <v>5301050</v>
      </c>
      <c r="B18429" t="s">
        <v>21329</v>
      </c>
      <c r="C18429" t="s">
        <v>268</v>
      </c>
      <c r="D18429">
        <v>1853.79</v>
      </c>
      <c r="E18429" s="156" t="s">
        <v>223</v>
      </c>
    </row>
    <row r="18430" spans="1:5" x14ac:dyDescent="0.2">
      <c r="A18430" s="157">
        <v>5301022</v>
      </c>
      <c r="B18430" t="s">
        <v>21330</v>
      </c>
      <c r="C18430" t="s">
        <v>268</v>
      </c>
      <c r="D18430">
        <v>945.07</v>
      </c>
      <c r="E18430" s="156" t="s">
        <v>223</v>
      </c>
    </row>
    <row r="18431" spans="1:5" x14ac:dyDescent="0.2">
      <c r="A18431" s="157">
        <v>5301021</v>
      </c>
      <c r="B18431" t="s">
        <v>21331</v>
      </c>
      <c r="C18431" t="s">
        <v>268</v>
      </c>
      <c r="D18431">
        <v>613.03</v>
      </c>
      <c r="E18431" s="156" t="s">
        <v>223</v>
      </c>
    </row>
    <row r="18432" spans="1:5" x14ac:dyDescent="0.2">
      <c r="A18432" s="157">
        <v>5301020</v>
      </c>
      <c r="B18432" t="s">
        <v>21332</v>
      </c>
      <c r="C18432" t="s">
        <v>286</v>
      </c>
      <c r="D18432">
        <v>394.71</v>
      </c>
      <c r="E18432" s="156" t="s">
        <v>223</v>
      </c>
    </row>
    <row r="18433" spans="1:5" x14ac:dyDescent="0.2">
      <c r="A18433" s="157">
        <v>5301018</v>
      </c>
      <c r="B18433" t="s">
        <v>21333</v>
      </c>
      <c r="C18433" t="s">
        <v>286</v>
      </c>
      <c r="D18433">
        <v>98.07</v>
      </c>
      <c r="E18433" s="156" t="s">
        <v>223</v>
      </c>
    </row>
    <row r="18434" spans="1:5" x14ac:dyDescent="0.2">
      <c r="A18434" s="157">
        <v>5301019</v>
      </c>
      <c r="B18434" t="s">
        <v>21334</v>
      </c>
      <c r="C18434" t="s">
        <v>286</v>
      </c>
      <c r="D18434">
        <v>220.85</v>
      </c>
      <c r="E18434" s="156" t="s">
        <v>223</v>
      </c>
    </row>
    <row r="18435" spans="1:5" x14ac:dyDescent="0.2">
      <c r="A18435" s="157">
        <v>5301077</v>
      </c>
      <c r="B18435" t="s">
        <v>21335</v>
      </c>
      <c r="C18435" t="s">
        <v>268</v>
      </c>
      <c r="D18435">
        <v>4963.8</v>
      </c>
      <c r="E18435" s="156" t="s">
        <v>223</v>
      </c>
    </row>
    <row r="18436" spans="1:5" x14ac:dyDescent="0.2">
      <c r="A18436" s="157">
        <v>5301078</v>
      </c>
      <c r="B18436" t="s">
        <v>21336</v>
      </c>
      <c r="C18436" t="s">
        <v>268</v>
      </c>
      <c r="D18436">
        <v>6510.61</v>
      </c>
      <c r="E18436" s="156" t="s">
        <v>223</v>
      </c>
    </row>
    <row r="18437" spans="1:5" x14ac:dyDescent="0.2">
      <c r="A18437" s="157">
        <v>5301079</v>
      </c>
      <c r="B18437" t="s">
        <v>21337</v>
      </c>
      <c r="C18437" t="s">
        <v>268</v>
      </c>
      <c r="D18437">
        <v>9039.8799999999992</v>
      </c>
      <c r="E18437" s="156" t="s">
        <v>223</v>
      </c>
    </row>
    <row r="18438" spans="1:5" x14ac:dyDescent="0.2">
      <c r="A18438" s="157">
        <v>5301080</v>
      </c>
      <c r="B18438" t="s">
        <v>21338</v>
      </c>
      <c r="C18438" t="s">
        <v>268</v>
      </c>
      <c r="D18438">
        <v>10991.71</v>
      </c>
      <c r="E18438" s="156" t="s">
        <v>223</v>
      </c>
    </row>
    <row r="18439" spans="1:5" x14ac:dyDescent="0.2">
      <c r="A18439" s="157">
        <v>5301081</v>
      </c>
      <c r="B18439" t="s">
        <v>21339</v>
      </c>
      <c r="C18439" t="s">
        <v>268</v>
      </c>
      <c r="D18439">
        <v>13574.44</v>
      </c>
      <c r="E18439" s="156" t="s">
        <v>223</v>
      </c>
    </row>
    <row r="18440" spans="1:5" x14ac:dyDescent="0.2">
      <c r="A18440" s="157">
        <v>5301023</v>
      </c>
      <c r="B18440" t="s">
        <v>21340</v>
      </c>
      <c r="C18440" t="s">
        <v>268</v>
      </c>
      <c r="D18440">
        <v>3709.11</v>
      </c>
      <c r="E18440" s="156" t="s">
        <v>223</v>
      </c>
    </row>
    <row r="18441" spans="1:5" x14ac:dyDescent="0.2">
      <c r="A18441" s="157">
        <v>5301024</v>
      </c>
      <c r="B18441" t="s">
        <v>21341</v>
      </c>
      <c r="C18441" t="s">
        <v>268</v>
      </c>
      <c r="D18441">
        <v>5255.93</v>
      </c>
      <c r="E18441" s="156" t="s">
        <v>223</v>
      </c>
    </row>
    <row r="18442" spans="1:5" x14ac:dyDescent="0.2">
      <c r="A18442" s="157">
        <v>5301025</v>
      </c>
      <c r="B18442" t="s">
        <v>21342</v>
      </c>
      <c r="C18442" t="s">
        <v>268</v>
      </c>
      <c r="D18442">
        <v>7785.19</v>
      </c>
      <c r="E18442" s="156" t="s">
        <v>223</v>
      </c>
    </row>
    <row r="18443" spans="1:5" x14ac:dyDescent="0.2">
      <c r="A18443" s="157">
        <v>5301026</v>
      </c>
      <c r="B18443" t="s">
        <v>21343</v>
      </c>
      <c r="C18443" t="s">
        <v>268</v>
      </c>
      <c r="D18443">
        <v>9737.02</v>
      </c>
      <c r="E18443" s="156" t="s">
        <v>223</v>
      </c>
    </row>
    <row r="18444" spans="1:5" x14ac:dyDescent="0.2">
      <c r="A18444" s="157">
        <v>5301027</v>
      </c>
      <c r="B18444" t="s">
        <v>21344</v>
      </c>
      <c r="C18444" t="s">
        <v>268</v>
      </c>
      <c r="D18444">
        <v>12319.75</v>
      </c>
      <c r="E18444" s="156" t="s">
        <v>223</v>
      </c>
    </row>
    <row r="18445" spans="1:5" x14ac:dyDescent="0.2">
      <c r="A18445" s="157">
        <v>5301028</v>
      </c>
      <c r="B18445" t="s">
        <v>21345</v>
      </c>
      <c r="C18445" t="s">
        <v>268</v>
      </c>
      <c r="D18445">
        <v>3647.45</v>
      </c>
      <c r="E18445" s="156" t="s">
        <v>223</v>
      </c>
    </row>
    <row r="18446" spans="1:5" x14ac:dyDescent="0.2">
      <c r="A18446" s="157">
        <v>5301082</v>
      </c>
      <c r="B18446" t="s">
        <v>21346</v>
      </c>
      <c r="C18446" t="s">
        <v>268</v>
      </c>
      <c r="D18446">
        <v>4799.6000000000004</v>
      </c>
      <c r="E18446" s="156" t="s">
        <v>223</v>
      </c>
    </row>
    <row r="18447" spans="1:5" x14ac:dyDescent="0.2">
      <c r="A18447" s="157">
        <v>5301029</v>
      </c>
      <c r="B18447" t="s">
        <v>21347</v>
      </c>
      <c r="C18447" t="s">
        <v>268</v>
      </c>
      <c r="D18447">
        <v>5194.2700000000004</v>
      </c>
      <c r="E18447" s="156" t="s">
        <v>223</v>
      </c>
    </row>
    <row r="18448" spans="1:5" x14ac:dyDescent="0.2">
      <c r="A18448" s="157">
        <v>5301083</v>
      </c>
      <c r="B18448" t="s">
        <v>21348</v>
      </c>
      <c r="C18448" t="s">
        <v>268</v>
      </c>
      <c r="D18448">
        <v>6346.41</v>
      </c>
      <c r="E18448" s="156" t="s">
        <v>223</v>
      </c>
    </row>
    <row r="18449" spans="1:5" x14ac:dyDescent="0.2">
      <c r="A18449" s="157">
        <v>5301030</v>
      </c>
      <c r="B18449" t="s">
        <v>21349</v>
      </c>
      <c r="C18449" t="s">
        <v>268</v>
      </c>
      <c r="D18449">
        <v>7723.54</v>
      </c>
      <c r="E18449" s="156" t="s">
        <v>223</v>
      </c>
    </row>
    <row r="18450" spans="1:5" x14ac:dyDescent="0.2">
      <c r="A18450" s="157">
        <v>5301084</v>
      </c>
      <c r="B18450" t="s">
        <v>21350</v>
      </c>
      <c r="C18450" t="s">
        <v>268</v>
      </c>
      <c r="D18450">
        <v>8875.68</v>
      </c>
      <c r="E18450" s="156" t="s">
        <v>223</v>
      </c>
    </row>
    <row r="18451" spans="1:5" x14ac:dyDescent="0.2">
      <c r="A18451" s="157">
        <v>5301031</v>
      </c>
      <c r="B18451" t="s">
        <v>21351</v>
      </c>
      <c r="C18451" t="s">
        <v>268</v>
      </c>
      <c r="D18451">
        <v>9675.3700000000008</v>
      </c>
      <c r="E18451" s="156" t="s">
        <v>223</v>
      </c>
    </row>
    <row r="18452" spans="1:5" x14ac:dyDescent="0.2">
      <c r="A18452" s="157">
        <v>5301085</v>
      </c>
      <c r="B18452" t="s">
        <v>21352</v>
      </c>
      <c r="C18452" t="s">
        <v>268</v>
      </c>
      <c r="D18452">
        <v>10827.51</v>
      </c>
      <c r="E18452" s="156" t="s">
        <v>223</v>
      </c>
    </row>
    <row r="18453" spans="1:5" x14ac:dyDescent="0.2">
      <c r="A18453" s="157">
        <v>5301032</v>
      </c>
      <c r="B18453" t="s">
        <v>21353</v>
      </c>
      <c r="C18453" t="s">
        <v>268</v>
      </c>
      <c r="D18453">
        <v>12258.09</v>
      </c>
      <c r="E18453" s="156" t="s">
        <v>223</v>
      </c>
    </row>
    <row r="18454" spans="1:5" x14ac:dyDescent="0.2">
      <c r="A18454" s="157">
        <v>5301086</v>
      </c>
      <c r="B18454" t="s">
        <v>21354</v>
      </c>
      <c r="C18454" t="s">
        <v>268</v>
      </c>
      <c r="D18454">
        <v>13410.23</v>
      </c>
      <c r="E18454" s="156" t="s">
        <v>223</v>
      </c>
    </row>
    <row r="18455" spans="1:5" x14ac:dyDescent="0.2">
      <c r="A18455" s="157">
        <v>5301033</v>
      </c>
      <c r="B18455" t="s">
        <v>21355</v>
      </c>
      <c r="C18455" t="s">
        <v>268</v>
      </c>
      <c r="D18455">
        <v>84.69</v>
      </c>
      <c r="E18455" s="156" t="s">
        <v>223</v>
      </c>
    </row>
    <row r="18456" spans="1:5" x14ac:dyDescent="0.2">
      <c r="A18456" s="157">
        <v>5301034</v>
      </c>
      <c r="B18456" t="s">
        <v>21356</v>
      </c>
      <c r="C18456" t="s">
        <v>268</v>
      </c>
      <c r="D18456">
        <v>612.23</v>
      </c>
      <c r="E18456" s="156" t="s">
        <v>223</v>
      </c>
    </row>
    <row r="18457" spans="1:5" x14ac:dyDescent="0.2">
      <c r="A18457" s="157">
        <v>5301073</v>
      </c>
      <c r="B18457" t="s">
        <v>21357</v>
      </c>
      <c r="C18457" t="s">
        <v>268</v>
      </c>
      <c r="D18457">
        <v>475.98</v>
      </c>
      <c r="E18457" s="156" t="s">
        <v>223</v>
      </c>
    </row>
    <row r="18458" spans="1:5" x14ac:dyDescent="0.2">
      <c r="A18458" s="157">
        <v>5301074</v>
      </c>
      <c r="B18458" t="s">
        <v>21358</v>
      </c>
      <c r="C18458" t="s">
        <v>268</v>
      </c>
      <c r="D18458">
        <v>1761.95</v>
      </c>
      <c r="E18458" s="156" t="s">
        <v>223</v>
      </c>
    </row>
    <row r="18459" spans="1:5" x14ac:dyDescent="0.2">
      <c r="A18459" s="157">
        <v>5301015</v>
      </c>
      <c r="B18459" t="s">
        <v>21359</v>
      </c>
      <c r="C18459" t="s">
        <v>268</v>
      </c>
      <c r="D18459">
        <v>1103.46</v>
      </c>
      <c r="E18459" s="156" t="s">
        <v>223</v>
      </c>
    </row>
    <row r="18460" spans="1:5" x14ac:dyDescent="0.2">
      <c r="A18460" s="157">
        <v>5300992</v>
      </c>
      <c r="B18460" t="s">
        <v>21360</v>
      </c>
      <c r="C18460" t="s">
        <v>119</v>
      </c>
      <c r="D18460">
        <v>12.02</v>
      </c>
      <c r="E18460" s="156" t="s">
        <v>223</v>
      </c>
    </row>
    <row r="18461" spans="1:5" x14ac:dyDescent="0.2">
      <c r="A18461" s="157">
        <v>5300994</v>
      </c>
      <c r="B18461" t="s">
        <v>21361</v>
      </c>
      <c r="C18461" t="s">
        <v>119</v>
      </c>
      <c r="D18461">
        <v>11</v>
      </c>
      <c r="E18461" s="156" t="s">
        <v>223</v>
      </c>
    </row>
    <row r="18462" spans="1:5" x14ac:dyDescent="0.2">
      <c r="A18462" s="157">
        <v>5300993</v>
      </c>
      <c r="B18462" t="s">
        <v>21362</v>
      </c>
      <c r="C18462" t="s">
        <v>119</v>
      </c>
      <c r="D18462">
        <v>9.14</v>
      </c>
      <c r="E18462" s="156" t="s">
        <v>223</v>
      </c>
    </row>
    <row r="18463" spans="1:5" x14ac:dyDescent="0.2">
      <c r="A18463" s="157">
        <v>5301088</v>
      </c>
      <c r="B18463" t="s">
        <v>21363</v>
      </c>
      <c r="C18463" t="s">
        <v>268</v>
      </c>
      <c r="D18463">
        <v>353.41</v>
      </c>
      <c r="E18463" s="156" t="s">
        <v>223</v>
      </c>
    </row>
    <row r="18464" spans="1:5" x14ac:dyDescent="0.2">
      <c r="A18464" s="157">
        <v>5301004</v>
      </c>
      <c r="B18464" t="s">
        <v>21364</v>
      </c>
      <c r="C18464" t="s">
        <v>268</v>
      </c>
      <c r="D18464">
        <v>505.42</v>
      </c>
      <c r="E18464" s="156" t="s">
        <v>223</v>
      </c>
    </row>
    <row r="18465" spans="1:5" x14ac:dyDescent="0.2">
      <c r="A18465" s="157">
        <v>5301087</v>
      </c>
      <c r="B18465" t="s">
        <v>21365</v>
      </c>
      <c r="C18465" t="s">
        <v>268</v>
      </c>
      <c r="D18465">
        <v>205.27</v>
      </c>
      <c r="E18465" s="156" t="s">
        <v>223</v>
      </c>
    </row>
    <row r="18466" spans="1:5" x14ac:dyDescent="0.2">
      <c r="A18466" s="157">
        <v>5301005</v>
      </c>
      <c r="B18466" t="s">
        <v>21366</v>
      </c>
      <c r="C18466" t="s">
        <v>268</v>
      </c>
      <c r="D18466">
        <v>346.01</v>
      </c>
      <c r="E18466" s="156" t="s">
        <v>223</v>
      </c>
    </row>
    <row r="18467" spans="1:5" x14ac:dyDescent="0.2">
      <c r="A18467" s="157">
        <v>5301006</v>
      </c>
      <c r="B18467" t="s">
        <v>21367</v>
      </c>
      <c r="C18467" t="s">
        <v>268</v>
      </c>
      <c r="D18467">
        <v>425.04</v>
      </c>
      <c r="E18467" s="156" t="s">
        <v>223</v>
      </c>
    </row>
    <row r="18468" spans="1:5" x14ac:dyDescent="0.2">
      <c r="A18468" s="157">
        <v>5301008</v>
      </c>
      <c r="B18468" t="s">
        <v>21368</v>
      </c>
      <c r="C18468" t="s">
        <v>268</v>
      </c>
      <c r="D18468">
        <v>762.52</v>
      </c>
      <c r="E18468" s="156" t="s">
        <v>223</v>
      </c>
    </row>
    <row r="18469" spans="1:5" x14ac:dyDescent="0.2">
      <c r="A18469" s="157">
        <v>5301007</v>
      </c>
      <c r="B18469" t="s">
        <v>21369</v>
      </c>
      <c r="C18469" t="s">
        <v>268</v>
      </c>
      <c r="D18469">
        <v>696.98</v>
      </c>
      <c r="E18469" s="156" t="s">
        <v>223</v>
      </c>
    </row>
    <row r="18470" spans="1:5" x14ac:dyDescent="0.2">
      <c r="A18470" s="157">
        <v>5301009</v>
      </c>
      <c r="B18470" t="s">
        <v>21370</v>
      </c>
      <c r="C18470" t="s">
        <v>268</v>
      </c>
      <c r="D18470">
        <v>213.93</v>
      </c>
      <c r="E18470" s="156" t="s">
        <v>223</v>
      </c>
    </row>
    <row r="18471" spans="1:5" x14ac:dyDescent="0.2">
      <c r="A18471" s="157">
        <v>5301010</v>
      </c>
      <c r="B18471" t="s">
        <v>21371</v>
      </c>
      <c r="C18471" t="s">
        <v>268</v>
      </c>
      <c r="D18471">
        <v>321.64999999999998</v>
      </c>
      <c r="E18471" s="156" t="s">
        <v>223</v>
      </c>
    </row>
    <row r="18472" spans="1:5" x14ac:dyDescent="0.2">
      <c r="A18472" s="157">
        <v>5301011</v>
      </c>
      <c r="B18472" t="s">
        <v>21372</v>
      </c>
      <c r="C18472" t="s">
        <v>268</v>
      </c>
      <c r="D18472">
        <v>277.45</v>
      </c>
      <c r="E18472" s="156" t="s">
        <v>223</v>
      </c>
    </row>
    <row r="18473" spans="1:5" x14ac:dyDescent="0.2">
      <c r="A18473" s="157">
        <v>5301012</v>
      </c>
      <c r="B18473" t="s">
        <v>21373</v>
      </c>
      <c r="C18473" t="s">
        <v>268</v>
      </c>
      <c r="D18473">
        <v>196.28</v>
      </c>
      <c r="E18473" s="156" t="s">
        <v>223</v>
      </c>
    </row>
    <row r="18474" spans="1:5" x14ac:dyDescent="0.2">
      <c r="A18474" s="157">
        <v>5301013</v>
      </c>
      <c r="B18474" t="s">
        <v>21374</v>
      </c>
      <c r="C18474" t="s">
        <v>268</v>
      </c>
      <c r="D18474">
        <v>170.37</v>
      </c>
      <c r="E18474" s="156" t="s">
        <v>223</v>
      </c>
    </row>
    <row r="18475" spans="1:5" x14ac:dyDescent="0.2">
      <c r="A18475" s="157">
        <v>5301016</v>
      </c>
      <c r="B18475" t="s">
        <v>21375</v>
      </c>
      <c r="C18475" t="s">
        <v>268</v>
      </c>
      <c r="D18475">
        <v>1827.62</v>
      </c>
      <c r="E18475" s="156" t="s">
        <v>223</v>
      </c>
    </row>
    <row r="18476" spans="1:5" x14ac:dyDescent="0.2">
      <c r="A18476" s="157">
        <v>5301017</v>
      </c>
      <c r="B18476" t="s">
        <v>21376</v>
      </c>
      <c r="C18476" t="s">
        <v>268</v>
      </c>
      <c r="D18476">
        <v>1335.86</v>
      </c>
      <c r="E18476" s="156" t="s">
        <v>223</v>
      </c>
    </row>
    <row r="18477" spans="1:5" x14ac:dyDescent="0.2">
      <c r="A18477" s="157">
        <v>5301035</v>
      </c>
      <c r="B18477" t="s">
        <v>21377</v>
      </c>
      <c r="C18477" t="s">
        <v>268</v>
      </c>
      <c r="D18477">
        <v>120.9</v>
      </c>
      <c r="E18477" s="156" t="s">
        <v>223</v>
      </c>
    </row>
    <row r="18478" spans="1:5" x14ac:dyDescent="0.2">
      <c r="A18478" s="157">
        <v>5301036</v>
      </c>
      <c r="B18478" t="s">
        <v>21378</v>
      </c>
      <c r="C18478" t="s">
        <v>268</v>
      </c>
      <c r="D18478">
        <v>1224.47</v>
      </c>
      <c r="E18478" s="156" t="s">
        <v>223</v>
      </c>
    </row>
    <row r="18479" spans="1:5" x14ac:dyDescent="0.2">
      <c r="A18479" s="157">
        <v>5301075</v>
      </c>
      <c r="B18479" t="s">
        <v>21379</v>
      </c>
      <c r="C18479" t="s">
        <v>268</v>
      </c>
      <c r="D18479">
        <v>550.30999999999995</v>
      </c>
      <c r="E18479" s="156" t="s">
        <v>223</v>
      </c>
    </row>
    <row r="18480" spans="1:5" x14ac:dyDescent="0.2">
      <c r="A18480" s="157">
        <v>5301076</v>
      </c>
      <c r="B18480" t="s">
        <v>21380</v>
      </c>
      <c r="C18480" t="s">
        <v>268</v>
      </c>
      <c r="D18480">
        <v>1954.74</v>
      </c>
      <c r="E18480" s="156" t="s">
        <v>223</v>
      </c>
    </row>
    <row r="18481" spans="1:5" x14ac:dyDescent="0.2">
      <c r="A18481" s="157">
        <v>5405977</v>
      </c>
      <c r="B18481" t="s">
        <v>21381</v>
      </c>
      <c r="C18481" t="s">
        <v>16113</v>
      </c>
      <c r="D18481">
        <v>38.880000000000003</v>
      </c>
      <c r="E18481" s="156" t="s">
        <v>223</v>
      </c>
    </row>
    <row r="18482" spans="1:5" x14ac:dyDescent="0.2">
      <c r="A18482" s="157">
        <v>5406044</v>
      </c>
      <c r="B18482" t="s">
        <v>21382</v>
      </c>
      <c r="C18482" t="s">
        <v>16113</v>
      </c>
      <c r="D18482">
        <v>214.87</v>
      </c>
      <c r="E18482" s="156" t="s">
        <v>223</v>
      </c>
    </row>
    <row r="18483" spans="1:5" x14ac:dyDescent="0.2">
      <c r="A18483" s="157">
        <v>5406045</v>
      </c>
      <c r="B18483" t="s">
        <v>21383</v>
      </c>
      <c r="C18483" t="s">
        <v>16113</v>
      </c>
      <c r="D18483">
        <v>228.46</v>
      </c>
      <c r="E18483" s="156" t="s">
        <v>223</v>
      </c>
    </row>
    <row r="18484" spans="1:5" x14ac:dyDescent="0.2">
      <c r="A18484" s="157">
        <v>5406046</v>
      </c>
      <c r="B18484" t="s">
        <v>21384</v>
      </c>
      <c r="C18484" t="s">
        <v>16113</v>
      </c>
      <c r="D18484">
        <v>255.47</v>
      </c>
      <c r="E18484" s="156" t="s">
        <v>223</v>
      </c>
    </row>
    <row r="18485" spans="1:5" x14ac:dyDescent="0.2">
      <c r="A18485" s="157">
        <v>5406047</v>
      </c>
      <c r="B18485" t="s">
        <v>21385</v>
      </c>
      <c r="C18485" t="s">
        <v>16113</v>
      </c>
      <c r="D18485">
        <v>336.67</v>
      </c>
      <c r="E18485" s="156" t="s">
        <v>223</v>
      </c>
    </row>
    <row r="18486" spans="1:5" x14ac:dyDescent="0.2">
      <c r="A18486" s="157">
        <v>5405978</v>
      </c>
      <c r="B18486" t="s">
        <v>21386</v>
      </c>
      <c r="C18486" t="s">
        <v>16113</v>
      </c>
      <c r="D18486">
        <v>66.06</v>
      </c>
      <c r="E18486" s="156" t="s">
        <v>223</v>
      </c>
    </row>
    <row r="18487" spans="1:5" x14ac:dyDescent="0.2">
      <c r="A18487" s="157">
        <v>5405982</v>
      </c>
      <c r="B18487" t="s">
        <v>21387</v>
      </c>
      <c r="C18487" t="s">
        <v>16113</v>
      </c>
      <c r="D18487">
        <v>79.48</v>
      </c>
      <c r="E18487" s="156" t="s">
        <v>223</v>
      </c>
    </row>
    <row r="18488" spans="1:5" x14ac:dyDescent="0.2">
      <c r="A18488" s="157">
        <v>5405983</v>
      </c>
      <c r="B18488" t="s">
        <v>21388</v>
      </c>
      <c r="C18488" t="s">
        <v>16113</v>
      </c>
      <c r="D18488">
        <v>93.07</v>
      </c>
      <c r="E18488" s="156" t="s">
        <v>223</v>
      </c>
    </row>
    <row r="18489" spans="1:5" x14ac:dyDescent="0.2">
      <c r="A18489" s="157">
        <v>5405984</v>
      </c>
      <c r="B18489" t="s">
        <v>21389</v>
      </c>
      <c r="C18489" t="s">
        <v>16113</v>
      </c>
      <c r="D18489">
        <v>120.08</v>
      </c>
      <c r="E18489" s="156" t="s">
        <v>223</v>
      </c>
    </row>
    <row r="18490" spans="1:5" x14ac:dyDescent="0.2">
      <c r="A18490" s="157">
        <v>5405985</v>
      </c>
      <c r="B18490" t="s">
        <v>21390</v>
      </c>
      <c r="C18490" t="s">
        <v>16113</v>
      </c>
      <c r="D18490">
        <v>147.26</v>
      </c>
      <c r="E18490" s="156" t="s">
        <v>223</v>
      </c>
    </row>
    <row r="18491" spans="1:5" x14ac:dyDescent="0.2">
      <c r="A18491" s="157">
        <v>5406043</v>
      </c>
      <c r="B18491" t="s">
        <v>21391</v>
      </c>
      <c r="C18491" t="s">
        <v>16113</v>
      </c>
      <c r="D18491">
        <v>174.27</v>
      </c>
      <c r="E18491" s="156" t="s">
        <v>223</v>
      </c>
    </row>
    <row r="18492" spans="1:5" x14ac:dyDescent="0.2">
      <c r="A18492" s="157">
        <v>5405975</v>
      </c>
      <c r="B18492" t="s">
        <v>21392</v>
      </c>
      <c r="C18492" t="s">
        <v>119</v>
      </c>
      <c r="D18492">
        <v>32.49</v>
      </c>
      <c r="E18492" s="156" t="s">
        <v>223</v>
      </c>
    </row>
    <row r="18493" spans="1:5" x14ac:dyDescent="0.2">
      <c r="A18493" s="157">
        <v>5405970</v>
      </c>
      <c r="B18493" t="s">
        <v>21393</v>
      </c>
      <c r="C18493" t="s">
        <v>16113</v>
      </c>
      <c r="D18493">
        <v>1478.23</v>
      </c>
      <c r="E18493" s="156" t="s">
        <v>223</v>
      </c>
    </row>
    <row r="18494" spans="1:5" x14ac:dyDescent="0.2">
      <c r="A18494" s="157">
        <v>5405972</v>
      </c>
      <c r="B18494" t="s">
        <v>21394</v>
      </c>
      <c r="C18494" t="s">
        <v>16113</v>
      </c>
      <c r="D18494">
        <v>1306.28</v>
      </c>
      <c r="E18494" s="156" t="s">
        <v>223</v>
      </c>
    </row>
    <row r="18495" spans="1:5" x14ac:dyDescent="0.2">
      <c r="A18495" s="157">
        <v>5405971</v>
      </c>
      <c r="B18495" t="s">
        <v>21395</v>
      </c>
      <c r="C18495" t="s">
        <v>16113</v>
      </c>
      <c r="D18495">
        <v>1657.79</v>
      </c>
      <c r="E18495" s="156" t="s">
        <v>223</v>
      </c>
    </row>
    <row r="18496" spans="1:5" x14ac:dyDescent="0.2">
      <c r="A18496" s="157">
        <v>5405973</v>
      </c>
      <c r="B18496" t="s">
        <v>21396</v>
      </c>
      <c r="C18496" t="s">
        <v>16113</v>
      </c>
      <c r="D18496">
        <v>1485.84</v>
      </c>
      <c r="E18496" s="156" t="s">
        <v>223</v>
      </c>
    </row>
    <row r="18497" spans="1:5" x14ac:dyDescent="0.2">
      <c r="A18497" s="157">
        <v>5405986</v>
      </c>
      <c r="B18497" t="s">
        <v>21397</v>
      </c>
      <c r="C18497" t="s">
        <v>119</v>
      </c>
      <c r="D18497">
        <v>9.61</v>
      </c>
      <c r="E18497" s="156" t="s">
        <v>223</v>
      </c>
    </row>
    <row r="18498" spans="1:5" x14ac:dyDescent="0.2">
      <c r="A18498" s="157">
        <v>5405976</v>
      </c>
      <c r="B18498" t="s">
        <v>21398</v>
      </c>
      <c r="C18498" t="s">
        <v>119</v>
      </c>
      <c r="D18498">
        <v>128.82</v>
      </c>
      <c r="E18498" s="156" t="s">
        <v>223</v>
      </c>
    </row>
    <row r="18499" spans="1:5" x14ac:dyDescent="0.2">
      <c r="A18499" s="157">
        <v>5406023</v>
      </c>
      <c r="B18499" t="s">
        <v>21399</v>
      </c>
      <c r="C18499" t="s">
        <v>119</v>
      </c>
      <c r="D18499">
        <v>354.05</v>
      </c>
      <c r="E18499" s="156" t="s">
        <v>223</v>
      </c>
    </row>
    <row r="18500" spans="1:5" x14ac:dyDescent="0.2">
      <c r="A18500" s="157">
        <v>5406033</v>
      </c>
      <c r="B18500" t="s">
        <v>21400</v>
      </c>
      <c r="C18500" t="s">
        <v>119</v>
      </c>
      <c r="D18500">
        <v>329.97</v>
      </c>
      <c r="E18500" s="156" t="s">
        <v>223</v>
      </c>
    </row>
    <row r="18501" spans="1:5" x14ac:dyDescent="0.2">
      <c r="A18501" s="157">
        <v>5406024</v>
      </c>
      <c r="B18501" t="s">
        <v>21401</v>
      </c>
      <c r="C18501" t="s">
        <v>119</v>
      </c>
      <c r="D18501">
        <v>379.19</v>
      </c>
      <c r="E18501" s="156" t="s">
        <v>223</v>
      </c>
    </row>
    <row r="18502" spans="1:5" x14ac:dyDescent="0.2">
      <c r="A18502" s="157">
        <v>5406034</v>
      </c>
      <c r="B18502" t="s">
        <v>21402</v>
      </c>
      <c r="C18502" t="s">
        <v>119</v>
      </c>
      <c r="D18502">
        <v>355.11</v>
      </c>
      <c r="E18502" s="156" t="s">
        <v>223</v>
      </c>
    </row>
    <row r="18503" spans="1:5" x14ac:dyDescent="0.2">
      <c r="A18503" s="157">
        <v>5406031</v>
      </c>
      <c r="B18503" t="s">
        <v>21403</v>
      </c>
      <c r="C18503" t="s">
        <v>119</v>
      </c>
      <c r="D18503">
        <v>339.1</v>
      </c>
      <c r="E18503" s="156" t="s">
        <v>223</v>
      </c>
    </row>
    <row r="18504" spans="1:5" x14ac:dyDescent="0.2">
      <c r="A18504" s="157">
        <v>5406041</v>
      </c>
      <c r="B18504" t="s">
        <v>21404</v>
      </c>
      <c r="C18504" t="s">
        <v>119</v>
      </c>
      <c r="D18504">
        <v>315.02</v>
      </c>
      <c r="E18504" s="156" t="s">
        <v>223</v>
      </c>
    </row>
    <row r="18505" spans="1:5" x14ac:dyDescent="0.2">
      <c r="A18505" s="157">
        <v>5406032</v>
      </c>
      <c r="B18505" t="s">
        <v>21405</v>
      </c>
      <c r="C18505" t="s">
        <v>119</v>
      </c>
      <c r="D18505">
        <v>364.23</v>
      </c>
      <c r="E18505" s="156" t="s">
        <v>223</v>
      </c>
    </row>
    <row r="18506" spans="1:5" x14ac:dyDescent="0.2">
      <c r="A18506" s="157">
        <v>5406042</v>
      </c>
      <c r="B18506" t="s">
        <v>21406</v>
      </c>
      <c r="C18506" t="s">
        <v>119</v>
      </c>
      <c r="D18506">
        <v>340.16</v>
      </c>
      <c r="E18506" s="156" t="s">
        <v>223</v>
      </c>
    </row>
    <row r="18507" spans="1:5" x14ac:dyDescent="0.2">
      <c r="A18507" s="157">
        <v>5406025</v>
      </c>
      <c r="B18507" t="s">
        <v>21407</v>
      </c>
      <c r="C18507" t="s">
        <v>119</v>
      </c>
      <c r="D18507">
        <v>343.08</v>
      </c>
      <c r="E18507" s="156" t="s">
        <v>223</v>
      </c>
    </row>
    <row r="18508" spans="1:5" x14ac:dyDescent="0.2">
      <c r="A18508" s="157">
        <v>5406035</v>
      </c>
      <c r="B18508" t="s">
        <v>21408</v>
      </c>
      <c r="C18508" t="s">
        <v>119</v>
      </c>
      <c r="D18508">
        <v>319.01</v>
      </c>
      <c r="E18508" s="156" t="s">
        <v>223</v>
      </c>
    </row>
    <row r="18509" spans="1:5" x14ac:dyDescent="0.2">
      <c r="A18509" s="157">
        <v>5406026</v>
      </c>
      <c r="B18509" t="s">
        <v>21409</v>
      </c>
      <c r="C18509" t="s">
        <v>119</v>
      </c>
      <c r="D18509">
        <v>368.22</v>
      </c>
      <c r="E18509" s="156" t="s">
        <v>223</v>
      </c>
    </row>
    <row r="18510" spans="1:5" x14ac:dyDescent="0.2">
      <c r="A18510" s="157">
        <v>5406036</v>
      </c>
      <c r="B18510" t="s">
        <v>21410</v>
      </c>
      <c r="C18510" t="s">
        <v>119</v>
      </c>
      <c r="D18510">
        <v>344.15</v>
      </c>
      <c r="E18510" s="156" t="s">
        <v>223</v>
      </c>
    </row>
    <row r="18511" spans="1:5" x14ac:dyDescent="0.2">
      <c r="A18511" s="157">
        <v>5406027</v>
      </c>
      <c r="B18511" t="s">
        <v>21411</v>
      </c>
      <c r="C18511" t="s">
        <v>119</v>
      </c>
      <c r="D18511">
        <v>340.99</v>
      </c>
      <c r="E18511" s="156" t="s">
        <v>223</v>
      </c>
    </row>
    <row r="18512" spans="1:5" x14ac:dyDescent="0.2">
      <c r="A18512" s="157">
        <v>5406037</v>
      </c>
      <c r="B18512" t="s">
        <v>21412</v>
      </c>
      <c r="C18512" t="s">
        <v>119</v>
      </c>
      <c r="D18512">
        <v>316.92</v>
      </c>
      <c r="E18512" s="156" t="s">
        <v>223</v>
      </c>
    </row>
    <row r="18513" spans="1:5" x14ac:dyDescent="0.2">
      <c r="A18513" s="157">
        <v>5406028</v>
      </c>
      <c r="B18513" t="s">
        <v>21413</v>
      </c>
      <c r="C18513" t="s">
        <v>119</v>
      </c>
      <c r="D18513">
        <v>366.13</v>
      </c>
      <c r="E18513" s="156" t="s">
        <v>223</v>
      </c>
    </row>
    <row r="18514" spans="1:5" x14ac:dyDescent="0.2">
      <c r="A18514" s="157">
        <v>5406038</v>
      </c>
      <c r="B18514" t="s">
        <v>21414</v>
      </c>
      <c r="C18514" t="s">
        <v>119</v>
      </c>
      <c r="D18514">
        <v>342.06</v>
      </c>
      <c r="E18514" s="156" t="s">
        <v>223</v>
      </c>
    </row>
    <row r="18515" spans="1:5" x14ac:dyDescent="0.2">
      <c r="A18515" s="157">
        <v>5406029</v>
      </c>
      <c r="B18515" t="s">
        <v>21415</v>
      </c>
      <c r="C18515" t="s">
        <v>119</v>
      </c>
      <c r="D18515">
        <v>339.83</v>
      </c>
      <c r="E18515" s="156" t="s">
        <v>223</v>
      </c>
    </row>
    <row r="18516" spans="1:5" x14ac:dyDescent="0.2">
      <c r="A18516" s="157">
        <v>5406039</v>
      </c>
      <c r="B18516" t="s">
        <v>21416</v>
      </c>
      <c r="C18516" t="s">
        <v>119</v>
      </c>
      <c r="D18516">
        <v>315.76</v>
      </c>
      <c r="E18516" s="156" t="s">
        <v>223</v>
      </c>
    </row>
    <row r="18517" spans="1:5" x14ac:dyDescent="0.2">
      <c r="A18517" s="157">
        <v>5406030</v>
      </c>
      <c r="B18517" t="s">
        <v>21417</v>
      </c>
      <c r="C18517" t="s">
        <v>119</v>
      </c>
      <c r="D18517">
        <v>364.97</v>
      </c>
      <c r="E18517" s="156" t="s">
        <v>223</v>
      </c>
    </row>
    <row r="18518" spans="1:5" x14ac:dyDescent="0.2">
      <c r="A18518" s="157">
        <v>5406040</v>
      </c>
      <c r="B18518" t="s">
        <v>21418</v>
      </c>
      <c r="C18518" t="s">
        <v>119</v>
      </c>
      <c r="D18518">
        <v>340.9</v>
      </c>
      <c r="E18518" s="156" t="s">
        <v>223</v>
      </c>
    </row>
    <row r="18519" spans="1:5" x14ac:dyDescent="0.2">
      <c r="A18519" s="157">
        <v>5405987</v>
      </c>
      <c r="B18519" t="s">
        <v>21419</v>
      </c>
      <c r="C18519" t="s">
        <v>268</v>
      </c>
      <c r="D18519">
        <v>9.1199999999999992</v>
      </c>
      <c r="E18519" s="156" t="s">
        <v>223</v>
      </c>
    </row>
    <row r="18520" spans="1:5" x14ac:dyDescent="0.2">
      <c r="A18520" s="157">
        <v>5405979</v>
      </c>
      <c r="B18520" t="s">
        <v>21420</v>
      </c>
      <c r="C18520" t="s">
        <v>119</v>
      </c>
      <c r="D18520">
        <v>16.07</v>
      </c>
      <c r="E18520" s="156" t="s">
        <v>223</v>
      </c>
    </row>
    <row r="18521" spans="1:5" x14ac:dyDescent="0.2">
      <c r="A18521" s="157">
        <v>5502806</v>
      </c>
      <c r="B18521" t="s">
        <v>21421</v>
      </c>
      <c r="C18521" t="s">
        <v>16113</v>
      </c>
      <c r="D18521">
        <v>173.52</v>
      </c>
      <c r="E18521" s="156" t="s">
        <v>223</v>
      </c>
    </row>
    <row r="18522" spans="1:5" x14ac:dyDescent="0.2">
      <c r="A18522" s="157">
        <v>5502807</v>
      </c>
      <c r="B18522" t="s">
        <v>21422</v>
      </c>
      <c r="C18522" t="s">
        <v>16113</v>
      </c>
      <c r="D18522">
        <v>17.52</v>
      </c>
      <c r="E18522" s="156" t="s">
        <v>223</v>
      </c>
    </row>
    <row r="18523" spans="1:5" x14ac:dyDescent="0.2">
      <c r="A18523" s="157">
        <v>5503041</v>
      </c>
      <c r="B18523" t="s">
        <v>21423</v>
      </c>
      <c r="C18523" t="s">
        <v>16113</v>
      </c>
      <c r="D18523">
        <v>6.55</v>
      </c>
      <c r="E18523" s="156" t="s">
        <v>223</v>
      </c>
    </row>
    <row r="18524" spans="1:5" x14ac:dyDescent="0.2">
      <c r="A18524" s="157">
        <v>5502978</v>
      </c>
      <c r="B18524" t="s">
        <v>21424</v>
      </c>
      <c r="C18524" t="s">
        <v>16113</v>
      </c>
      <c r="D18524">
        <v>5.67</v>
      </c>
      <c r="E18524" s="156" t="s">
        <v>223</v>
      </c>
    </row>
    <row r="18525" spans="1:5" x14ac:dyDescent="0.2">
      <c r="A18525" s="157">
        <v>5502822</v>
      </c>
      <c r="B18525" t="s">
        <v>21425</v>
      </c>
      <c r="C18525" t="s">
        <v>16113</v>
      </c>
      <c r="D18525">
        <v>42.49</v>
      </c>
      <c r="E18525" s="156" t="s">
        <v>223</v>
      </c>
    </row>
    <row r="18526" spans="1:5" x14ac:dyDescent="0.2">
      <c r="A18526" s="157">
        <v>5502979</v>
      </c>
      <c r="B18526" t="s">
        <v>21426</v>
      </c>
      <c r="C18526" t="s">
        <v>16113</v>
      </c>
      <c r="D18526">
        <v>21.97</v>
      </c>
      <c r="E18526" s="156" t="s">
        <v>223</v>
      </c>
    </row>
    <row r="18527" spans="1:5" x14ac:dyDescent="0.2">
      <c r="A18527" s="157">
        <v>5501700</v>
      </c>
      <c r="B18527" t="s">
        <v>21427</v>
      </c>
      <c r="C18527" t="s">
        <v>119</v>
      </c>
      <c r="D18527">
        <v>0.7</v>
      </c>
      <c r="E18527" s="156" t="s">
        <v>223</v>
      </c>
    </row>
    <row r="18528" spans="1:5" x14ac:dyDescent="0.2">
      <c r="A18528" s="157">
        <v>5500991</v>
      </c>
      <c r="B18528" t="s">
        <v>21428</v>
      </c>
      <c r="C18528" t="s">
        <v>16113</v>
      </c>
      <c r="D18528">
        <v>169.67</v>
      </c>
      <c r="E18528" s="156" t="s">
        <v>223</v>
      </c>
    </row>
    <row r="18529" spans="1:5" x14ac:dyDescent="0.2">
      <c r="A18529" s="157">
        <v>5515739</v>
      </c>
      <c r="B18529" t="s">
        <v>21429</v>
      </c>
      <c r="C18529" t="s">
        <v>16113</v>
      </c>
      <c r="D18529">
        <v>50.46</v>
      </c>
      <c r="E18529" s="156" t="s">
        <v>223</v>
      </c>
    </row>
    <row r="18530" spans="1:5" x14ac:dyDescent="0.2">
      <c r="A18530" s="157">
        <v>5505766</v>
      </c>
      <c r="B18530" t="s">
        <v>21430</v>
      </c>
      <c r="C18530" t="s">
        <v>16113</v>
      </c>
      <c r="D18530">
        <v>377.28</v>
      </c>
      <c r="E18530" s="156" t="s">
        <v>223</v>
      </c>
    </row>
    <row r="18531" spans="1:5" x14ac:dyDescent="0.2">
      <c r="A18531" s="157">
        <v>5501701</v>
      </c>
      <c r="B18531" t="s">
        <v>21431</v>
      </c>
      <c r="C18531" t="s">
        <v>268</v>
      </c>
      <c r="D18531">
        <v>52.01</v>
      </c>
      <c r="E18531" s="156" t="s">
        <v>223</v>
      </c>
    </row>
    <row r="18532" spans="1:5" x14ac:dyDescent="0.2">
      <c r="A18532" s="157">
        <v>5501702</v>
      </c>
      <c r="B18532" t="s">
        <v>21432</v>
      </c>
      <c r="C18532" t="s">
        <v>268</v>
      </c>
      <c r="D18532">
        <v>130.03</v>
      </c>
      <c r="E18532" s="156" t="s">
        <v>223</v>
      </c>
    </row>
    <row r="18533" spans="1:5" x14ac:dyDescent="0.2">
      <c r="A18533" s="157">
        <v>5502972</v>
      </c>
      <c r="B18533" t="s">
        <v>21433</v>
      </c>
      <c r="C18533" t="s">
        <v>16113</v>
      </c>
      <c r="D18533">
        <v>211.48</v>
      </c>
      <c r="E18533" s="156" t="s">
        <v>223</v>
      </c>
    </row>
    <row r="18534" spans="1:5" x14ac:dyDescent="0.2">
      <c r="A18534" s="157">
        <v>5502968</v>
      </c>
      <c r="B18534" t="s">
        <v>21434</v>
      </c>
      <c r="C18534" t="s">
        <v>16113</v>
      </c>
      <c r="D18534">
        <v>23.86</v>
      </c>
      <c r="E18534" s="156" t="s">
        <v>223</v>
      </c>
    </row>
    <row r="18535" spans="1:5" x14ac:dyDescent="0.2">
      <c r="A18535" s="157">
        <v>5502969</v>
      </c>
      <c r="B18535" t="s">
        <v>21435</v>
      </c>
      <c r="C18535" t="s">
        <v>16113</v>
      </c>
      <c r="D18535">
        <v>30.1</v>
      </c>
      <c r="E18535" s="156" t="s">
        <v>223</v>
      </c>
    </row>
    <row r="18536" spans="1:5" x14ac:dyDescent="0.2">
      <c r="A18536" s="157">
        <v>5502970</v>
      </c>
      <c r="B18536" t="s">
        <v>21436</v>
      </c>
      <c r="C18536" t="s">
        <v>16113</v>
      </c>
      <c r="D18536">
        <v>55.14</v>
      </c>
      <c r="E18536" s="156" t="s">
        <v>223</v>
      </c>
    </row>
    <row r="18537" spans="1:5" x14ac:dyDescent="0.2">
      <c r="A18537" s="157">
        <v>5502971</v>
      </c>
      <c r="B18537" t="s">
        <v>21437</v>
      </c>
      <c r="C18537" t="s">
        <v>16113</v>
      </c>
      <c r="D18537">
        <v>102.64</v>
      </c>
      <c r="E18537" s="156" t="s">
        <v>223</v>
      </c>
    </row>
    <row r="18538" spans="1:5" x14ac:dyDescent="0.2">
      <c r="A18538" s="157">
        <v>5502663</v>
      </c>
      <c r="B18538" t="s">
        <v>21438</v>
      </c>
      <c r="C18538" t="s">
        <v>16113</v>
      </c>
      <c r="D18538">
        <v>38.869999999999997</v>
      </c>
      <c r="E18538" s="156" t="s">
        <v>223</v>
      </c>
    </row>
    <row r="18539" spans="1:5" x14ac:dyDescent="0.2">
      <c r="A18539" s="157">
        <v>5502993</v>
      </c>
      <c r="B18539" t="s">
        <v>21439</v>
      </c>
      <c r="C18539" t="s">
        <v>16113</v>
      </c>
      <c r="D18539">
        <v>27.37</v>
      </c>
      <c r="E18539" s="156" t="s">
        <v>223</v>
      </c>
    </row>
    <row r="18540" spans="1:5" x14ac:dyDescent="0.2">
      <c r="A18540" s="157">
        <v>5502967</v>
      </c>
      <c r="B18540" t="s">
        <v>21440</v>
      </c>
      <c r="C18540" t="s">
        <v>16113</v>
      </c>
      <c r="D18540">
        <v>117.02</v>
      </c>
      <c r="E18540" s="156" t="s">
        <v>223</v>
      </c>
    </row>
    <row r="18541" spans="1:5" x14ac:dyDescent="0.2">
      <c r="A18541" s="157">
        <v>5502963</v>
      </c>
      <c r="B18541" t="s">
        <v>21441</v>
      </c>
      <c r="C18541" t="s">
        <v>16113</v>
      </c>
      <c r="D18541">
        <v>14.28</v>
      </c>
      <c r="E18541" s="156" t="s">
        <v>223</v>
      </c>
    </row>
    <row r="18542" spans="1:5" x14ac:dyDescent="0.2">
      <c r="A18542" s="157">
        <v>5502964</v>
      </c>
      <c r="B18542" t="s">
        <v>21442</v>
      </c>
      <c r="C18542" t="s">
        <v>16113</v>
      </c>
      <c r="D18542">
        <v>17.89</v>
      </c>
      <c r="E18542" s="156" t="s">
        <v>223</v>
      </c>
    </row>
    <row r="18543" spans="1:5" x14ac:dyDescent="0.2">
      <c r="A18543" s="157">
        <v>5502965</v>
      </c>
      <c r="B18543" t="s">
        <v>21443</v>
      </c>
      <c r="C18543" t="s">
        <v>16113</v>
      </c>
      <c r="D18543">
        <v>32.200000000000003</v>
      </c>
      <c r="E18543" s="156" t="s">
        <v>223</v>
      </c>
    </row>
    <row r="18544" spans="1:5" x14ac:dyDescent="0.2">
      <c r="A18544" s="157">
        <v>5502966</v>
      </c>
      <c r="B18544" t="s">
        <v>21444</v>
      </c>
      <c r="C18544" t="s">
        <v>16113</v>
      </c>
      <c r="D18544">
        <v>59.05</v>
      </c>
      <c r="E18544" s="156" t="s">
        <v>223</v>
      </c>
    </row>
    <row r="18545" spans="1:5" x14ac:dyDescent="0.2">
      <c r="A18545" s="157">
        <v>5501706</v>
      </c>
      <c r="B18545" t="s">
        <v>21445</v>
      </c>
      <c r="C18545" t="s">
        <v>16113</v>
      </c>
      <c r="D18545">
        <v>6.97</v>
      </c>
      <c r="E18545" s="156" t="s">
        <v>223</v>
      </c>
    </row>
    <row r="18546" spans="1:5" x14ac:dyDescent="0.2">
      <c r="A18546" s="157">
        <v>5501880</v>
      </c>
      <c r="B18546" t="s">
        <v>21446</v>
      </c>
      <c r="C18546" t="s">
        <v>16113</v>
      </c>
      <c r="D18546">
        <v>13.78</v>
      </c>
      <c r="E18546" s="156" t="s">
        <v>223</v>
      </c>
    </row>
    <row r="18547" spans="1:5" x14ac:dyDescent="0.2">
      <c r="A18547" s="157">
        <v>5502114</v>
      </c>
      <c r="B18547" t="s">
        <v>21447</v>
      </c>
      <c r="C18547" t="s">
        <v>16113</v>
      </c>
      <c r="D18547">
        <v>8.52</v>
      </c>
      <c r="E18547" s="156" t="s">
        <v>223</v>
      </c>
    </row>
    <row r="18548" spans="1:5" x14ac:dyDescent="0.2">
      <c r="A18548" s="157">
        <v>5501906</v>
      </c>
      <c r="B18548" t="s">
        <v>21448</v>
      </c>
      <c r="C18548" t="s">
        <v>16113</v>
      </c>
      <c r="D18548">
        <v>12.45</v>
      </c>
      <c r="E18548" s="156" t="s">
        <v>223</v>
      </c>
    </row>
    <row r="18549" spans="1:5" x14ac:dyDescent="0.2">
      <c r="A18549" s="157">
        <v>5502140</v>
      </c>
      <c r="B18549" t="s">
        <v>21449</v>
      </c>
      <c r="C18549" t="s">
        <v>16113</v>
      </c>
      <c r="D18549">
        <v>7.18</v>
      </c>
      <c r="E18549" s="156" t="s">
        <v>223</v>
      </c>
    </row>
    <row r="18550" spans="1:5" x14ac:dyDescent="0.2">
      <c r="A18550" s="157">
        <v>5501932</v>
      </c>
      <c r="B18550" t="s">
        <v>21450</v>
      </c>
      <c r="C18550" t="s">
        <v>16113</v>
      </c>
      <c r="D18550">
        <v>12.45</v>
      </c>
      <c r="E18550" s="156" t="s">
        <v>223</v>
      </c>
    </row>
    <row r="18551" spans="1:5" x14ac:dyDescent="0.2">
      <c r="A18551" s="157">
        <v>5502166</v>
      </c>
      <c r="B18551" t="s">
        <v>21451</v>
      </c>
      <c r="C18551" t="s">
        <v>16113</v>
      </c>
      <c r="D18551">
        <v>7.62</v>
      </c>
      <c r="E18551" s="156" t="s">
        <v>223</v>
      </c>
    </row>
    <row r="18552" spans="1:5" x14ac:dyDescent="0.2">
      <c r="A18552" s="157">
        <v>5501881</v>
      </c>
      <c r="B18552" t="s">
        <v>21452</v>
      </c>
      <c r="C18552" t="s">
        <v>16113</v>
      </c>
      <c r="D18552">
        <v>14.06</v>
      </c>
      <c r="E18552" s="156" t="s">
        <v>223</v>
      </c>
    </row>
    <row r="18553" spans="1:5" x14ac:dyDescent="0.2">
      <c r="A18553" s="157">
        <v>5502115</v>
      </c>
      <c r="B18553" t="s">
        <v>21453</v>
      </c>
      <c r="C18553" t="s">
        <v>16113</v>
      </c>
      <c r="D18553">
        <v>9.24</v>
      </c>
      <c r="E18553" s="156" t="s">
        <v>223</v>
      </c>
    </row>
    <row r="18554" spans="1:5" x14ac:dyDescent="0.2">
      <c r="A18554" s="157">
        <v>5501907</v>
      </c>
      <c r="B18554" t="s">
        <v>21454</v>
      </c>
      <c r="C18554" t="s">
        <v>16113</v>
      </c>
      <c r="D18554">
        <v>12.64</v>
      </c>
      <c r="E18554" s="156" t="s">
        <v>223</v>
      </c>
    </row>
    <row r="18555" spans="1:5" x14ac:dyDescent="0.2">
      <c r="A18555" s="157">
        <v>5502141</v>
      </c>
      <c r="B18555" t="s">
        <v>21455</v>
      </c>
      <c r="C18555" t="s">
        <v>16113</v>
      </c>
      <c r="D18555">
        <v>7.77</v>
      </c>
      <c r="E18555" s="156" t="s">
        <v>223</v>
      </c>
    </row>
    <row r="18556" spans="1:5" x14ac:dyDescent="0.2">
      <c r="A18556" s="157">
        <v>5501933</v>
      </c>
      <c r="B18556" t="s">
        <v>21456</v>
      </c>
      <c r="C18556" t="s">
        <v>16113</v>
      </c>
      <c r="D18556">
        <v>12.64</v>
      </c>
      <c r="E18556" s="156" t="s">
        <v>223</v>
      </c>
    </row>
    <row r="18557" spans="1:5" x14ac:dyDescent="0.2">
      <c r="A18557" s="157">
        <v>5502167</v>
      </c>
      <c r="B18557" t="s">
        <v>21457</v>
      </c>
      <c r="C18557" t="s">
        <v>16113</v>
      </c>
      <c r="D18557">
        <v>7.77</v>
      </c>
      <c r="E18557" s="156" t="s">
        <v>223</v>
      </c>
    </row>
    <row r="18558" spans="1:5" x14ac:dyDescent="0.2">
      <c r="A18558" s="157">
        <v>5501882</v>
      </c>
      <c r="B18558" t="s">
        <v>21458</v>
      </c>
      <c r="C18558" t="s">
        <v>16113</v>
      </c>
      <c r="D18558">
        <v>14.34</v>
      </c>
      <c r="E18558" s="156" t="s">
        <v>223</v>
      </c>
    </row>
    <row r="18559" spans="1:5" x14ac:dyDescent="0.2">
      <c r="A18559" s="157">
        <v>5502116</v>
      </c>
      <c r="B18559" t="s">
        <v>21459</v>
      </c>
      <c r="C18559" t="s">
        <v>16113</v>
      </c>
      <c r="D18559">
        <v>9.48</v>
      </c>
      <c r="E18559" s="156" t="s">
        <v>223</v>
      </c>
    </row>
    <row r="18560" spans="1:5" x14ac:dyDescent="0.2">
      <c r="A18560" s="157">
        <v>5501908</v>
      </c>
      <c r="B18560" t="s">
        <v>21460</v>
      </c>
      <c r="C18560" t="s">
        <v>16113</v>
      </c>
      <c r="D18560">
        <v>12.82</v>
      </c>
      <c r="E18560" s="156" t="s">
        <v>223</v>
      </c>
    </row>
    <row r="18561" spans="1:5" x14ac:dyDescent="0.2">
      <c r="A18561" s="157">
        <v>5502142</v>
      </c>
      <c r="B18561" t="s">
        <v>21461</v>
      </c>
      <c r="C18561" t="s">
        <v>16113</v>
      </c>
      <c r="D18561">
        <v>7.97</v>
      </c>
      <c r="E18561" s="156" t="s">
        <v>223</v>
      </c>
    </row>
    <row r="18562" spans="1:5" x14ac:dyDescent="0.2">
      <c r="A18562" s="157">
        <v>5501934</v>
      </c>
      <c r="B18562" t="s">
        <v>21462</v>
      </c>
      <c r="C18562" t="s">
        <v>16113</v>
      </c>
      <c r="D18562">
        <v>12.78</v>
      </c>
      <c r="E18562" s="156" t="s">
        <v>223</v>
      </c>
    </row>
    <row r="18563" spans="1:5" x14ac:dyDescent="0.2">
      <c r="A18563" s="157">
        <v>5502168</v>
      </c>
      <c r="B18563" t="s">
        <v>21463</v>
      </c>
      <c r="C18563" t="s">
        <v>16113</v>
      </c>
      <c r="D18563">
        <v>7.92</v>
      </c>
      <c r="E18563" s="156" t="s">
        <v>223</v>
      </c>
    </row>
    <row r="18564" spans="1:5" x14ac:dyDescent="0.2">
      <c r="A18564" s="157">
        <v>5501883</v>
      </c>
      <c r="B18564" t="s">
        <v>21464</v>
      </c>
      <c r="C18564" t="s">
        <v>16113</v>
      </c>
      <c r="D18564">
        <v>14.62</v>
      </c>
      <c r="E18564" s="156" t="s">
        <v>223</v>
      </c>
    </row>
    <row r="18565" spans="1:5" x14ac:dyDescent="0.2">
      <c r="A18565" s="157">
        <v>5502117</v>
      </c>
      <c r="B18565" t="s">
        <v>21465</v>
      </c>
      <c r="C18565" t="s">
        <v>16113</v>
      </c>
      <c r="D18565">
        <v>9.77</v>
      </c>
      <c r="E18565" s="156" t="s">
        <v>223</v>
      </c>
    </row>
    <row r="18566" spans="1:5" x14ac:dyDescent="0.2">
      <c r="A18566" s="157">
        <v>5501909</v>
      </c>
      <c r="B18566" t="s">
        <v>21466</v>
      </c>
      <c r="C18566" t="s">
        <v>16113</v>
      </c>
      <c r="D18566">
        <v>13.01</v>
      </c>
      <c r="E18566" s="156" t="s">
        <v>223</v>
      </c>
    </row>
    <row r="18567" spans="1:5" x14ac:dyDescent="0.2">
      <c r="A18567" s="157">
        <v>5502143</v>
      </c>
      <c r="B18567" t="s">
        <v>21467</v>
      </c>
      <c r="C18567" t="s">
        <v>16113</v>
      </c>
      <c r="D18567">
        <v>8.17</v>
      </c>
      <c r="E18567" s="156" t="s">
        <v>223</v>
      </c>
    </row>
    <row r="18568" spans="1:5" x14ac:dyDescent="0.2">
      <c r="A18568" s="157">
        <v>5501935</v>
      </c>
      <c r="B18568" t="s">
        <v>21468</v>
      </c>
      <c r="C18568" t="s">
        <v>16113</v>
      </c>
      <c r="D18568">
        <v>12.96</v>
      </c>
      <c r="E18568" s="156" t="s">
        <v>223</v>
      </c>
    </row>
    <row r="18569" spans="1:5" x14ac:dyDescent="0.2">
      <c r="A18569" s="157">
        <v>5502169</v>
      </c>
      <c r="B18569" t="s">
        <v>21469</v>
      </c>
      <c r="C18569" t="s">
        <v>16113</v>
      </c>
      <c r="D18569">
        <v>8.1199999999999992</v>
      </c>
      <c r="E18569" s="156" t="s">
        <v>223</v>
      </c>
    </row>
    <row r="18570" spans="1:5" x14ac:dyDescent="0.2">
      <c r="A18570" s="157">
        <v>5501884</v>
      </c>
      <c r="B18570" t="s">
        <v>21470</v>
      </c>
      <c r="C18570" t="s">
        <v>16113</v>
      </c>
      <c r="D18570">
        <v>15.29</v>
      </c>
      <c r="E18570" s="156" t="s">
        <v>223</v>
      </c>
    </row>
    <row r="18571" spans="1:5" x14ac:dyDescent="0.2">
      <c r="A18571" s="157">
        <v>5502118</v>
      </c>
      <c r="B18571" t="s">
        <v>21471</v>
      </c>
      <c r="C18571" t="s">
        <v>16113</v>
      </c>
      <c r="D18571">
        <v>10.07</v>
      </c>
      <c r="E18571" s="156" t="s">
        <v>223</v>
      </c>
    </row>
    <row r="18572" spans="1:5" x14ac:dyDescent="0.2">
      <c r="A18572" s="157">
        <v>5501910</v>
      </c>
      <c r="B18572" t="s">
        <v>21472</v>
      </c>
      <c r="C18572" t="s">
        <v>16113</v>
      </c>
      <c r="D18572">
        <v>13.2</v>
      </c>
      <c r="E18572" s="156" t="s">
        <v>223</v>
      </c>
    </row>
    <row r="18573" spans="1:5" x14ac:dyDescent="0.2">
      <c r="A18573" s="157">
        <v>5502144</v>
      </c>
      <c r="B18573" t="s">
        <v>21473</v>
      </c>
      <c r="C18573" t="s">
        <v>16113</v>
      </c>
      <c r="D18573">
        <v>8.32</v>
      </c>
      <c r="E18573" s="156" t="s">
        <v>223</v>
      </c>
    </row>
    <row r="18574" spans="1:5" x14ac:dyDescent="0.2">
      <c r="A18574" s="157">
        <v>5501936</v>
      </c>
      <c r="B18574" t="s">
        <v>21474</v>
      </c>
      <c r="C18574" t="s">
        <v>16113</v>
      </c>
      <c r="D18574">
        <v>13.1</v>
      </c>
      <c r="E18574" s="156" t="s">
        <v>223</v>
      </c>
    </row>
    <row r="18575" spans="1:5" x14ac:dyDescent="0.2">
      <c r="A18575" s="157">
        <v>5502170</v>
      </c>
      <c r="B18575" t="s">
        <v>21475</v>
      </c>
      <c r="C18575" t="s">
        <v>16113</v>
      </c>
      <c r="D18575">
        <v>8.27</v>
      </c>
      <c r="E18575" s="156" t="s">
        <v>223</v>
      </c>
    </row>
    <row r="18576" spans="1:5" x14ac:dyDescent="0.2">
      <c r="A18576" s="157">
        <v>5501885</v>
      </c>
      <c r="B18576" t="s">
        <v>21476</v>
      </c>
      <c r="C18576" t="s">
        <v>16113</v>
      </c>
      <c r="D18576">
        <v>15.82</v>
      </c>
      <c r="E18576" s="156" t="s">
        <v>223</v>
      </c>
    </row>
    <row r="18577" spans="1:5" x14ac:dyDescent="0.2">
      <c r="A18577" s="157">
        <v>5502119</v>
      </c>
      <c r="B18577" t="s">
        <v>21477</v>
      </c>
      <c r="C18577" t="s">
        <v>16113</v>
      </c>
      <c r="D18577">
        <v>10.99</v>
      </c>
      <c r="E18577" s="156" t="s">
        <v>223</v>
      </c>
    </row>
    <row r="18578" spans="1:5" x14ac:dyDescent="0.2">
      <c r="A18578" s="157">
        <v>5501911</v>
      </c>
      <c r="B18578" t="s">
        <v>21478</v>
      </c>
      <c r="C18578" t="s">
        <v>16113</v>
      </c>
      <c r="D18578">
        <v>13.89</v>
      </c>
      <c r="E18578" s="156" t="s">
        <v>223</v>
      </c>
    </row>
    <row r="18579" spans="1:5" x14ac:dyDescent="0.2">
      <c r="A18579" s="157">
        <v>5502145</v>
      </c>
      <c r="B18579" t="s">
        <v>21479</v>
      </c>
      <c r="C18579" t="s">
        <v>16113</v>
      </c>
      <c r="D18579">
        <v>8.66</v>
      </c>
      <c r="E18579" s="156" t="s">
        <v>223</v>
      </c>
    </row>
    <row r="18580" spans="1:5" x14ac:dyDescent="0.2">
      <c r="A18580" s="157">
        <v>5501937</v>
      </c>
      <c r="B18580" t="s">
        <v>21480</v>
      </c>
      <c r="C18580" t="s">
        <v>16113</v>
      </c>
      <c r="D18580">
        <v>13.83</v>
      </c>
      <c r="E18580" s="156" t="s">
        <v>223</v>
      </c>
    </row>
    <row r="18581" spans="1:5" x14ac:dyDescent="0.2">
      <c r="A18581" s="157">
        <v>5502171</v>
      </c>
      <c r="B18581" t="s">
        <v>21481</v>
      </c>
      <c r="C18581" t="s">
        <v>16113</v>
      </c>
      <c r="D18581">
        <v>8.57</v>
      </c>
      <c r="E18581" s="156" t="s">
        <v>223</v>
      </c>
    </row>
    <row r="18582" spans="1:5" x14ac:dyDescent="0.2">
      <c r="A18582" s="157">
        <v>5501886</v>
      </c>
      <c r="B18582" t="s">
        <v>21482</v>
      </c>
      <c r="C18582" t="s">
        <v>16113</v>
      </c>
      <c r="D18582">
        <v>16.97</v>
      </c>
      <c r="E18582" s="156" t="s">
        <v>223</v>
      </c>
    </row>
    <row r="18583" spans="1:5" x14ac:dyDescent="0.2">
      <c r="A18583" s="157">
        <v>5502120</v>
      </c>
      <c r="B18583" t="s">
        <v>21483</v>
      </c>
      <c r="C18583" t="s">
        <v>16113</v>
      </c>
      <c r="D18583">
        <v>12.17</v>
      </c>
      <c r="E18583" s="156" t="s">
        <v>223</v>
      </c>
    </row>
    <row r="18584" spans="1:5" x14ac:dyDescent="0.2">
      <c r="A18584" s="157">
        <v>5501912</v>
      </c>
      <c r="B18584" t="s">
        <v>21484</v>
      </c>
      <c r="C18584" t="s">
        <v>16113</v>
      </c>
      <c r="D18584">
        <v>14.39</v>
      </c>
      <c r="E18584" s="156" t="s">
        <v>223</v>
      </c>
    </row>
    <row r="18585" spans="1:5" x14ac:dyDescent="0.2">
      <c r="A18585" s="157">
        <v>5502146</v>
      </c>
      <c r="B18585" t="s">
        <v>21485</v>
      </c>
      <c r="C18585" t="s">
        <v>16113</v>
      </c>
      <c r="D18585">
        <v>9.59</v>
      </c>
      <c r="E18585" s="156" t="s">
        <v>223</v>
      </c>
    </row>
    <row r="18586" spans="1:5" x14ac:dyDescent="0.2">
      <c r="A18586" s="157">
        <v>5501938</v>
      </c>
      <c r="B18586" t="s">
        <v>21486</v>
      </c>
      <c r="C18586" t="s">
        <v>16113</v>
      </c>
      <c r="D18586">
        <v>14.28</v>
      </c>
      <c r="E18586" s="156" t="s">
        <v>223</v>
      </c>
    </row>
    <row r="18587" spans="1:5" x14ac:dyDescent="0.2">
      <c r="A18587" s="157">
        <v>5502172</v>
      </c>
      <c r="B18587" t="s">
        <v>21487</v>
      </c>
      <c r="C18587" t="s">
        <v>16113</v>
      </c>
      <c r="D18587">
        <v>9.48</v>
      </c>
      <c r="E18587" s="156" t="s">
        <v>223</v>
      </c>
    </row>
    <row r="18588" spans="1:5" x14ac:dyDescent="0.2">
      <c r="A18588" s="157">
        <v>5501876</v>
      </c>
      <c r="B18588" t="s">
        <v>21488</v>
      </c>
      <c r="C18588" t="s">
        <v>16113</v>
      </c>
      <c r="D18588">
        <v>11.67</v>
      </c>
      <c r="E18588" s="156" t="s">
        <v>223</v>
      </c>
    </row>
    <row r="18589" spans="1:5" x14ac:dyDescent="0.2">
      <c r="A18589" s="157">
        <v>5502110</v>
      </c>
      <c r="B18589" t="s">
        <v>21489</v>
      </c>
      <c r="C18589" t="s">
        <v>16113</v>
      </c>
      <c r="D18589">
        <v>6.78</v>
      </c>
      <c r="E18589" s="156" t="s">
        <v>223</v>
      </c>
    </row>
    <row r="18590" spans="1:5" x14ac:dyDescent="0.2">
      <c r="A18590" s="157">
        <v>5501902</v>
      </c>
      <c r="B18590" t="s">
        <v>21490</v>
      </c>
      <c r="C18590" t="s">
        <v>16113</v>
      </c>
      <c r="D18590">
        <v>11.22</v>
      </c>
      <c r="E18590" s="156" t="s">
        <v>223</v>
      </c>
    </row>
    <row r="18591" spans="1:5" x14ac:dyDescent="0.2">
      <c r="A18591" s="157">
        <v>5502136</v>
      </c>
      <c r="B18591" t="s">
        <v>21491</v>
      </c>
      <c r="C18591" t="s">
        <v>16113</v>
      </c>
      <c r="D18591">
        <v>6.35</v>
      </c>
      <c r="E18591" s="156" t="s">
        <v>223</v>
      </c>
    </row>
    <row r="18592" spans="1:5" x14ac:dyDescent="0.2">
      <c r="A18592" s="157">
        <v>5501928</v>
      </c>
      <c r="B18592" t="s">
        <v>21492</v>
      </c>
      <c r="C18592" t="s">
        <v>16113</v>
      </c>
      <c r="D18592">
        <v>11.29</v>
      </c>
      <c r="E18592" s="156" t="s">
        <v>223</v>
      </c>
    </row>
    <row r="18593" spans="1:5" x14ac:dyDescent="0.2">
      <c r="A18593" s="157">
        <v>5502162</v>
      </c>
      <c r="B18593" t="s">
        <v>21493</v>
      </c>
      <c r="C18593" t="s">
        <v>16113</v>
      </c>
      <c r="D18593">
        <v>6.43</v>
      </c>
      <c r="E18593" s="156" t="s">
        <v>223</v>
      </c>
    </row>
    <row r="18594" spans="1:5" x14ac:dyDescent="0.2">
      <c r="A18594" s="157">
        <v>5501877</v>
      </c>
      <c r="B18594" t="s">
        <v>21494</v>
      </c>
      <c r="C18594" t="s">
        <v>16113</v>
      </c>
      <c r="D18594">
        <v>12.45</v>
      </c>
      <c r="E18594" s="156" t="s">
        <v>223</v>
      </c>
    </row>
    <row r="18595" spans="1:5" x14ac:dyDescent="0.2">
      <c r="A18595" s="157">
        <v>5502111</v>
      </c>
      <c r="B18595" t="s">
        <v>21495</v>
      </c>
      <c r="C18595" t="s">
        <v>16113</v>
      </c>
      <c r="D18595">
        <v>7.18</v>
      </c>
      <c r="E18595" s="156" t="s">
        <v>223</v>
      </c>
    </row>
    <row r="18596" spans="1:5" x14ac:dyDescent="0.2">
      <c r="A18596" s="157">
        <v>5501903</v>
      </c>
      <c r="B18596" t="s">
        <v>21496</v>
      </c>
      <c r="C18596" t="s">
        <v>16113</v>
      </c>
      <c r="D18596">
        <v>11.48</v>
      </c>
      <c r="E18596" s="156" t="s">
        <v>223</v>
      </c>
    </row>
    <row r="18597" spans="1:5" x14ac:dyDescent="0.2">
      <c r="A18597" s="157">
        <v>5502137</v>
      </c>
      <c r="B18597" t="s">
        <v>21497</v>
      </c>
      <c r="C18597" t="s">
        <v>16113</v>
      </c>
      <c r="D18597">
        <v>6.58</v>
      </c>
      <c r="E18597" s="156" t="s">
        <v>223</v>
      </c>
    </row>
    <row r="18598" spans="1:5" x14ac:dyDescent="0.2">
      <c r="A18598" s="157">
        <v>5501929</v>
      </c>
      <c r="B18598" t="s">
        <v>21498</v>
      </c>
      <c r="C18598" t="s">
        <v>16113</v>
      </c>
      <c r="D18598">
        <v>11.52</v>
      </c>
      <c r="E18598" s="156" t="s">
        <v>223</v>
      </c>
    </row>
    <row r="18599" spans="1:5" x14ac:dyDescent="0.2">
      <c r="A18599" s="157">
        <v>5502163</v>
      </c>
      <c r="B18599" t="s">
        <v>21499</v>
      </c>
      <c r="C18599" t="s">
        <v>16113</v>
      </c>
      <c r="D18599">
        <v>6.62</v>
      </c>
      <c r="E18599" s="156" t="s">
        <v>223</v>
      </c>
    </row>
    <row r="18600" spans="1:5" x14ac:dyDescent="0.2">
      <c r="A18600" s="157">
        <v>5501875</v>
      </c>
      <c r="B18600" t="s">
        <v>21500</v>
      </c>
      <c r="C18600" t="s">
        <v>16113</v>
      </c>
      <c r="D18600">
        <v>11.22</v>
      </c>
      <c r="E18600" s="156" t="s">
        <v>223</v>
      </c>
    </row>
    <row r="18601" spans="1:5" x14ac:dyDescent="0.2">
      <c r="A18601" s="157">
        <v>5502109</v>
      </c>
      <c r="B18601" t="s">
        <v>21501</v>
      </c>
      <c r="C18601" t="s">
        <v>16113</v>
      </c>
      <c r="D18601">
        <v>6.35</v>
      </c>
      <c r="E18601" s="156" t="s">
        <v>223</v>
      </c>
    </row>
    <row r="18602" spans="1:5" x14ac:dyDescent="0.2">
      <c r="A18602" s="157">
        <v>5501901</v>
      </c>
      <c r="B18602" t="s">
        <v>21502</v>
      </c>
      <c r="C18602" t="s">
        <v>16113</v>
      </c>
      <c r="D18602">
        <v>10.53</v>
      </c>
      <c r="E18602" s="156" t="s">
        <v>223</v>
      </c>
    </row>
    <row r="18603" spans="1:5" x14ac:dyDescent="0.2">
      <c r="A18603" s="157">
        <v>5502135</v>
      </c>
      <c r="B18603" t="s">
        <v>21503</v>
      </c>
      <c r="C18603" t="s">
        <v>16113</v>
      </c>
      <c r="D18603">
        <v>5.61</v>
      </c>
      <c r="E18603" s="156" t="s">
        <v>223</v>
      </c>
    </row>
    <row r="18604" spans="1:5" x14ac:dyDescent="0.2">
      <c r="A18604" s="157">
        <v>5501927</v>
      </c>
      <c r="B18604" t="s">
        <v>21504</v>
      </c>
      <c r="C18604" t="s">
        <v>16113</v>
      </c>
      <c r="D18604">
        <v>11.03</v>
      </c>
      <c r="E18604" s="156" t="s">
        <v>223</v>
      </c>
    </row>
    <row r="18605" spans="1:5" x14ac:dyDescent="0.2">
      <c r="A18605" s="157">
        <v>5502161</v>
      </c>
      <c r="B18605" t="s">
        <v>21505</v>
      </c>
      <c r="C18605" t="s">
        <v>16113</v>
      </c>
      <c r="D18605">
        <v>5.7</v>
      </c>
      <c r="E18605" s="156" t="s">
        <v>223</v>
      </c>
    </row>
    <row r="18606" spans="1:5" x14ac:dyDescent="0.2">
      <c r="A18606" s="157">
        <v>5501878</v>
      </c>
      <c r="B18606" t="s">
        <v>21506</v>
      </c>
      <c r="C18606" t="s">
        <v>16113</v>
      </c>
      <c r="D18606">
        <v>12.78</v>
      </c>
      <c r="E18606" s="156" t="s">
        <v>223</v>
      </c>
    </row>
    <row r="18607" spans="1:5" x14ac:dyDescent="0.2">
      <c r="A18607" s="157">
        <v>5502112</v>
      </c>
      <c r="B18607" t="s">
        <v>21507</v>
      </c>
      <c r="C18607" t="s">
        <v>16113</v>
      </c>
      <c r="D18607">
        <v>7.92</v>
      </c>
      <c r="E18607" s="156" t="s">
        <v>223</v>
      </c>
    </row>
    <row r="18608" spans="1:5" x14ac:dyDescent="0.2">
      <c r="A18608" s="157">
        <v>5501904</v>
      </c>
      <c r="B18608" t="s">
        <v>21508</v>
      </c>
      <c r="C18608" t="s">
        <v>16113</v>
      </c>
      <c r="D18608">
        <v>11.67</v>
      </c>
      <c r="E18608" s="156" t="s">
        <v>223</v>
      </c>
    </row>
    <row r="18609" spans="1:5" x14ac:dyDescent="0.2">
      <c r="A18609" s="157">
        <v>5502138</v>
      </c>
      <c r="B18609" t="s">
        <v>21509</v>
      </c>
      <c r="C18609" t="s">
        <v>16113</v>
      </c>
      <c r="D18609">
        <v>6.82</v>
      </c>
      <c r="E18609" s="156" t="s">
        <v>223</v>
      </c>
    </row>
    <row r="18610" spans="1:5" x14ac:dyDescent="0.2">
      <c r="A18610" s="157">
        <v>5501930</v>
      </c>
      <c r="B18610" t="s">
        <v>21510</v>
      </c>
      <c r="C18610" t="s">
        <v>16113</v>
      </c>
      <c r="D18610">
        <v>11.7</v>
      </c>
      <c r="E18610" s="156" t="s">
        <v>223</v>
      </c>
    </row>
    <row r="18611" spans="1:5" x14ac:dyDescent="0.2">
      <c r="A18611" s="157">
        <v>5502164</v>
      </c>
      <c r="B18611" t="s">
        <v>21511</v>
      </c>
      <c r="C18611" t="s">
        <v>16113</v>
      </c>
      <c r="D18611">
        <v>6.82</v>
      </c>
      <c r="E18611" s="156" t="s">
        <v>223</v>
      </c>
    </row>
    <row r="18612" spans="1:5" x14ac:dyDescent="0.2">
      <c r="A18612" s="157">
        <v>5501879</v>
      </c>
      <c r="B18612" t="s">
        <v>21512</v>
      </c>
      <c r="C18612" t="s">
        <v>16113</v>
      </c>
      <c r="D18612">
        <v>13.1</v>
      </c>
      <c r="E18612" s="156" t="s">
        <v>223</v>
      </c>
    </row>
    <row r="18613" spans="1:5" x14ac:dyDescent="0.2">
      <c r="A18613" s="157">
        <v>5502113</v>
      </c>
      <c r="B18613" t="s">
        <v>21513</v>
      </c>
      <c r="C18613" t="s">
        <v>16113</v>
      </c>
      <c r="D18613">
        <v>8.2200000000000006</v>
      </c>
      <c r="E18613" s="156" t="s">
        <v>223</v>
      </c>
    </row>
    <row r="18614" spans="1:5" x14ac:dyDescent="0.2">
      <c r="A18614" s="157">
        <v>5501905</v>
      </c>
      <c r="B18614" t="s">
        <v>21514</v>
      </c>
      <c r="C18614" t="s">
        <v>16113</v>
      </c>
      <c r="D18614">
        <v>11.89</v>
      </c>
      <c r="E18614" s="156" t="s">
        <v>223</v>
      </c>
    </row>
    <row r="18615" spans="1:5" x14ac:dyDescent="0.2">
      <c r="A18615" s="157">
        <v>5502139</v>
      </c>
      <c r="B18615" t="s">
        <v>21515</v>
      </c>
      <c r="C18615" t="s">
        <v>16113</v>
      </c>
      <c r="D18615">
        <v>7.02</v>
      </c>
      <c r="E18615" s="156" t="s">
        <v>223</v>
      </c>
    </row>
    <row r="18616" spans="1:5" x14ac:dyDescent="0.2">
      <c r="A18616" s="157">
        <v>5501931</v>
      </c>
      <c r="B18616" t="s">
        <v>21516</v>
      </c>
      <c r="C18616" t="s">
        <v>16113</v>
      </c>
      <c r="D18616">
        <v>12.31</v>
      </c>
      <c r="E18616" s="156" t="s">
        <v>223</v>
      </c>
    </row>
    <row r="18617" spans="1:5" x14ac:dyDescent="0.2">
      <c r="A18617" s="157">
        <v>5502165</v>
      </c>
      <c r="B18617" t="s">
        <v>21517</v>
      </c>
      <c r="C18617" t="s">
        <v>16113</v>
      </c>
      <c r="D18617">
        <v>7.02</v>
      </c>
      <c r="E18617" s="156" t="s">
        <v>223</v>
      </c>
    </row>
    <row r="18618" spans="1:5" x14ac:dyDescent="0.2">
      <c r="A18618" s="157">
        <v>5502825</v>
      </c>
      <c r="B18618" t="s">
        <v>21518</v>
      </c>
      <c r="C18618" t="s">
        <v>16113</v>
      </c>
      <c r="D18618">
        <v>17.84</v>
      </c>
      <c r="E18618" s="156" t="s">
        <v>223</v>
      </c>
    </row>
    <row r="18619" spans="1:5" x14ac:dyDescent="0.2">
      <c r="A18619" s="157">
        <v>5502834</v>
      </c>
      <c r="B18619" t="s">
        <v>21519</v>
      </c>
      <c r="C18619" t="s">
        <v>16113</v>
      </c>
      <c r="D18619">
        <v>12.64</v>
      </c>
      <c r="E18619" s="156" t="s">
        <v>223</v>
      </c>
    </row>
    <row r="18620" spans="1:5" x14ac:dyDescent="0.2">
      <c r="A18620" s="157">
        <v>5502826</v>
      </c>
      <c r="B18620" t="s">
        <v>21520</v>
      </c>
      <c r="C18620" t="s">
        <v>16113</v>
      </c>
      <c r="D18620">
        <v>14.68</v>
      </c>
      <c r="E18620" s="156" t="s">
        <v>223</v>
      </c>
    </row>
    <row r="18621" spans="1:5" x14ac:dyDescent="0.2">
      <c r="A18621" s="157">
        <v>5502835</v>
      </c>
      <c r="B18621" t="s">
        <v>21521</v>
      </c>
      <c r="C18621" t="s">
        <v>16113</v>
      </c>
      <c r="D18621">
        <v>9.89</v>
      </c>
      <c r="E18621" s="156" t="s">
        <v>223</v>
      </c>
    </row>
    <row r="18622" spans="1:5" x14ac:dyDescent="0.2">
      <c r="A18622" s="157">
        <v>5502827</v>
      </c>
      <c r="B18622" t="s">
        <v>21522</v>
      </c>
      <c r="C18622" t="s">
        <v>16113</v>
      </c>
      <c r="D18622">
        <v>14.51</v>
      </c>
      <c r="E18622" s="156" t="s">
        <v>223</v>
      </c>
    </row>
    <row r="18623" spans="1:5" x14ac:dyDescent="0.2">
      <c r="A18623" s="157">
        <v>5502836</v>
      </c>
      <c r="B18623" t="s">
        <v>21523</v>
      </c>
      <c r="C18623" t="s">
        <v>16113</v>
      </c>
      <c r="D18623">
        <v>9.7100000000000009</v>
      </c>
      <c r="E18623" s="156" t="s">
        <v>223</v>
      </c>
    </row>
    <row r="18624" spans="1:5" x14ac:dyDescent="0.2">
      <c r="A18624" s="157">
        <v>5502356</v>
      </c>
      <c r="B18624" t="s">
        <v>21524</v>
      </c>
      <c r="C18624" t="s">
        <v>16113</v>
      </c>
      <c r="D18624">
        <v>21.98</v>
      </c>
      <c r="E18624" s="156" t="s">
        <v>223</v>
      </c>
    </row>
    <row r="18625" spans="1:5" x14ac:dyDescent="0.2">
      <c r="A18625" s="157">
        <v>5502590</v>
      </c>
      <c r="B18625" t="s">
        <v>21525</v>
      </c>
      <c r="C18625" t="s">
        <v>16113</v>
      </c>
      <c r="D18625">
        <v>11.57</v>
      </c>
      <c r="E18625" s="156" t="s">
        <v>223</v>
      </c>
    </row>
    <row r="18626" spans="1:5" x14ac:dyDescent="0.2">
      <c r="A18626" s="157">
        <v>5502382</v>
      </c>
      <c r="B18626" t="s">
        <v>21526</v>
      </c>
      <c r="C18626" t="s">
        <v>16113</v>
      </c>
      <c r="D18626">
        <v>20.46</v>
      </c>
      <c r="E18626" s="156" t="s">
        <v>223</v>
      </c>
    </row>
    <row r="18627" spans="1:5" x14ac:dyDescent="0.2">
      <c r="A18627" s="157">
        <v>5502616</v>
      </c>
      <c r="B18627" t="s">
        <v>21527</v>
      </c>
      <c r="C18627" t="s">
        <v>16113</v>
      </c>
      <c r="D18627">
        <v>9.89</v>
      </c>
      <c r="E18627" s="156" t="s">
        <v>223</v>
      </c>
    </row>
    <row r="18628" spans="1:5" x14ac:dyDescent="0.2">
      <c r="A18628" s="157">
        <v>5502408</v>
      </c>
      <c r="B18628" t="s">
        <v>21528</v>
      </c>
      <c r="C18628" t="s">
        <v>16113</v>
      </c>
      <c r="D18628">
        <v>20.46</v>
      </c>
      <c r="E18628" s="156" t="s">
        <v>223</v>
      </c>
    </row>
    <row r="18629" spans="1:5" x14ac:dyDescent="0.2">
      <c r="A18629" s="157">
        <v>5502642</v>
      </c>
      <c r="B18629" t="s">
        <v>21529</v>
      </c>
      <c r="C18629" t="s">
        <v>16113</v>
      </c>
      <c r="D18629">
        <v>9.84</v>
      </c>
      <c r="E18629" s="156" t="s">
        <v>223</v>
      </c>
    </row>
    <row r="18630" spans="1:5" x14ac:dyDescent="0.2">
      <c r="A18630" s="157">
        <v>5502357</v>
      </c>
      <c r="B18630" t="s">
        <v>21530</v>
      </c>
      <c r="C18630" t="s">
        <v>16113</v>
      </c>
      <c r="D18630">
        <v>22.3</v>
      </c>
      <c r="E18630" s="156" t="s">
        <v>223</v>
      </c>
    </row>
    <row r="18631" spans="1:5" x14ac:dyDescent="0.2">
      <c r="A18631" s="157">
        <v>5502591</v>
      </c>
      <c r="B18631" t="s">
        <v>21531</v>
      </c>
      <c r="C18631" t="s">
        <v>16113</v>
      </c>
      <c r="D18631">
        <v>11.91</v>
      </c>
      <c r="E18631" s="156" t="s">
        <v>223</v>
      </c>
    </row>
    <row r="18632" spans="1:5" x14ac:dyDescent="0.2">
      <c r="A18632" s="157">
        <v>5502383</v>
      </c>
      <c r="B18632" t="s">
        <v>21532</v>
      </c>
      <c r="C18632" t="s">
        <v>16113</v>
      </c>
      <c r="D18632">
        <v>20.66</v>
      </c>
      <c r="E18632" s="156" t="s">
        <v>223</v>
      </c>
    </row>
    <row r="18633" spans="1:5" x14ac:dyDescent="0.2">
      <c r="A18633" s="157">
        <v>5502617</v>
      </c>
      <c r="B18633" t="s">
        <v>21533</v>
      </c>
      <c r="C18633" t="s">
        <v>16113</v>
      </c>
      <c r="D18633">
        <v>10.050000000000001</v>
      </c>
      <c r="E18633" s="156" t="s">
        <v>223</v>
      </c>
    </row>
    <row r="18634" spans="1:5" x14ac:dyDescent="0.2">
      <c r="A18634" s="157">
        <v>5502409</v>
      </c>
      <c r="B18634" t="s">
        <v>21534</v>
      </c>
      <c r="C18634" t="s">
        <v>16113</v>
      </c>
      <c r="D18634">
        <v>20.61</v>
      </c>
      <c r="E18634" s="156" t="s">
        <v>223</v>
      </c>
    </row>
    <row r="18635" spans="1:5" x14ac:dyDescent="0.2">
      <c r="A18635" s="157">
        <v>5502643</v>
      </c>
      <c r="B18635" t="s">
        <v>21535</v>
      </c>
      <c r="C18635" t="s">
        <v>16113</v>
      </c>
      <c r="D18635">
        <v>10.050000000000001</v>
      </c>
      <c r="E18635" s="156" t="s">
        <v>223</v>
      </c>
    </row>
    <row r="18636" spans="1:5" x14ac:dyDescent="0.2">
      <c r="A18636" s="157">
        <v>5502358</v>
      </c>
      <c r="B18636" t="s">
        <v>21536</v>
      </c>
      <c r="C18636" t="s">
        <v>16113</v>
      </c>
      <c r="D18636">
        <v>22.62</v>
      </c>
      <c r="E18636" s="156" t="s">
        <v>223</v>
      </c>
    </row>
    <row r="18637" spans="1:5" x14ac:dyDescent="0.2">
      <c r="A18637" s="157">
        <v>5502592</v>
      </c>
      <c r="B18637" t="s">
        <v>21537</v>
      </c>
      <c r="C18637" t="s">
        <v>16113</v>
      </c>
      <c r="D18637">
        <v>12.18</v>
      </c>
      <c r="E18637" s="156" t="s">
        <v>223</v>
      </c>
    </row>
    <row r="18638" spans="1:5" x14ac:dyDescent="0.2">
      <c r="A18638" s="157">
        <v>5502384</v>
      </c>
      <c r="B18638" t="s">
        <v>21538</v>
      </c>
      <c r="C18638" t="s">
        <v>16113</v>
      </c>
      <c r="D18638">
        <v>20.87</v>
      </c>
      <c r="E18638" s="156" t="s">
        <v>223</v>
      </c>
    </row>
    <row r="18639" spans="1:5" x14ac:dyDescent="0.2">
      <c r="A18639" s="157">
        <v>5502618</v>
      </c>
      <c r="B18639" t="s">
        <v>21539</v>
      </c>
      <c r="C18639" t="s">
        <v>16113</v>
      </c>
      <c r="D18639">
        <v>11.02</v>
      </c>
      <c r="E18639" s="156" t="s">
        <v>223</v>
      </c>
    </row>
    <row r="18640" spans="1:5" x14ac:dyDescent="0.2">
      <c r="A18640" s="157">
        <v>5502410</v>
      </c>
      <c r="B18640" t="s">
        <v>21540</v>
      </c>
      <c r="C18640" t="s">
        <v>16113</v>
      </c>
      <c r="D18640">
        <v>20.82</v>
      </c>
      <c r="E18640" s="156" t="s">
        <v>223</v>
      </c>
    </row>
    <row r="18641" spans="1:5" x14ac:dyDescent="0.2">
      <c r="A18641" s="157">
        <v>5502644</v>
      </c>
      <c r="B18641" t="s">
        <v>21541</v>
      </c>
      <c r="C18641" t="s">
        <v>16113</v>
      </c>
      <c r="D18641">
        <v>10.95</v>
      </c>
      <c r="E18641" s="156" t="s">
        <v>223</v>
      </c>
    </row>
    <row r="18642" spans="1:5" x14ac:dyDescent="0.2">
      <c r="A18642" s="157">
        <v>5502359</v>
      </c>
      <c r="B18642" t="s">
        <v>21542</v>
      </c>
      <c r="C18642" t="s">
        <v>16113</v>
      </c>
      <c r="D18642">
        <v>22.93</v>
      </c>
      <c r="E18642" s="156" t="s">
        <v>223</v>
      </c>
    </row>
    <row r="18643" spans="1:5" x14ac:dyDescent="0.2">
      <c r="A18643" s="157">
        <v>5502593</v>
      </c>
      <c r="B18643" t="s">
        <v>21543</v>
      </c>
      <c r="C18643" t="s">
        <v>16113</v>
      </c>
      <c r="D18643">
        <v>12.53</v>
      </c>
      <c r="E18643" s="156" t="s">
        <v>223</v>
      </c>
    </row>
    <row r="18644" spans="1:5" x14ac:dyDescent="0.2">
      <c r="A18644" s="157">
        <v>5502385</v>
      </c>
      <c r="B18644" t="s">
        <v>21544</v>
      </c>
      <c r="C18644" t="s">
        <v>16113</v>
      </c>
      <c r="D18644">
        <v>21.07</v>
      </c>
      <c r="E18644" s="156" t="s">
        <v>223</v>
      </c>
    </row>
    <row r="18645" spans="1:5" x14ac:dyDescent="0.2">
      <c r="A18645" s="157">
        <v>5502619</v>
      </c>
      <c r="B18645" t="s">
        <v>21545</v>
      </c>
      <c r="C18645" t="s">
        <v>16113</v>
      </c>
      <c r="D18645">
        <v>11.23</v>
      </c>
      <c r="E18645" s="156" t="s">
        <v>223</v>
      </c>
    </row>
    <row r="18646" spans="1:5" x14ac:dyDescent="0.2">
      <c r="A18646" s="157">
        <v>5502411</v>
      </c>
      <c r="B18646" t="s">
        <v>21546</v>
      </c>
      <c r="C18646" t="s">
        <v>16113</v>
      </c>
      <c r="D18646">
        <v>21.02</v>
      </c>
      <c r="E18646" s="156" t="s">
        <v>223</v>
      </c>
    </row>
    <row r="18647" spans="1:5" x14ac:dyDescent="0.2">
      <c r="A18647" s="157">
        <v>5502645</v>
      </c>
      <c r="B18647" t="s">
        <v>21547</v>
      </c>
      <c r="C18647" t="s">
        <v>16113</v>
      </c>
      <c r="D18647">
        <v>11.16</v>
      </c>
      <c r="E18647" s="156" t="s">
        <v>223</v>
      </c>
    </row>
    <row r="18648" spans="1:5" x14ac:dyDescent="0.2">
      <c r="A18648" s="157">
        <v>5502360</v>
      </c>
      <c r="B18648" t="s">
        <v>21548</v>
      </c>
      <c r="C18648" t="s">
        <v>16113</v>
      </c>
      <c r="D18648">
        <v>23.76</v>
      </c>
      <c r="E18648" s="156" t="s">
        <v>223</v>
      </c>
    </row>
    <row r="18649" spans="1:5" x14ac:dyDescent="0.2">
      <c r="A18649" s="157">
        <v>5502594</v>
      </c>
      <c r="B18649" t="s">
        <v>21549</v>
      </c>
      <c r="C18649" t="s">
        <v>16113</v>
      </c>
      <c r="D18649">
        <v>13.58</v>
      </c>
      <c r="E18649" s="156" t="s">
        <v>223</v>
      </c>
    </row>
    <row r="18650" spans="1:5" x14ac:dyDescent="0.2">
      <c r="A18650" s="157">
        <v>5502386</v>
      </c>
      <c r="B18650" t="s">
        <v>21550</v>
      </c>
      <c r="C18650" t="s">
        <v>16113</v>
      </c>
      <c r="D18650">
        <v>21.79</v>
      </c>
      <c r="E18650" s="156" t="s">
        <v>223</v>
      </c>
    </row>
    <row r="18651" spans="1:5" x14ac:dyDescent="0.2">
      <c r="A18651" s="157">
        <v>5502620</v>
      </c>
      <c r="B18651" t="s">
        <v>21551</v>
      </c>
      <c r="C18651" t="s">
        <v>16113</v>
      </c>
      <c r="D18651">
        <v>11.36</v>
      </c>
      <c r="E18651" s="156" t="s">
        <v>223</v>
      </c>
    </row>
    <row r="18652" spans="1:5" x14ac:dyDescent="0.2">
      <c r="A18652" s="157">
        <v>5502412</v>
      </c>
      <c r="B18652" t="s">
        <v>21552</v>
      </c>
      <c r="C18652" t="s">
        <v>16113</v>
      </c>
      <c r="D18652">
        <v>21.73</v>
      </c>
      <c r="E18652" s="156" t="s">
        <v>223</v>
      </c>
    </row>
    <row r="18653" spans="1:5" x14ac:dyDescent="0.2">
      <c r="A18653" s="157">
        <v>5502646</v>
      </c>
      <c r="B18653" t="s">
        <v>21553</v>
      </c>
      <c r="C18653" t="s">
        <v>16113</v>
      </c>
      <c r="D18653">
        <v>11.29</v>
      </c>
      <c r="E18653" s="156" t="s">
        <v>223</v>
      </c>
    </row>
    <row r="18654" spans="1:5" x14ac:dyDescent="0.2">
      <c r="A18654" s="157">
        <v>5502361</v>
      </c>
      <c r="B18654" t="s">
        <v>21554</v>
      </c>
      <c r="C18654" t="s">
        <v>16113</v>
      </c>
      <c r="D18654">
        <v>24.29</v>
      </c>
      <c r="E18654" s="156" t="s">
        <v>223</v>
      </c>
    </row>
    <row r="18655" spans="1:5" x14ac:dyDescent="0.2">
      <c r="A18655" s="157">
        <v>5502595</v>
      </c>
      <c r="B18655" t="s">
        <v>21555</v>
      </c>
      <c r="C18655" t="s">
        <v>16113</v>
      </c>
      <c r="D18655">
        <v>14.1</v>
      </c>
      <c r="E18655" s="156" t="s">
        <v>223</v>
      </c>
    </row>
    <row r="18656" spans="1:5" x14ac:dyDescent="0.2">
      <c r="A18656" s="157">
        <v>5502387</v>
      </c>
      <c r="B18656" t="s">
        <v>21556</v>
      </c>
      <c r="C18656" t="s">
        <v>16113</v>
      </c>
      <c r="D18656">
        <v>22.17</v>
      </c>
      <c r="E18656" s="156" t="s">
        <v>223</v>
      </c>
    </row>
    <row r="18657" spans="1:5" x14ac:dyDescent="0.2">
      <c r="A18657" s="157">
        <v>5502621</v>
      </c>
      <c r="B18657" t="s">
        <v>21557</v>
      </c>
      <c r="C18657" t="s">
        <v>16113</v>
      </c>
      <c r="D18657">
        <v>11.77</v>
      </c>
      <c r="E18657" s="156" t="s">
        <v>223</v>
      </c>
    </row>
    <row r="18658" spans="1:5" x14ac:dyDescent="0.2">
      <c r="A18658" s="157">
        <v>5502413</v>
      </c>
      <c r="B18658" t="s">
        <v>21558</v>
      </c>
      <c r="C18658" t="s">
        <v>16113</v>
      </c>
      <c r="D18658">
        <v>22.05</v>
      </c>
      <c r="E18658" s="156" t="s">
        <v>223</v>
      </c>
    </row>
    <row r="18659" spans="1:5" x14ac:dyDescent="0.2">
      <c r="A18659" s="157">
        <v>5502647</v>
      </c>
      <c r="B18659" t="s">
        <v>21559</v>
      </c>
      <c r="C18659" t="s">
        <v>16113</v>
      </c>
      <c r="D18659">
        <v>11.64</v>
      </c>
      <c r="E18659" s="156" t="s">
        <v>223</v>
      </c>
    </row>
    <row r="18660" spans="1:5" x14ac:dyDescent="0.2">
      <c r="A18660" s="157">
        <v>5502362</v>
      </c>
      <c r="B18660" t="s">
        <v>21560</v>
      </c>
      <c r="C18660" t="s">
        <v>16113</v>
      </c>
      <c r="D18660">
        <v>25.76</v>
      </c>
      <c r="E18660" s="156" t="s">
        <v>223</v>
      </c>
    </row>
    <row r="18661" spans="1:5" x14ac:dyDescent="0.2">
      <c r="A18661" s="157">
        <v>5502596</v>
      </c>
      <c r="B18661" t="s">
        <v>21561</v>
      </c>
      <c r="C18661" t="s">
        <v>16113</v>
      </c>
      <c r="D18661">
        <v>14.95</v>
      </c>
      <c r="E18661" s="156" t="s">
        <v>223</v>
      </c>
    </row>
    <row r="18662" spans="1:5" x14ac:dyDescent="0.2">
      <c r="A18662" s="157">
        <v>5502388</v>
      </c>
      <c r="B18662" t="s">
        <v>21562</v>
      </c>
      <c r="C18662" t="s">
        <v>16113</v>
      </c>
      <c r="D18662">
        <v>22.68</v>
      </c>
      <c r="E18662" s="156" t="s">
        <v>223</v>
      </c>
    </row>
    <row r="18663" spans="1:5" x14ac:dyDescent="0.2">
      <c r="A18663" s="157">
        <v>5502622</v>
      </c>
      <c r="B18663" t="s">
        <v>21563</v>
      </c>
      <c r="C18663" t="s">
        <v>16113</v>
      </c>
      <c r="D18663">
        <v>12.32</v>
      </c>
      <c r="E18663" s="156" t="s">
        <v>223</v>
      </c>
    </row>
    <row r="18664" spans="1:5" x14ac:dyDescent="0.2">
      <c r="A18664" s="157">
        <v>5502414</v>
      </c>
      <c r="B18664" t="s">
        <v>21564</v>
      </c>
      <c r="C18664" t="s">
        <v>16113</v>
      </c>
      <c r="D18664">
        <v>22.55</v>
      </c>
      <c r="E18664" s="156" t="s">
        <v>223</v>
      </c>
    </row>
    <row r="18665" spans="1:5" x14ac:dyDescent="0.2">
      <c r="A18665" s="157">
        <v>5502648</v>
      </c>
      <c r="B18665" t="s">
        <v>21565</v>
      </c>
      <c r="C18665" t="s">
        <v>16113</v>
      </c>
      <c r="D18665">
        <v>12.18</v>
      </c>
      <c r="E18665" s="156" t="s">
        <v>223</v>
      </c>
    </row>
    <row r="18666" spans="1:5" x14ac:dyDescent="0.2">
      <c r="A18666" s="157">
        <v>5502352</v>
      </c>
      <c r="B18666" t="s">
        <v>21566</v>
      </c>
      <c r="C18666" t="s">
        <v>16113</v>
      </c>
      <c r="D18666">
        <v>20</v>
      </c>
      <c r="E18666" s="156" t="s">
        <v>223</v>
      </c>
    </row>
    <row r="18667" spans="1:5" x14ac:dyDescent="0.2">
      <c r="A18667" s="157">
        <v>5502586</v>
      </c>
      <c r="B18667" t="s">
        <v>21567</v>
      </c>
      <c r="C18667" t="s">
        <v>16113</v>
      </c>
      <c r="D18667">
        <v>9.43</v>
      </c>
      <c r="E18667" s="156" t="s">
        <v>223</v>
      </c>
    </row>
    <row r="18668" spans="1:5" x14ac:dyDescent="0.2">
      <c r="A18668" s="157">
        <v>5502378</v>
      </c>
      <c r="B18668" t="s">
        <v>21568</v>
      </c>
      <c r="C18668" t="s">
        <v>16113</v>
      </c>
      <c r="D18668">
        <v>18.96</v>
      </c>
      <c r="E18668" s="156" t="s">
        <v>223</v>
      </c>
    </row>
    <row r="18669" spans="1:5" x14ac:dyDescent="0.2">
      <c r="A18669" s="157">
        <v>5502612</v>
      </c>
      <c r="B18669" t="s">
        <v>21569</v>
      </c>
      <c r="C18669" t="s">
        <v>16113</v>
      </c>
      <c r="D18669">
        <v>8.92</v>
      </c>
      <c r="E18669" s="156" t="s">
        <v>223</v>
      </c>
    </row>
    <row r="18670" spans="1:5" x14ac:dyDescent="0.2">
      <c r="A18670" s="157">
        <v>5502404</v>
      </c>
      <c r="B18670" t="s">
        <v>21570</v>
      </c>
      <c r="C18670" t="s">
        <v>16113</v>
      </c>
      <c r="D18670">
        <v>19.04</v>
      </c>
      <c r="E18670" s="156" t="s">
        <v>223</v>
      </c>
    </row>
    <row r="18671" spans="1:5" x14ac:dyDescent="0.2">
      <c r="A18671" s="157">
        <v>5502638</v>
      </c>
      <c r="B18671" t="s">
        <v>21571</v>
      </c>
      <c r="C18671" t="s">
        <v>16113</v>
      </c>
      <c r="D18671">
        <v>9.02</v>
      </c>
      <c r="E18671" s="156" t="s">
        <v>223</v>
      </c>
    </row>
    <row r="18672" spans="1:5" x14ac:dyDescent="0.2">
      <c r="A18672" s="157">
        <v>5502353</v>
      </c>
      <c r="B18672" t="s">
        <v>21572</v>
      </c>
      <c r="C18672" t="s">
        <v>16113</v>
      </c>
      <c r="D18672">
        <v>20.41</v>
      </c>
      <c r="E18672" s="156" t="s">
        <v>223</v>
      </c>
    </row>
    <row r="18673" spans="1:5" x14ac:dyDescent="0.2">
      <c r="A18673" s="157">
        <v>5502587</v>
      </c>
      <c r="B18673" t="s">
        <v>21573</v>
      </c>
      <c r="C18673" t="s">
        <v>16113</v>
      </c>
      <c r="D18673">
        <v>9.84</v>
      </c>
      <c r="E18673" s="156" t="s">
        <v>223</v>
      </c>
    </row>
    <row r="18674" spans="1:5" x14ac:dyDescent="0.2">
      <c r="A18674" s="157">
        <v>5502379</v>
      </c>
      <c r="B18674" t="s">
        <v>21574</v>
      </c>
      <c r="C18674" t="s">
        <v>16113</v>
      </c>
      <c r="D18674">
        <v>19.27</v>
      </c>
      <c r="E18674" s="156" t="s">
        <v>223</v>
      </c>
    </row>
    <row r="18675" spans="1:5" x14ac:dyDescent="0.2">
      <c r="A18675" s="157">
        <v>5502613</v>
      </c>
      <c r="B18675" t="s">
        <v>21575</v>
      </c>
      <c r="C18675" t="s">
        <v>16113</v>
      </c>
      <c r="D18675">
        <v>9.23</v>
      </c>
      <c r="E18675" s="156" t="s">
        <v>223</v>
      </c>
    </row>
    <row r="18676" spans="1:5" x14ac:dyDescent="0.2">
      <c r="A18676" s="157">
        <v>5502405</v>
      </c>
      <c r="B18676" t="s">
        <v>21576</v>
      </c>
      <c r="C18676" t="s">
        <v>16113</v>
      </c>
      <c r="D18676">
        <v>19.850000000000001</v>
      </c>
      <c r="E18676" s="156" t="s">
        <v>223</v>
      </c>
    </row>
    <row r="18677" spans="1:5" x14ac:dyDescent="0.2">
      <c r="A18677" s="157">
        <v>5502639</v>
      </c>
      <c r="B18677" t="s">
        <v>21577</v>
      </c>
      <c r="C18677" t="s">
        <v>16113</v>
      </c>
      <c r="D18677">
        <v>9.2799999999999994</v>
      </c>
      <c r="E18677" s="156" t="s">
        <v>223</v>
      </c>
    </row>
    <row r="18678" spans="1:5" x14ac:dyDescent="0.2">
      <c r="A18678" s="157">
        <v>5502351</v>
      </c>
      <c r="B18678" t="s">
        <v>21578</v>
      </c>
      <c r="C18678" t="s">
        <v>16113</v>
      </c>
      <c r="D18678">
        <v>18.96</v>
      </c>
      <c r="E18678" s="156" t="s">
        <v>223</v>
      </c>
    </row>
    <row r="18679" spans="1:5" x14ac:dyDescent="0.2">
      <c r="A18679" s="157">
        <v>5502585</v>
      </c>
      <c r="B18679" t="s">
        <v>21579</v>
      </c>
      <c r="C18679" t="s">
        <v>16113</v>
      </c>
      <c r="D18679">
        <v>8.92</v>
      </c>
      <c r="E18679" s="156" t="s">
        <v>223</v>
      </c>
    </row>
    <row r="18680" spans="1:5" x14ac:dyDescent="0.2">
      <c r="A18680" s="157">
        <v>5502377</v>
      </c>
      <c r="B18680" t="s">
        <v>21580</v>
      </c>
      <c r="C18680" t="s">
        <v>16113</v>
      </c>
      <c r="D18680">
        <v>18.66</v>
      </c>
      <c r="E18680" s="156" t="s">
        <v>223</v>
      </c>
    </row>
    <row r="18681" spans="1:5" x14ac:dyDescent="0.2">
      <c r="A18681" s="157">
        <v>5502611</v>
      </c>
      <c r="B18681" t="s">
        <v>21581</v>
      </c>
      <c r="C18681" t="s">
        <v>16113</v>
      </c>
      <c r="D18681">
        <v>8.61</v>
      </c>
      <c r="E18681" s="156" t="s">
        <v>223</v>
      </c>
    </row>
    <row r="18682" spans="1:5" x14ac:dyDescent="0.2">
      <c r="A18682" s="157">
        <v>5502403</v>
      </c>
      <c r="B18682" t="s">
        <v>21582</v>
      </c>
      <c r="C18682" t="s">
        <v>16113</v>
      </c>
      <c r="D18682">
        <v>18.77</v>
      </c>
      <c r="E18682" s="156" t="s">
        <v>223</v>
      </c>
    </row>
    <row r="18683" spans="1:5" x14ac:dyDescent="0.2">
      <c r="A18683" s="157">
        <v>5502637</v>
      </c>
      <c r="B18683" t="s">
        <v>21583</v>
      </c>
      <c r="C18683" t="s">
        <v>16113</v>
      </c>
      <c r="D18683">
        <v>8.7100000000000009</v>
      </c>
      <c r="E18683" s="156" t="s">
        <v>223</v>
      </c>
    </row>
    <row r="18684" spans="1:5" x14ac:dyDescent="0.2">
      <c r="A18684" s="157">
        <v>5502187</v>
      </c>
      <c r="B18684" t="s">
        <v>21584</v>
      </c>
      <c r="C18684" t="s">
        <v>16113</v>
      </c>
      <c r="D18684">
        <v>9.75</v>
      </c>
      <c r="E18684" s="156" t="s">
        <v>223</v>
      </c>
    </row>
    <row r="18685" spans="1:5" x14ac:dyDescent="0.2">
      <c r="A18685" s="157">
        <v>5502354</v>
      </c>
      <c r="B18685" t="s">
        <v>21585</v>
      </c>
      <c r="C18685" t="s">
        <v>16113</v>
      </c>
      <c r="D18685">
        <v>20.82</v>
      </c>
      <c r="E18685" s="156" t="s">
        <v>223</v>
      </c>
    </row>
    <row r="18686" spans="1:5" x14ac:dyDescent="0.2">
      <c r="A18686" s="157">
        <v>5502588</v>
      </c>
      <c r="B18686" t="s">
        <v>21586</v>
      </c>
      <c r="C18686" t="s">
        <v>16113</v>
      </c>
      <c r="D18686">
        <v>10.95</v>
      </c>
      <c r="E18686" s="156" t="s">
        <v>223</v>
      </c>
    </row>
    <row r="18687" spans="1:5" x14ac:dyDescent="0.2">
      <c r="A18687" s="157">
        <v>5502380</v>
      </c>
      <c r="B18687" t="s">
        <v>21587</v>
      </c>
      <c r="C18687" t="s">
        <v>16113</v>
      </c>
      <c r="D18687">
        <v>20.05</v>
      </c>
      <c r="E18687" s="156" t="s">
        <v>223</v>
      </c>
    </row>
    <row r="18688" spans="1:5" x14ac:dyDescent="0.2">
      <c r="A18688" s="157">
        <v>5502614</v>
      </c>
      <c r="B18688" t="s">
        <v>21588</v>
      </c>
      <c r="C18688" t="s">
        <v>16113</v>
      </c>
      <c r="D18688">
        <v>9.43</v>
      </c>
      <c r="E18688" s="156" t="s">
        <v>223</v>
      </c>
    </row>
    <row r="18689" spans="1:5" x14ac:dyDescent="0.2">
      <c r="A18689" s="157">
        <v>5502406</v>
      </c>
      <c r="B18689" t="s">
        <v>21589</v>
      </c>
      <c r="C18689" t="s">
        <v>16113</v>
      </c>
      <c r="D18689">
        <v>20.05</v>
      </c>
      <c r="E18689" s="156" t="s">
        <v>223</v>
      </c>
    </row>
    <row r="18690" spans="1:5" x14ac:dyDescent="0.2">
      <c r="A18690" s="157">
        <v>5502640</v>
      </c>
      <c r="B18690" t="s">
        <v>21590</v>
      </c>
      <c r="C18690" t="s">
        <v>16113</v>
      </c>
      <c r="D18690">
        <v>9.48</v>
      </c>
      <c r="E18690" s="156" t="s">
        <v>223</v>
      </c>
    </row>
    <row r="18691" spans="1:5" x14ac:dyDescent="0.2">
      <c r="A18691" s="157">
        <v>5502355</v>
      </c>
      <c r="B18691" t="s">
        <v>21591</v>
      </c>
      <c r="C18691" t="s">
        <v>16113</v>
      </c>
      <c r="D18691">
        <v>21.12</v>
      </c>
      <c r="E18691" s="156" t="s">
        <v>223</v>
      </c>
    </row>
    <row r="18692" spans="1:5" x14ac:dyDescent="0.2">
      <c r="A18692" s="157">
        <v>5502589</v>
      </c>
      <c r="B18692" t="s">
        <v>21592</v>
      </c>
      <c r="C18692" t="s">
        <v>16113</v>
      </c>
      <c r="D18692">
        <v>11.29</v>
      </c>
      <c r="E18692" s="156" t="s">
        <v>223</v>
      </c>
    </row>
    <row r="18693" spans="1:5" x14ac:dyDescent="0.2">
      <c r="A18693" s="157">
        <v>5502381</v>
      </c>
      <c r="B18693" t="s">
        <v>21593</v>
      </c>
      <c r="C18693" t="s">
        <v>16113</v>
      </c>
      <c r="D18693">
        <v>20.260000000000002</v>
      </c>
      <c r="E18693" s="156" t="s">
        <v>223</v>
      </c>
    </row>
    <row r="18694" spans="1:5" x14ac:dyDescent="0.2">
      <c r="A18694" s="157">
        <v>5502615</v>
      </c>
      <c r="B18694" t="s">
        <v>21594</v>
      </c>
      <c r="C18694" t="s">
        <v>16113</v>
      </c>
      <c r="D18694">
        <v>9.69</v>
      </c>
      <c r="E18694" s="156" t="s">
        <v>223</v>
      </c>
    </row>
    <row r="18695" spans="1:5" x14ac:dyDescent="0.2">
      <c r="A18695" s="157">
        <v>5502407</v>
      </c>
      <c r="B18695" t="s">
        <v>21595</v>
      </c>
      <c r="C18695" t="s">
        <v>16113</v>
      </c>
      <c r="D18695">
        <v>20.260000000000002</v>
      </c>
      <c r="E18695" s="156" t="s">
        <v>223</v>
      </c>
    </row>
    <row r="18696" spans="1:5" x14ac:dyDescent="0.2">
      <c r="A18696" s="157">
        <v>5502641</v>
      </c>
      <c r="B18696" t="s">
        <v>21596</v>
      </c>
      <c r="C18696" t="s">
        <v>16113</v>
      </c>
      <c r="D18696">
        <v>9.69</v>
      </c>
      <c r="E18696" s="156" t="s">
        <v>223</v>
      </c>
    </row>
    <row r="18697" spans="1:5" x14ac:dyDescent="0.2">
      <c r="A18697" s="157">
        <v>5502880</v>
      </c>
      <c r="B18697" t="s">
        <v>21597</v>
      </c>
      <c r="C18697" t="s">
        <v>16113</v>
      </c>
      <c r="D18697">
        <v>16.149999999999999</v>
      </c>
      <c r="E18697" s="156" t="s">
        <v>223</v>
      </c>
    </row>
    <row r="18698" spans="1:5" x14ac:dyDescent="0.2">
      <c r="A18698" s="157">
        <v>5502857</v>
      </c>
      <c r="B18698" t="s">
        <v>21598</v>
      </c>
      <c r="C18698" t="s">
        <v>16113</v>
      </c>
      <c r="D18698">
        <v>26.21</v>
      </c>
      <c r="E18698" s="156" t="s">
        <v>223</v>
      </c>
    </row>
    <row r="18699" spans="1:5" x14ac:dyDescent="0.2">
      <c r="A18699" s="157">
        <v>5502881</v>
      </c>
      <c r="B18699" t="s">
        <v>21599</v>
      </c>
      <c r="C18699" t="s">
        <v>16113</v>
      </c>
      <c r="D18699">
        <v>12.59</v>
      </c>
      <c r="E18699" s="156" t="s">
        <v>223</v>
      </c>
    </row>
    <row r="18700" spans="1:5" x14ac:dyDescent="0.2">
      <c r="A18700" s="157">
        <v>5502859</v>
      </c>
      <c r="B18700" t="s">
        <v>21600</v>
      </c>
      <c r="C18700" t="s">
        <v>16113</v>
      </c>
      <c r="D18700">
        <v>22.81</v>
      </c>
      <c r="E18700" s="156" t="s">
        <v>223</v>
      </c>
    </row>
    <row r="18701" spans="1:5" x14ac:dyDescent="0.2">
      <c r="A18701" s="157">
        <v>5502882</v>
      </c>
      <c r="B18701" t="s">
        <v>21601</v>
      </c>
      <c r="C18701" t="s">
        <v>16113</v>
      </c>
      <c r="D18701">
        <v>12.46</v>
      </c>
      <c r="E18701" s="156" t="s">
        <v>223</v>
      </c>
    </row>
    <row r="18702" spans="1:5" x14ac:dyDescent="0.2">
      <c r="A18702" s="157">
        <v>5502858</v>
      </c>
      <c r="B18702" t="s">
        <v>21602</v>
      </c>
      <c r="C18702" t="s">
        <v>16113</v>
      </c>
      <c r="D18702">
        <v>23.53</v>
      </c>
      <c r="E18702" s="156" t="s">
        <v>223</v>
      </c>
    </row>
    <row r="18703" spans="1:5" x14ac:dyDescent="0.2">
      <c r="A18703" s="157">
        <v>5502747</v>
      </c>
      <c r="B18703" t="s">
        <v>21603</v>
      </c>
      <c r="C18703" t="s">
        <v>16113</v>
      </c>
      <c r="D18703">
        <v>50.76</v>
      </c>
      <c r="E18703" s="156" t="s">
        <v>223</v>
      </c>
    </row>
    <row r="18704" spans="1:5" x14ac:dyDescent="0.2">
      <c r="A18704" s="157">
        <v>5502773</v>
      </c>
      <c r="B18704" t="s">
        <v>21604</v>
      </c>
      <c r="C18704" t="s">
        <v>16113</v>
      </c>
      <c r="D18704">
        <v>49.19</v>
      </c>
      <c r="E18704" s="156" t="s">
        <v>223</v>
      </c>
    </row>
    <row r="18705" spans="1:5" x14ac:dyDescent="0.2">
      <c r="A18705" s="157">
        <v>5502799</v>
      </c>
      <c r="B18705" t="s">
        <v>21605</v>
      </c>
      <c r="C18705" t="s">
        <v>16113</v>
      </c>
      <c r="D18705">
        <v>47.16</v>
      </c>
      <c r="E18705" s="156" t="s">
        <v>223</v>
      </c>
    </row>
    <row r="18706" spans="1:5" x14ac:dyDescent="0.2">
      <c r="A18706" s="157">
        <v>5502748</v>
      </c>
      <c r="B18706" t="s">
        <v>21606</v>
      </c>
      <c r="C18706" t="s">
        <v>16113</v>
      </c>
      <c r="D18706">
        <v>51.32</v>
      </c>
      <c r="E18706" s="156" t="s">
        <v>223</v>
      </c>
    </row>
    <row r="18707" spans="1:5" x14ac:dyDescent="0.2">
      <c r="A18707" s="157">
        <v>5502774</v>
      </c>
      <c r="B18707" t="s">
        <v>21607</v>
      </c>
      <c r="C18707" t="s">
        <v>16113</v>
      </c>
      <c r="D18707">
        <v>49.52</v>
      </c>
      <c r="E18707" s="156" t="s">
        <v>223</v>
      </c>
    </row>
    <row r="18708" spans="1:5" x14ac:dyDescent="0.2">
      <c r="A18708" s="157">
        <v>5502800</v>
      </c>
      <c r="B18708" t="s">
        <v>21608</v>
      </c>
      <c r="C18708" t="s">
        <v>16113</v>
      </c>
      <c r="D18708">
        <v>49.19</v>
      </c>
      <c r="E18708" s="156" t="s">
        <v>223</v>
      </c>
    </row>
    <row r="18709" spans="1:5" x14ac:dyDescent="0.2">
      <c r="A18709" s="157">
        <v>5502749</v>
      </c>
      <c r="B18709" t="s">
        <v>21609</v>
      </c>
      <c r="C18709" t="s">
        <v>16113</v>
      </c>
      <c r="D18709">
        <v>51.77</v>
      </c>
      <c r="E18709" s="156" t="s">
        <v>223</v>
      </c>
    </row>
    <row r="18710" spans="1:5" x14ac:dyDescent="0.2">
      <c r="A18710" s="157">
        <v>5502775</v>
      </c>
      <c r="B18710" t="s">
        <v>21610</v>
      </c>
      <c r="C18710" t="s">
        <v>16113</v>
      </c>
      <c r="D18710">
        <v>49.86</v>
      </c>
      <c r="E18710" s="156" t="s">
        <v>223</v>
      </c>
    </row>
    <row r="18711" spans="1:5" x14ac:dyDescent="0.2">
      <c r="A18711" s="157">
        <v>5502801</v>
      </c>
      <c r="B18711" t="s">
        <v>21611</v>
      </c>
      <c r="C18711" t="s">
        <v>16113</v>
      </c>
      <c r="D18711">
        <v>49.52</v>
      </c>
      <c r="E18711" s="156" t="s">
        <v>223</v>
      </c>
    </row>
    <row r="18712" spans="1:5" x14ac:dyDescent="0.2">
      <c r="A18712" s="157">
        <v>5502750</v>
      </c>
      <c r="B18712" t="s">
        <v>21612</v>
      </c>
      <c r="C18712" t="s">
        <v>16113</v>
      </c>
      <c r="D18712">
        <v>52.22</v>
      </c>
      <c r="E18712" s="156" t="s">
        <v>223</v>
      </c>
    </row>
    <row r="18713" spans="1:5" x14ac:dyDescent="0.2">
      <c r="A18713" s="157">
        <v>5502776</v>
      </c>
      <c r="B18713" t="s">
        <v>21613</v>
      </c>
      <c r="C18713" t="s">
        <v>16113</v>
      </c>
      <c r="D18713">
        <v>50.2</v>
      </c>
      <c r="E18713" s="156" t="s">
        <v>223</v>
      </c>
    </row>
    <row r="18714" spans="1:5" x14ac:dyDescent="0.2">
      <c r="A18714" s="157">
        <v>5502802</v>
      </c>
      <c r="B18714" t="s">
        <v>21614</v>
      </c>
      <c r="C18714" t="s">
        <v>16113</v>
      </c>
      <c r="D18714">
        <v>49.75</v>
      </c>
      <c r="E18714" s="156" t="s">
        <v>223</v>
      </c>
    </row>
    <row r="18715" spans="1:5" x14ac:dyDescent="0.2">
      <c r="A18715" s="157">
        <v>5502751</v>
      </c>
      <c r="B18715" t="s">
        <v>21615</v>
      </c>
      <c r="C18715" t="s">
        <v>16113</v>
      </c>
      <c r="D18715">
        <v>54.58</v>
      </c>
      <c r="E18715" s="156" t="s">
        <v>223</v>
      </c>
    </row>
    <row r="18716" spans="1:5" x14ac:dyDescent="0.2">
      <c r="A18716" s="157">
        <v>5502777</v>
      </c>
      <c r="B18716" t="s">
        <v>21616</v>
      </c>
      <c r="C18716" t="s">
        <v>16113</v>
      </c>
      <c r="D18716">
        <v>50.42</v>
      </c>
      <c r="E18716" s="156" t="s">
        <v>223</v>
      </c>
    </row>
    <row r="18717" spans="1:5" x14ac:dyDescent="0.2">
      <c r="A18717" s="157">
        <v>5502803</v>
      </c>
      <c r="B18717" t="s">
        <v>21617</v>
      </c>
      <c r="C18717" t="s">
        <v>16113</v>
      </c>
      <c r="D18717">
        <v>50.09</v>
      </c>
      <c r="E18717" s="156" t="s">
        <v>223</v>
      </c>
    </row>
    <row r="18718" spans="1:5" x14ac:dyDescent="0.2">
      <c r="A18718" s="157">
        <v>5502752</v>
      </c>
      <c r="B18718" t="s">
        <v>21618</v>
      </c>
      <c r="C18718" t="s">
        <v>16113</v>
      </c>
      <c r="D18718">
        <v>55.33</v>
      </c>
      <c r="E18718" s="156" t="s">
        <v>223</v>
      </c>
    </row>
    <row r="18719" spans="1:5" x14ac:dyDescent="0.2">
      <c r="A18719" s="157">
        <v>5502778</v>
      </c>
      <c r="B18719" t="s">
        <v>21619</v>
      </c>
      <c r="C18719" t="s">
        <v>16113</v>
      </c>
      <c r="D18719">
        <v>51.1</v>
      </c>
      <c r="E18719" s="156" t="s">
        <v>223</v>
      </c>
    </row>
    <row r="18720" spans="1:5" x14ac:dyDescent="0.2">
      <c r="A18720" s="157">
        <v>5502804</v>
      </c>
      <c r="B18720" t="s">
        <v>21620</v>
      </c>
      <c r="C18720" t="s">
        <v>16113</v>
      </c>
      <c r="D18720">
        <v>50.53</v>
      </c>
      <c r="E18720" s="156" t="s">
        <v>223</v>
      </c>
    </row>
    <row r="18721" spans="1:5" x14ac:dyDescent="0.2">
      <c r="A18721" s="157">
        <v>5502753</v>
      </c>
      <c r="B18721" t="s">
        <v>21621</v>
      </c>
      <c r="C18721" t="s">
        <v>16113</v>
      </c>
      <c r="D18721">
        <v>56.82</v>
      </c>
      <c r="E18721" s="156" t="s">
        <v>223</v>
      </c>
    </row>
    <row r="18722" spans="1:5" x14ac:dyDescent="0.2">
      <c r="A18722" s="157">
        <v>5502779</v>
      </c>
      <c r="B18722" t="s">
        <v>21622</v>
      </c>
      <c r="C18722" t="s">
        <v>16113</v>
      </c>
      <c r="D18722">
        <v>51.88</v>
      </c>
      <c r="E18722" s="156" t="s">
        <v>223</v>
      </c>
    </row>
    <row r="18723" spans="1:5" x14ac:dyDescent="0.2">
      <c r="A18723" s="157">
        <v>5502805</v>
      </c>
      <c r="B18723" t="s">
        <v>21623</v>
      </c>
      <c r="C18723" t="s">
        <v>16113</v>
      </c>
      <c r="D18723">
        <v>51.32</v>
      </c>
      <c r="E18723" s="156" t="s">
        <v>223</v>
      </c>
    </row>
    <row r="18724" spans="1:5" x14ac:dyDescent="0.2">
      <c r="A18724" s="157">
        <v>5502743</v>
      </c>
      <c r="B18724" t="s">
        <v>21624</v>
      </c>
      <c r="C18724" t="s">
        <v>16113</v>
      </c>
      <c r="D18724">
        <v>46.79</v>
      </c>
      <c r="E18724" s="156" t="s">
        <v>223</v>
      </c>
    </row>
    <row r="18725" spans="1:5" x14ac:dyDescent="0.2">
      <c r="A18725" s="157">
        <v>5502769</v>
      </c>
      <c r="B18725" t="s">
        <v>21625</v>
      </c>
      <c r="C18725" t="s">
        <v>16113</v>
      </c>
      <c r="D18725">
        <v>45.96</v>
      </c>
      <c r="E18725" s="156" t="s">
        <v>223</v>
      </c>
    </row>
    <row r="18726" spans="1:5" x14ac:dyDescent="0.2">
      <c r="A18726" s="157">
        <v>5502795</v>
      </c>
      <c r="B18726" t="s">
        <v>21626</v>
      </c>
      <c r="C18726" t="s">
        <v>16113</v>
      </c>
      <c r="D18726">
        <v>45.89</v>
      </c>
      <c r="E18726" s="156" t="s">
        <v>223</v>
      </c>
    </row>
    <row r="18727" spans="1:5" x14ac:dyDescent="0.2">
      <c r="A18727" s="157">
        <v>5502744</v>
      </c>
      <c r="B18727" t="s">
        <v>21627</v>
      </c>
      <c r="C18727" t="s">
        <v>16113</v>
      </c>
      <c r="D18727">
        <v>49.19</v>
      </c>
      <c r="E18727" s="156" t="s">
        <v>223</v>
      </c>
    </row>
    <row r="18728" spans="1:5" x14ac:dyDescent="0.2">
      <c r="A18728" s="157">
        <v>5502770</v>
      </c>
      <c r="B18728" t="s">
        <v>21628</v>
      </c>
      <c r="C18728" t="s">
        <v>16113</v>
      </c>
      <c r="D18728">
        <v>46.41</v>
      </c>
      <c r="E18728" s="156" t="s">
        <v>223</v>
      </c>
    </row>
    <row r="18729" spans="1:5" x14ac:dyDescent="0.2">
      <c r="A18729" s="157">
        <v>5502796</v>
      </c>
      <c r="B18729" t="s">
        <v>21629</v>
      </c>
      <c r="C18729" t="s">
        <v>16113</v>
      </c>
      <c r="D18729">
        <v>46.26</v>
      </c>
      <c r="E18729" s="156" t="s">
        <v>223</v>
      </c>
    </row>
    <row r="18730" spans="1:5" x14ac:dyDescent="0.2">
      <c r="A18730" s="157">
        <v>5502742</v>
      </c>
      <c r="B18730" t="s">
        <v>21630</v>
      </c>
      <c r="C18730" t="s">
        <v>16113</v>
      </c>
      <c r="D18730">
        <v>45.96</v>
      </c>
      <c r="E18730" s="156" t="s">
        <v>223</v>
      </c>
    </row>
    <row r="18731" spans="1:5" x14ac:dyDescent="0.2">
      <c r="A18731" s="157">
        <v>5502768</v>
      </c>
      <c r="B18731" t="s">
        <v>21631</v>
      </c>
      <c r="C18731" t="s">
        <v>16113</v>
      </c>
      <c r="D18731">
        <v>45.44</v>
      </c>
      <c r="E18731" s="156" t="s">
        <v>223</v>
      </c>
    </row>
    <row r="18732" spans="1:5" x14ac:dyDescent="0.2">
      <c r="A18732" s="157">
        <v>5502794</v>
      </c>
      <c r="B18732" t="s">
        <v>21632</v>
      </c>
      <c r="C18732" t="s">
        <v>16113</v>
      </c>
      <c r="D18732">
        <v>45.44</v>
      </c>
      <c r="E18732" s="156" t="s">
        <v>223</v>
      </c>
    </row>
    <row r="18733" spans="1:5" x14ac:dyDescent="0.2">
      <c r="A18733" s="157">
        <v>5502745</v>
      </c>
      <c r="B18733" t="s">
        <v>21633</v>
      </c>
      <c r="C18733" t="s">
        <v>16113</v>
      </c>
      <c r="D18733">
        <v>49.75</v>
      </c>
      <c r="E18733" s="156" t="s">
        <v>223</v>
      </c>
    </row>
    <row r="18734" spans="1:5" x14ac:dyDescent="0.2">
      <c r="A18734" s="157">
        <v>5502771</v>
      </c>
      <c r="B18734" t="s">
        <v>21634</v>
      </c>
      <c r="C18734" t="s">
        <v>16113</v>
      </c>
      <c r="D18734">
        <v>46.79</v>
      </c>
      <c r="E18734" s="156" t="s">
        <v>223</v>
      </c>
    </row>
    <row r="18735" spans="1:5" x14ac:dyDescent="0.2">
      <c r="A18735" s="157">
        <v>5502797</v>
      </c>
      <c r="B18735" t="s">
        <v>21635</v>
      </c>
      <c r="C18735" t="s">
        <v>16113</v>
      </c>
      <c r="D18735">
        <v>46.64</v>
      </c>
      <c r="E18735" s="156" t="s">
        <v>223</v>
      </c>
    </row>
    <row r="18736" spans="1:5" x14ac:dyDescent="0.2">
      <c r="A18736" s="157">
        <v>5502746</v>
      </c>
      <c r="B18736" t="s">
        <v>21636</v>
      </c>
      <c r="C18736" t="s">
        <v>16113</v>
      </c>
      <c r="D18736">
        <v>50.31</v>
      </c>
      <c r="E18736" s="156" t="s">
        <v>223</v>
      </c>
    </row>
    <row r="18737" spans="1:5" x14ac:dyDescent="0.2">
      <c r="A18737" s="157">
        <v>5502772</v>
      </c>
      <c r="B18737" t="s">
        <v>21637</v>
      </c>
      <c r="C18737" t="s">
        <v>16113</v>
      </c>
      <c r="D18737">
        <v>47.16</v>
      </c>
      <c r="E18737" s="156" t="s">
        <v>223</v>
      </c>
    </row>
    <row r="18738" spans="1:5" x14ac:dyDescent="0.2">
      <c r="A18738" s="157">
        <v>5502798</v>
      </c>
      <c r="B18738" t="s">
        <v>21638</v>
      </c>
      <c r="C18738" t="s">
        <v>16113</v>
      </c>
      <c r="D18738">
        <v>46.94</v>
      </c>
      <c r="E18738" s="156" t="s">
        <v>223</v>
      </c>
    </row>
    <row r="18739" spans="1:5" x14ac:dyDescent="0.2">
      <c r="A18739" s="157">
        <v>5502886</v>
      </c>
      <c r="B18739" t="s">
        <v>21639</v>
      </c>
      <c r="C18739" t="s">
        <v>16113</v>
      </c>
      <c r="D18739">
        <v>57.57</v>
      </c>
      <c r="E18739" s="156" t="s">
        <v>223</v>
      </c>
    </row>
    <row r="18740" spans="1:5" x14ac:dyDescent="0.2">
      <c r="A18740" s="157">
        <v>5502887</v>
      </c>
      <c r="B18740" t="s">
        <v>21640</v>
      </c>
      <c r="C18740" t="s">
        <v>16113</v>
      </c>
      <c r="D18740">
        <v>52.44</v>
      </c>
      <c r="E18740" s="156" t="s">
        <v>223</v>
      </c>
    </row>
    <row r="18741" spans="1:5" x14ac:dyDescent="0.2">
      <c r="A18741" s="157">
        <v>5502888</v>
      </c>
      <c r="B18741" t="s">
        <v>21641</v>
      </c>
      <c r="C18741" t="s">
        <v>16113</v>
      </c>
      <c r="D18741">
        <v>51.77</v>
      </c>
      <c r="E18741" s="156" t="s">
        <v>223</v>
      </c>
    </row>
    <row r="18742" spans="1:5" x14ac:dyDescent="0.2">
      <c r="A18742" s="157">
        <v>5502820</v>
      </c>
      <c r="B18742" t="s">
        <v>21642</v>
      </c>
      <c r="C18742" t="s">
        <v>16113</v>
      </c>
      <c r="D18742">
        <v>7.98</v>
      </c>
      <c r="E18742" s="156" t="s">
        <v>223</v>
      </c>
    </row>
    <row r="18743" spans="1:5" x14ac:dyDescent="0.2">
      <c r="A18743" s="157">
        <v>5502904</v>
      </c>
      <c r="B18743" t="s">
        <v>21643</v>
      </c>
      <c r="C18743" t="s">
        <v>16113</v>
      </c>
      <c r="D18743">
        <v>22.03</v>
      </c>
      <c r="E18743" s="156" t="s">
        <v>223</v>
      </c>
    </row>
    <row r="18744" spans="1:5" x14ac:dyDescent="0.2">
      <c r="A18744" s="157">
        <v>5502930</v>
      </c>
      <c r="B18744" t="s">
        <v>21644</v>
      </c>
      <c r="C18744" t="s">
        <v>16113</v>
      </c>
      <c r="D18744">
        <v>20.92</v>
      </c>
      <c r="E18744" s="156" t="s">
        <v>223</v>
      </c>
    </row>
    <row r="18745" spans="1:5" x14ac:dyDescent="0.2">
      <c r="A18745" s="157">
        <v>5502956</v>
      </c>
      <c r="B18745" t="s">
        <v>21645</v>
      </c>
      <c r="C18745" t="s">
        <v>16113</v>
      </c>
      <c r="D18745">
        <v>20.52</v>
      </c>
      <c r="E18745" s="156" t="s">
        <v>223</v>
      </c>
    </row>
    <row r="18746" spans="1:5" x14ac:dyDescent="0.2">
      <c r="A18746" s="157">
        <v>5502905</v>
      </c>
      <c r="B18746" t="s">
        <v>21646</v>
      </c>
      <c r="C18746" t="s">
        <v>16113</v>
      </c>
      <c r="D18746">
        <v>24.53</v>
      </c>
      <c r="E18746" s="156" t="s">
        <v>223</v>
      </c>
    </row>
    <row r="18747" spans="1:5" x14ac:dyDescent="0.2">
      <c r="A18747" s="157">
        <v>5502931</v>
      </c>
      <c r="B18747" t="s">
        <v>21647</v>
      </c>
      <c r="C18747" t="s">
        <v>16113</v>
      </c>
      <c r="D18747">
        <v>21.12</v>
      </c>
      <c r="E18747" s="156" t="s">
        <v>223</v>
      </c>
    </row>
    <row r="18748" spans="1:5" x14ac:dyDescent="0.2">
      <c r="A18748" s="157">
        <v>5502957</v>
      </c>
      <c r="B18748" t="s">
        <v>21648</v>
      </c>
      <c r="C18748" t="s">
        <v>16113</v>
      </c>
      <c r="D18748">
        <v>20.72</v>
      </c>
      <c r="E18748" s="156" t="s">
        <v>223</v>
      </c>
    </row>
    <row r="18749" spans="1:5" x14ac:dyDescent="0.2">
      <c r="A18749" s="157">
        <v>5502906</v>
      </c>
      <c r="B18749" t="s">
        <v>21649</v>
      </c>
      <c r="C18749" t="s">
        <v>16113</v>
      </c>
      <c r="D18749">
        <v>24.83</v>
      </c>
      <c r="E18749" s="156" t="s">
        <v>223</v>
      </c>
    </row>
    <row r="18750" spans="1:5" x14ac:dyDescent="0.2">
      <c r="A18750" s="157">
        <v>5502932</v>
      </c>
      <c r="B18750" t="s">
        <v>21650</v>
      </c>
      <c r="C18750" t="s">
        <v>16113</v>
      </c>
      <c r="D18750">
        <v>21.32</v>
      </c>
      <c r="E18750" s="156" t="s">
        <v>223</v>
      </c>
    </row>
    <row r="18751" spans="1:5" x14ac:dyDescent="0.2">
      <c r="A18751" s="157">
        <v>5502958</v>
      </c>
      <c r="B18751" t="s">
        <v>21651</v>
      </c>
      <c r="C18751" t="s">
        <v>16113</v>
      </c>
      <c r="D18751">
        <v>20.92</v>
      </c>
      <c r="E18751" s="156" t="s">
        <v>223</v>
      </c>
    </row>
    <row r="18752" spans="1:5" x14ac:dyDescent="0.2">
      <c r="A18752" s="157">
        <v>5502907</v>
      </c>
      <c r="B18752" t="s">
        <v>21652</v>
      </c>
      <c r="C18752" t="s">
        <v>16113</v>
      </c>
      <c r="D18752">
        <v>25.28</v>
      </c>
      <c r="E18752" s="156" t="s">
        <v>223</v>
      </c>
    </row>
    <row r="18753" spans="1:5" x14ac:dyDescent="0.2">
      <c r="A18753" s="157">
        <v>5502933</v>
      </c>
      <c r="B18753" t="s">
        <v>21653</v>
      </c>
      <c r="C18753" t="s">
        <v>16113</v>
      </c>
      <c r="D18753">
        <v>21.62</v>
      </c>
      <c r="E18753" s="156" t="s">
        <v>223</v>
      </c>
    </row>
    <row r="18754" spans="1:5" x14ac:dyDescent="0.2">
      <c r="A18754" s="157">
        <v>5502959</v>
      </c>
      <c r="B18754" t="s">
        <v>21654</v>
      </c>
      <c r="C18754" t="s">
        <v>16113</v>
      </c>
      <c r="D18754">
        <v>21.12</v>
      </c>
      <c r="E18754" s="156" t="s">
        <v>223</v>
      </c>
    </row>
    <row r="18755" spans="1:5" x14ac:dyDescent="0.2">
      <c r="A18755" s="157">
        <v>5502908</v>
      </c>
      <c r="B18755" t="s">
        <v>21655</v>
      </c>
      <c r="C18755" t="s">
        <v>16113</v>
      </c>
      <c r="D18755">
        <v>25.59</v>
      </c>
      <c r="E18755" s="156" t="s">
        <v>223</v>
      </c>
    </row>
    <row r="18756" spans="1:5" x14ac:dyDescent="0.2">
      <c r="A18756" s="157">
        <v>5502934</v>
      </c>
      <c r="B18756" t="s">
        <v>21656</v>
      </c>
      <c r="C18756" t="s">
        <v>16113</v>
      </c>
      <c r="D18756">
        <v>21.83</v>
      </c>
      <c r="E18756" s="156" t="s">
        <v>223</v>
      </c>
    </row>
    <row r="18757" spans="1:5" x14ac:dyDescent="0.2">
      <c r="A18757" s="157">
        <v>5502960</v>
      </c>
      <c r="B18757" t="s">
        <v>21657</v>
      </c>
      <c r="C18757" t="s">
        <v>16113</v>
      </c>
      <c r="D18757">
        <v>21.22</v>
      </c>
      <c r="E18757" s="156" t="s">
        <v>223</v>
      </c>
    </row>
    <row r="18758" spans="1:5" x14ac:dyDescent="0.2">
      <c r="A18758" s="157">
        <v>5502909</v>
      </c>
      <c r="B18758" t="s">
        <v>21658</v>
      </c>
      <c r="C18758" t="s">
        <v>16113</v>
      </c>
      <c r="D18758">
        <v>26.19</v>
      </c>
      <c r="E18758" s="156" t="s">
        <v>223</v>
      </c>
    </row>
    <row r="18759" spans="1:5" x14ac:dyDescent="0.2">
      <c r="A18759" s="157">
        <v>5502935</v>
      </c>
      <c r="B18759" t="s">
        <v>21659</v>
      </c>
      <c r="C18759" t="s">
        <v>16113</v>
      </c>
      <c r="D18759">
        <v>22.23</v>
      </c>
      <c r="E18759" s="156" t="s">
        <v>223</v>
      </c>
    </row>
    <row r="18760" spans="1:5" x14ac:dyDescent="0.2">
      <c r="A18760" s="157">
        <v>5502961</v>
      </c>
      <c r="B18760" t="s">
        <v>21660</v>
      </c>
      <c r="C18760" t="s">
        <v>16113</v>
      </c>
      <c r="D18760">
        <v>21.62</v>
      </c>
      <c r="E18760" s="156" t="s">
        <v>223</v>
      </c>
    </row>
    <row r="18761" spans="1:5" x14ac:dyDescent="0.2">
      <c r="A18761" s="157">
        <v>5502910</v>
      </c>
      <c r="B18761" t="s">
        <v>21661</v>
      </c>
      <c r="C18761" t="s">
        <v>16113</v>
      </c>
      <c r="D18761">
        <v>27.24</v>
      </c>
      <c r="E18761" s="156" t="s">
        <v>223</v>
      </c>
    </row>
    <row r="18762" spans="1:5" x14ac:dyDescent="0.2">
      <c r="A18762" s="157">
        <v>5502936</v>
      </c>
      <c r="B18762" t="s">
        <v>21662</v>
      </c>
      <c r="C18762" t="s">
        <v>16113</v>
      </c>
      <c r="D18762">
        <v>24.98</v>
      </c>
      <c r="E18762" s="156" t="s">
        <v>223</v>
      </c>
    </row>
    <row r="18763" spans="1:5" x14ac:dyDescent="0.2">
      <c r="A18763" s="157">
        <v>5502962</v>
      </c>
      <c r="B18763" t="s">
        <v>21663</v>
      </c>
      <c r="C18763" t="s">
        <v>16113</v>
      </c>
      <c r="D18763">
        <v>22.13</v>
      </c>
      <c r="E18763" s="156" t="s">
        <v>223</v>
      </c>
    </row>
    <row r="18764" spans="1:5" x14ac:dyDescent="0.2">
      <c r="A18764" s="157">
        <v>5502900</v>
      </c>
      <c r="B18764" t="s">
        <v>21664</v>
      </c>
      <c r="C18764" t="s">
        <v>16113</v>
      </c>
      <c r="D18764">
        <v>20.420000000000002</v>
      </c>
      <c r="E18764" s="156" t="s">
        <v>223</v>
      </c>
    </row>
    <row r="18765" spans="1:5" x14ac:dyDescent="0.2">
      <c r="A18765" s="157">
        <v>5502926</v>
      </c>
      <c r="B18765" t="s">
        <v>21665</v>
      </c>
      <c r="C18765" t="s">
        <v>16113</v>
      </c>
      <c r="D18765">
        <v>19.82</v>
      </c>
      <c r="E18765" s="156" t="s">
        <v>223</v>
      </c>
    </row>
    <row r="18766" spans="1:5" x14ac:dyDescent="0.2">
      <c r="A18766" s="157">
        <v>5502952</v>
      </c>
      <c r="B18766" t="s">
        <v>21666</v>
      </c>
      <c r="C18766" t="s">
        <v>16113</v>
      </c>
      <c r="D18766">
        <v>19.62</v>
      </c>
      <c r="E18766" s="156" t="s">
        <v>223</v>
      </c>
    </row>
    <row r="18767" spans="1:5" x14ac:dyDescent="0.2">
      <c r="A18767" s="157">
        <v>5502901</v>
      </c>
      <c r="B18767" t="s">
        <v>21667</v>
      </c>
      <c r="C18767" t="s">
        <v>16113</v>
      </c>
      <c r="D18767">
        <v>20.82</v>
      </c>
      <c r="E18767" s="156" t="s">
        <v>223</v>
      </c>
    </row>
    <row r="18768" spans="1:5" x14ac:dyDescent="0.2">
      <c r="A18768" s="157">
        <v>5502927</v>
      </c>
      <c r="B18768" t="s">
        <v>21668</v>
      </c>
      <c r="C18768" t="s">
        <v>16113</v>
      </c>
      <c r="D18768">
        <v>20.12</v>
      </c>
      <c r="E18768" s="156" t="s">
        <v>223</v>
      </c>
    </row>
    <row r="18769" spans="1:5" x14ac:dyDescent="0.2">
      <c r="A18769" s="157">
        <v>5502953</v>
      </c>
      <c r="B18769" t="s">
        <v>21669</v>
      </c>
      <c r="C18769" t="s">
        <v>16113</v>
      </c>
      <c r="D18769">
        <v>19.920000000000002</v>
      </c>
      <c r="E18769" s="156" t="s">
        <v>223</v>
      </c>
    </row>
    <row r="18770" spans="1:5" x14ac:dyDescent="0.2">
      <c r="A18770" s="157">
        <v>5502899</v>
      </c>
      <c r="B18770" t="s">
        <v>21670</v>
      </c>
      <c r="C18770" t="s">
        <v>16113</v>
      </c>
      <c r="D18770">
        <v>19.82</v>
      </c>
      <c r="E18770" s="156" t="s">
        <v>223</v>
      </c>
    </row>
    <row r="18771" spans="1:5" x14ac:dyDescent="0.2">
      <c r="A18771" s="157">
        <v>5502925</v>
      </c>
      <c r="B18771" t="s">
        <v>21671</v>
      </c>
      <c r="C18771" t="s">
        <v>16113</v>
      </c>
      <c r="D18771">
        <v>19.52</v>
      </c>
      <c r="E18771" s="156" t="s">
        <v>223</v>
      </c>
    </row>
    <row r="18772" spans="1:5" x14ac:dyDescent="0.2">
      <c r="A18772" s="157">
        <v>5502951</v>
      </c>
      <c r="B18772" t="s">
        <v>21672</v>
      </c>
      <c r="C18772" t="s">
        <v>16113</v>
      </c>
      <c r="D18772">
        <v>19.32</v>
      </c>
      <c r="E18772" s="156" t="s">
        <v>223</v>
      </c>
    </row>
    <row r="18773" spans="1:5" x14ac:dyDescent="0.2">
      <c r="A18773" s="157">
        <v>5502902</v>
      </c>
      <c r="B18773" t="s">
        <v>21673</v>
      </c>
      <c r="C18773" t="s">
        <v>16113</v>
      </c>
      <c r="D18773">
        <v>21.32</v>
      </c>
      <c r="E18773" s="156" t="s">
        <v>223</v>
      </c>
    </row>
    <row r="18774" spans="1:5" x14ac:dyDescent="0.2">
      <c r="A18774" s="157">
        <v>5502928</v>
      </c>
      <c r="B18774" t="s">
        <v>21674</v>
      </c>
      <c r="C18774" t="s">
        <v>16113</v>
      </c>
      <c r="D18774">
        <v>20.420000000000002</v>
      </c>
      <c r="E18774" s="156" t="s">
        <v>223</v>
      </c>
    </row>
    <row r="18775" spans="1:5" x14ac:dyDescent="0.2">
      <c r="A18775" s="157">
        <v>5502954</v>
      </c>
      <c r="B18775" t="s">
        <v>21675</v>
      </c>
      <c r="C18775" t="s">
        <v>16113</v>
      </c>
      <c r="D18775">
        <v>20.12</v>
      </c>
      <c r="E18775" s="156" t="s">
        <v>223</v>
      </c>
    </row>
    <row r="18776" spans="1:5" x14ac:dyDescent="0.2">
      <c r="A18776" s="157">
        <v>5502903</v>
      </c>
      <c r="B18776" t="s">
        <v>21676</v>
      </c>
      <c r="C18776" t="s">
        <v>16113</v>
      </c>
      <c r="D18776">
        <v>21.62</v>
      </c>
      <c r="E18776" s="156" t="s">
        <v>223</v>
      </c>
    </row>
    <row r="18777" spans="1:5" x14ac:dyDescent="0.2">
      <c r="A18777" s="157">
        <v>5502929</v>
      </c>
      <c r="B18777" t="s">
        <v>21677</v>
      </c>
      <c r="C18777" t="s">
        <v>16113</v>
      </c>
      <c r="D18777">
        <v>20.62</v>
      </c>
      <c r="E18777" s="156" t="s">
        <v>223</v>
      </c>
    </row>
    <row r="18778" spans="1:5" x14ac:dyDescent="0.2">
      <c r="A18778" s="157">
        <v>5502955</v>
      </c>
      <c r="B18778" t="s">
        <v>21678</v>
      </c>
      <c r="C18778" t="s">
        <v>16113</v>
      </c>
      <c r="D18778">
        <v>20.32</v>
      </c>
      <c r="E18778" s="156" t="s">
        <v>223</v>
      </c>
    </row>
    <row r="18779" spans="1:5" x14ac:dyDescent="0.2">
      <c r="A18779" s="157">
        <v>5502889</v>
      </c>
      <c r="B18779" t="s">
        <v>21679</v>
      </c>
      <c r="C18779" t="s">
        <v>16113</v>
      </c>
      <c r="D18779">
        <v>27.69</v>
      </c>
      <c r="E18779" s="156" t="s">
        <v>223</v>
      </c>
    </row>
    <row r="18780" spans="1:5" x14ac:dyDescent="0.2">
      <c r="A18780" s="157">
        <v>5502996</v>
      </c>
      <c r="B18780" t="s">
        <v>21680</v>
      </c>
      <c r="C18780" t="s">
        <v>16113</v>
      </c>
      <c r="D18780">
        <v>25.28</v>
      </c>
      <c r="E18780" s="156" t="s">
        <v>223</v>
      </c>
    </row>
    <row r="18781" spans="1:5" x14ac:dyDescent="0.2">
      <c r="A18781" s="157">
        <v>5502997</v>
      </c>
      <c r="B18781" t="s">
        <v>21681</v>
      </c>
      <c r="C18781" t="s">
        <v>16113</v>
      </c>
      <c r="D18781">
        <v>24.53</v>
      </c>
      <c r="E18781" s="156" t="s">
        <v>223</v>
      </c>
    </row>
    <row r="18782" spans="1:5" x14ac:dyDescent="0.2">
      <c r="A18782" s="157">
        <v>5501716</v>
      </c>
      <c r="B18782" t="s">
        <v>21682</v>
      </c>
      <c r="C18782" t="s">
        <v>16113</v>
      </c>
      <c r="D18782">
        <v>23.58</v>
      </c>
      <c r="E18782" s="156" t="s">
        <v>223</v>
      </c>
    </row>
    <row r="18783" spans="1:5" x14ac:dyDescent="0.2">
      <c r="A18783" s="157">
        <v>5501717</v>
      </c>
      <c r="B18783" t="s">
        <v>21683</v>
      </c>
      <c r="C18783" t="s">
        <v>16113</v>
      </c>
      <c r="D18783">
        <v>26.53</v>
      </c>
      <c r="E18783" s="156" t="s">
        <v>223</v>
      </c>
    </row>
    <row r="18784" spans="1:5" x14ac:dyDescent="0.2">
      <c r="A18784" s="157">
        <v>5501712</v>
      </c>
      <c r="B18784" t="s">
        <v>21684</v>
      </c>
      <c r="C18784" t="s">
        <v>16113</v>
      </c>
      <c r="D18784">
        <v>13.89</v>
      </c>
      <c r="E18784" s="156" t="s">
        <v>223</v>
      </c>
    </row>
    <row r="18785" spans="1:5" x14ac:dyDescent="0.2">
      <c r="A18785" s="157">
        <v>5501713</v>
      </c>
      <c r="B18785" t="s">
        <v>21685</v>
      </c>
      <c r="C18785" t="s">
        <v>16113</v>
      </c>
      <c r="D18785">
        <v>15.33</v>
      </c>
      <c r="E18785" s="156" t="s">
        <v>223</v>
      </c>
    </row>
    <row r="18786" spans="1:5" x14ac:dyDescent="0.2">
      <c r="A18786" s="157">
        <v>5501711</v>
      </c>
      <c r="B18786" t="s">
        <v>21686</v>
      </c>
      <c r="C18786" t="s">
        <v>16113</v>
      </c>
      <c r="D18786">
        <v>11.22</v>
      </c>
      <c r="E18786" s="156" t="s">
        <v>223</v>
      </c>
    </row>
    <row r="18787" spans="1:5" x14ac:dyDescent="0.2">
      <c r="A18787" s="157">
        <v>5501710</v>
      </c>
      <c r="B18787" t="s">
        <v>21687</v>
      </c>
      <c r="C18787" t="s">
        <v>16113</v>
      </c>
      <c r="D18787">
        <v>3.76</v>
      </c>
      <c r="E18787" s="156" t="s">
        <v>223</v>
      </c>
    </row>
    <row r="18788" spans="1:5" x14ac:dyDescent="0.2">
      <c r="A18788" s="157">
        <v>5501714</v>
      </c>
      <c r="B18788" t="s">
        <v>21688</v>
      </c>
      <c r="C18788" t="s">
        <v>16113</v>
      </c>
      <c r="D18788">
        <v>17.97</v>
      </c>
      <c r="E18788" s="156" t="s">
        <v>223</v>
      </c>
    </row>
    <row r="18789" spans="1:5" x14ac:dyDescent="0.2">
      <c r="A18789" s="157">
        <v>5501715</v>
      </c>
      <c r="B18789" t="s">
        <v>21689</v>
      </c>
      <c r="C18789" t="s">
        <v>16113</v>
      </c>
      <c r="D18789">
        <v>20.64</v>
      </c>
      <c r="E18789" s="156" t="s">
        <v>223</v>
      </c>
    </row>
    <row r="18790" spans="1:5" x14ac:dyDescent="0.2">
      <c r="A18790" s="157">
        <v>5502986</v>
      </c>
      <c r="B18790" t="s">
        <v>21690</v>
      </c>
      <c r="C18790" t="s">
        <v>16113</v>
      </c>
      <c r="D18790">
        <v>4.41</v>
      </c>
      <c r="E18790" s="156" t="s">
        <v>223</v>
      </c>
    </row>
    <row r="18791" spans="1:5" x14ac:dyDescent="0.2">
      <c r="A18791" s="157">
        <v>5502977</v>
      </c>
      <c r="B18791" t="s">
        <v>21691</v>
      </c>
      <c r="C18791" t="s">
        <v>16113</v>
      </c>
      <c r="D18791">
        <v>9.19</v>
      </c>
      <c r="E18791" s="156" t="s">
        <v>223</v>
      </c>
    </row>
    <row r="18792" spans="1:5" x14ac:dyDescent="0.2">
      <c r="A18792" s="157">
        <v>5502985</v>
      </c>
      <c r="B18792" t="s">
        <v>21692</v>
      </c>
      <c r="C18792" t="s">
        <v>119</v>
      </c>
      <c r="D18792">
        <v>0.78</v>
      </c>
      <c r="E18792" s="156" t="s">
        <v>223</v>
      </c>
    </row>
    <row r="18793" spans="1:5" x14ac:dyDescent="0.2">
      <c r="A18793" s="157">
        <v>5503018</v>
      </c>
      <c r="B18793" t="s">
        <v>21693</v>
      </c>
      <c r="C18793" t="s">
        <v>748</v>
      </c>
      <c r="D18793">
        <v>78.319999999999993</v>
      </c>
      <c r="E18793" s="156" t="s">
        <v>223</v>
      </c>
    </row>
    <row r="18794" spans="1:5" x14ac:dyDescent="0.2">
      <c r="A18794" s="157">
        <v>5505768</v>
      </c>
      <c r="B18794" t="s">
        <v>21694</v>
      </c>
      <c r="C18794" t="s">
        <v>119</v>
      </c>
      <c r="D18794">
        <v>94.29</v>
      </c>
      <c r="E18794" s="156" t="s">
        <v>223</v>
      </c>
    </row>
    <row r="18795" spans="1:5" x14ac:dyDescent="0.2">
      <c r="A18795" s="157">
        <v>5503020</v>
      </c>
      <c r="B18795" t="s">
        <v>21695</v>
      </c>
      <c r="C18795" t="s">
        <v>748</v>
      </c>
      <c r="D18795">
        <v>322.13</v>
      </c>
      <c r="E18795" s="156" t="s">
        <v>223</v>
      </c>
    </row>
    <row r="18796" spans="1:5" x14ac:dyDescent="0.2">
      <c r="A18796" s="157">
        <v>5605798</v>
      </c>
      <c r="B18796" t="s">
        <v>21696</v>
      </c>
      <c r="C18796" t="s">
        <v>286</v>
      </c>
      <c r="D18796">
        <v>106.09</v>
      </c>
      <c r="E18796" s="156" t="s">
        <v>223</v>
      </c>
    </row>
    <row r="18797" spans="1:5" x14ac:dyDescent="0.2">
      <c r="A18797" s="157">
        <v>5605925</v>
      </c>
      <c r="B18797" t="s">
        <v>21697</v>
      </c>
      <c r="C18797" t="s">
        <v>286</v>
      </c>
      <c r="D18797">
        <v>100.81</v>
      </c>
      <c r="E18797" s="156" t="s">
        <v>223</v>
      </c>
    </row>
    <row r="18798" spans="1:5" x14ac:dyDescent="0.2">
      <c r="A18798" s="157">
        <v>5605799</v>
      </c>
      <c r="B18798" t="s">
        <v>21698</v>
      </c>
      <c r="C18798" t="s">
        <v>286</v>
      </c>
      <c r="D18798">
        <v>114.88</v>
      </c>
      <c r="E18798" s="156" t="s">
        <v>223</v>
      </c>
    </row>
    <row r="18799" spans="1:5" x14ac:dyDescent="0.2">
      <c r="A18799" s="157">
        <v>5605800</v>
      </c>
      <c r="B18799" t="s">
        <v>21699</v>
      </c>
      <c r="C18799" t="s">
        <v>286</v>
      </c>
      <c r="D18799">
        <v>128.08000000000001</v>
      </c>
      <c r="E18799" s="156" t="s">
        <v>223</v>
      </c>
    </row>
    <row r="18800" spans="1:5" x14ac:dyDescent="0.2">
      <c r="A18800" s="157">
        <v>5613944</v>
      </c>
      <c r="B18800" t="s">
        <v>21700</v>
      </c>
      <c r="C18800" t="s">
        <v>286</v>
      </c>
      <c r="D18800">
        <v>140.47999999999999</v>
      </c>
      <c r="E18800" s="156" t="s">
        <v>223</v>
      </c>
    </row>
    <row r="18801" spans="1:5" x14ac:dyDescent="0.2">
      <c r="A18801" s="157">
        <v>5605894</v>
      </c>
      <c r="B18801" t="s">
        <v>21701</v>
      </c>
      <c r="C18801" t="s">
        <v>286</v>
      </c>
      <c r="D18801">
        <v>54.83</v>
      </c>
      <c r="E18801" s="156" t="s">
        <v>223</v>
      </c>
    </row>
    <row r="18802" spans="1:5" x14ac:dyDescent="0.2">
      <c r="A18802" s="157">
        <v>5605895</v>
      </c>
      <c r="B18802" t="s">
        <v>21702</v>
      </c>
      <c r="C18802" t="s">
        <v>286</v>
      </c>
      <c r="D18802">
        <v>58.74</v>
      </c>
      <c r="E18802" s="156" t="s">
        <v>223</v>
      </c>
    </row>
    <row r="18803" spans="1:5" x14ac:dyDescent="0.2">
      <c r="A18803" s="157">
        <v>5605896</v>
      </c>
      <c r="B18803" t="s">
        <v>21703</v>
      </c>
      <c r="C18803" t="s">
        <v>286</v>
      </c>
      <c r="D18803">
        <v>64.61</v>
      </c>
      <c r="E18803" s="156" t="s">
        <v>223</v>
      </c>
    </row>
    <row r="18804" spans="1:5" x14ac:dyDescent="0.2">
      <c r="A18804" s="157">
        <v>5605911</v>
      </c>
      <c r="B18804" t="s">
        <v>21704</v>
      </c>
      <c r="C18804" t="s">
        <v>286</v>
      </c>
      <c r="D18804">
        <v>48.69</v>
      </c>
      <c r="E18804" s="156" t="s">
        <v>223</v>
      </c>
    </row>
    <row r="18805" spans="1:5" x14ac:dyDescent="0.2">
      <c r="A18805" s="157">
        <v>5605912</v>
      </c>
      <c r="B18805" t="s">
        <v>21705</v>
      </c>
      <c r="C18805" t="s">
        <v>286</v>
      </c>
      <c r="D18805">
        <v>78.22</v>
      </c>
      <c r="E18805" s="156" t="s">
        <v>223</v>
      </c>
    </row>
    <row r="18806" spans="1:5" x14ac:dyDescent="0.2">
      <c r="A18806" s="157">
        <v>5605938</v>
      </c>
      <c r="B18806" t="s">
        <v>21706</v>
      </c>
      <c r="C18806" t="s">
        <v>286</v>
      </c>
      <c r="D18806">
        <v>31.15</v>
      </c>
      <c r="E18806" s="156" t="s">
        <v>223</v>
      </c>
    </row>
    <row r="18807" spans="1:5" x14ac:dyDescent="0.2">
      <c r="A18807" s="157">
        <v>5605939</v>
      </c>
      <c r="B18807" t="s">
        <v>21707</v>
      </c>
      <c r="C18807" t="s">
        <v>286</v>
      </c>
      <c r="D18807">
        <v>37.42</v>
      </c>
      <c r="E18807" s="156" t="s">
        <v>223</v>
      </c>
    </row>
    <row r="18808" spans="1:5" x14ac:dyDescent="0.2">
      <c r="A18808" s="157">
        <v>5605940</v>
      </c>
      <c r="B18808" t="s">
        <v>21708</v>
      </c>
      <c r="C18808" t="s">
        <v>286</v>
      </c>
      <c r="D18808">
        <v>83.16</v>
      </c>
      <c r="E18808" s="156" t="s">
        <v>223</v>
      </c>
    </row>
    <row r="18809" spans="1:5" x14ac:dyDescent="0.2">
      <c r="A18809" s="157">
        <v>5605942</v>
      </c>
      <c r="B18809" t="s">
        <v>21709</v>
      </c>
      <c r="C18809" t="s">
        <v>119</v>
      </c>
      <c r="D18809">
        <v>47.61</v>
      </c>
      <c r="E18809" s="156" t="s">
        <v>223</v>
      </c>
    </row>
    <row r="18810" spans="1:5" x14ac:dyDescent="0.2">
      <c r="A18810" s="157">
        <v>5605955</v>
      </c>
      <c r="B18810" t="s">
        <v>21710</v>
      </c>
      <c r="C18810" t="s">
        <v>268</v>
      </c>
      <c r="D18810">
        <v>876.82</v>
      </c>
      <c r="E18810" s="156" t="s">
        <v>223</v>
      </c>
    </row>
    <row r="18811" spans="1:5" x14ac:dyDescent="0.2">
      <c r="A18811" s="157">
        <v>5605956</v>
      </c>
      <c r="B18811" t="s">
        <v>21711</v>
      </c>
      <c r="C18811" t="s">
        <v>268</v>
      </c>
      <c r="D18811">
        <v>1019.47</v>
      </c>
      <c r="E18811" s="156" t="s">
        <v>223</v>
      </c>
    </row>
    <row r="18812" spans="1:5" x14ac:dyDescent="0.2">
      <c r="A18812" s="157">
        <v>5605953</v>
      </c>
      <c r="B18812" t="s">
        <v>21712</v>
      </c>
      <c r="C18812" t="s">
        <v>268</v>
      </c>
      <c r="D18812">
        <v>621.07000000000005</v>
      </c>
      <c r="E18812" s="156" t="s">
        <v>223</v>
      </c>
    </row>
    <row r="18813" spans="1:5" x14ac:dyDescent="0.2">
      <c r="A18813" s="157">
        <v>5605954</v>
      </c>
      <c r="B18813" t="s">
        <v>21713</v>
      </c>
      <c r="C18813" t="s">
        <v>268</v>
      </c>
      <c r="D18813">
        <v>738.2</v>
      </c>
      <c r="E18813" s="156" t="s">
        <v>223</v>
      </c>
    </row>
    <row r="18814" spans="1:5" x14ac:dyDescent="0.2">
      <c r="A18814" s="157">
        <v>5605909</v>
      </c>
      <c r="B18814" t="s">
        <v>21714</v>
      </c>
      <c r="C18814" t="s">
        <v>268</v>
      </c>
      <c r="D18814">
        <v>508.84</v>
      </c>
      <c r="E18814" s="156" t="s">
        <v>223</v>
      </c>
    </row>
    <row r="18815" spans="1:5" x14ac:dyDescent="0.2">
      <c r="A18815" s="157">
        <v>5605908</v>
      </c>
      <c r="B18815" t="s">
        <v>21715</v>
      </c>
      <c r="C18815" t="s">
        <v>268</v>
      </c>
      <c r="D18815">
        <v>508.84</v>
      </c>
      <c r="E18815" s="156" t="s">
        <v>223</v>
      </c>
    </row>
    <row r="18816" spans="1:5" x14ac:dyDescent="0.2">
      <c r="A18816" s="157">
        <v>5605907</v>
      </c>
      <c r="B18816" t="s">
        <v>21716</v>
      </c>
      <c r="C18816" t="s">
        <v>268</v>
      </c>
      <c r="D18816">
        <v>542.97</v>
      </c>
      <c r="E18816" s="156" t="s">
        <v>223</v>
      </c>
    </row>
    <row r="18817" spans="1:5" x14ac:dyDescent="0.2">
      <c r="A18817" s="157">
        <v>5605906</v>
      </c>
      <c r="B18817" t="s">
        <v>21717</v>
      </c>
      <c r="C18817" t="s">
        <v>268</v>
      </c>
      <c r="D18817">
        <v>658.01</v>
      </c>
      <c r="E18817" s="156" t="s">
        <v>223</v>
      </c>
    </row>
    <row r="18818" spans="1:5" x14ac:dyDescent="0.2">
      <c r="A18818" s="157">
        <v>5605905</v>
      </c>
      <c r="B18818" t="s">
        <v>21718</v>
      </c>
      <c r="C18818" t="s">
        <v>268</v>
      </c>
      <c r="D18818">
        <v>765.18</v>
      </c>
      <c r="E18818" s="156" t="s">
        <v>223</v>
      </c>
    </row>
    <row r="18819" spans="1:5" x14ac:dyDescent="0.2">
      <c r="A18819" s="157">
        <v>5605944</v>
      </c>
      <c r="B18819" t="s">
        <v>21719</v>
      </c>
      <c r="C18819" t="s">
        <v>268</v>
      </c>
      <c r="D18819">
        <v>452.61</v>
      </c>
      <c r="E18819" s="156" t="s">
        <v>223</v>
      </c>
    </row>
    <row r="18820" spans="1:5" x14ac:dyDescent="0.2">
      <c r="A18820" s="157">
        <v>5605910</v>
      </c>
      <c r="B18820" t="s">
        <v>21720</v>
      </c>
      <c r="C18820" t="s">
        <v>268</v>
      </c>
      <c r="D18820">
        <v>522.23</v>
      </c>
      <c r="E18820" s="156" t="s">
        <v>223</v>
      </c>
    </row>
    <row r="18821" spans="1:5" x14ac:dyDescent="0.2">
      <c r="A18821" s="157">
        <v>5605945</v>
      </c>
      <c r="B18821" t="s">
        <v>21721</v>
      </c>
      <c r="C18821" t="s">
        <v>268</v>
      </c>
      <c r="D18821">
        <v>547.70000000000005</v>
      </c>
      <c r="E18821" s="156" t="s">
        <v>223</v>
      </c>
    </row>
    <row r="18822" spans="1:5" x14ac:dyDescent="0.2">
      <c r="A18822" s="157">
        <v>5605946</v>
      </c>
      <c r="B18822" t="s">
        <v>21722</v>
      </c>
      <c r="C18822" t="s">
        <v>268</v>
      </c>
      <c r="D18822">
        <v>542.97</v>
      </c>
      <c r="E18822" s="156" t="s">
        <v>223</v>
      </c>
    </row>
    <row r="18823" spans="1:5" x14ac:dyDescent="0.2">
      <c r="A18823" s="157">
        <v>5605947</v>
      </c>
      <c r="B18823" t="s">
        <v>21723</v>
      </c>
      <c r="C18823" t="s">
        <v>268</v>
      </c>
      <c r="D18823">
        <v>610.1</v>
      </c>
      <c r="E18823" s="156" t="s">
        <v>223</v>
      </c>
    </row>
    <row r="18824" spans="1:5" x14ac:dyDescent="0.2">
      <c r="A18824" s="157">
        <v>5605948</v>
      </c>
      <c r="B18824" t="s">
        <v>21724</v>
      </c>
      <c r="C18824" t="s">
        <v>268</v>
      </c>
      <c r="D18824">
        <v>765.18</v>
      </c>
      <c r="E18824" s="156" t="s">
        <v>223</v>
      </c>
    </row>
    <row r="18825" spans="1:5" x14ac:dyDescent="0.2">
      <c r="A18825" s="157">
        <v>5605949</v>
      </c>
      <c r="B18825" t="s">
        <v>21725</v>
      </c>
      <c r="C18825" t="s">
        <v>268</v>
      </c>
      <c r="D18825">
        <v>997.89</v>
      </c>
      <c r="E18825" s="156" t="s">
        <v>223</v>
      </c>
    </row>
    <row r="18826" spans="1:5" x14ac:dyDescent="0.2">
      <c r="A18826" s="157">
        <v>5605950</v>
      </c>
      <c r="B18826" t="s">
        <v>21726</v>
      </c>
      <c r="C18826" t="s">
        <v>268</v>
      </c>
      <c r="D18826">
        <v>1130.98</v>
      </c>
      <c r="E18826" s="156" t="s">
        <v>223</v>
      </c>
    </row>
    <row r="18827" spans="1:5" x14ac:dyDescent="0.2">
      <c r="A18827" s="157">
        <v>5605951</v>
      </c>
      <c r="B18827" t="s">
        <v>21727</v>
      </c>
      <c r="C18827" t="s">
        <v>268</v>
      </c>
      <c r="D18827">
        <v>1803.83</v>
      </c>
      <c r="E18827" s="156" t="s">
        <v>223</v>
      </c>
    </row>
    <row r="18828" spans="1:5" x14ac:dyDescent="0.2">
      <c r="A18828" s="157">
        <v>5605952</v>
      </c>
      <c r="B18828" t="s">
        <v>21728</v>
      </c>
      <c r="C18828" t="s">
        <v>268</v>
      </c>
      <c r="D18828">
        <v>2755.5</v>
      </c>
      <c r="E18828" s="156" t="s">
        <v>223</v>
      </c>
    </row>
    <row r="18829" spans="1:5" x14ac:dyDescent="0.2">
      <c r="A18829" s="157">
        <v>5605932</v>
      </c>
      <c r="B18829" t="s">
        <v>21729</v>
      </c>
      <c r="C18829" t="s">
        <v>286</v>
      </c>
      <c r="D18829">
        <v>144.9</v>
      </c>
      <c r="E18829" s="156" t="s">
        <v>223</v>
      </c>
    </row>
    <row r="18830" spans="1:5" x14ac:dyDescent="0.2">
      <c r="A18830" s="157">
        <v>5605934</v>
      </c>
      <c r="B18830" t="s">
        <v>21730</v>
      </c>
      <c r="C18830" t="s">
        <v>286</v>
      </c>
      <c r="D18830">
        <v>160.38999999999999</v>
      </c>
      <c r="E18830" s="156" t="s">
        <v>223</v>
      </c>
    </row>
    <row r="18831" spans="1:5" x14ac:dyDescent="0.2">
      <c r="A18831" s="157">
        <v>5605928</v>
      </c>
      <c r="B18831" t="s">
        <v>21731</v>
      </c>
      <c r="C18831" t="s">
        <v>286</v>
      </c>
      <c r="D18831">
        <v>174.01</v>
      </c>
      <c r="E18831" s="156" t="s">
        <v>223</v>
      </c>
    </row>
    <row r="18832" spans="1:5" x14ac:dyDescent="0.2">
      <c r="A18832" s="157">
        <v>5605935</v>
      </c>
      <c r="B18832" t="s">
        <v>21732</v>
      </c>
      <c r="C18832" t="s">
        <v>286</v>
      </c>
      <c r="D18832">
        <v>182.98</v>
      </c>
      <c r="E18832" s="156" t="s">
        <v>223</v>
      </c>
    </row>
    <row r="18833" spans="1:5" x14ac:dyDescent="0.2">
      <c r="A18833" s="157">
        <v>5605936</v>
      </c>
      <c r="B18833" t="s">
        <v>21733</v>
      </c>
      <c r="C18833" t="s">
        <v>286</v>
      </c>
      <c r="D18833">
        <v>265.60000000000002</v>
      </c>
      <c r="E18833" s="156" t="s">
        <v>223</v>
      </c>
    </row>
    <row r="18834" spans="1:5" x14ac:dyDescent="0.2">
      <c r="A18834" s="157">
        <v>5605937</v>
      </c>
      <c r="B18834" t="s">
        <v>21734</v>
      </c>
      <c r="C18834" t="s">
        <v>286</v>
      </c>
      <c r="D18834">
        <v>338</v>
      </c>
      <c r="E18834" s="156" t="s">
        <v>223</v>
      </c>
    </row>
    <row r="18835" spans="1:5" x14ac:dyDescent="0.2">
      <c r="A18835" s="157">
        <v>5605957</v>
      </c>
      <c r="B18835" t="s">
        <v>21735</v>
      </c>
      <c r="C18835" t="s">
        <v>286</v>
      </c>
      <c r="D18835">
        <v>246.86</v>
      </c>
      <c r="E18835" s="156" t="s">
        <v>223</v>
      </c>
    </row>
    <row r="18836" spans="1:5" x14ac:dyDescent="0.2">
      <c r="A18836" s="157">
        <v>5605958</v>
      </c>
      <c r="B18836" t="s">
        <v>21736</v>
      </c>
      <c r="C18836" t="s">
        <v>286</v>
      </c>
      <c r="D18836">
        <v>283.74</v>
      </c>
      <c r="E18836" s="156" t="s">
        <v>223</v>
      </c>
    </row>
    <row r="18837" spans="1:5" x14ac:dyDescent="0.2">
      <c r="A18837" s="157">
        <v>5605959</v>
      </c>
      <c r="B18837" t="s">
        <v>21737</v>
      </c>
      <c r="C18837" t="s">
        <v>286</v>
      </c>
      <c r="D18837">
        <v>345.46</v>
      </c>
      <c r="E18837" s="156" t="s">
        <v>223</v>
      </c>
    </row>
    <row r="18838" spans="1:5" x14ac:dyDescent="0.2">
      <c r="A18838" s="157">
        <v>5605960</v>
      </c>
      <c r="B18838" t="s">
        <v>21738</v>
      </c>
      <c r="C18838" t="s">
        <v>286</v>
      </c>
      <c r="D18838">
        <v>454.69</v>
      </c>
      <c r="E18838" s="156" t="s">
        <v>223</v>
      </c>
    </row>
    <row r="18839" spans="1:5" x14ac:dyDescent="0.2">
      <c r="A18839" s="157">
        <v>5605961</v>
      </c>
      <c r="B18839" t="s">
        <v>21739</v>
      </c>
      <c r="C18839" t="s">
        <v>286</v>
      </c>
      <c r="D18839">
        <v>526.66999999999996</v>
      </c>
      <c r="E18839" s="156" t="s">
        <v>223</v>
      </c>
    </row>
    <row r="18840" spans="1:5" x14ac:dyDescent="0.2">
      <c r="A18840" s="157">
        <v>5605885</v>
      </c>
      <c r="B18840" t="s">
        <v>21740</v>
      </c>
      <c r="C18840" t="s">
        <v>286</v>
      </c>
      <c r="D18840">
        <v>210.01</v>
      </c>
      <c r="E18840" s="156" t="s">
        <v>223</v>
      </c>
    </row>
    <row r="18841" spans="1:5" x14ac:dyDescent="0.2">
      <c r="A18841" s="157">
        <v>5605886</v>
      </c>
      <c r="B18841" t="s">
        <v>21741</v>
      </c>
      <c r="C18841" t="s">
        <v>286</v>
      </c>
      <c r="D18841">
        <v>227.84</v>
      </c>
      <c r="E18841" s="156" t="s">
        <v>223</v>
      </c>
    </row>
    <row r="18842" spans="1:5" x14ac:dyDescent="0.2">
      <c r="A18842" s="157">
        <v>5605883</v>
      </c>
      <c r="B18842" t="s">
        <v>21742</v>
      </c>
      <c r="C18842" t="s">
        <v>286</v>
      </c>
      <c r="D18842">
        <v>169.8</v>
      </c>
      <c r="E18842" s="156" t="s">
        <v>223</v>
      </c>
    </row>
    <row r="18843" spans="1:5" x14ac:dyDescent="0.2">
      <c r="A18843" s="157">
        <v>5605884</v>
      </c>
      <c r="B18843" t="s">
        <v>21743</v>
      </c>
      <c r="C18843" t="s">
        <v>286</v>
      </c>
      <c r="D18843">
        <v>187.63</v>
      </c>
      <c r="E18843" s="156" t="s">
        <v>223</v>
      </c>
    </row>
    <row r="18844" spans="1:5" x14ac:dyDescent="0.2">
      <c r="A18844" s="157">
        <v>5605962</v>
      </c>
      <c r="B18844" t="s">
        <v>21744</v>
      </c>
      <c r="C18844" t="s">
        <v>286</v>
      </c>
      <c r="D18844">
        <v>174.15</v>
      </c>
      <c r="E18844" s="156" t="s">
        <v>223</v>
      </c>
    </row>
    <row r="18845" spans="1:5" x14ac:dyDescent="0.2">
      <c r="A18845" s="157">
        <v>5605881</v>
      </c>
      <c r="B18845" t="s">
        <v>21745</v>
      </c>
      <c r="C18845" t="s">
        <v>286</v>
      </c>
      <c r="D18845">
        <v>241.19</v>
      </c>
      <c r="E18845" s="156" t="s">
        <v>223</v>
      </c>
    </row>
    <row r="18846" spans="1:5" x14ac:dyDescent="0.2">
      <c r="A18846" s="157">
        <v>5605882</v>
      </c>
      <c r="B18846" t="s">
        <v>21746</v>
      </c>
      <c r="C18846" t="s">
        <v>286</v>
      </c>
      <c r="D18846">
        <v>374.1</v>
      </c>
      <c r="E18846" s="156" t="s">
        <v>223</v>
      </c>
    </row>
    <row r="18847" spans="1:5" x14ac:dyDescent="0.2">
      <c r="A18847" s="157">
        <v>5605963</v>
      </c>
      <c r="B18847" t="s">
        <v>21747</v>
      </c>
      <c r="C18847" t="s">
        <v>286</v>
      </c>
      <c r="D18847">
        <v>276.11</v>
      </c>
      <c r="E18847" s="156" t="s">
        <v>223</v>
      </c>
    </row>
    <row r="18848" spans="1:5" x14ac:dyDescent="0.2">
      <c r="A18848" s="157">
        <v>5605964</v>
      </c>
      <c r="B18848" t="s">
        <v>21748</v>
      </c>
      <c r="C18848" t="s">
        <v>286</v>
      </c>
      <c r="D18848">
        <v>341.89</v>
      </c>
      <c r="E18848" s="156" t="s">
        <v>223</v>
      </c>
    </row>
    <row r="18849" spans="1:5" x14ac:dyDescent="0.2">
      <c r="A18849" s="157">
        <v>5605965</v>
      </c>
      <c r="B18849" t="s">
        <v>21749</v>
      </c>
      <c r="C18849" t="s">
        <v>286</v>
      </c>
      <c r="D18849">
        <v>420.04</v>
      </c>
      <c r="E18849" s="156" t="s">
        <v>223</v>
      </c>
    </row>
    <row r="18850" spans="1:5" x14ac:dyDescent="0.2">
      <c r="A18850" s="157">
        <v>5605966</v>
      </c>
      <c r="B18850" t="s">
        <v>21750</v>
      </c>
      <c r="C18850" t="s">
        <v>286</v>
      </c>
      <c r="D18850">
        <v>464.12</v>
      </c>
      <c r="E18850" s="156" t="s">
        <v>223</v>
      </c>
    </row>
    <row r="18851" spans="1:5" x14ac:dyDescent="0.2">
      <c r="A18851" s="157">
        <v>5605967</v>
      </c>
      <c r="B18851" t="s">
        <v>21751</v>
      </c>
      <c r="C18851" t="s">
        <v>286</v>
      </c>
      <c r="D18851">
        <v>541.22</v>
      </c>
      <c r="E18851" s="156" t="s">
        <v>223</v>
      </c>
    </row>
    <row r="18852" spans="1:5" x14ac:dyDescent="0.2">
      <c r="A18852" s="157">
        <v>5605968</v>
      </c>
      <c r="B18852" t="s">
        <v>21752</v>
      </c>
      <c r="C18852" t="s">
        <v>286</v>
      </c>
      <c r="D18852">
        <v>662.88</v>
      </c>
      <c r="E18852" s="156" t="s">
        <v>223</v>
      </c>
    </row>
    <row r="18853" spans="1:5" x14ac:dyDescent="0.2">
      <c r="A18853" s="157">
        <v>5605969</v>
      </c>
      <c r="B18853" t="s">
        <v>21753</v>
      </c>
      <c r="C18853" t="s">
        <v>286</v>
      </c>
      <c r="D18853">
        <v>804.21</v>
      </c>
      <c r="E18853" s="156" t="s">
        <v>223</v>
      </c>
    </row>
    <row r="18854" spans="1:5" x14ac:dyDescent="0.2">
      <c r="A18854" s="157">
        <v>5909130</v>
      </c>
      <c r="B18854" t="s">
        <v>21754</v>
      </c>
      <c r="C18854" t="s">
        <v>5571</v>
      </c>
      <c r="D18854">
        <v>26.9</v>
      </c>
      <c r="E18854" s="156" t="s">
        <v>223</v>
      </c>
    </row>
    <row r="18855" spans="1:5" x14ac:dyDescent="0.2">
      <c r="A18855" s="157">
        <v>5914703</v>
      </c>
      <c r="B18855" t="s">
        <v>21755</v>
      </c>
      <c r="C18855" t="s">
        <v>5571</v>
      </c>
      <c r="D18855">
        <v>5.88</v>
      </c>
      <c r="E18855" s="156" t="s">
        <v>223</v>
      </c>
    </row>
    <row r="18856" spans="1:5" x14ac:dyDescent="0.2">
      <c r="A18856" s="157">
        <v>5914704</v>
      </c>
      <c r="B18856" t="s">
        <v>21756</v>
      </c>
      <c r="C18856" t="s">
        <v>5571</v>
      </c>
      <c r="D18856">
        <v>6.04</v>
      </c>
      <c r="E18856" s="156" t="s">
        <v>223</v>
      </c>
    </row>
    <row r="18857" spans="1:5" x14ac:dyDescent="0.2">
      <c r="A18857" s="157">
        <v>5914710</v>
      </c>
      <c r="B18857" t="s">
        <v>21757</v>
      </c>
      <c r="C18857" t="s">
        <v>5571</v>
      </c>
      <c r="D18857">
        <v>11.33</v>
      </c>
      <c r="E18857" s="156" t="s">
        <v>223</v>
      </c>
    </row>
    <row r="18858" spans="1:5" x14ac:dyDescent="0.2">
      <c r="A18858" s="157">
        <v>5914711</v>
      </c>
      <c r="B18858" t="s">
        <v>21758</v>
      </c>
      <c r="C18858" t="s">
        <v>5571</v>
      </c>
      <c r="D18858">
        <v>10.15</v>
      </c>
      <c r="E18858" s="156" t="s">
        <v>223</v>
      </c>
    </row>
    <row r="18859" spans="1:5" x14ac:dyDescent="0.2">
      <c r="A18859" s="157">
        <v>5914712</v>
      </c>
      <c r="B18859" t="s">
        <v>21759</v>
      </c>
      <c r="C18859" t="s">
        <v>5571</v>
      </c>
      <c r="D18859">
        <v>10.28</v>
      </c>
      <c r="E18859" s="156" t="s">
        <v>223</v>
      </c>
    </row>
    <row r="18860" spans="1:5" x14ac:dyDescent="0.2">
      <c r="A18860" s="157">
        <v>5915369</v>
      </c>
      <c r="B18860" t="s">
        <v>21760</v>
      </c>
      <c r="C18860" t="s">
        <v>268</v>
      </c>
      <c r="D18860">
        <v>7092.21</v>
      </c>
      <c r="E18860" s="156" t="s">
        <v>223</v>
      </c>
    </row>
    <row r="18861" spans="1:5" x14ac:dyDescent="0.2">
      <c r="A18861" s="157">
        <v>5915401</v>
      </c>
      <c r="B18861" t="s">
        <v>21761</v>
      </c>
      <c r="C18861" t="s">
        <v>268</v>
      </c>
      <c r="D18861">
        <v>6281.03</v>
      </c>
      <c r="E18861" s="156" t="s">
        <v>223</v>
      </c>
    </row>
    <row r="18862" spans="1:5" x14ac:dyDescent="0.2">
      <c r="A18862" s="157">
        <v>5915402</v>
      </c>
      <c r="B18862" t="s">
        <v>21762</v>
      </c>
      <c r="C18862" t="s">
        <v>268</v>
      </c>
      <c r="D18862">
        <v>3776.13</v>
      </c>
      <c r="E18862" s="156" t="s">
        <v>223</v>
      </c>
    </row>
    <row r="18863" spans="1:5" x14ac:dyDescent="0.2">
      <c r="A18863" s="157">
        <v>5915400</v>
      </c>
      <c r="B18863" t="s">
        <v>21763</v>
      </c>
      <c r="C18863" t="s">
        <v>268</v>
      </c>
      <c r="D18863">
        <v>3293.9</v>
      </c>
      <c r="E18863" s="156" t="s">
        <v>223</v>
      </c>
    </row>
    <row r="18864" spans="1:5" x14ac:dyDescent="0.2">
      <c r="A18864" s="157">
        <v>5914651</v>
      </c>
      <c r="B18864" t="s">
        <v>21764</v>
      </c>
      <c r="C18864" t="s">
        <v>5571</v>
      </c>
      <c r="D18864">
        <v>2.61</v>
      </c>
      <c r="E18864" s="156" t="s">
        <v>223</v>
      </c>
    </row>
    <row r="18865" spans="1:5" x14ac:dyDescent="0.2">
      <c r="A18865" s="157">
        <v>5914648</v>
      </c>
      <c r="B18865" t="s">
        <v>21765</v>
      </c>
      <c r="C18865" t="s">
        <v>5571</v>
      </c>
      <c r="D18865">
        <v>7.9</v>
      </c>
      <c r="E18865" s="156" t="s">
        <v>223</v>
      </c>
    </row>
    <row r="18866" spans="1:5" x14ac:dyDescent="0.2">
      <c r="A18866" s="157">
        <v>5914647</v>
      </c>
      <c r="B18866" t="s">
        <v>21766</v>
      </c>
      <c r="C18866" t="s">
        <v>5571</v>
      </c>
      <c r="D18866">
        <v>1.82</v>
      </c>
      <c r="E18866" s="156" t="s">
        <v>223</v>
      </c>
    </row>
    <row r="18867" spans="1:5" x14ac:dyDescent="0.2">
      <c r="A18867" s="157">
        <v>5915411</v>
      </c>
      <c r="B18867" t="s">
        <v>21767</v>
      </c>
      <c r="C18867" t="s">
        <v>5571</v>
      </c>
      <c r="D18867">
        <v>3.79</v>
      </c>
      <c r="E18867" s="156" t="s">
        <v>223</v>
      </c>
    </row>
    <row r="18868" spans="1:5" x14ac:dyDescent="0.2">
      <c r="A18868" s="157">
        <v>5915409</v>
      </c>
      <c r="B18868" t="s">
        <v>21768</v>
      </c>
      <c r="C18868" t="s">
        <v>5571</v>
      </c>
      <c r="D18868">
        <v>9.07</v>
      </c>
      <c r="E18868" s="156" t="s">
        <v>223</v>
      </c>
    </row>
    <row r="18869" spans="1:5" x14ac:dyDescent="0.2">
      <c r="A18869" s="157">
        <v>5915407</v>
      </c>
      <c r="B18869" t="s">
        <v>21769</v>
      </c>
      <c r="C18869" t="s">
        <v>5571</v>
      </c>
      <c r="D18869">
        <v>2.99</v>
      </c>
      <c r="E18869" s="156" t="s">
        <v>223</v>
      </c>
    </row>
    <row r="18870" spans="1:5" x14ac:dyDescent="0.2">
      <c r="A18870" s="157">
        <v>5914354</v>
      </c>
      <c r="B18870" t="s">
        <v>21770</v>
      </c>
      <c r="C18870" t="s">
        <v>5571</v>
      </c>
      <c r="D18870">
        <v>1.9</v>
      </c>
      <c r="E18870" s="156" t="s">
        <v>223</v>
      </c>
    </row>
    <row r="18871" spans="1:5" x14ac:dyDescent="0.2">
      <c r="A18871" s="157">
        <v>5915406</v>
      </c>
      <c r="B18871" t="s">
        <v>21771</v>
      </c>
      <c r="C18871" t="s">
        <v>5571</v>
      </c>
      <c r="D18871">
        <v>9.64</v>
      </c>
      <c r="E18871" s="156" t="s">
        <v>223</v>
      </c>
    </row>
    <row r="18872" spans="1:5" x14ac:dyDescent="0.2">
      <c r="A18872" s="157">
        <v>5914652</v>
      </c>
      <c r="B18872" t="s">
        <v>21772</v>
      </c>
      <c r="C18872" t="s">
        <v>5571</v>
      </c>
      <c r="D18872">
        <v>3.49</v>
      </c>
      <c r="E18872" s="156" t="s">
        <v>223</v>
      </c>
    </row>
    <row r="18873" spans="1:5" x14ac:dyDescent="0.2">
      <c r="A18873" s="157">
        <v>5915417</v>
      </c>
      <c r="B18873" t="s">
        <v>21773</v>
      </c>
      <c r="C18873" t="s">
        <v>5571</v>
      </c>
      <c r="D18873">
        <v>5.52</v>
      </c>
      <c r="E18873" s="156" t="s">
        <v>223</v>
      </c>
    </row>
    <row r="18874" spans="1:5" x14ac:dyDescent="0.2">
      <c r="A18874" s="157">
        <v>5915414</v>
      </c>
      <c r="B18874" t="s">
        <v>21774</v>
      </c>
      <c r="C18874" t="s">
        <v>5571</v>
      </c>
      <c r="D18874">
        <v>2.89</v>
      </c>
      <c r="E18874" s="156" t="s">
        <v>223</v>
      </c>
    </row>
    <row r="18875" spans="1:5" x14ac:dyDescent="0.2">
      <c r="A18875" s="157">
        <v>5914351</v>
      </c>
      <c r="B18875" t="s">
        <v>21775</v>
      </c>
      <c r="C18875" t="s">
        <v>5571</v>
      </c>
      <c r="D18875">
        <v>2.93</v>
      </c>
      <c r="E18875" s="156" t="s">
        <v>223</v>
      </c>
    </row>
    <row r="18876" spans="1:5" x14ac:dyDescent="0.2">
      <c r="A18876" s="157">
        <v>5914645</v>
      </c>
      <c r="B18876" t="s">
        <v>21776</v>
      </c>
      <c r="C18876" t="s">
        <v>5571</v>
      </c>
      <c r="D18876">
        <v>3.08</v>
      </c>
      <c r="E18876" s="156" t="s">
        <v>223</v>
      </c>
    </row>
    <row r="18877" spans="1:5" x14ac:dyDescent="0.2">
      <c r="A18877" s="157">
        <v>5914642</v>
      </c>
      <c r="B18877" t="s">
        <v>21777</v>
      </c>
      <c r="C18877" t="s">
        <v>5571</v>
      </c>
      <c r="D18877">
        <v>5.98</v>
      </c>
      <c r="E18877" s="156" t="s">
        <v>223</v>
      </c>
    </row>
    <row r="18878" spans="1:5" x14ac:dyDescent="0.2">
      <c r="A18878" s="157">
        <v>5914641</v>
      </c>
      <c r="B18878" t="s">
        <v>21778</v>
      </c>
      <c r="C18878" t="s">
        <v>5571</v>
      </c>
      <c r="D18878">
        <v>2.14</v>
      </c>
      <c r="E18878" s="156" t="s">
        <v>223</v>
      </c>
    </row>
    <row r="18879" spans="1:5" x14ac:dyDescent="0.2">
      <c r="A18879" s="157">
        <v>5915456</v>
      </c>
      <c r="B18879" t="s">
        <v>21779</v>
      </c>
      <c r="C18879" t="s">
        <v>5571</v>
      </c>
      <c r="D18879">
        <v>4.0199999999999996</v>
      </c>
      <c r="E18879" s="156" t="s">
        <v>223</v>
      </c>
    </row>
    <row r="18880" spans="1:5" x14ac:dyDescent="0.2">
      <c r="A18880" s="157">
        <v>5915454</v>
      </c>
      <c r="B18880" t="s">
        <v>21780</v>
      </c>
      <c r="C18880" t="s">
        <v>5571</v>
      </c>
      <c r="D18880">
        <v>6.92</v>
      </c>
      <c r="E18880" s="156" t="s">
        <v>223</v>
      </c>
    </row>
    <row r="18881" spans="1:5" x14ac:dyDescent="0.2">
      <c r="A18881" s="157">
        <v>5915399</v>
      </c>
      <c r="B18881" t="s">
        <v>21781</v>
      </c>
      <c r="C18881" t="s">
        <v>5571</v>
      </c>
      <c r="D18881">
        <v>3.08</v>
      </c>
      <c r="E18881" s="156" t="s">
        <v>223</v>
      </c>
    </row>
    <row r="18882" spans="1:5" x14ac:dyDescent="0.2">
      <c r="A18882" s="157">
        <v>5914353</v>
      </c>
      <c r="B18882" t="s">
        <v>21782</v>
      </c>
      <c r="C18882" t="s">
        <v>5571</v>
      </c>
      <c r="D18882">
        <v>1.61</v>
      </c>
      <c r="E18882" s="156" t="s">
        <v>223</v>
      </c>
    </row>
    <row r="18883" spans="1:5" x14ac:dyDescent="0.2">
      <c r="A18883" s="157">
        <v>5915470</v>
      </c>
      <c r="B18883" t="s">
        <v>21783</v>
      </c>
      <c r="C18883" t="s">
        <v>5571</v>
      </c>
      <c r="D18883">
        <v>2.41</v>
      </c>
      <c r="E18883" s="156" t="s">
        <v>223</v>
      </c>
    </row>
    <row r="18884" spans="1:5" x14ac:dyDescent="0.2">
      <c r="A18884" s="157">
        <v>5915459</v>
      </c>
      <c r="B18884" t="s">
        <v>21784</v>
      </c>
      <c r="C18884" t="s">
        <v>5571</v>
      </c>
      <c r="D18884">
        <v>8.09</v>
      </c>
      <c r="E18884" s="156" t="s">
        <v>223</v>
      </c>
    </row>
    <row r="18885" spans="1:5" x14ac:dyDescent="0.2">
      <c r="A18885" s="157">
        <v>5915476</v>
      </c>
      <c r="B18885" t="s">
        <v>21785</v>
      </c>
      <c r="C18885" t="s">
        <v>5571</v>
      </c>
      <c r="D18885">
        <v>30.07</v>
      </c>
      <c r="E18885" s="156" t="s">
        <v>223</v>
      </c>
    </row>
    <row r="18886" spans="1:5" x14ac:dyDescent="0.2">
      <c r="A18886" s="157">
        <v>5914702</v>
      </c>
      <c r="B18886" t="s">
        <v>21786</v>
      </c>
      <c r="C18886" t="s">
        <v>5571</v>
      </c>
      <c r="D18886">
        <v>15.09</v>
      </c>
      <c r="E18886" s="156" t="s">
        <v>223</v>
      </c>
    </row>
    <row r="18887" spans="1:5" x14ac:dyDescent="0.2">
      <c r="A18887" s="157">
        <v>5914701</v>
      </c>
      <c r="B18887" t="s">
        <v>21787</v>
      </c>
      <c r="C18887" t="s">
        <v>5571</v>
      </c>
      <c r="D18887">
        <v>15.64</v>
      </c>
      <c r="E18887" s="156" t="s">
        <v>223</v>
      </c>
    </row>
    <row r="18888" spans="1:5" x14ac:dyDescent="0.2">
      <c r="A18888" s="157">
        <v>5915018</v>
      </c>
      <c r="B18888" t="s">
        <v>21788</v>
      </c>
      <c r="C18888" t="s">
        <v>5571</v>
      </c>
      <c r="D18888">
        <v>8.7899999999999991</v>
      </c>
      <c r="E18888" s="156" t="s">
        <v>223</v>
      </c>
    </row>
    <row r="18889" spans="1:5" x14ac:dyDescent="0.2">
      <c r="A18889" s="157">
        <v>5906592</v>
      </c>
      <c r="B18889" t="s">
        <v>21789</v>
      </c>
      <c r="C18889" t="s">
        <v>268</v>
      </c>
      <c r="D18889">
        <v>42.61</v>
      </c>
      <c r="E18889" s="156" t="s">
        <v>223</v>
      </c>
    </row>
    <row r="18890" spans="1:5" x14ac:dyDescent="0.2">
      <c r="A18890" s="157">
        <v>5906591</v>
      </c>
      <c r="B18890" t="s">
        <v>21790</v>
      </c>
      <c r="C18890" t="s">
        <v>268</v>
      </c>
      <c r="D18890">
        <v>40.75</v>
      </c>
      <c r="E18890" s="156" t="s">
        <v>223</v>
      </c>
    </row>
    <row r="18891" spans="1:5" x14ac:dyDescent="0.2">
      <c r="A18891" s="157">
        <v>5914653</v>
      </c>
      <c r="B18891" t="s">
        <v>21791</v>
      </c>
      <c r="C18891" t="s">
        <v>5571</v>
      </c>
      <c r="D18891">
        <v>3.67</v>
      </c>
      <c r="E18891" s="156" t="s">
        <v>223</v>
      </c>
    </row>
    <row r="18892" spans="1:5" x14ac:dyDescent="0.2">
      <c r="A18892" s="157">
        <v>5915405</v>
      </c>
      <c r="B18892" t="s">
        <v>21792</v>
      </c>
      <c r="C18892" t="s">
        <v>5571</v>
      </c>
      <c r="D18892">
        <v>5.61</v>
      </c>
      <c r="E18892" s="156" t="s">
        <v>223</v>
      </c>
    </row>
    <row r="18893" spans="1:5" x14ac:dyDescent="0.2">
      <c r="A18893" s="157">
        <v>5914657</v>
      </c>
      <c r="B18893" t="s">
        <v>21793</v>
      </c>
      <c r="C18893" t="s">
        <v>5571</v>
      </c>
      <c r="D18893">
        <v>18.690000000000001</v>
      </c>
      <c r="E18893" s="156" t="s">
        <v>223</v>
      </c>
    </row>
    <row r="18894" spans="1:5" x14ac:dyDescent="0.2">
      <c r="A18894" s="157">
        <v>5914363</v>
      </c>
      <c r="B18894" t="s">
        <v>21794</v>
      </c>
      <c r="C18894" t="s">
        <v>5571</v>
      </c>
      <c r="D18894">
        <v>19.16</v>
      </c>
      <c r="E18894" s="156" t="s">
        <v>223</v>
      </c>
    </row>
    <row r="18895" spans="1:5" x14ac:dyDescent="0.2">
      <c r="A18895" s="157">
        <v>5914646</v>
      </c>
      <c r="B18895" t="s">
        <v>21795</v>
      </c>
      <c r="C18895" t="s">
        <v>5571</v>
      </c>
      <c r="D18895">
        <v>8.9700000000000006</v>
      </c>
      <c r="E18895" s="156" t="s">
        <v>223</v>
      </c>
    </row>
    <row r="18896" spans="1:5" x14ac:dyDescent="0.2">
      <c r="A18896" s="157">
        <v>5919535</v>
      </c>
      <c r="B18896" t="s">
        <v>21796</v>
      </c>
      <c r="C18896" t="s">
        <v>5571</v>
      </c>
      <c r="D18896">
        <v>24.01</v>
      </c>
      <c r="E18896" s="156" t="s">
        <v>223</v>
      </c>
    </row>
    <row r="18897" spans="1:5" x14ac:dyDescent="0.2">
      <c r="A18897" s="157">
        <v>5919533</v>
      </c>
      <c r="B18897" t="s">
        <v>21797</v>
      </c>
      <c r="C18897" t="s">
        <v>5571</v>
      </c>
      <c r="D18897">
        <v>80.069999999999993</v>
      </c>
      <c r="E18897" s="156" t="s">
        <v>223</v>
      </c>
    </row>
    <row r="18898" spans="1:5" x14ac:dyDescent="0.2">
      <c r="A18898" s="157">
        <v>5919534</v>
      </c>
      <c r="B18898" t="s">
        <v>21798</v>
      </c>
      <c r="C18898" t="s">
        <v>5571</v>
      </c>
      <c r="D18898">
        <v>73.12</v>
      </c>
      <c r="E18898" s="156" t="s">
        <v>223</v>
      </c>
    </row>
    <row r="18899" spans="1:5" x14ac:dyDescent="0.2">
      <c r="A18899" s="157">
        <v>5909007</v>
      </c>
      <c r="B18899" t="s">
        <v>21799</v>
      </c>
      <c r="C18899" t="s">
        <v>5571</v>
      </c>
      <c r="D18899">
        <v>22.16</v>
      </c>
      <c r="E18899" s="156" t="s">
        <v>223</v>
      </c>
    </row>
    <row r="18900" spans="1:5" x14ac:dyDescent="0.2">
      <c r="A18900" s="157">
        <v>5919538</v>
      </c>
      <c r="B18900" t="s">
        <v>21800</v>
      </c>
      <c r="C18900" t="s">
        <v>5571</v>
      </c>
      <c r="D18900">
        <v>18.739999999999998</v>
      </c>
      <c r="E18900" s="156" t="s">
        <v>223</v>
      </c>
    </row>
    <row r="18901" spans="1:5" x14ac:dyDescent="0.2">
      <c r="A18901" s="157">
        <v>5919540</v>
      </c>
      <c r="B18901" t="s">
        <v>21801</v>
      </c>
      <c r="C18901" t="s">
        <v>5571</v>
      </c>
      <c r="D18901">
        <v>3.06</v>
      </c>
      <c r="E18901" s="156" t="s">
        <v>223</v>
      </c>
    </row>
    <row r="18902" spans="1:5" x14ac:dyDescent="0.2">
      <c r="A18902" s="157">
        <v>5914705</v>
      </c>
      <c r="B18902" t="s">
        <v>21802</v>
      </c>
      <c r="C18902" t="s">
        <v>5571</v>
      </c>
      <c r="D18902">
        <v>22.66</v>
      </c>
      <c r="E18902" s="156" t="s">
        <v>223</v>
      </c>
    </row>
    <row r="18903" spans="1:5" x14ac:dyDescent="0.2">
      <c r="A18903" s="157">
        <v>5914706</v>
      </c>
      <c r="B18903" t="s">
        <v>21803</v>
      </c>
      <c r="C18903" t="s">
        <v>5571</v>
      </c>
      <c r="D18903">
        <v>20.3</v>
      </c>
      <c r="E18903" s="156" t="s">
        <v>223</v>
      </c>
    </row>
    <row r="18904" spans="1:5" x14ac:dyDescent="0.2">
      <c r="A18904" s="157">
        <v>5914707</v>
      </c>
      <c r="B18904" t="s">
        <v>21804</v>
      </c>
      <c r="C18904" t="s">
        <v>5571</v>
      </c>
      <c r="D18904">
        <v>20.56</v>
      </c>
      <c r="E18904" s="156" t="s">
        <v>223</v>
      </c>
    </row>
    <row r="18905" spans="1:5" x14ac:dyDescent="0.2">
      <c r="A18905" s="157">
        <v>5914677</v>
      </c>
      <c r="B18905" t="s">
        <v>21805</v>
      </c>
      <c r="C18905" t="s">
        <v>5571</v>
      </c>
      <c r="D18905">
        <v>30.28</v>
      </c>
      <c r="E18905" s="156" t="s">
        <v>223</v>
      </c>
    </row>
    <row r="18906" spans="1:5" x14ac:dyDescent="0.2">
      <c r="A18906" s="157">
        <v>5914676</v>
      </c>
      <c r="B18906" t="s">
        <v>21806</v>
      </c>
      <c r="C18906" t="s">
        <v>5571</v>
      </c>
      <c r="D18906">
        <v>25.79</v>
      </c>
      <c r="E18906" s="156" t="s">
        <v>223</v>
      </c>
    </row>
    <row r="18907" spans="1:5" x14ac:dyDescent="0.2">
      <c r="A18907" s="157">
        <v>5915016</v>
      </c>
      <c r="B18907" t="s">
        <v>21807</v>
      </c>
      <c r="C18907" t="s">
        <v>5571</v>
      </c>
      <c r="D18907">
        <v>14.31</v>
      </c>
      <c r="E18907" s="156" t="s">
        <v>223</v>
      </c>
    </row>
    <row r="18908" spans="1:5" x14ac:dyDescent="0.2">
      <c r="A18908" s="157">
        <v>5915017</v>
      </c>
      <c r="B18908" t="s">
        <v>21808</v>
      </c>
      <c r="C18908" t="s">
        <v>5571</v>
      </c>
      <c r="D18908">
        <v>17.670000000000002</v>
      </c>
      <c r="E18908" s="156" t="s">
        <v>223</v>
      </c>
    </row>
    <row r="18909" spans="1:5" x14ac:dyDescent="0.2">
      <c r="A18909" s="157">
        <v>5914678</v>
      </c>
      <c r="B18909" t="s">
        <v>21809</v>
      </c>
      <c r="C18909" t="s">
        <v>5571</v>
      </c>
      <c r="D18909">
        <v>36.36</v>
      </c>
      <c r="E18909" s="156" t="s">
        <v>223</v>
      </c>
    </row>
    <row r="18910" spans="1:5" x14ac:dyDescent="0.2">
      <c r="A18910" s="157">
        <v>5914679</v>
      </c>
      <c r="B18910" t="s">
        <v>21810</v>
      </c>
      <c r="C18910" t="s">
        <v>5571</v>
      </c>
      <c r="D18910">
        <v>57.31</v>
      </c>
      <c r="E18910" s="156" t="s">
        <v>223</v>
      </c>
    </row>
    <row r="18911" spans="1:5" x14ac:dyDescent="0.2">
      <c r="A18911" s="157">
        <v>5914681</v>
      </c>
      <c r="B18911" t="s">
        <v>21811</v>
      </c>
      <c r="C18911" t="s">
        <v>5571</v>
      </c>
      <c r="D18911">
        <v>68.37</v>
      </c>
      <c r="E18911" s="156" t="s">
        <v>223</v>
      </c>
    </row>
    <row r="18912" spans="1:5" x14ac:dyDescent="0.2">
      <c r="A18912" s="157">
        <v>5914680</v>
      </c>
      <c r="B18912" t="s">
        <v>21812</v>
      </c>
      <c r="C18912" t="s">
        <v>5571</v>
      </c>
      <c r="D18912">
        <v>48.1</v>
      </c>
      <c r="E18912" s="156" t="s">
        <v>223</v>
      </c>
    </row>
    <row r="18913" spans="1:5" x14ac:dyDescent="0.2">
      <c r="A18913" s="157">
        <v>5915015</v>
      </c>
      <c r="B18913" t="s">
        <v>21813</v>
      </c>
      <c r="C18913" t="s">
        <v>5571</v>
      </c>
      <c r="D18913">
        <v>21.18</v>
      </c>
      <c r="E18913" s="156" t="s">
        <v>223</v>
      </c>
    </row>
    <row r="18914" spans="1:5" x14ac:dyDescent="0.2">
      <c r="A18914" s="157">
        <v>5915373</v>
      </c>
      <c r="B18914" t="s">
        <v>21814</v>
      </c>
      <c r="C18914" t="s">
        <v>5571</v>
      </c>
      <c r="D18914">
        <v>18.850000000000001</v>
      </c>
      <c r="E18914" s="156" t="s">
        <v>223</v>
      </c>
    </row>
    <row r="18915" spans="1:5" x14ac:dyDescent="0.2">
      <c r="A18915" s="157">
        <v>5914333</v>
      </c>
      <c r="B18915" t="s">
        <v>21815</v>
      </c>
      <c r="C18915" t="s">
        <v>5571</v>
      </c>
      <c r="D18915">
        <v>34.24</v>
      </c>
      <c r="E18915" s="156" t="s">
        <v>223</v>
      </c>
    </row>
    <row r="18916" spans="1:5" x14ac:dyDescent="0.2">
      <c r="A18916" s="157">
        <v>5914655</v>
      </c>
      <c r="B18916" t="s">
        <v>21816</v>
      </c>
      <c r="C18916" t="s">
        <v>5571</v>
      </c>
      <c r="D18916">
        <v>33.33</v>
      </c>
      <c r="E18916" s="156" t="s">
        <v>223</v>
      </c>
    </row>
    <row r="18917" spans="1:5" x14ac:dyDescent="0.2">
      <c r="A18917" s="157">
        <v>5915474</v>
      </c>
      <c r="B18917" t="s">
        <v>21817</v>
      </c>
      <c r="C18917" t="s">
        <v>5571</v>
      </c>
      <c r="D18917">
        <v>33.409999999999997</v>
      </c>
      <c r="E18917" s="156" t="s">
        <v>223</v>
      </c>
    </row>
    <row r="18918" spans="1:5" x14ac:dyDescent="0.2">
      <c r="A18918" s="157">
        <v>5914654</v>
      </c>
      <c r="B18918" t="s">
        <v>21818</v>
      </c>
      <c r="C18918" t="s">
        <v>5571</v>
      </c>
      <c r="D18918">
        <v>26.88</v>
      </c>
      <c r="E18918" s="156" t="s">
        <v>223</v>
      </c>
    </row>
    <row r="18919" spans="1:5" x14ac:dyDescent="0.2">
      <c r="A18919" s="157">
        <v>5914686</v>
      </c>
      <c r="B18919" t="s">
        <v>21819</v>
      </c>
      <c r="C18919" t="s">
        <v>5571</v>
      </c>
      <c r="D18919">
        <v>25.33</v>
      </c>
      <c r="E18919" s="156" t="s">
        <v>223</v>
      </c>
    </row>
    <row r="18920" spans="1:5" x14ac:dyDescent="0.2">
      <c r="A18920" s="157">
        <v>5914685</v>
      </c>
      <c r="B18920" t="s">
        <v>21820</v>
      </c>
      <c r="C18920" t="s">
        <v>5571</v>
      </c>
      <c r="D18920">
        <v>25.77</v>
      </c>
      <c r="E18920" s="156" t="s">
        <v>223</v>
      </c>
    </row>
    <row r="18921" spans="1:5" x14ac:dyDescent="0.2">
      <c r="A18921" s="157">
        <v>5914682</v>
      </c>
      <c r="B18921" t="s">
        <v>21821</v>
      </c>
      <c r="C18921" t="s">
        <v>5571</v>
      </c>
      <c r="D18921">
        <v>33.1</v>
      </c>
      <c r="E18921" s="156" t="s">
        <v>223</v>
      </c>
    </row>
    <row r="18922" spans="1:5" x14ac:dyDescent="0.2">
      <c r="A18922" s="157">
        <v>5915019</v>
      </c>
      <c r="B18922" t="s">
        <v>21822</v>
      </c>
      <c r="C18922" t="s">
        <v>5571</v>
      </c>
      <c r="D18922">
        <v>14.6</v>
      </c>
      <c r="E18922" s="156" t="s">
        <v>223</v>
      </c>
    </row>
    <row r="18923" spans="1:5" x14ac:dyDescent="0.2">
      <c r="A18923" s="157">
        <v>5914683</v>
      </c>
      <c r="B18923" t="s">
        <v>21823</v>
      </c>
      <c r="C18923" t="s">
        <v>5571</v>
      </c>
      <c r="D18923">
        <v>37.6</v>
      </c>
      <c r="E18923" s="156" t="s">
        <v>223</v>
      </c>
    </row>
    <row r="18924" spans="1:5" x14ac:dyDescent="0.2">
      <c r="A18924" s="157">
        <v>5915020</v>
      </c>
      <c r="B18924" t="s">
        <v>21824</v>
      </c>
      <c r="C18924" t="s">
        <v>5571</v>
      </c>
      <c r="D18924">
        <v>16.79</v>
      </c>
      <c r="E18924" s="156" t="s">
        <v>223</v>
      </c>
    </row>
    <row r="18925" spans="1:5" x14ac:dyDescent="0.2">
      <c r="A18925" s="157">
        <v>5914684</v>
      </c>
      <c r="B18925" t="s">
        <v>21825</v>
      </c>
      <c r="C18925" t="s">
        <v>5571</v>
      </c>
      <c r="D18925">
        <v>28.68</v>
      </c>
      <c r="E18925" s="156" t="s">
        <v>223</v>
      </c>
    </row>
    <row r="18926" spans="1:5" x14ac:dyDescent="0.2">
      <c r="A18926" s="157">
        <v>5915021</v>
      </c>
      <c r="B18926" t="s">
        <v>21826</v>
      </c>
      <c r="C18926" t="s">
        <v>5571</v>
      </c>
      <c r="D18926">
        <v>12.65</v>
      </c>
      <c r="E18926" s="156" t="s">
        <v>223</v>
      </c>
    </row>
    <row r="18927" spans="1:5" x14ac:dyDescent="0.2">
      <c r="A18927" s="157">
        <v>5914675</v>
      </c>
      <c r="B18927" t="s">
        <v>21827</v>
      </c>
      <c r="C18927" t="s">
        <v>5571</v>
      </c>
      <c r="D18927">
        <v>3.25</v>
      </c>
      <c r="E18927" s="156" t="s">
        <v>223</v>
      </c>
    </row>
    <row r="18928" spans="1:5" x14ac:dyDescent="0.2">
      <c r="A18928" s="157">
        <v>5915433</v>
      </c>
      <c r="B18928" t="s">
        <v>21828</v>
      </c>
      <c r="C18928" t="s">
        <v>5571</v>
      </c>
      <c r="D18928">
        <v>36.36</v>
      </c>
      <c r="E18928" s="156" t="s">
        <v>223</v>
      </c>
    </row>
    <row r="18929" spans="1:5" x14ac:dyDescent="0.2">
      <c r="A18929" s="157">
        <v>5914304</v>
      </c>
      <c r="B18929" t="s">
        <v>21829</v>
      </c>
      <c r="C18929" t="s">
        <v>5571</v>
      </c>
      <c r="D18929">
        <v>3.67</v>
      </c>
      <c r="E18929" s="156" t="s">
        <v>223</v>
      </c>
    </row>
    <row r="18930" spans="1:5" x14ac:dyDescent="0.2">
      <c r="A18930" s="157">
        <v>5914305</v>
      </c>
      <c r="B18930" t="s">
        <v>21830</v>
      </c>
      <c r="C18930" t="s">
        <v>5571</v>
      </c>
      <c r="D18930">
        <v>3.61</v>
      </c>
      <c r="E18930" s="156" t="s">
        <v>223</v>
      </c>
    </row>
    <row r="18931" spans="1:5" x14ac:dyDescent="0.2">
      <c r="A18931" s="157">
        <v>5915440</v>
      </c>
      <c r="B18931" t="s">
        <v>21831</v>
      </c>
      <c r="C18931" t="s">
        <v>5571</v>
      </c>
      <c r="D18931">
        <v>3.22</v>
      </c>
      <c r="E18931" s="156" t="s">
        <v>223</v>
      </c>
    </row>
    <row r="18932" spans="1:5" x14ac:dyDescent="0.2">
      <c r="A18932" s="157">
        <v>5914306</v>
      </c>
      <c r="B18932" t="s">
        <v>21832</v>
      </c>
      <c r="C18932" t="s">
        <v>5571</v>
      </c>
      <c r="D18932">
        <v>3</v>
      </c>
      <c r="E18932" s="156" t="s">
        <v>223</v>
      </c>
    </row>
    <row r="18933" spans="1:5" x14ac:dyDescent="0.2">
      <c r="A18933" s="157">
        <v>5914307</v>
      </c>
      <c r="B18933" t="s">
        <v>21833</v>
      </c>
      <c r="C18933" t="s">
        <v>5571</v>
      </c>
      <c r="D18933">
        <v>2.84</v>
      </c>
      <c r="E18933" s="156" t="s">
        <v>223</v>
      </c>
    </row>
    <row r="18934" spans="1:5" x14ac:dyDescent="0.2">
      <c r="A18934" s="157">
        <v>5914308</v>
      </c>
      <c r="B18934" t="s">
        <v>21834</v>
      </c>
      <c r="C18934" t="s">
        <v>5571</v>
      </c>
      <c r="D18934">
        <v>2.75</v>
      </c>
      <c r="E18934" s="156" t="s">
        <v>223</v>
      </c>
    </row>
    <row r="18935" spans="1:5" x14ac:dyDescent="0.2">
      <c r="A18935" s="157">
        <v>5914309</v>
      </c>
      <c r="B18935" t="s">
        <v>21835</v>
      </c>
      <c r="C18935" t="s">
        <v>5571</v>
      </c>
      <c r="D18935">
        <v>6.08</v>
      </c>
      <c r="E18935" s="156" t="s">
        <v>223</v>
      </c>
    </row>
    <row r="18936" spans="1:5" x14ac:dyDescent="0.2">
      <c r="A18936" s="157">
        <v>5914310</v>
      </c>
      <c r="B18936" t="s">
        <v>21836</v>
      </c>
      <c r="C18936" t="s">
        <v>5571</v>
      </c>
      <c r="D18936">
        <v>5.08</v>
      </c>
      <c r="E18936" s="156" t="s">
        <v>223</v>
      </c>
    </row>
    <row r="18937" spans="1:5" x14ac:dyDescent="0.2">
      <c r="A18937" s="157">
        <v>5914352</v>
      </c>
      <c r="B18937" t="s">
        <v>21837</v>
      </c>
      <c r="C18937" t="s">
        <v>5571</v>
      </c>
      <c r="D18937">
        <v>4.5199999999999996</v>
      </c>
      <c r="E18937" s="156" t="s">
        <v>223</v>
      </c>
    </row>
    <row r="18938" spans="1:5" x14ac:dyDescent="0.2">
      <c r="A18938" s="157">
        <v>5914311</v>
      </c>
      <c r="B18938" t="s">
        <v>21838</v>
      </c>
      <c r="C18938" t="s">
        <v>5571</v>
      </c>
      <c r="D18938">
        <v>4.16</v>
      </c>
      <c r="E18938" s="156" t="s">
        <v>223</v>
      </c>
    </row>
    <row r="18939" spans="1:5" x14ac:dyDescent="0.2">
      <c r="A18939" s="157">
        <v>5914312</v>
      </c>
      <c r="B18939" t="s">
        <v>21839</v>
      </c>
      <c r="C18939" t="s">
        <v>5571</v>
      </c>
      <c r="D18939">
        <v>3.93</v>
      </c>
      <c r="E18939" s="156" t="s">
        <v>223</v>
      </c>
    </row>
    <row r="18940" spans="1:5" x14ac:dyDescent="0.2">
      <c r="A18940" s="157">
        <v>5914313</v>
      </c>
      <c r="B18940" t="s">
        <v>21840</v>
      </c>
      <c r="C18940" t="s">
        <v>5571</v>
      </c>
      <c r="D18940">
        <v>3.77</v>
      </c>
      <c r="E18940" s="156" t="s">
        <v>223</v>
      </c>
    </row>
    <row r="18941" spans="1:5" x14ac:dyDescent="0.2">
      <c r="A18941" s="157">
        <v>5914339</v>
      </c>
      <c r="B18941" t="s">
        <v>21841</v>
      </c>
      <c r="C18941" t="s">
        <v>5571</v>
      </c>
      <c r="D18941">
        <v>10.16</v>
      </c>
      <c r="E18941" s="156" t="s">
        <v>223</v>
      </c>
    </row>
    <row r="18942" spans="1:5" x14ac:dyDescent="0.2">
      <c r="A18942" s="157">
        <v>5914650</v>
      </c>
      <c r="B18942" t="s">
        <v>21842</v>
      </c>
      <c r="C18942" t="s">
        <v>5571</v>
      </c>
      <c r="D18942">
        <v>11.56</v>
      </c>
      <c r="E18942" s="156" t="s">
        <v>223</v>
      </c>
    </row>
    <row r="18943" spans="1:5" x14ac:dyDescent="0.2">
      <c r="A18943" s="157">
        <v>5914358</v>
      </c>
      <c r="B18943" t="s">
        <v>21843</v>
      </c>
      <c r="C18943" t="s">
        <v>5571</v>
      </c>
      <c r="D18943">
        <v>9.58</v>
      </c>
      <c r="E18943" s="156" t="s">
        <v>223</v>
      </c>
    </row>
    <row r="18944" spans="1:5" x14ac:dyDescent="0.2">
      <c r="A18944" s="157">
        <v>5915421</v>
      </c>
      <c r="B18944" t="s">
        <v>21844</v>
      </c>
      <c r="C18944" t="s">
        <v>5571</v>
      </c>
      <c r="D18944">
        <v>27.28</v>
      </c>
      <c r="E18944" s="156" t="s">
        <v>223</v>
      </c>
    </row>
    <row r="18945" spans="1:5" x14ac:dyDescent="0.2">
      <c r="A18945" s="157">
        <v>5914649</v>
      </c>
      <c r="B18945" t="s">
        <v>21845</v>
      </c>
      <c r="C18945" t="s">
        <v>5571</v>
      </c>
      <c r="D18945">
        <v>8.02</v>
      </c>
      <c r="E18945" s="156" t="s">
        <v>223</v>
      </c>
    </row>
    <row r="18946" spans="1:5" x14ac:dyDescent="0.2">
      <c r="A18946" s="157">
        <v>5914643</v>
      </c>
      <c r="B18946" t="s">
        <v>21846</v>
      </c>
      <c r="C18946" t="s">
        <v>5571</v>
      </c>
      <c r="D18946">
        <v>5.77</v>
      </c>
      <c r="E18946" s="156" t="s">
        <v>223</v>
      </c>
    </row>
    <row r="18947" spans="1:5" x14ac:dyDescent="0.2">
      <c r="A18947" s="157">
        <v>5914328</v>
      </c>
      <c r="B18947" t="s">
        <v>21847</v>
      </c>
      <c r="C18947" t="s">
        <v>5571</v>
      </c>
      <c r="D18947">
        <v>28.13</v>
      </c>
      <c r="E18947" s="156" t="s">
        <v>223</v>
      </c>
    </row>
    <row r="18948" spans="1:5" x14ac:dyDescent="0.2">
      <c r="A18948" s="157">
        <v>5914610</v>
      </c>
      <c r="B18948" t="s">
        <v>21848</v>
      </c>
      <c r="C18948" t="s">
        <v>5571</v>
      </c>
      <c r="D18948">
        <v>28.41</v>
      </c>
      <c r="E18948" s="156" t="s">
        <v>223</v>
      </c>
    </row>
    <row r="18949" spans="1:5" x14ac:dyDescent="0.2">
      <c r="A18949" s="157">
        <v>5915408</v>
      </c>
      <c r="B18949" t="s">
        <v>21849</v>
      </c>
      <c r="C18949" t="s">
        <v>5571</v>
      </c>
      <c r="D18949">
        <v>5.78</v>
      </c>
      <c r="E18949" s="156" t="s">
        <v>223</v>
      </c>
    </row>
    <row r="18950" spans="1:5" x14ac:dyDescent="0.2">
      <c r="A18950" s="157">
        <v>5915306</v>
      </c>
      <c r="B18950" t="s">
        <v>21850</v>
      </c>
      <c r="C18950" t="s">
        <v>268</v>
      </c>
      <c r="D18950">
        <v>40.11</v>
      </c>
      <c r="E18950" s="156" t="s">
        <v>223</v>
      </c>
    </row>
    <row r="18951" spans="1:5" x14ac:dyDescent="0.2">
      <c r="A18951" s="157">
        <v>5914708</v>
      </c>
      <c r="B18951" t="s">
        <v>21851</v>
      </c>
      <c r="C18951" t="s">
        <v>5571</v>
      </c>
      <c r="D18951">
        <v>41.62</v>
      </c>
      <c r="E18951" s="156" t="s">
        <v>223</v>
      </c>
    </row>
    <row r="18952" spans="1:5" x14ac:dyDescent="0.2">
      <c r="A18952" s="157">
        <v>5914687</v>
      </c>
      <c r="B18952" t="s">
        <v>21852</v>
      </c>
      <c r="C18952" t="s">
        <v>5571</v>
      </c>
      <c r="D18952">
        <v>42.07</v>
      </c>
      <c r="E18952" s="156" t="s">
        <v>223</v>
      </c>
    </row>
    <row r="18953" spans="1:5" x14ac:dyDescent="0.2">
      <c r="A18953" s="157">
        <v>5914709</v>
      </c>
      <c r="B18953" t="s">
        <v>21853</v>
      </c>
      <c r="C18953" t="s">
        <v>5571</v>
      </c>
      <c r="D18953">
        <v>45.87</v>
      </c>
      <c r="E18953" s="156" t="s">
        <v>223</v>
      </c>
    </row>
    <row r="18954" spans="1:5" x14ac:dyDescent="0.2">
      <c r="A18954" s="157">
        <v>5914688</v>
      </c>
      <c r="B18954" t="s">
        <v>21854</v>
      </c>
      <c r="C18954" t="s">
        <v>5571</v>
      </c>
      <c r="D18954">
        <v>45.79</v>
      </c>
      <c r="E18954" s="156" t="s">
        <v>223</v>
      </c>
    </row>
    <row r="18955" spans="1:5" x14ac:dyDescent="0.2">
      <c r="A18955" s="157">
        <v>5914695</v>
      </c>
      <c r="B18955" t="s">
        <v>21855</v>
      </c>
      <c r="C18955" t="s">
        <v>5571</v>
      </c>
      <c r="D18955">
        <v>32.659999999999997</v>
      </c>
      <c r="E18955" s="156" t="s">
        <v>223</v>
      </c>
    </row>
    <row r="18956" spans="1:5" x14ac:dyDescent="0.2">
      <c r="A18956" s="157">
        <v>5914689</v>
      </c>
      <c r="B18956" t="s">
        <v>21856</v>
      </c>
      <c r="C18956" t="s">
        <v>5571</v>
      </c>
      <c r="D18956">
        <v>33.01</v>
      </c>
      <c r="E18956" s="156" t="s">
        <v>223</v>
      </c>
    </row>
    <row r="18957" spans="1:5" x14ac:dyDescent="0.2">
      <c r="A18957" s="157">
        <v>5914696</v>
      </c>
      <c r="B18957" t="s">
        <v>21857</v>
      </c>
      <c r="C18957" t="s">
        <v>5571</v>
      </c>
      <c r="D18957">
        <v>36</v>
      </c>
      <c r="E18957" s="156" t="s">
        <v>223</v>
      </c>
    </row>
    <row r="18958" spans="1:5" x14ac:dyDescent="0.2">
      <c r="A18958" s="157">
        <v>5914690</v>
      </c>
      <c r="B18958" t="s">
        <v>21858</v>
      </c>
      <c r="C18958" t="s">
        <v>5571</v>
      </c>
      <c r="D18958">
        <v>35.93</v>
      </c>
      <c r="E18958" s="156" t="s">
        <v>223</v>
      </c>
    </row>
    <row r="18959" spans="1:5" x14ac:dyDescent="0.2">
      <c r="A18959" s="157">
        <v>5914697</v>
      </c>
      <c r="B18959" t="s">
        <v>21859</v>
      </c>
      <c r="C18959" t="s">
        <v>5571</v>
      </c>
      <c r="D18959">
        <v>27.57</v>
      </c>
      <c r="E18959" s="156" t="s">
        <v>223</v>
      </c>
    </row>
    <row r="18960" spans="1:5" x14ac:dyDescent="0.2">
      <c r="A18960" s="157">
        <v>5914691</v>
      </c>
      <c r="B18960" t="s">
        <v>21860</v>
      </c>
      <c r="C18960" t="s">
        <v>5571</v>
      </c>
      <c r="D18960">
        <v>27.87</v>
      </c>
      <c r="E18960" s="156" t="s">
        <v>223</v>
      </c>
    </row>
    <row r="18961" spans="1:5" x14ac:dyDescent="0.2">
      <c r="A18961" s="157">
        <v>5914698</v>
      </c>
      <c r="B18961" t="s">
        <v>21861</v>
      </c>
      <c r="C18961" t="s">
        <v>5571</v>
      </c>
      <c r="D18961">
        <v>30.38</v>
      </c>
      <c r="E18961" s="156" t="s">
        <v>223</v>
      </c>
    </row>
    <row r="18962" spans="1:5" x14ac:dyDescent="0.2">
      <c r="A18962" s="157">
        <v>5914692</v>
      </c>
      <c r="B18962" t="s">
        <v>21862</v>
      </c>
      <c r="C18962" t="s">
        <v>5571</v>
      </c>
      <c r="D18962">
        <v>30.33</v>
      </c>
      <c r="E18962" s="156" t="s">
        <v>223</v>
      </c>
    </row>
    <row r="18963" spans="1:5" x14ac:dyDescent="0.2">
      <c r="A18963" s="157">
        <v>5914699</v>
      </c>
      <c r="B18963" t="s">
        <v>21863</v>
      </c>
      <c r="C18963" t="s">
        <v>5571</v>
      </c>
      <c r="D18963">
        <v>30.86</v>
      </c>
      <c r="E18963" s="156" t="s">
        <v>223</v>
      </c>
    </row>
    <row r="18964" spans="1:5" x14ac:dyDescent="0.2">
      <c r="A18964" s="157">
        <v>5914693</v>
      </c>
      <c r="B18964" t="s">
        <v>21864</v>
      </c>
      <c r="C18964" t="s">
        <v>5571</v>
      </c>
      <c r="D18964">
        <v>31.2</v>
      </c>
      <c r="E18964" s="156" t="s">
        <v>223</v>
      </c>
    </row>
    <row r="18965" spans="1:5" x14ac:dyDescent="0.2">
      <c r="A18965" s="157">
        <v>5914700</v>
      </c>
      <c r="B18965" t="s">
        <v>21865</v>
      </c>
      <c r="C18965" t="s">
        <v>5571</v>
      </c>
      <c r="D18965">
        <v>34.020000000000003</v>
      </c>
      <c r="E18965" s="156" t="s">
        <v>223</v>
      </c>
    </row>
    <row r="18966" spans="1:5" x14ac:dyDescent="0.2">
      <c r="A18966" s="157">
        <v>5914694</v>
      </c>
      <c r="B18966" t="s">
        <v>21866</v>
      </c>
      <c r="C18966" t="s">
        <v>5571</v>
      </c>
      <c r="D18966">
        <v>33.950000000000003</v>
      </c>
      <c r="E18966" s="156" t="s">
        <v>223</v>
      </c>
    </row>
    <row r="18967" spans="1:5" x14ac:dyDescent="0.2">
      <c r="A18967" s="157">
        <v>5915441</v>
      </c>
      <c r="B18967" t="s">
        <v>21867</v>
      </c>
      <c r="C18967" t="s">
        <v>5571</v>
      </c>
      <c r="D18967">
        <v>107.64</v>
      </c>
      <c r="E18967" s="156" t="s">
        <v>223</v>
      </c>
    </row>
    <row r="18968" spans="1:5" x14ac:dyDescent="0.2">
      <c r="A18968" s="157">
        <v>5901639</v>
      </c>
      <c r="B18968" t="s">
        <v>21868</v>
      </c>
      <c r="C18968" t="s">
        <v>21869</v>
      </c>
      <c r="D18968">
        <v>0.94</v>
      </c>
      <c r="E18968" s="156" t="s">
        <v>223</v>
      </c>
    </row>
    <row r="18969" spans="1:5" x14ac:dyDescent="0.2">
      <c r="A18969" s="157">
        <v>5901638</v>
      </c>
      <c r="B18969" t="s">
        <v>21870</v>
      </c>
      <c r="C18969" t="s">
        <v>21869</v>
      </c>
      <c r="D18969">
        <v>0.75</v>
      </c>
      <c r="E18969" s="156" t="s">
        <v>223</v>
      </c>
    </row>
    <row r="18970" spans="1:5" x14ac:dyDescent="0.2">
      <c r="A18970" s="157">
        <v>5901640</v>
      </c>
      <c r="B18970" t="s">
        <v>21871</v>
      </c>
      <c r="C18970" t="s">
        <v>21869</v>
      </c>
      <c r="D18970">
        <v>0.68</v>
      </c>
      <c r="E18970" s="156" t="s">
        <v>223</v>
      </c>
    </row>
    <row r="18971" spans="1:5" x14ac:dyDescent="0.2">
      <c r="A18971" s="157">
        <v>5914359</v>
      </c>
      <c r="B18971" t="s">
        <v>21872</v>
      </c>
      <c r="C18971" t="s">
        <v>21869</v>
      </c>
      <c r="D18971">
        <v>1.26</v>
      </c>
      <c r="E18971" s="156" t="s">
        <v>223</v>
      </c>
    </row>
    <row r="18972" spans="1:5" x14ac:dyDescent="0.2">
      <c r="A18972" s="157">
        <v>5914374</v>
      </c>
      <c r="B18972" t="s">
        <v>21873</v>
      </c>
      <c r="C18972" t="s">
        <v>21869</v>
      </c>
      <c r="D18972">
        <v>1.01</v>
      </c>
      <c r="E18972" s="156" t="s">
        <v>223</v>
      </c>
    </row>
    <row r="18973" spans="1:5" x14ac:dyDescent="0.2">
      <c r="A18973" s="157">
        <v>5914389</v>
      </c>
      <c r="B18973" t="s">
        <v>21874</v>
      </c>
      <c r="C18973" t="s">
        <v>21869</v>
      </c>
      <c r="D18973">
        <v>0.82</v>
      </c>
      <c r="E18973" s="156" t="s">
        <v>223</v>
      </c>
    </row>
    <row r="18974" spans="1:5" x14ac:dyDescent="0.2">
      <c r="A18974" s="157">
        <v>5915319</v>
      </c>
      <c r="B18974" t="s">
        <v>21875</v>
      </c>
      <c r="C18974" t="s">
        <v>21869</v>
      </c>
      <c r="D18974">
        <v>0.93</v>
      </c>
      <c r="E18974" s="156" t="s">
        <v>223</v>
      </c>
    </row>
    <row r="18975" spans="1:5" x14ac:dyDescent="0.2">
      <c r="A18975" s="157">
        <v>5915320</v>
      </c>
      <c r="B18975" t="s">
        <v>21876</v>
      </c>
      <c r="C18975" t="s">
        <v>21869</v>
      </c>
      <c r="D18975">
        <v>0.75</v>
      </c>
      <c r="E18975" s="156" t="s">
        <v>223</v>
      </c>
    </row>
    <row r="18976" spans="1:5" x14ac:dyDescent="0.2">
      <c r="A18976" s="157">
        <v>5915321</v>
      </c>
      <c r="B18976" t="s">
        <v>21877</v>
      </c>
      <c r="C18976" t="s">
        <v>21869</v>
      </c>
      <c r="D18976">
        <v>0.68</v>
      </c>
      <c r="E18976" s="156" t="s">
        <v>223</v>
      </c>
    </row>
    <row r="18977" spans="1:5" x14ac:dyDescent="0.2">
      <c r="A18977" s="157">
        <v>5914314</v>
      </c>
      <c r="B18977" t="s">
        <v>21878</v>
      </c>
      <c r="C18977" t="s">
        <v>21869</v>
      </c>
      <c r="D18977">
        <v>1.36</v>
      </c>
      <c r="E18977" s="156" t="s">
        <v>223</v>
      </c>
    </row>
    <row r="18978" spans="1:5" x14ac:dyDescent="0.2">
      <c r="A18978" s="157">
        <v>5914329</v>
      </c>
      <c r="B18978" t="s">
        <v>21879</v>
      </c>
      <c r="C18978" t="s">
        <v>21869</v>
      </c>
      <c r="D18978">
        <v>1.0900000000000001</v>
      </c>
      <c r="E18978" s="156" t="s">
        <v>223</v>
      </c>
    </row>
    <row r="18979" spans="1:5" x14ac:dyDescent="0.2">
      <c r="A18979" s="157">
        <v>5914344</v>
      </c>
      <c r="B18979" t="s">
        <v>21880</v>
      </c>
      <c r="C18979" t="s">
        <v>21869</v>
      </c>
      <c r="D18979">
        <v>0.89</v>
      </c>
      <c r="E18979" s="156" t="s">
        <v>223</v>
      </c>
    </row>
    <row r="18980" spans="1:5" x14ac:dyDescent="0.2">
      <c r="A18980" s="157">
        <v>5914539</v>
      </c>
      <c r="B18980" t="s">
        <v>21881</v>
      </c>
      <c r="C18980" t="s">
        <v>21869</v>
      </c>
      <c r="D18980">
        <v>1.23</v>
      </c>
      <c r="E18980" s="156" t="s">
        <v>223</v>
      </c>
    </row>
    <row r="18981" spans="1:5" x14ac:dyDescent="0.2">
      <c r="A18981" s="157">
        <v>5914554</v>
      </c>
      <c r="B18981" t="s">
        <v>21882</v>
      </c>
      <c r="C18981" t="s">
        <v>21869</v>
      </c>
      <c r="D18981">
        <v>0.98</v>
      </c>
      <c r="E18981" s="156" t="s">
        <v>223</v>
      </c>
    </row>
    <row r="18982" spans="1:5" x14ac:dyDescent="0.2">
      <c r="A18982" s="157">
        <v>5914569</v>
      </c>
      <c r="B18982" t="s">
        <v>21883</v>
      </c>
      <c r="C18982" t="s">
        <v>21869</v>
      </c>
      <c r="D18982">
        <v>0.8</v>
      </c>
      <c r="E18982" s="156" t="s">
        <v>223</v>
      </c>
    </row>
    <row r="18983" spans="1:5" x14ac:dyDescent="0.2">
      <c r="A18983" s="157">
        <v>5915012</v>
      </c>
      <c r="B18983" t="s">
        <v>21884</v>
      </c>
      <c r="C18983" t="s">
        <v>21869</v>
      </c>
      <c r="D18983">
        <v>2.0499999999999998</v>
      </c>
      <c r="E18983" s="156" t="s">
        <v>223</v>
      </c>
    </row>
    <row r="18984" spans="1:5" x14ac:dyDescent="0.2">
      <c r="A18984" s="157">
        <v>5915013</v>
      </c>
      <c r="B18984" t="s">
        <v>21885</v>
      </c>
      <c r="C18984" t="s">
        <v>21869</v>
      </c>
      <c r="D18984">
        <v>1.64</v>
      </c>
      <c r="E18984" s="156" t="s">
        <v>223</v>
      </c>
    </row>
    <row r="18985" spans="1:5" x14ac:dyDescent="0.2">
      <c r="A18985" s="157">
        <v>5915014</v>
      </c>
      <c r="B18985" t="s">
        <v>21886</v>
      </c>
      <c r="C18985" t="s">
        <v>21869</v>
      </c>
      <c r="D18985">
        <v>1.34</v>
      </c>
      <c r="E18985" s="156" t="s">
        <v>223</v>
      </c>
    </row>
    <row r="18986" spans="1:5" x14ac:dyDescent="0.2">
      <c r="A18986" s="157">
        <v>5914584</v>
      </c>
      <c r="B18986" t="s">
        <v>21887</v>
      </c>
      <c r="C18986" t="s">
        <v>21869</v>
      </c>
      <c r="D18986">
        <v>2.82</v>
      </c>
      <c r="E18986" s="156" t="s">
        <v>223</v>
      </c>
    </row>
    <row r="18987" spans="1:5" x14ac:dyDescent="0.2">
      <c r="A18987" s="157">
        <v>5914599</v>
      </c>
      <c r="B18987" t="s">
        <v>21888</v>
      </c>
      <c r="C18987" t="s">
        <v>21869</v>
      </c>
      <c r="D18987">
        <v>2.2599999999999998</v>
      </c>
      <c r="E18987" s="156" t="s">
        <v>223</v>
      </c>
    </row>
    <row r="18988" spans="1:5" x14ac:dyDescent="0.2">
      <c r="A18988" s="157">
        <v>5914614</v>
      </c>
      <c r="B18988" t="s">
        <v>21889</v>
      </c>
      <c r="C18988" t="s">
        <v>21869</v>
      </c>
      <c r="D18988">
        <v>1.85</v>
      </c>
      <c r="E18988" s="156" t="s">
        <v>223</v>
      </c>
    </row>
    <row r="18989" spans="1:5" x14ac:dyDescent="0.2">
      <c r="A18989" s="157">
        <v>5914581</v>
      </c>
      <c r="B18989" t="s">
        <v>21890</v>
      </c>
      <c r="C18989" t="s">
        <v>21869</v>
      </c>
      <c r="D18989">
        <v>2.09</v>
      </c>
      <c r="E18989" s="156" t="s">
        <v>223</v>
      </c>
    </row>
    <row r="18990" spans="1:5" x14ac:dyDescent="0.2">
      <c r="A18990" s="157">
        <v>5914582</v>
      </c>
      <c r="B18990" t="s">
        <v>21891</v>
      </c>
      <c r="C18990" t="s">
        <v>21869</v>
      </c>
      <c r="D18990">
        <v>1.67</v>
      </c>
      <c r="E18990" s="156" t="s">
        <v>223</v>
      </c>
    </row>
    <row r="18991" spans="1:5" x14ac:dyDescent="0.2">
      <c r="A18991" s="157">
        <v>5914583</v>
      </c>
      <c r="B18991" t="s">
        <v>21892</v>
      </c>
      <c r="C18991" t="s">
        <v>21869</v>
      </c>
      <c r="D18991">
        <v>1.36</v>
      </c>
      <c r="E18991" s="156" t="s">
        <v>223</v>
      </c>
    </row>
    <row r="18992" spans="1:5" x14ac:dyDescent="0.2">
      <c r="A18992" s="157">
        <v>5914449</v>
      </c>
      <c r="B18992" t="s">
        <v>21893</v>
      </c>
      <c r="C18992" t="s">
        <v>21869</v>
      </c>
      <c r="D18992">
        <v>1.1100000000000001</v>
      </c>
      <c r="E18992" s="156" t="s">
        <v>223</v>
      </c>
    </row>
    <row r="18993" spans="1:5" x14ac:dyDescent="0.2">
      <c r="A18993" s="157">
        <v>5914464</v>
      </c>
      <c r="B18993" t="s">
        <v>21894</v>
      </c>
      <c r="C18993" t="s">
        <v>21869</v>
      </c>
      <c r="D18993">
        <v>0.89</v>
      </c>
      <c r="E18993" s="156" t="s">
        <v>223</v>
      </c>
    </row>
    <row r="18994" spans="1:5" x14ac:dyDescent="0.2">
      <c r="A18994" s="157">
        <v>5914479</v>
      </c>
      <c r="B18994" t="s">
        <v>21895</v>
      </c>
      <c r="C18994" t="s">
        <v>21869</v>
      </c>
      <c r="D18994">
        <v>0.72</v>
      </c>
      <c r="E18994" s="156" t="s">
        <v>223</v>
      </c>
    </row>
    <row r="18995" spans="1:5" x14ac:dyDescent="0.2">
      <c r="A18995" s="157">
        <v>5915322</v>
      </c>
      <c r="B18995" t="s">
        <v>21896</v>
      </c>
      <c r="C18995" t="s">
        <v>21869</v>
      </c>
      <c r="D18995">
        <v>2.11</v>
      </c>
      <c r="E18995" s="156" t="s">
        <v>223</v>
      </c>
    </row>
    <row r="18996" spans="1:5" x14ac:dyDescent="0.2">
      <c r="A18996" s="157">
        <v>5915323</v>
      </c>
      <c r="B18996" t="s">
        <v>21897</v>
      </c>
      <c r="C18996" t="s">
        <v>21869</v>
      </c>
      <c r="D18996">
        <v>1.69</v>
      </c>
      <c r="E18996" s="156" t="s">
        <v>223</v>
      </c>
    </row>
    <row r="18997" spans="1:5" x14ac:dyDescent="0.2">
      <c r="A18997" s="157">
        <v>5915324</v>
      </c>
      <c r="B18997" t="s">
        <v>21898</v>
      </c>
      <c r="C18997" t="s">
        <v>21869</v>
      </c>
      <c r="D18997">
        <v>1.38</v>
      </c>
      <c r="E18997" s="156" t="s">
        <v>223</v>
      </c>
    </row>
    <row r="18998" spans="1:5" x14ac:dyDescent="0.2">
      <c r="A18998" s="157">
        <v>5914404</v>
      </c>
      <c r="B18998" t="s">
        <v>21899</v>
      </c>
      <c r="C18998" t="s">
        <v>21869</v>
      </c>
      <c r="D18998">
        <v>1.28</v>
      </c>
      <c r="E18998" s="156" t="s">
        <v>223</v>
      </c>
    </row>
    <row r="18999" spans="1:5" x14ac:dyDescent="0.2">
      <c r="A18999" s="157">
        <v>5914419</v>
      </c>
      <c r="B18999" t="s">
        <v>21900</v>
      </c>
      <c r="C18999" t="s">
        <v>21869</v>
      </c>
      <c r="D18999">
        <v>1.02</v>
      </c>
      <c r="E18999" s="156" t="s">
        <v>223</v>
      </c>
    </row>
    <row r="19000" spans="1:5" x14ac:dyDescent="0.2">
      <c r="A19000" s="157">
        <v>5914434</v>
      </c>
      <c r="B19000" t="s">
        <v>21901</v>
      </c>
      <c r="C19000" t="s">
        <v>21869</v>
      </c>
      <c r="D19000">
        <v>0.84</v>
      </c>
      <c r="E19000" s="156" t="s">
        <v>223</v>
      </c>
    </row>
    <row r="19001" spans="1:5" x14ac:dyDescent="0.2">
      <c r="A19001" s="157">
        <v>5914635</v>
      </c>
      <c r="B19001" t="s">
        <v>21902</v>
      </c>
      <c r="C19001" t="s">
        <v>21869</v>
      </c>
      <c r="D19001">
        <v>1.28</v>
      </c>
      <c r="E19001" s="156" t="s">
        <v>223</v>
      </c>
    </row>
    <row r="19002" spans="1:5" x14ac:dyDescent="0.2">
      <c r="A19002" s="157">
        <v>5914636</v>
      </c>
      <c r="B19002" t="s">
        <v>21903</v>
      </c>
      <c r="C19002" t="s">
        <v>21869</v>
      </c>
      <c r="D19002">
        <v>1.03</v>
      </c>
      <c r="E19002" s="156" t="s">
        <v>223</v>
      </c>
    </row>
    <row r="19003" spans="1:5" x14ac:dyDescent="0.2">
      <c r="A19003" s="157">
        <v>5914637</v>
      </c>
      <c r="B19003" t="s">
        <v>21904</v>
      </c>
      <c r="C19003" t="s">
        <v>21869</v>
      </c>
      <c r="D19003">
        <v>0.84</v>
      </c>
      <c r="E19003" s="156" t="s">
        <v>223</v>
      </c>
    </row>
    <row r="19004" spans="1:5" x14ac:dyDescent="0.2">
      <c r="A19004" s="157">
        <v>5914638</v>
      </c>
      <c r="B19004" t="s">
        <v>21905</v>
      </c>
      <c r="C19004" t="s">
        <v>21869</v>
      </c>
      <c r="D19004">
        <v>0.9</v>
      </c>
      <c r="E19004" s="156" t="s">
        <v>223</v>
      </c>
    </row>
    <row r="19005" spans="1:5" x14ac:dyDescent="0.2">
      <c r="A19005" s="157">
        <v>5914639</v>
      </c>
      <c r="B19005" t="s">
        <v>21906</v>
      </c>
      <c r="C19005" t="s">
        <v>21869</v>
      </c>
      <c r="D19005">
        <v>0.72</v>
      </c>
      <c r="E19005" s="156" t="s">
        <v>223</v>
      </c>
    </row>
    <row r="19006" spans="1:5" x14ac:dyDescent="0.2">
      <c r="A19006" s="157">
        <v>5914640</v>
      </c>
      <c r="B19006" t="s">
        <v>21907</v>
      </c>
      <c r="C19006" t="s">
        <v>21869</v>
      </c>
      <c r="D19006">
        <v>0.59</v>
      </c>
      <c r="E19006" s="156" t="s">
        <v>223</v>
      </c>
    </row>
    <row r="19007" spans="1:5" x14ac:dyDescent="0.2">
      <c r="A19007" s="157">
        <v>5915466</v>
      </c>
      <c r="B19007" t="s">
        <v>21908</v>
      </c>
      <c r="C19007" t="s">
        <v>21869</v>
      </c>
      <c r="D19007">
        <v>2.2000000000000002</v>
      </c>
      <c r="E19007" s="156" t="s">
        <v>223</v>
      </c>
    </row>
    <row r="19008" spans="1:5" x14ac:dyDescent="0.2">
      <c r="A19008" s="157">
        <v>5915467</v>
      </c>
      <c r="B19008" t="s">
        <v>21909</v>
      </c>
      <c r="C19008" t="s">
        <v>21869</v>
      </c>
      <c r="D19008">
        <v>1.76</v>
      </c>
      <c r="E19008" s="156" t="s">
        <v>223</v>
      </c>
    </row>
    <row r="19009" spans="1:5" x14ac:dyDescent="0.2">
      <c r="A19009" s="157">
        <v>5915468</v>
      </c>
      <c r="B19009" t="s">
        <v>21910</v>
      </c>
      <c r="C19009" t="s">
        <v>21869</v>
      </c>
      <c r="D19009">
        <v>1.44</v>
      </c>
      <c r="E19009" s="156" t="s">
        <v>223</v>
      </c>
    </row>
    <row r="19010" spans="1:5" x14ac:dyDescent="0.2">
      <c r="A19010" s="157">
        <v>5914617</v>
      </c>
      <c r="B19010" t="s">
        <v>21911</v>
      </c>
      <c r="C19010" t="s">
        <v>21869</v>
      </c>
      <c r="D19010">
        <v>1.7</v>
      </c>
      <c r="E19010" s="156" t="s">
        <v>223</v>
      </c>
    </row>
    <row r="19011" spans="1:5" x14ac:dyDescent="0.2">
      <c r="A19011" s="157">
        <v>5914618</v>
      </c>
      <c r="B19011" t="s">
        <v>21912</v>
      </c>
      <c r="C19011" t="s">
        <v>21869</v>
      </c>
      <c r="D19011">
        <v>1.36</v>
      </c>
      <c r="E19011" s="156" t="s">
        <v>223</v>
      </c>
    </row>
    <row r="19012" spans="1:5" x14ac:dyDescent="0.2">
      <c r="A19012" s="157">
        <v>5914619</v>
      </c>
      <c r="B19012" t="s">
        <v>21913</v>
      </c>
      <c r="C19012" t="s">
        <v>21869</v>
      </c>
      <c r="D19012">
        <v>1.1100000000000001</v>
      </c>
      <c r="E19012" s="156" t="s">
        <v>223</v>
      </c>
    </row>
    <row r="19013" spans="1:5" x14ac:dyDescent="0.2">
      <c r="A19013" s="157">
        <v>5915451</v>
      </c>
      <c r="B19013" t="s">
        <v>21914</v>
      </c>
      <c r="C19013" t="s">
        <v>21869</v>
      </c>
      <c r="D19013">
        <v>2.84</v>
      </c>
      <c r="E19013" s="156" t="s">
        <v>223</v>
      </c>
    </row>
    <row r="19014" spans="1:5" x14ac:dyDescent="0.2">
      <c r="A19014" s="157">
        <v>5915452</v>
      </c>
      <c r="B19014" t="s">
        <v>21915</v>
      </c>
      <c r="C19014" t="s">
        <v>21869</v>
      </c>
      <c r="D19014">
        <v>2.27</v>
      </c>
      <c r="E19014" s="156" t="s">
        <v>223</v>
      </c>
    </row>
    <row r="19015" spans="1:5" x14ac:dyDescent="0.2">
      <c r="A19015" s="157">
        <v>5915453</v>
      </c>
      <c r="B19015" t="s">
        <v>21916</v>
      </c>
      <c r="C19015" t="s">
        <v>21869</v>
      </c>
      <c r="D19015">
        <v>1.85</v>
      </c>
      <c r="E19015" s="156" t="s">
        <v>223</v>
      </c>
    </row>
    <row r="19016" spans="1:5" x14ac:dyDescent="0.2">
      <c r="A19016" s="157">
        <v>5915448</v>
      </c>
      <c r="B19016" t="s">
        <v>21917</v>
      </c>
      <c r="C19016" t="s">
        <v>21869</v>
      </c>
      <c r="D19016">
        <v>2.17</v>
      </c>
      <c r="E19016" s="156" t="s">
        <v>223</v>
      </c>
    </row>
    <row r="19017" spans="1:5" x14ac:dyDescent="0.2">
      <c r="A19017" s="157">
        <v>5915449</v>
      </c>
      <c r="B19017" t="s">
        <v>21918</v>
      </c>
      <c r="C19017" t="s">
        <v>21869</v>
      </c>
      <c r="D19017">
        <v>1.73</v>
      </c>
      <c r="E19017" s="156" t="s">
        <v>223</v>
      </c>
    </row>
    <row r="19018" spans="1:5" x14ac:dyDescent="0.2">
      <c r="A19018" s="157">
        <v>5915450</v>
      </c>
      <c r="B19018" t="s">
        <v>21919</v>
      </c>
      <c r="C19018" t="s">
        <v>21869</v>
      </c>
      <c r="D19018">
        <v>1.42</v>
      </c>
      <c r="E19018" s="156" t="s">
        <v>223</v>
      </c>
    </row>
    <row r="19019" spans="1:5" x14ac:dyDescent="0.2">
      <c r="A19019" s="157">
        <v>5901641</v>
      </c>
      <c r="B19019" t="s">
        <v>21920</v>
      </c>
      <c r="C19019" t="s">
        <v>21921</v>
      </c>
      <c r="D19019">
        <v>2.21</v>
      </c>
      <c r="E19019" s="156" t="s">
        <v>223</v>
      </c>
    </row>
    <row r="19020" spans="1:5" x14ac:dyDescent="0.2">
      <c r="A19020" s="157">
        <v>5901642</v>
      </c>
      <c r="B19020" t="s">
        <v>21922</v>
      </c>
      <c r="C19020" t="s">
        <v>21921</v>
      </c>
      <c r="D19020">
        <v>0.56000000000000005</v>
      </c>
      <c r="E19020" s="156" t="s">
        <v>223</v>
      </c>
    </row>
    <row r="19021" spans="1:5" x14ac:dyDescent="0.2">
      <c r="A19021" s="157">
        <v>5901643</v>
      </c>
      <c r="B19021" t="s">
        <v>21923</v>
      </c>
      <c r="C19021" t="s">
        <v>21921</v>
      </c>
      <c r="D19021">
        <v>0.53</v>
      </c>
      <c r="E19021" s="156" t="s">
        <v>223</v>
      </c>
    </row>
    <row r="19022" spans="1:5" x14ac:dyDescent="0.2">
      <c r="A19022" s="157">
        <v>5901644</v>
      </c>
      <c r="B19022" t="s">
        <v>21924</v>
      </c>
      <c r="C19022" t="s">
        <v>21921</v>
      </c>
      <c r="D19022">
        <v>1.3</v>
      </c>
      <c r="E19022" s="156" t="s">
        <v>223</v>
      </c>
    </row>
    <row r="19023" spans="1:5" x14ac:dyDescent="0.2">
      <c r="A19023" s="157">
        <v>5901645</v>
      </c>
      <c r="B19023" t="s">
        <v>21925</v>
      </c>
      <c r="C19023" t="s">
        <v>21921</v>
      </c>
      <c r="D19023">
        <v>0.51</v>
      </c>
      <c r="E19023" s="156" t="s">
        <v>223</v>
      </c>
    </row>
    <row r="19024" spans="1:5" x14ac:dyDescent="0.2">
      <c r="A19024" s="157">
        <v>5901646</v>
      </c>
      <c r="B19024" t="s">
        <v>21926</v>
      </c>
      <c r="C19024" t="s">
        <v>21921</v>
      </c>
      <c r="D19024">
        <v>1.02</v>
      </c>
      <c r="E19024" s="156" t="s">
        <v>223</v>
      </c>
    </row>
    <row r="19025" spans="1:5" x14ac:dyDescent="0.2">
      <c r="A19025" s="157">
        <v>5901647</v>
      </c>
      <c r="B19025" t="s">
        <v>21927</v>
      </c>
      <c r="C19025" t="s">
        <v>21921</v>
      </c>
      <c r="D19025">
        <v>0.88</v>
      </c>
      <c r="E19025" s="156" t="s">
        <v>223</v>
      </c>
    </row>
    <row r="19026" spans="1:5" x14ac:dyDescent="0.2">
      <c r="A19026" s="157">
        <v>5901648</v>
      </c>
      <c r="B19026" t="s">
        <v>21928</v>
      </c>
      <c r="C19026" t="s">
        <v>21921</v>
      </c>
      <c r="D19026">
        <v>0.77</v>
      </c>
      <c r="E19026" s="156" t="s">
        <v>223</v>
      </c>
    </row>
    <row r="19027" spans="1:5" x14ac:dyDescent="0.2">
      <c r="A19027" s="157">
        <v>5901649</v>
      </c>
      <c r="B19027" t="s">
        <v>21929</v>
      </c>
      <c r="C19027" t="s">
        <v>21921</v>
      </c>
      <c r="D19027">
        <v>3.23</v>
      </c>
      <c r="E19027" s="156" t="s">
        <v>223</v>
      </c>
    </row>
    <row r="19028" spans="1:5" x14ac:dyDescent="0.2">
      <c r="A19028" s="157">
        <v>5901650</v>
      </c>
      <c r="B19028" t="s">
        <v>21930</v>
      </c>
      <c r="C19028" t="s">
        <v>21921</v>
      </c>
      <c r="D19028">
        <v>2.16</v>
      </c>
      <c r="E19028" s="156" t="s">
        <v>223</v>
      </c>
    </row>
    <row r="19029" spans="1:5" x14ac:dyDescent="0.2">
      <c r="A19029" s="157">
        <v>5901651</v>
      </c>
      <c r="B19029" t="s">
        <v>21931</v>
      </c>
      <c r="C19029" t="s">
        <v>21921</v>
      </c>
      <c r="D19029">
        <v>0.55000000000000004</v>
      </c>
      <c r="E19029" s="156" t="s">
        <v>223</v>
      </c>
    </row>
    <row r="19030" spans="1:5" x14ac:dyDescent="0.2">
      <c r="A19030" s="157">
        <v>5901652</v>
      </c>
      <c r="B19030" t="s">
        <v>21932</v>
      </c>
      <c r="C19030" t="s">
        <v>21921</v>
      </c>
      <c r="D19030">
        <v>0.51</v>
      </c>
      <c r="E19030" s="156" t="s">
        <v>223</v>
      </c>
    </row>
    <row r="19031" spans="1:5" x14ac:dyDescent="0.2">
      <c r="A19031" s="157">
        <v>5901653</v>
      </c>
      <c r="B19031" t="s">
        <v>21933</v>
      </c>
      <c r="C19031" t="s">
        <v>21921</v>
      </c>
      <c r="D19031">
        <v>1.27</v>
      </c>
      <c r="E19031" s="156" t="s">
        <v>223</v>
      </c>
    </row>
    <row r="19032" spans="1:5" x14ac:dyDescent="0.2">
      <c r="A19032" s="157">
        <v>5901654</v>
      </c>
      <c r="B19032" t="s">
        <v>21934</v>
      </c>
      <c r="C19032" t="s">
        <v>21921</v>
      </c>
      <c r="D19032">
        <v>0.5</v>
      </c>
      <c r="E19032" s="156" t="s">
        <v>223</v>
      </c>
    </row>
    <row r="19033" spans="1:5" x14ac:dyDescent="0.2">
      <c r="A19033" s="157">
        <v>5901655</v>
      </c>
      <c r="B19033" t="s">
        <v>21935</v>
      </c>
      <c r="C19033" t="s">
        <v>21921</v>
      </c>
      <c r="D19033">
        <v>0.99</v>
      </c>
      <c r="E19033" s="156" t="s">
        <v>223</v>
      </c>
    </row>
    <row r="19034" spans="1:5" x14ac:dyDescent="0.2">
      <c r="A19034" s="157">
        <v>5901656</v>
      </c>
      <c r="B19034" t="s">
        <v>21936</v>
      </c>
      <c r="C19034" t="s">
        <v>21921</v>
      </c>
      <c r="D19034">
        <v>0.86</v>
      </c>
      <c r="E19034" s="156" t="s">
        <v>223</v>
      </c>
    </row>
    <row r="19035" spans="1:5" x14ac:dyDescent="0.2">
      <c r="A19035" s="157">
        <v>5901657</v>
      </c>
      <c r="B19035" t="s">
        <v>21937</v>
      </c>
      <c r="C19035" t="s">
        <v>21921</v>
      </c>
      <c r="D19035">
        <v>0.75</v>
      </c>
      <c r="E19035" s="156" t="s">
        <v>223</v>
      </c>
    </row>
    <row r="19036" spans="1:5" x14ac:dyDescent="0.2">
      <c r="A19036" s="157">
        <v>5901658</v>
      </c>
      <c r="B19036" t="s">
        <v>21938</v>
      </c>
      <c r="C19036" t="s">
        <v>21921</v>
      </c>
      <c r="D19036">
        <v>3.14</v>
      </c>
      <c r="E19036" s="156" t="s">
        <v>223</v>
      </c>
    </row>
    <row r="19037" spans="1:5" x14ac:dyDescent="0.2">
      <c r="A19037" s="157">
        <v>5901659</v>
      </c>
      <c r="B19037" t="s">
        <v>21939</v>
      </c>
      <c r="C19037" t="s">
        <v>21921</v>
      </c>
      <c r="D19037">
        <v>2.1800000000000002</v>
      </c>
      <c r="E19037" s="156" t="s">
        <v>223</v>
      </c>
    </row>
    <row r="19038" spans="1:5" x14ac:dyDescent="0.2">
      <c r="A19038" s="157">
        <v>5901660</v>
      </c>
      <c r="B19038" t="s">
        <v>21940</v>
      </c>
      <c r="C19038" t="s">
        <v>21921</v>
      </c>
      <c r="D19038">
        <v>0.55000000000000004</v>
      </c>
      <c r="E19038" s="156" t="s">
        <v>223</v>
      </c>
    </row>
    <row r="19039" spans="1:5" x14ac:dyDescent="0.2">
      <c r="A19039" s="157">
        <v>5901661</v>
      </c>
      <c r="B19039" t="s">
        <v>21941</v>
      </c>
      <c r="C19039" t="s">
        <v>21921</v>
      </c>
      <c r="D19039">
        <v>0.52</v>
      </c>
      <c r="E19039" s="156" t="s">
        <v>223</v>
      </c>
    </row>
    <row r="19040" spans="1:5" x14ac:dyDescent="0.2">
      <c r="A19040" s="157">
        <v>5901662</v>
      </c>
      <c r="B19040" t="s">
        <v>21942</v>
      </c>
      <c r="C19040" t="s">
        <v>21921</v>
      </c>
      <c r="D19040">
        <v>1.28</v>
      </c>
      <c r="E19040" s="156" t="s">
        <v>223</v>
      </c>
    </row>
    <row r="19041" spans="1:5" x14ac:dyDescent="0.2">
      <c r="A19041" s="157">
        <v>5901663</v>
      </c>
      <c r="B19041" t="s">
        <v>21943</v>
      </c>
      <c r="C19041" t="s">
        <v>21921</v>
      </c>
      <c r="D19041">
        <v>0.5</v>
      </c>
      <c r="E19041" s="156" t="s">
        <v>223</v>
      </c>
    </row>
    <row r="19042" spans="1:5" x14ac:dyDescent="0.2">
      <c r="A19042" s="157">
        <v>5901664</v>
      </c>
      <c r="B19042" t="s">
        <v>21944</v>
      </c>
      <c r="C19042" t="s">
        <v>21921</v>
      </c>
      <c r="D19042">
        <v>1</v>
      </c>
      <c r="E19042" s="156" t="s">
        <v>223</v>
      </c>
    </row>
    <row r="19043" spans="1:5" x14ac:dyDescent="0.2">
      <c r="A19043" s="157">
        <v>5901665</v>
      </c>
      <c r="B19043" t="s">
        <v>21945</v>
      </c>
      <c r="C19043" t="s">
        <v>21921</v>
      </c>
      <c r="D19043">
        <v>0.87</v>
      </c>
      <c r="E19043" s="156" t="s">
        <v>223</v>
      </c>
    </row>
    <row r="19044" spans="1:5" x14ac:dyDescent="0.2">
      <c r="A19044" s="157">
        <v>5901666</v>
      </c>
      <c r="B19044" t="s">
        <v>21946</v>
      </c>
      <c r="C19044" t="s">
        <v>21921</v>
      </c>
      <c r="D19044">
        <v>0.76</v>
      </c>
      <c r="E19044" s="156" t="s">
        <v>223</v>
      </c>
    </row>
    <row r="19045" spans="1:5" x14ac:dyDescent="0.2">
      <c r="A19045" s="157">
        <v>5901667</v>
      </c>
      <c r="B19045" t="s">
        <v>21947</v>
      </c>
      <c r="C19045" t="s">
        <v>21921</v>
      </c>
      <c r="D19045">
        <v>3.18</v>
      </c>
      <c r="E19045" s="156" t="s">
        <v>223</v>
      </c>
    </row>
    <row r="19046" spans="1:5" x14ac:dyDescent="0.2">
      <c r="A19046" s="157">
        <v>5914511</v>
      </c>
      <c r="B19046" t="s">
        <v>21948</v>
      </c>
      <c r="C19046" t="s">
        <v>21869</v>
      </c>
      <c r="D19046">
        <v>0.28000000000000003</v>
      </c>
      <c r="E19046" s="156" t="s">
        <v>223</v>
      </c>
    </row>
    <row r="19047" spans="1:5" x14ac:dyDescent="0.2">
      <c r="A19047" s="157">
        <v>5914510</v>
      </c>
      <c r="B19047" t="s">
        <v>21949</v>
      </c>
      <c r="C19047" t="s">
        <v>21869</v>
      </c>
      <c r="D19047">
        <v>0.25</v>
      </c>
      <c r="E19047" s="156" t="s">
        <v>223</v>
      </c>
    </row>
    <row r="19048" spans="1:5" x14ac:dyDescent="0.2">
      <c r="A19048" s="157">
        <v>5906597</v>
      </c>
      <c r="B19048" t="s">
        <v>21950</v>
      </c>
      <c r="C19048" t="s">
        <v>21951</v>
      </c>
      <c r="D19048">
        <v>14.51</v>
      </c>
      <c r="E19048" s="156" t="s">
        <v>223</v>
      </c>
    </row>
    <row r="19049" spans="1:5" x14ac:dyDescent="0.2">
      <c r="A19049" s="157">
        <v>5906598</v>
      </c>
      <c r="B19049" t="s">
        <v>21952</v>
      </c>
      <c r="C19049" t="s">
        <v>21951</v>
      </c>
      <c r="D19049">
        <v>11.6</v>
      </c>
      <c r="E19049" s="156" t="s">
        <v>223</v>
      </c>
    </row>
    <row r="19050" spans="1:5" x14ac:dyDescent="0.2">
      <c r="A19050" s="157">
        <v>5906599</v>
      </c>
      <c r="B19050" t="s">
        <v>21953</v>
      </c>
      <c r="C19050" t="s">
        <v>21951</v>
      </c>
      <c r="D19050">
        <v>9.48</v>
      </c>
      <c r="E19050" s="156" t="s">
        <v>223</v>
      </c>
    </row>
    <row r="19051" spans="1:5" x14ac:dyDescent="0.2">
      <c r="A19051" s="157">
        <v>5906594</v>
      </c>
      <c r="B19051" t="s">
        <v>21954</v>
      </c>
      <c r="C19051" t="s">
        <v>21951</v>
      </c>
      <c r="D19051">
        <v>9.67</v>
      </c>
      <c r="E19051" s="156" t="s">
        <v>223</v>
      </c>
    </row>
    <row r="19052" spans="1:5" x14ac:dyDescent="0.2">
      <c r="A19052" s="157">
        <v>5906595</v>
      </c>
      <c r="B19052" t="s">
        <v>21955</v>
      </c>
      <c r="C19052" t="s">
        <v>21951</v>
      </c>
      <c r="D19052">
        <v>7.74</v>
      </c>
      <c r="E19052" s="156" t="s">
        <v>223</v>
      </c>
    </row>
    <row r="19053" spans="1:5" x14ac:dyDescent="0.2">
      <c r="A19053" s="157">
        <v>5906596</v>
      </c>
      <c r="B19053" t="s">
        <v>21956</v>
      </c>
      <c r="C19053" t="s">
        <v>21951</v>
      </c>
      <c r="D19053">
        <v>6.32</v>
      </c>
      <c r="E19053" s="156" t="s">
        <v>223</v>
      </c>
    </row>
    <row r="19054" spans="1:5" x14ac:dyDescent="0.2">
      <c r="A19054" s="157">
        <v>5901668</v>
      </c>
      <c r="B19054" t="s">
        <v>21957</v>
      </c>
      <c r="C19054" t="s">
        <v>21921</v>
      </c>
      <c r="D19054">
        <v>2.23</v>
      </c>
      <c r="E19054" s="156" t="s">
        <v>223</v>
      </c>
    </row>
    <row r="19055" spans="1:5" x14ac:dyDescent="0.2">
      <c r="A19055" s="157">
        <v>5901669</v>
      </c>
      <c r="B19055" t="s">
        <v>21958</v>
      </c>
      <c r="C19055" t="s">
        <v>21921</v>
      </c>
      <c r="D19055">
        <v>0.56999999999999995</v>
      </c>
      <c r="E19055" s="156" t="s">
        <v>223</v>
      </c>
    </row>
    <row r="19056" spans="1:5" x14ac:dyDescent="0.2">
      <c r="A19056" s="157">
        <v>5901670</v>
      </c>
      <c r="B19056" t="s">
        <v>21959</v>
      </c>
      <c r="C19056" t="s">
        <v>21921</v>
      </c>
      <c r="D19056">
        <v>0.53</v>
      </c>
      <c r="E19056" s="156" t="s">
        <v>223</v>
      </c>
    </row>
    <row r="19057" spans="1:5" x14ac:dyDescent="0.2">
      <c r="A19057" s="157">
        <v>5901671</v>
      </c>
      <c r="B19057" t="s">
        <v>21960</v>
      </c>
      <c r="C19057" t="s">
        <v>21921</v>
      </c>
      <c r="D19057">
        <v>1.31</v>
      </c>
      <c r="E19057" s="156" t="s">
        <v>223</v>
      </c>
    </row>
    <row r="19058" spans="1:5" x14ac:dyDescent="0.2">
      <c r="A19058" s="157">
        <v>5901672</v>
      </c>
      <c r="B19058" t="s">
        <v>21961</v>
      </c>
      <c r="C19058" t="s">
        <v>21921</v>
      </c>
      <c r="D19058">
        <v>0.52</v>
      </c>
      <c r="E19058" s="156" t="s">
        <v>223</v>
      </c>
    </row>
    <row r="19059" spans="1:5" x14ac:dyDescent="0.2">
      <c r="A19059" s="157">
        <v>5901673</v>
      </c>
      <c r="B19059" t="s">
        <v>21962</v>
      </c>
      <c r="C19059" t="s">
        <v>21921</v>
      </c>
      <c r="D19059">
        <v>1.03</v>
      </c>
      <c r="E19059" s="156" t="s">
        <v>223</v>
      </c>
    </row>
    <row r="19060" spans="1:5" x14ac:dyDescent="0.2">
      <c r="A19060" s="157">
        <v>5901674</v>
      </c>
      <c r="B19060" t="s">
        <v>21963</v>
      </c>
      <c r="C19060" t="s">
        <v>21921</v>
      </c>
      <c r="D19060">
        <v>0.89</v>
      </c>
      <c r="E19060" s="156" t="s">
        <v>223</v>
      </c>
    </row>
    <row r="19061" spans="1:5" x14ac:dyDescent="0.2">
      <c r="A19061" s="157">
        <v>5901675</v>
      </c>
      <c r="B19061" t="s">
        <v>21964</v>
      </c>
      <c r="C19061" t="s">
        <v>21921</v>
      </c>
      <c r="D19061">
        <v>0.78</v>
      </c>
      <c r="E19061" s="156" t="s">
        <v>223</v>
      </c>
    </row>
    <row r="19062" spans="1:5" x14ac:dyDescent="0.2">
      <c r="A19062" s="157">
        <v>5901676</v>
      </c>
      <c r="B19062" t="s">
        <v>21965</v>
      </c>
      <c r="C19062" t="s">
        <v>21921</v>
      </c>
      <c r="D19062">
        <v>3.25</v>
      </c>
      <c r="E19062" s="156" t="s">
        <v>223</v>
      </c>
    </row>
    <row r="19063" spans="1:5" x14ac:dyDescent="0.2">
      <c r="A19063" s="157">
        <v>5901677</v>
      </c>
      <c r="B19063" t="s">
        <v>21966</v>
      </c>
      <c r="C19063" t="s">
        <v>21921</v>
      </c>
      <c r="D19063">
        <v>2.19</v>
      </c>
      <c r="E19063" s="156" t="s">
        <v>223</v>
      </c>
    </row>
    <row r="19064" spans="1:5" x14ac:dyDescent="0.2">
      <c r="A19064" s="157">
        <v>5901678</v>
      </c>
      <c r="B19064" t="s">
        <v>21967</v>
      </c>
      <c r="C19064" t="s">
        <v>21921</v>
      </c>
      <c r="D19064">
        <v>0.56000000000000005</v>
      </c>
      <c r="E19064" s="156" t="s">
        <v>223</v>
      </c>
    </row>
    <row r="19065" spans="1:5" x14ac:dyDescent="0.2">
      <c r="A19065" s="157">
        <v>5901679</v>
      </c>
      <c r="B19065" t="s">
        <v>21968</v>
      </c>
      <c r="C19065" t="s">
        <v>21921</v>
      </c>
      <c r="D19065">
        <v>0.52</v>
      </c>
      <c r="E19065" s="156" t="s">
        <v>223</v>
      </c>
    </row>
    <row r="19066" spans="1:5" x14ac:dyDescent="0.2">
      <c r="A19066" s="157">
        <v>5901680</v>
      </c>
      <c r="B19066" t="s">
        <v>21969</v>
      </c>
      <c r="C19066" t="s">
        <v>21921</v>
      </c>
      <c r="D19066">
        <v>1.29</v>
      </c>
      <c r="E19066" s="156" t="s">
        <v>223</v>
      </c>
    </row>
    <row r="19067" spans="1:5" x14ac:dyDescent="0.2">
      <c r="A19067" s="157">
        <v>5901681</v>
      </c>
      <c r="B19067" t="s">
        <v>21970</v>
      </c>
      <c r="C19067" t="s">
        <v>21921</v>
      </c>
      <c r="D19067">
        <v>0.51</v>
      </c>
      <c r="E19067" s="156" t="s">
        <v>223</v>
      </c>
    </row>
    <row r="19068" spans="1:5" x14ac:dyDescent="0.2">
      <c r="A19068" s="157">
        <v>5901682</v>
      </c>
      <c r="B19068" t="s">
        <v>21971</v>
      </c>
      <c r="C19068" t="s">
        <v>21921</v>
      </c>
      <c r="D19068">
        <v>1.01</v>
      </c>
      <c r="E19068" s="156" t="s">
        <v>223</v>
      </c>
    </row>
    <row r="19069" spans="1:5" x14ac:dyDescent="0.2">
      <c r="A19069" s="157">
        <v>5901683</v>
      </c>
      <c r="B19069" t="s">
        <v>21972</v>
      </c>
      <c r="C19069" t="s">
        <v>21921</v>
      </c>
      <c r="D19069">
        <v>0.87</v>
      </c>
      <c r="E19069" s="156" t="s">
        <v>223</v>
      </c>
    </row>
    <row r="19070" spans="1:5" x14ac:dyDescent="0.2">
      <c r="A19070" s="157">
        <v>5901684</v>
      </c>
      <c r="B19070" t="s">
        <v>21973</v>
      </c>
      <c r="C19070" t="s">
        <v>21921</v>
      </c>
      <c r="D19070">
        <v>0.76</v>
      </c>
      <c r="E19070" s="156" t="s">
        <v>223</v>
      </c>
    </row>
    <row r="19071" spans="1:5" x14ac:dyDescent="0.2">
      <c r="A19071" s="157">
        <v>5901685</v>
      </c>
      <c r="B19071" t="s">
        <v>21974</v>
      </c>
      <c r="C19071" t="s">
        <v>21921</v>
      </c>
      <c r="D19071">
        <v>3.19</v>
      </c>
      <c r="E19071" s="156" t="s">
        <v>223</v>
      </c>
    </row>
    <row r="19072" spans="1:5" x14ac:dyDescent="0.2">
      <c r="A19072" s="157">
        <v>5914360</v>
      </c>
      <c r="B19072" t="s">
        <v>21975</v>
      </c>
      <c r="C19072" t="s">
        <v>21869</v>
      </c>
      <c r="D19072">
        <v>1.32</v>
      </c>
      <c r="E19072" s="156" t="s">
        <v>223</v>
      </c>
    </row>
    <row r="19073" spans="1:5" x14ac:dyDescent="0.2">
      <c r="A19073" s="157">
        <v>5914361</v>
      </c>
      <c r="B19073" t="s">
        <v>21976</v>
      </c>
      <c r="C19073" t="s">
        <v>21869</v>
      </c>
      <c r="D19073">
        <v>1.06</v>
      </c>
      <c r="E19073" s="156" t="s">
        <v>223</v>
      </c>
    </row>
    <row r="19074" spans="1:5" x14ac:dyDescent="0.2">
      <c r="A19074" s="157">
        <v>5914362</v>
      </c>
      <c r="B19074" t="s">
        <v>21977</v>
      </c>
      <c r="C19074" t="s">
        <v>21869</v>
      </c>
      <c r="D19074">
        <v>0.98</v>
      </c>
      <c r="E19074" s="156" t="s">
        <v>223</v>
      </c>
    </row>
    <row r="19075" spans="1:5" x14ac:dyDescent="0.2">
      <c r="A19075" s="157">
        <v>5914364</v>
      </c>
      <c r="B19075" t="s">
        <v>21978</v>
      </c>
      <c r="C19075" t="s">
        <v>21869</v>
      </c>
      <c r="D19075">
        <v>0.98</v>
      </c>
      <c r="E19075" s="156" t="s">
        <v>223</v>
      </c>
    </row>
    <row r="19076" spans="1:5" x14ac:dyDescent="0.2">
      <c r="A19076" s="157">
        <v>5914365</v>
      </c>
      <c r="B19076" t="s">
        <v>21979</v>
      </c>
      <c r="C19076" t="s">
        <v>21869</v>
      </c>
      <c r="D19076">
        <v>0.78</v>
      </c>
      <c r="E19076" s="156" t="s">
        <v>223</v>
      </c>
    </row>
    <row r="19077" spans="1:5" x14ac:dyDescent="0.2">
      <c r="A19077" s="157">
        <v>5914366</v>
      </c>
      <c r="B19077" t="s">
        <v>21980</v>
      </c>
      <c r="C19077" t="s">
        <v>21869</v>
      </c>
      <c r="D19077">
        <v>0.68</v>
      </c>
      <c r="E19077" s="156" t="s">
        <v>223</v>
      </c>
    </row>
    <row r="19078" spans="1:5" x14ac:dyDescent="0.2">
      <c r="A19078" s="157">
        <v>5914315</v>
      </c>
      <c r="B19078" t="s">
        <v>21981</v>
      </c>
      <c r="C19078" t="s">
        <v>21869</v>
      </c>
      <c r="D19078">
        <v>0.91</v>
      </c>
      <c r="E19078" s="156" t="s">
        <v>223</v>
      </c>
    </row>
    <row r="19079" spans="1:5" x14ac:dyDescent="0.2">
      <c r="A19079" s="157">
        <v>5914330</v>
      </c>
      <c r="B19079" t="s">
        <v>21982</v>
      </c>
      <c r="C19079" t="s">
        <v>21869</v>
      </c>
      <c r="D19079">
        <v>0.73</v>
      </c>
      <c r="E19079" s="156" t="s">
        <v>223</v>
      </c>
    </row>
    <row r="19080" spans="1:5" x14ac:dyDescent="0.2">
      <c r="A19080" s="157">
        <v>5914345</v>
      </c>
      <c r="B19080" t="s">
        <v>21983</v>
      </c>
      <c r="C19080" t="s">
        <v>21869</v>
      </c>
      <c r="D19080">
        <v>0.66</v>
      </c>
      <c r="E19080" s="156" t="s">
        <v>223</v>
      </c>
    </row>
    <row r="19081" spans="1:5" x14ac:dyDescent="0.2">
      <c r="A19081" s="157">
        <v>5914367</v>
      </c>
      <c r="B19081" t="s">
        <v>21984</v>
      </c>
      <c r="C19081" t="s">
        <v>21869</v>
      </c>
      <c r="D19081">
        <v>1.89</v>
      </c>
      <c r="E19081" s="156" t="s">
        <v>223</v>
      </c>
    </row>
    <row r="19082" spans="1:5" x14ac:dyDescent="0.2">
      <c r="A19082" s="157">
        <v>5914368</v>
      </c>
      <c r="B19082" t="s">
        <v>21985</v>
      </c>
      <c r="C19082" t="s">
        <v>21869</v>
      </c>
      <c r="D19082">
        <v>1.51</v>
      </c>
      <c r="E19082" s="156" t="s">
        <v>223</v>
      </c>
    </row>
    <row r="19083" spans="1:5" x14ac:dyDescent="0.2">
      <c r="A19083" s="157">
        <v>5914369</v>
      </c>
      <c r="B19083" t="s">
        <v>21986</v>
      </c>
      <c r="C19083" t="s">
        <v>21869</v>
      </c>
      <c r="D19083">
        <v>1.23</v>
      </c>
      <c r="E19083" s="156" t="s">
        <v>223</v>
      </c>
    </row>
    <row r="19084" spans="1:5" x14ac:dyDescent="0.2">
      <c r="A19084" s="157">
        <v>5914489</v>
      </c>
      <c r="B19084" t="s">
        <v>21987</v>
      </c>
      <c r="C19084" t="s">
        <v>21869</v>
      </c>
      <c r="D19084">
        <v>0.25</v>
      </c>
      <c r="E19084" s="156" t="s">
        <v>223</v>
      </c>
    </row>
    <row r="19085" spans="1:5" x14ac:dyDescent="0.2">
      <c r="A19085" s="157">
        <v>5914491</v>
      </c>
      <c r="B19085" t="s">
        <v>21988</v>
      </c>
      <c r="C19085" t="s">
        <v>21869</v>
      </c>
      <c r="D19085">
        <v>0.28000000000000003</v>
      </c>
      <c r="E19085" s="156" t="s">
        <v>223</v>
      </c>
    </row>
    <row r="19086" spans="1:5" x14ac:dyDescent="0.2">
      <c r="A19086" s="157">
        <v>5914490</v>
      </c>
      <c r="B19086" t="s">
        <v>21989</v>
      </c>
      <c r="C19086" t="s">
        <v>21869</v>
      </c>
      <c r="D19086">
        <v>0.26</v>
      </c>
      <c r="E19086" s="156" t="s">
        <v>223</v>
      </c>
    </row>
    <row r="19087" spans="1:5" x14ac:dyDescent="0.2">
      <c r="A19087" s="157">
        <v>5914495</v>
      </c>
      <c r="B19087" t="s">
        <v>21990</v>
      </c>
      <c r="C19087" t="s">
        <v>21869</v>
      </c>
      <c r="D19087">
        <v>1.63</v>
      </c>
      <c r="E19087" s="156" t="s">
        <v>223</v>
      </c>
    </row>
    <row r="19088" spans="1:5" x14ac:dyDescent="0.2">
      <c r="A19088" s="157">
        <v>5914494</v>
      </c>
      <c r="B19088" t="s">
        <v>21991</v>
      </c>
      <c r="C19088" t="s">
        <v>21869</v>
      </c>
      <c r="D19088">
        <v>3.57</v>
      </c>
      <c r="E19088" s="156" t="s">
        <v>223</v>
      </c>
    </row>
    <row r="19089" spans="1:5" x14ac:dyDescent="0.2">
      <c r="A19089" s="157">
        <v>5914487</v>
      </c>
      <c r="B19089" t="s">
        <v>21992</v>
      </c>
      <c r="C19089" t="s">
        <v>21869</v>
      </c>
      <c r="D19089">
        <v>0.25</v>
      </c>
      <c r="E19089" s="156" t="s">
        <v>223</v>
      </c>
    </row>
    <row r="19090" spans="1:5" x14ac:dyDescent="0.2">
      <c r="A19090" s="157">
        <v>5914488</v>
      </c>
      <c r="B19090" t="s">
        <v>21993</v>
      </c>
      <c r="C19090" t="s">
        <v>21869</v>
      </c>
      <c r="D19090">
        <v>0.28000000000000003</v>
      </c>
      <c r="E19090" s="156" t="s">
        <v>223</v>
      </c>
    </row>
    <row r="19091" spans="1:5" x14ac:dyDescent="0.2">
      <c r="A19091" s="157">
        <v>5914493</v>
      </c>
      <c r="B19091" t="s">
        <v>21994</v>
      </c>
      <c r="C19091" t="s">
        <v>21869</v>
      </c>
      <c r="D19091">
        <v>6</v>
      </c>
      <c r="E19091" s="156" t="s">
        <v>223</v>
      </c>
    </row>
    <row r="19092" spans="1:5" x14ac:dyDescent="0.2">
      <c r="A19092" s="157">
        <v>5914492</v>
      </c>
      <c r="B19092" t="s">
        <v>21995</v>
      </c>
      <c r="C19092" t="s">
        <v>21869</v>
      </c>
      <c r="D19092">
        <v>14.19</v>
      </c>
      <c r="E19092" s="156" t="s">
        <v>223</v>
      </c>
    </row>
    <row r="19093" spans="1:5" x14ac:dyDescent="0.2">
      <c r="A19093" s="157">
        <v>5914482</v>
      </c>
      <c r="B19093" t="s">
        <v>21996</v>
      </c>
      <c r="C19093" t="s">
        <v>21869</v>
      </c>
      <c r="D19093">
        <v>0.63</v>
      </c>
      <c r="E19093" s="156" t="s">
        <v>223</v>
      </c>
    </row>
    <row r="19094" spans="1:5" x14ac:dyDescent="0.2">
      <c r="A19094" s="157">
        <v>5914483</v>
      </c>
      <c r="B19094" t="s">
        <v>21997</v>
      </c>
      <c r="C19094" t="s">
        <v>21869</v>
      </c>
      <c r="D19094">
        <v>0.47</v>
      </c>
      <c r="E19094" s="156" t="s">
        <v>223</v>
      </c>
    </row>
    <row r="19095" spans="1:5" x14ac:dyDescent="0.2">
      <c r="A19095" s="157">
        <v>5914480</v>
      </c>
      <c r="B19095" t="s">
        <v>21998</v>
      </c>
      <c r="C19095" t="s">
        <v>21869</v>
      </c>
      <c r="D19095">
        <v>0.66</v>
      </c>
      <c r="E19095" s="156" t="s">
        <v>223</v>
      </c>
    </row>
    <row r="19096" spans="1:5" x14ac:dyDescent="0.2">
      <c r="A19096" s="157">
        <v>5914481</v>
      </c>
      <c r="B19096" t="s">
        <v>21999</v>
      </c>
      <c r="C19096" t="s">
        <v>21869</v>
      </c>
      <c r="D19096">
        <v>0.43</v>
      </c>
      <c r="E19096" s="156" t="s">
        <v>223</v>
      </c>
    </row>
    <row r="19097" spans="1:5" x14ac:dyDescent="0.2">
      <c r="A19097" s="157">
        <v>5914485</v>
      </c>
      <c r="B19097" t="s">
        <v>22000</v>
      </c>
      <c r="C19097" t="s">
        <v>21869</v>
      </c>
      <c r="D19097">
        <v>4.13</v>
      </c>
      <c r="E19097" s="156" t="s">
        <v>223</v>
      </c>
    </row>
    <row r="19098" spans="1:5" x14ac:dyDescent="0.2">
      <c r="A19098" s="157">
        <v>5914486</v>
      </c>
      <c r="B19098" t="s">
        <v>22001</v>
      </c>
      <c r="C19098" t="s">
        <v>21869</v>
      </c>
      <c r="D19098">
        <v>5.0999999999999996</v>
      </c>
      <c r="E19098" s="156" t="s">
        <v>223</v>
      </c>
    </row>
    <row r="19099" spans="1:5" x14ac:dyDescent="0.2">
      <c r="A19099" s="157">
        <v>5914484</v>
      </c>
      <c r="B19099" t="s">
        <v>22002</v>
      </c>
      <c r="C19099" t="s">
        <v>21869</v>
      </c>
      <c r="D19099">
        <v>3.58</v>
      </c>
      <c r="E19099" s="156" t="s">
        <v>223</v>
      </c>
    </row>
    <row r="19100" spans="1:5" x14ac:dyDescent="0.2">
      <c r="A19100" s="157">
        <v>5914620</v>
      </c>
      <c r="B19100" t="s">
        <v>22003</v>
      </c>
      <c r="C19100" t="s">
        <v>21869</v>
      </c>
      <c r="D19100">
        <v>3.4</v>
      </c>
      <c r="E19100" s="156" t="s">
        <v>223</v>
      </c>
    </row>
    <row r="19101" spans="1:5" x14ac:dyDescent="0.2">
      <c r="A19101" s="157">
        <v>5914621</v>
      </c>
      <c r="B19101" t="s">
        <v>22004</v>
      </c>
      <c r="C19101" t="s">
        <v>21869</v>
      </c>
      <c r="D19101">
        <v>2.72</v>
      </c>
      <c r="E19101" s="156" t="s">
        <v>223</v>
      </c>
    </row>
    <row r="19102" spans="1:5" x14ac:dyDescent="0.2">
      <c r="A19102" s="157">
        <v>5914622</v>
      </c>
      <c r="B19102" t="s">
        <v>22005</v>
      </c>
      <c r="C19102" t="s">
        <v>21869</v>
      </c>
      <c r="D19102">
        <v>2.2200000000000002</v>
      </c>
      <c r="E19102" s="156" t="s">
        <v>223</v>
      </c>
    </row>
    <row r="19103" spans="1:5" x14ac:dyDescent="0.2">
      <c r="A19103" s="157">
        <v>5901695</v>
      </c>
      <c r="B19103" t="s">
        <v>22006</v>
      </c>
      <c r="C19103" t="s">
        <v>21921</v>
      </c>
      <c r="D19103">
        <v>1.1599999999999999</v>
      </c>
      <c r="E19103" s="156" t="s">
        <v>223</v>
      </c>
    </row>
    <row r="19104" spans="1:5" x14ac:dyDescent="0.2">
      <c r="A19104" s="157">
        <v>5901696</v>
      </c>
      <c r="B19104" t="s">
        <v>22007</v>
      </c>
      <c r="C19104" t="s">
        <v>21921</v>
      </c>
      <c r="D19104">
        <v>0.86</v>
      </c>
      <c r="E19104" s="156" t="s">
        <v>223</v>
      </c>
    </row>
    <row r="19105" spans="1:5" x14ac:dyDescent="0.2">
      <c r="A19105" s="157">
        <v>5901697</v>
      </c>
      <c r="B19105" t="s">
        <v>22008</v>
      </c>
      <c r="C19105" t="s">
        <v>21921</v>
      </c>
      <c r="D19105">
        <v>2.44</v>
      </c>
      <c r="E19105" s="156" t="s">
        <v>223</v>
      </c>
    </row>
    <row r="19106" spans="1:5" x14ac:dyDescent="0.2">
      <c r="A19106" s="157">
        <v>5901698</v>
      </c>
      <c r="B19106" t="s">
        <v>22009</v>
      </c>
      <c r="C19106" t="s">
        <v>21921</v>
      </c>
      <c r="D19106">
        <v>2.44</v>
      </c>
      <c r="E19106" s="156" t="s">
        <v>223</v>
      </c>
    </row>
    <row r="19107" spans="1:5" x14ac:dyDescent="0.2">
      <c r="A19107" s="157">
        <v>5916654</v>
      </c>
      <c r="B19107" t="s">
        <v>22010</v>
      </c>
      <c r="C19107" t="s">
        <v>21921</v>
      </c>
      <c r="D19107">
        <v>2.1</v>
      </c>
      <c r="E19107" s="156" t="s">
        <v>223</v>
      </c>
    </row>
    <row r="19108" spans="1:5" x14ac:dyDescent="0.2">
      <c r="A19108" s="157">
        <v>5916637</v>
      </c>
      <c r="B19108" t="s">
        <v>22011</v>
      </c>
      <c r="C19108" t="s">
        <v>21921</v>
      </c>
      <c r="D19108">
        <v>7.02</v>
      </c>
      <c r="E19108" s="156" t="s">
        <v>223</v>
      </c>
    </row>
    <row r="19109" spans="1:5" x14ac:dyDescent="0.2">
      <c r="A19109" s="157">
        <v>5916618</v>
      </c>
      <c r="B19109" t="s">
        <v>22012</v>
      </c>
      <c r="C19109" t="s">
        <v>21921</v>
      </c>
      <c r="D19109">
        <v>7.02</v>
      </c>
      <c r="E19109" s="156" t="s">
        <v>223</v>
      </c>
    </row>
    <row r="19110" spans="1:5" x14ac:dyDescent="0.2">
      <c r="A19110" s="157">
        <v>5914334</v>
      </c>
      <c r="B19110" t="s">
        <v>22013</v>
      </c>
      <c r="C19110" t="s">
        <v>21869</v>
      </c>
      <c r="D19110">
        <v>1.21</v>
      </c>
      <c r="E19110" s="156" t="s">
        <v>223</v>
      </c>
    </row>
    <row r="19111" spans="1:5" x14ac:dyDescent="0.2">
      <c r="A19111" s="157">
        <v>5914335</v>
      </c>
      <c r="B19111" t="s">
        <v>22014</v>
      </c>
      <c r="C19111" t="s">
        <v>21869</v>
      </c>
      <c r="D19111">
        <v>0.97</v>
      </c>
      <c r="E19111" s="156" t="s">
        <v>223</v>
      </c>
    </row>
    <row r="19112" spans="1:5" x14ac:dyDescent="0.2">
      <c r="A19112" s="157">
        <v>5914336</v>
      </c>
      <c r="B19112" t="s">
        <v>22015</v>
      </c>
      <c r="C19112" t="s">
        <v>21869</v>
      </c>
      <c r="D19112">
        <v>0.84</v>
      </c>
      <c r="E19112" s="156" t="s">
        <v>223</v>
      </c>
    </row>
    <row r="19113" spans="1:5" x14ac:dyDescent="0.2">
      <c r="A19113" s="157">
        <v>5914346</v>
      </c>
      <c r="B19113" t="s">
        <v>22016</v>
      </c>
      <c r="C19113" t="s">
        <v>21869</v>
      </c>
      <c r="D19113">
        <v>1.64</v>
      </c>
      <c r="E19113" s="156" t="s">
        <v>223</v>
      </c>
    </row>
    <row r="19114" spans="1:5" x14ac:dyDescent="0.2">
      <c r="A19114" s="157">
        <v>5914347</v>
      </c>
      <c r="B19114" t="s">
        <v>22017</v>
      </c>
      <c r="C19114" t="s">
        <v>21869</v>
      </c>
      <c r="D19114">
        <v>1.31</v>
      </c>
      <c r="E19114" s="156" t="s">
        <v>223</v>
      </c>
    </row>
    <row r="19115" spans="1:5" x14ac:dyDescent="0.2">
      <c r="A19115" s="157">
        <v>5914348</v>
      </c>
      <c r="B19115" t="s">
        <v>22018</v>
      </c>
      <c r="C19115" t="s">
        <v>21869</v>
      </c>
      <c r="D19115">
        <v>1.07</v>
      </c>
      <c r="E19115" s="156" t="s">
        <v>223</v>
      </c>
    </row>
    <row r="19116" spans="1:5" x14ac:dyDescent="0.2">
      <c r="A19116" s="157">
        <v>5914611</v>
      </c>
      <c r="B19116" t="s">
        <v>22019</v>
      </c>
      <c r="C19116" t="s">
        <v>21869</v>
      </c>
      <c r="D19116">
        <v>1.37</v>
      </c>
      <c r="E19116" s="156" t="s">
        <v>223</v>
      </c>
    </row>
    <row r="19117" spans="1:5" x14ac:dyDescent="0.2">
      <c r="A19117" s="157">
        <v>5914613</v>
      </c>
      <c r="B19117" t="s">
        <v>22020</v>
      </c>
      <c r="C19117" t="s">
        <v>21869</v>
      </c>
      <c r="D19117">
        <v>1.1000000000000001</v>
      </c>
      <c r="E19117" s="156" t="s">
        <v>223</v>
      </c>
    </row>
    <row r="19118" spans="1:5" x14ac:dyDescent="0.2">
      <c r="A19118" s="157">
        <v>5914612</v>
      </c>
      <c r="B19118" t="s">
        <v>22021</v>
      </c>
      <c r="C19118" t="s">
        <v>21869</v>
      </c>
      <c r="D19118">
        <v>0.9</v>
      </c>
      <c r="E19118" s="156" t="s">
        <v>223</v>
      </c>
    </row>
    <row r="19119" spans="1:5" x14ac:dyDescent="0.2">
      <c r="A19119" s="157">
        <v>5901686</v>
      </c>
      <c r="B19119" t="s">
        <v>22022</v>
      </c>
      <c r="C19119" t="s">
        <v>21921</v>
      </c>
      <c r="D19119">
        <v>6.34</v>
      </c>
      <c r="E19119" s="156" t="s">
        <v>223</v>
      </c>
    </row>
    <row r="19120" spans="1:5" x14ac:dyDescent="0.2">
      <c r="A19120" s="157">
        <v>5901687</v>
      </c>
      <c r="B19120" t="s">
        <v>22023</v>
      </c>
      <c r="C19120" t="s">
        <v>21921</v>
      </c>
      <c r="D19120">
        <v>1.61</v>
      </c>
      <c r="E19120" s="156" t="s">
        <v>223</v>
      </c>
    </row>
    <row r="19121" spans="1:5" x14ac:dyDescent="0.2">
      <c r="A19121" s="157">
        <v>5901688</v>
      </c>
      <c r="B19121" t="s">
        <v>22024</v>
      </c>
      <c r="C19121" t="s">
        <v>21921</v>
      </c>
      <c r="D19121">
        <v>1.51</v>
      </c>
      <c r="E19121" s="156" t="s">
        <v>223</v>
      </c>
    </row>
    <row r="19122" spans="1:5" x14ac:dyDescent="0.2">
      <c r="A19122" s="157">
        <v>5901689</v>
      </c>
      <c r="B19122" t="s">
        <v>22025</v>
      </c>
      <c r="C19122" t="s">
        <v>21921</v>
      </c>
      <c r="D19122">
        <v>3.73</v>
      </c>
      <c r="E19122" s="156" t="s">
        <v>223</v>
      </c>
    </row>
    <row r="19123" spans="1:5" x14ac:dyDescent="0.2">
      <c r="A19123" s="157">
        <v>5901690</v>
      </c>
      <c r="B19123" t="s">
        <v>22026</v>
      </c>
      <c r="C19123" t="s">
        <v>21921</v>
      </c>
      <c r="D19123">
        <v>1.46</v>
      </c>
      <c r="E19123" s="156" t="s">
        <v>223</v>
      </c>
    </row>
    <row r="19124" spans="1:5" x14ac:dyDescent="0.2">
      <c r="A19124" s="157">
        <v>5901691</v>
      </c>
      <c r="B19124" t="s">
        <v>22027</v>
      </c>
      <c r="C19124" t="s">
        <v>21921</v>
      </c>
      <c r="D19124">
        <v>2.92</v>
      </c>
      <c r="E19124" s="156" t="s">
        <v>223</v>
      </c>
    </row>
    <row r="19125" spans="1:5" x14ac:dyDescent="0.2">
      <c r="A19125" s="157">
        <v>5901692</v>
      </c>
      <c r="B19125" t="s">
        <v>22028</v>
      </c>
      <c r="C19125" t="s">
        <v>21921</v>
      </c>
      <c r="D19125">
        <v>2.52</v>
      </c>
      <c r="E19125" s="156" t="s">
        <v>223</v>
      </c>
    </row>
    <row r="19126" spans="1:5" x14ac:dyDescent="0.2">
      <c r="A19126" s="157">
        <v>5901693</v>
      </c>
      <c r="B19126" t="s">
        <v>22029</v>
      </c>
      <c r="C19126" t="s">
        <v>21921</v>
      </c>
      <c r="D19126">
        <v>2.21</v>
      </c>
      <c r="E19126" s="156" t="s">
        <v>223</v>
      </c>
    </row>
    <row r="19127" spans="1:5" x14ac:dyDescent="0.2">
      <c r="A19127" s="157">
        <v>5901694</v>
      </c>
      <c r="B19127" t="s">
        <v>22030</v>
      </c>
      <c r="C19127" t="s">
        <v>21921</v>
      </c>
      <c r="D19127">
        <v>9.24</v>
      </c>
      <c r="E19127" s="156" t="s">
        <v>223</v>
      </c>
    </row>
    <row r="19128" spans="1:5" x14ac:dyDescent="0.2">
      <c r="A19128" s="157">
        <v>5914512</v>
      </c>
      <c r="B19128" t="s">
        <v>22031</v>
      </c>
      <c r="C19128" t="s">
        <v>21869</v>
      </c>
      <c r="D19128">
        <v>1.51</v>
      </c>
      <c r="E19128" s="156" t="s">
        <v>223</v>
      </c>
    </row>
    <row r="19129" spans="1:5" x14ac:dyDescent="0.2">
      <c r="A19129" s="157">
        <v>5914496</v>
      </c>
      <c r="B19129" t="s">
        <v>22032</v>
      </c>
      <c r="C19129" t="s">
        <v>21869</v>
      </c>
      <c r="D19129">
        <v>1.19</v>
      </c>
      <c r="E19129" s="156" t="s">
        <v>223</v>
      </c>
    </row>
    <row r="19130" spans="1:5" x14ac:dyDescent="0.2">
      <c r="A19130" s="157">
        <v>5914513</v>
      </c>
      <c r="B19130" t="s">
        <v>22033</v>
      </c>
      <c r="C19130" t="s">
        <v>21869</v>
      </c>
      <c r="D19130">
        <v>0.84</v>
      </c>
      <c r="E19130" s="156" t="s">
        <v>223</v>
      </c>
    </row>
    <row r="19131" spans="1:5" x14ac:dyDescent="0.2">
      <c r="A19131" s="157">
        <v>5914497</v>
      </c>
      <c r="B19131" t="s">
        <v>22034</v>
      </c>
      <c r="C19131" t="s">
        <v>21869</v>
      </c>
      <c r="D19131">
        <v>0.66</v>
      </c>
      <c r="E19131" s="156" t="s">
        <v>223</v>
      </c>
    </row>
    <row r="19132" spans="1:5" x14ac:dyDescent="0.2">
      <c r="A19132" s="157">
        <v>5914500</v>
      </c>
      <c r="B19132" t="s">
        <v>22035</v>
      </c>
      <c r="C19132" t="s">
        <v>21869</v>
      </c>
      <c r="D19132">
        <v>1.18</v>
      </c>
      <c r="E19132" s="156" t="s">
        <v>223</v>
      </c>
    </row>
    <row r="19133" spans="1:5" x14ac:dyDescent="0.2">
      <c r="A19133" s="157">
        <v>5914498</v>
      </c>
      <c r="B19133" t="s">
        <v>22036</v>
      </c>
      <c r="C19133" t="s">
        <v>21869</v>
      </c>
      <c r="D19133">
        <v>0.93</v>
      </c>
      <c r="E19133" s="156" t="s">
        <v>223</v>
      </c>
    </row>
    <row r="19134" spans="1:5" x14ac:dyDescent="0.2">
      <c r="A19134" s="157">
        <v>5914501</v>
      </c>
      <c r="B19134" t="s">
        <v>22037</v>
      </c>
      <c r="C19134" t="s">
        <v>21869</v>
      </c>
      <c r="D19134">
        <v>0.66</v>
      </c>
      <c r="E19134" s="156" t="s">
        <v>223</v>
      </c>
    </row>
    <row r="19135" spans="1:5" x14ac:dyDescent="0.2">
      <c r="A19135" s="157">
        <v>5914499</v>
      </c>
      <c r="B19135" t="s">
        <v>22038</v>
      </c>
      <c r="C19135" t="s">
        <v>21869</v>
      </c>
      <c r="D19135">
        <v>0.52</v>
      </c>
      <c r="E19135" s="156" t="s">
        <v>223</v>
      </c>
    </row>
    <row r="19136" spans="1:5" x14ac:dyDescent="0.2">
      <c r="A19136" s="157">
        <v>5914504</v>
      </c>
      <c r="B19136" t="s">
        <v>22039</v>
      </c>
      <c r="C19136" t="s">
        <v>21869</v>
      </c>
      <c r="D19136">
        <v>1</v>
      </c>
      <c r="E19136" s="156" t="s">
        <v>223</v>
      </c>
    </row>
    <row r="19137" spans="1:5" x14ac:dyDescent="0.2">
      <c r="A19137" s="157">
        <v>5914502</v>
      </c>
      <c r="B19137" t="s">
        <v>22040</v>
      </c>
      <c r="C19137" t="s">
        <v>21869</v>
      </c>
      <c r="D19137">
        <v>0.79</v>
      </c>
      <c r="E19137" s="156" t="s">
        <v>223</v>
      </c>
    </row>
    <row r="19138" spans="1:5" x14ac:dyDescent="0.2">
      <c r="A19138" s="157">
        <v>5914505</v>
      </c>
      <c r="B19138" t="s">
        <v>22041</v>
      </c>
      <c r="C19138" t="s">
        <v>21869</v>
      </c>
      <c r="D19138">
        <v>0.56000000000000005</v>
      </c>
      <c r="E19138" s="156" t="s">
        <v>223</v>
      </c>
    </row>
    <row r="19139" spans="1:5" x14ac:dyDescent="0.2">
      <c r="A19139" s="157">
        <v>5914503</v>
      </c>
      <c r="B19139" t="s">
        <v>22042</v>
      </c>
      <c r="C19139" t="s">
        <v>21869</v>
      </c>
      <c r="D19139">
        <v>0.44</v>
      </c>
      <c r="E19139" s="156" t="s">
        <v>223</v>
      </c>
    </row>
    <row r="19140" spans="1:5" x14ac:dyDescent="0.2">
      <c r="A19140" s="157">
        <v>5914508</v>
      </c>
      <c r="B19140" t="s">
        <v>22043</v>
      </c>
      <c r="C19140" t="s">
        <v>21869</v>
      </c>
      <c r="D19140">
        <v>1.1200000000000001</v>
      </c>
      <c r="E19140" s="156" t="s">
        <v>223</v>
      </c>
    </row>
    <row r="19141" spans="1:5" x14ac:dyDescent="0.2">
      <c r="A19141" s="157">
        <v>5914506</v>
      </c>
      <c r="B19141" t="s">
        <v>22044</v>
      </c>
      <c r="C19141" t="s">
        <v>21869</v>
      </c>
      <c r="D19141">
        <v>0.88</v>
      </c>
      <c r="E19141" s="156" t="s">
        <v>223</v>
      </c>
    </row>
    <row r="19142" spans="1:5" x14ac:dyDescent="0.2">
      <c r="A19142" s="157">
        <v>5914509</v>
      </c>
      <c r="B19142" t="s">
        <v>22045</v>
      </c>
      <c r="C19142" t="s">
        <v>21869</v>
      </c>
      <c r="D19142">
        <v>0.63</v>
      </c>
      <c r="E19142" s="156" t="s">
        <v>223</v>
      </c>
    </row>
    <row r="19143" spans="1:5" x14ac:dyDescent="0.2">
      <c r="A19143" s="157">
        <v>5914507</v>
      </c>
      <c r="B19143" t="s">
        <v>22046</v>
      </c>
      <c r="C19143" t="s">
        <v>21869</v>
      </c>
      <c r="D19143">
        <v>0.49</v>
      </c>
      <c r="E19143" s="156" t="s">
        <v>223</v>
      </c>
    </row>
    <row r="19144" spans="1:5" x14ac:dyDescent="0.2">
      <c r="A19144" s="157">
        <v>5915491</v>
      </c>
      <c r="B19144" t="s">
        <v>22047</v>
      </c>
      <c r="C19144" t="s">
        <v>748</v>
      </c>
      <c r="D19144">
        <v>24.8</v>
      </c>
      <c r="E19144" s="156" t="s">
        <v>223</v>
      </c>
    </row>
    <row r="19145" spans="1:5" x14ac:dyDescent="0.2">
      <c r="A19145" s="157">
        <v>5915492</v>
      </c>
      <c r="B19145" t="s">
        <v>22048</v>
      </c>
      <c r="C19145" t="s">
        <v>748</v>
      </c>
      <c r="D19145">
        <v>19.84</v>
      </c>
      <c r="E19145" s="156" t="s">
        <v>223</v>
      </c>
    </row>
    <row r="19146" spans="1:5" x14ac:dyDescent="0.2">
      <c r="A19146" s="157">
        <v>5915493</v>
      </c>
      <c r="B19146" t="s">
        <v>22049</v>
      </c>
      <c r="C19146" t="s">
        <v>748</v>
      </c>
      <c r="D19146">
        <v>16.2</v>
      </c>
      <c r="E19146" s="156" t="s">
        <v>223</v>
      </c>
    </row>
    <row r="19147" spans="1:5" x14ac:dyDescent="0.2">
      <c r="A19147" s="157">
        <v>5915488</v>
      </c>
      <c r="B19147" t="s">
        <v>22050</v>
      </c>
      <c r="C19147" t="s">
        <v>748</v>
      </c>
      <c r="D19147">
        <v>16.09</v>
      </c>
      <c r="E19147" s="156" t="s">
        <v>223</v>
      </c>
    </row>
    <row r="19148" spans="1:5" x14ac:dyDescent="0.2">
      <c r="A19148" s="157">
        <v>5915489</v>
      </c>
      <c r="B19148" t="s">
        <v>22051</v>
      </c>
      <c r="C19148" t="s">
        <v>748</v>
      </c>
      <c r="D19148">
        <v>12.87</v>
      </c>
      <c r="E19148" s="156" t="s">
        <v>223</v>
      </c>
    </row>
    <row r="19149" spans="1:5" x14ac:dyDescent="0.2">
      <c r="A19149" s="157">
        <v>5915490</v>
      </c>
      <c r="B19149" t="s">
        <v>22052</v>
      </c>
      <c r="C19149" t="s">
        <v>748</v>
      </c>
      <c r="D19149">
        <v>10.51</v>
      </c>
      <c r="E19149" s="156" t="s">
        <v>223</v>
      </c>
    </row>
    <row r="19150" spans="1:5" x14ac:dyDescent="0.2">
      <c r="A19150" s="157">
        <v>5915494</v>
      </c>
      <c r="B19150" t="s">
        <v>22053</v>
      </c>
      <c r="C19150" t="s">
        <v>748</v>
      </c>
      <c r="D19150">
        <v>34.72</v>
      </c>
      <c r="E19150" s="156" t="s">
        <v>223</v>
      </c>
    </row>
    <row r="19151" spans="1:5" x14ac:dyDescent="0.2">
      <c r="A19151" s="157">
        <v>5915495</v>
      </c>
      <c r="B19151" t="s">
        <v>22054</v>
      </c>
      <c r="C19151" t="s">
        <v>748</v>
      </c>
      <c r="D19151">
        <v>27.77</v>
      </c>
      <c r="E19151" s="156" t="s">
        <v>223</v>
      </c>
    </row>
    <row r="19152" spans="1:5" x14ac:dyDescent="0.2">
      <c r="A19152" s="157">
        <v>5915496</v>
      </c>
      <c r="B19152" t="s">
        <v>22055</v>
      </c>
      <c r="C19152" t="s">
        <v>748</v>
      </c>
      <c r="D19152">
        <v>22.68</v>
      </c>
      <c r="E19152" s="156" t="s">
        <v>223</v>
      </c>
    </row>
    <row r="19153" spans="1:5" x14ac:dyDescent="0.2">
      <c r="A19153" s="157">
        <v>5915325</v>
      </c>
      <c r="B19153" t="s">
        <v>22056</v>
      </c>
      <c r="C19153" t="s">
        <v>748</v>
      </c>
      <c r="D19153">
        <v>78.88</v>
      </c>
      <c r="E19153" s="156" t="s">
        <v>223</v>
      </c>
    </row>
    <row r="19154" spans="1:5" x14ac:dyDescent="0.2">
      <c r="A19154" s="157">
        <v>5915326</v>
      </c>
      <c r="B19154" t="s">
        <v>22057</v>
      </c>
      <c r="C19154" t="s">
        <v>748</v>
      </c>
      <c r="D19154">
        <v>63.07</v>
      </c>
      <c r="E19154" s="156" t="s">
        <v>223</v>
      </c>
    </row>
    <row r="19155" spans="1:5" x14ac:dyDescent="0.2">
      <c r="A19155" s="157">
        <v>5915327</v>
      </c>
      <c r="B19155" t="s">
        <v>22058</v>
      </c>
      <c r="C19155" t="s">
        <v>748</v>
      </c>
      <c r="D19155">
        <v>51.53</v>
      </c>
      <c r="E19155" s="156" t="s">
        <v>223</v>
      </c>
    </row>
    <row r="19156" spans="1:5" x14ac:dyDescent="0.2">
      <c r="A19156" s="157">
        <v>5915328</v>
      </c>
      <c r="B19156" t="s">
        <v>22059</v>
      </c>
      <c r="C19156" t="s">
        <v>748</v>
      </c>
      <c r="D19156">
        <v>89.08</v>
      </c>
      <c r="E19156" s="156" t="s">
        <v>223</v>
      </c>
    </row>
    <row r="19157" spans="1:5" x14ac:dyDescent="0.2">
      <c r="A19157" s="157">
        <v>5915329</v>
      </c>
      <c r="B19157" t="s">
        <v>22060</v>
      </c>
      <c r="C19157" t="s">
        <v>748</v>
      </c>
      <c r="D19157">
        <v>71.23</v>
      </c>
      <c r="E19157" s="156" t="s">
        <v>223</v>
      </c>
    </row>
    <row r="19158" spans="1:5" x14ac:dyDescent="0.2">
      <c r="A19158" s="157">
        <v>5915330</v>
      </c>
      <c r="B19158" t="s">
        <v>22061</v>
      </c>
      <c r="C19158" t="s">
        <v>748</v>
      </c>
      <c r="D19158">
        <v>58.19</v>
      </c>
      <c r="E19158" s="156" t="s">
        <v>223</v>
      </c>
    </row>
    <row r="19159" spans="1:5" x14ac:dyDescent="0.2">
      <c r="A19159" s="157">
        <v>5915331</v>
      </c>
      <c r="B19159" t="s">
        <v>22062</v>
      </c>
      <c r="C19159" t="s">
        <v>748</v>
      </c>
      <c r="D19159">
        <v>177.29</v>
      </c>
      <c r="E19159" s="156" t="s">
        <v>223</v>
      </c>
    </row>
    <row r="19160" spans="1:5" x14ac:dyDescent="0.2">
      <c r="A19160" s="157">
        <v>5915332</v>
      </c>
      <c r="B19160" t="s">
        <v>22063</v>
      </c>
      <c r="C19160" t="s">
        <v>748</v>
      </c>
      <c r="D19160">
        <v>141.77000000000001</v>
      </c>
      <c r="E19160" s="156" t="s">
        <v>223</v>
      </c>
    </row>
    <row r="19161" spans="1:5" x14ac:dyDescent="0.2">
      <c r="A19161" s="157">
        <v>5915333</v>
      </c>
      <c r="B19161" t="s">
        <v>22064</v>
      </c>
      <c r="C19161" t="s">
        <v>748</v>
      </c>
      <c r="D19161">
        <v>115.83</v>
      </c>
      <c r="E19161" s="156" t="s">
        <v>223</v>
      </c>
    </row>
    <row r="19162" spans="1:5" x14ac:dyDescent="0.2">
      <c r="A19162" s="157">
        <v>5915364</v>
      </c>
      <c r="B19162" t="s">
        <v>22065</v>
      </c>
      <c r="C19162" t="s">
        <v>748</v>
      </c>
      <c r="D19162">
        <v>227.03</v>
      </c>
      <c r="E19162" s="156" t="s">
        <v>223</v>
      </c>
    </row>
    <row r="19163" spans="1:5" x14ac:dyDescent="0.2">
      <c r="A19163" s="157">
        <v>5915365</v>
      </c>
      <c r="B19163" t="s">
        <v>22066</v>
      </c>
      <c r="C19163" t="s">
        <v>748</v>
      </c>
      <c r="D19163">
        <v>181.54</v>
      </c>
      <c r="E19163" s="156" t="s">
        <v>223</v>
      </c>
    </row>
    <row r="19164" spans="1:5" x14ac:dyDescent="0.2">
      <c r="A19164" s="157">
        <v>5915361</v>
      </c>
      <c r="B19164" t="s">
        <v>22067</v>
      </c>
      <c r="C19164" t="s">
        <v>748</v>
      </c>
      <c r="D19164">
        <v>148.33000000000001</v>
      </c>
      <c r="E19164" s="156" t="s">
        <v>223</v>
      </c>
    </row>
    <row r="19165" spans="1:5" x14ac:dyDescent="0.2">
      <c r="A19165" s="157">
        <v>5919716</v>
      </c>
      <c r="B19165" t="s">
        <v>22068</v>
      </c>
      <c r="C19165" t="s">
        <v>748</v>
      </c>
      <c r="D19165">
        <v>208.12</v>
      </c>
      <c r="E19165" s="156" t="s">
        <v>223</v>
      </c>
    </row>
    <row r="19166" spans="1:5" x14ac:dyDescent="0.2">
      <c r="A19166" s="157">
        <v>5919717</v>
      </c>
      <c r="B19166" t="s">
        <v>22069</v>
      </c>
      <c r="C19166" t="s">
        <v>748</v>
      </c>
      <c r="D19166">
        <v>172.9</v>
      </c>
      <c r="E19166" s="156" t="s">
        <v>223</v>
      </c>
    </row>
    <row r="19167" spans="1:5" x14ac:dyDescent="0.2">
      <c r="A19167" s="157">
        <v>6106220</v>
      </c>
      <c r="B19167" t="s">
        <v>22070</v>
      </c>
      <c r="C19167" t="s">
        <v>16004</v>
      </c>
      <c r="D19167">
        <v>12.19</v>
      </c>
      <c r="E19167" s="156" t="s">
        <v>223</v>
      </c>
    </row>
    <row r="19168" spans="1:5" x14ac:dyDescent="0.2">
      <c r="A19168" s="157">
        <v>6106183</v>
      </c>
      <c r="B19168" t="s">
        <v>22071</v>
      </c>
      <c r="C19168" t="s">
        <v>16113</v>
      </c>
      <c r="D19168">
        <v>316.43</v>
      </c>
      <c r="E19168" s="156" t="s">
        <v>223</v>
      </c>
    </row>
    <row r="19169" spans="1:5" x14ac:dyDescent="0.2">
      <c r="A19169" s="157">
        <v>6106182</v>
      </c>
      <c r="B19169" t="s">
        <v>22072</v>
      </c>
      <c r="C19169" t="s">
        <v>16113</v>
      </c>
      <c r="D19169">
        <v>271.22000000000003</v>
      </c>
      <c r="E19169" s="156" t="s">
        <v>223</v>
      </c>
    </row>
    <row r="19170" spans="1:5" x14ac:dyDescent="0.2">
      <c r="A19170" s="157">
        <v>6106194</v>
      </c>
      <c r="B19170" t="s">
        <v>22073</v>
      </c>
      <c r="C19170" t="s">
        <v>16113</v>
      </c>
      <c r="D19170">
        <v>780.66</v>
      </c>
      <c r="E19170" s="156" t="s">
        <v>223</v>
      </c>
    </row>
    <row r="19171" spans="1:5" x14ac:dyDescent="0.2">
      <c r="A19171" s="157">
        <v>6106195</v>
      </c>
      <c r="B19171" t="s">
        <v>22074</v>
      </c>
      <c r="C19171" t="s">
        <v>16113</v>
      </c>
      <c r="D19171">
        <v>865.32</v>
      </c>
      <c r="E19171" s="156" t="s">
        <v>223</v>
      </c>
    </row>
    <row r="19172" spans="1:5" x14ac:dyDescent="0.2">
      <c r="A19172" s="157">
        <v>6106331</v>
      </c>
      <c r="B19172" t="s">
        <v>22075</v>
      </c>
      <c r="C19172" t="s">
        <v>16113</v>
      </c>
      <c r="D19172">
        <v>1963.83</v>
      </c>
      <c r="E19172" s="156" t="s">
        <v>223</v>
      </c>
    </row>
    <row r="19173" spans="1:5" x14ac:dyDescent="0.2">
      <c r="A19173" s="157">
        <v>6106332</v>
      </c>
      <c r="B19173" t="s">
        <v>22076</v>
      </c>
      <c r="C19173" t="s">
        <v>16113</v>
      </c>
      <c r="D19173">
        <v>2089.5300000000002</v>
      </c>
      <c r="E19173" s="156" t="s">
        <v>223</v>
      </c>
    </row>
    <row r="19174" spans="1:5" x14ac:dyDescent="0.2">
      <c r="A19174" s="157">
        <v>6106206</v>
      </c>
      <c r="B19174" t="s">
        <v>22077</v>
      </c>
      <c r="C19174" t="s">
        <v>16113</v>
      </c>
      <c r="D19174">
        <v>2271.98</v>
      </c>
      <c r="E19174" s="156" t="s">
        <v>223</v>
      </c>
    </row>
    <row r="19175" spans="1:5" x14ac:dyDescent="0.2">
      <c r="A19175" s="157">
        <v>6106207</v>
      </c>
      <c r="B19175" t="s">
        <v>22078</v>
      </c>
      <c r="C19175" t="s">
        <v>16113</v>
      </c>
      <c r="D19175">
        <v>2422.19</v>
      </c>
      <c r="E19175" s="156" t="s">
        <v>223</v>
      </c>
    </row>
    <row r="19176" spans="1:5" x14ac:dyDescent="0.2">
      <c r="A19176" s="157">
        <v>6106222</v>
      </c>
      <c r="B19176" t="s">
        <v>22079</v>
      </c>
      <c r="C19176" t="s">
        <v>16113</v>
      </c>
      <c r="D19176">
        <v>316.43</v>
      </c>
      <c r="E19176" s="156" t="s">
        <v>223</v>
      </c>
    </row>
    <row r="19177" spans="1:5" x14ac:dyDescent="0.2">
      <c r="A19177" s="157">
        <v>6106221</v>
      </c>
      <c r="B19177" t="s">
        <v>22080</v>
      </c>
      <c r="C19177" t="s">
        <v>16113</v>
      </c>
      <c r="D19177">
        <v>271.22000000000003</v>
      </c>
      <c r="E19177" s="156" t="s">
        <v>223</v>
      </c>
    </row>
    <row r="19178" spans="1:5" x14ac:dyDescent="0.2">
      <c r="A19178" s="157">
        <v>6106224</v>
      </c>
      <c r="B19178" t="s">
        <v>22081</v>
      </c>
      <c r="C19178" t="s">
        <v>16113</v>
      </c>
      <c r="D19178">
        <v>780.66</v>
      </c>
      <c r="E19178" s="156" t="s">
        <v>223</v>
      </c>
    </row>
    <row r="19179" spans="1:5" x14ac:dyDescent="0.2">
      <c r="A19179" s="157">
        <v>6106225</v>
      </c>
      <c r="B19179" t="s">
        <v>22082</v>
      </c>
      <c r="C19179" t="s">
        <v>16113</v>
      </c>
      <c r="D19179">
        <v>865.32</v>
      </c>
      <c r="E19179" s="156" t="s">
        <v>223</v>
      </c>
    </row>
    <row r="19180" spans="1:5" x14ac:dyDescent="0.2">
      <c r="A19180" s="157">
        <v>6106228</v>
      </c>
      <c r="B19180" t="s">
        <v>22083</v>
      </c>
      <c r="C19180" t="s">
        <v>16113</v>
      </c>
      <c r="D19180">
        <v>1999.58</v>
      </c>
      <c r="E19180" s="156" t="s">
        <v>223</v>
      </c>
    </row>
    <row r="19181" spans="1:5" x14ac:dyDescent="0.2">
      <c r="A19181" s="157">
        <v>6106229</v>
      </c>
      <c r="B19181" t="s">
        <v>22084</v>
      </c>
      <c r="C19181" t="s">
        <v>16113</v>
      </c>
      <c r="D19181">
        <v>2130.34</v>
      </c>
      <c r="E19181" s="156" t="s">
        <v>223</v>
      </c>
    </row>
    <row r="19182" spans="1:5" x14ac:dyDescent="0.2">
      <c r="A19182" s="157">
        <v>6106328</v>
      </c>
      <c r="B19182" t="s">
        <v>22085</v>
      </c>
      <c r="C19182" t="s">
        <v>16113</v>
      </c>
      <c r="D19182">
        <v>199.56</v>
      </c>
      <c r="E19182" s="156" t="s">
        <v>223</v>
      </c>
    </row>
    <row r="19183" spans="1:5" x14ac:dyDescent="0.2">
      <c r="A19183" s="157">
        <v>6106330</v>
      </c>
      <c r="B19183" t="s">
        <v>22086</v>
      </c>
      <c r="C19183" t="s">
        <v>16113</v>
      </c>
      <c r="D19183">
        <v>993.55</v>
      </c>
      <c r="E19183" s="156" t="s">
        <v>223</v>
      </c>
    </row>
    <row r="19184" spans="1:5" x14ac:dyDescent="0.2">
      <c r="A19184" s="157">
        <v>6106326</v>
      </c>
      <c r="B19184" t="s">
        <v>22087</v>
      </c>
      <c r="C19184" t="s">
        <v>16113</v>
      </c>
      <c r="D19184">
        <v>82.56</v>
      </c>
      <c r="E19184" s="156" t="s">
        <v>223</v>
      </c>
    </row>
    <row r="19185" spans="1:5" x14ac:dyDescent="0.2">
      <c r="A19185" s="157">
        <v>6106324</v>
      </c>
      <c r="B19185" t="s">
        <v>22088</v>
      </c>
      <c r="C19185" t="s">
        <v>16113</v>
      </c>
      <c r="D19185">
        <v>43.16</v>
      </c>
      <c r="E19185" s="156" t="s">
        <v>223</v>
      </c>
    </row>
    <row r="19186" spans="1:5" x14ac:dyDescent="0.2">
      <c r="A19186" s="157">
        <v>6106327</v>
      </c>
      <c r="B19186" t="s">
        <v>22089</v>
      </c>
      <c r="C19186" t="s">
        <v>16113</v>
      </c>
      <c r="D19186">
        <v>199.66</v>
      </c>
      <c r="E19186" s="156" t="s">
        <v>223</v>
      </c>
    </row>
    <row r="19187" spans="1:5" x14ac:dyDescent="0.2">
      <c r="A19187" s="157">
        <v>6106329</v>
      </c>
      <c r="B19187" t="s">
        <v>22090</v>
      </c>
      <c r="C19187" t="s">
        <v>16113</v>
      </c>
      <c r="D19187">
        <v>995.26</v>
      </c>
      <c r="E19187" s="156" t="s">
        <v>223</v>
      </c>
    </row>
    <row r="19188" spans="1:5" x14ac:dyDescent="0.2">
      <c r="A19188" s="157">
        <v>6106325</v>
      </c>
      <c r="B19188" t="s">
        <v>22091</v>
      </c>
      <c r="C19188" t="s">
        <v>16113</v>
      </c>
      <c r="D19188">
        <v>82.77</v>
      </c>
      <c r="E19188" s="156" t="s">
        <v>223</v>
      </c>
    </row>
    <row r="19189" spans="1:5" x14ac:dyDescent="0.2">
      <c r="A19189" s="157">
        <v>6208126</v>
      </c>
      <c r="B19189" t="s">
        <v>22092</v>
      </c>
      <c r="C19189" t="s">
        <v>16004</v>
      </c>
      <c r="D19189">
        <v>20.98</v>
      </c>
      <c r="E19189" s="156" t="s">
        <v>223</v>
      </c>
    </row>
    <row r="19190" spans="1:5" x14ac:dyDescent="0.2">
      <c r="A19190" s="157">
        <v>6205797</v>
      </c>
      <c r="B19190" t="s">
        <v>22093</v>
      </c>
      <c r="C19190" t="s">
        <v>16004</v>
      </c>
      <c r="D19190">
        <v>13.32</v>
      </c>
      <c r="E19190" s="156" t="s">
        <v>223</v>
      </c>
    </row>
    <row r="19191" spans="1:5" x14ac:dyDescent="0.2">
      <c r="A19191" s="157">
        <v>6205791</v>
      </c>
      <c r="B19191" t="s">
        <v>22094</v>
      </c>
      <c r="C19191" t="s">
        <v>286</v>
      </c>
      <c r="D19191">
        <v>468.49</v>
      </c>
      <c r="E19191" s="156" t="s">
        <v>223</v>
      </c>
    </row>
    <row r="19192" spans="1:5" x14ac:dyDescent="0.2">
      <c r="A19192" s="157">
        <v>6205792</v>
      </c>
      <c r="B19192" t="s">
        <v>22095</v>
      </c>
      <c r="C19192" t="s">
        <v>286</v>
      </c>
      <c r="D19192">
        <v>557.47</v>
      </c>
      <c r="E19192" s="156" t="s">
        <v>223</v>
      </c>
    </row>
    <row r="19193" spans="1:5" x14ac:dyDescent="0.2">
      <c r="A19193" s="157">
        <v>6205793</v>
      </c>
      <c r="B19193" t="s">
        <v>22096</v>
      </c>
      <c r="C19193" t="s">
        <v>286</v>
      </c>
      <c r="D19193">
        <v>650.08000000000004</v>
      </c>
      <c r="E19193" s="156" t="s">
        <v>223</v>
      </c>
    </row>
    <row r="19194" spans="1:5" x14ac:dyDescent="0.2">
      <c r="A19194" s="157">
        <v>6205796</v>
      </c>
      <c r="B19194" t="s">
        <v>22097</v>
      </c>
      <c r="C19194" t="s">
        <v>286</v>
      </c>
      <c r="D19194">
        <v>1125.3900000000001</v>
      </c>
      <c r="E19194" s="156" t="s">
        <v>223</v>
      </c>
    </row>
    <row r="19195" spans="1:5" x14ac:dyDescent="0.2">
      <c r="A19195" s="157">
        <v>6219451</v>
      </c>
      <c r="B19195" t="s">
        <v>22098</v>
      </c>
      <c r="C19195" t="s">
        <v>286</v>
      </c>
      <c r="D19195">
        <v>1199.6199999999999</v>
      </c>
      <c r="E19195" s="156" t="s">
        <v>223</v>
      </c>
    </row>
    <row r="19196" spans="1:5" x14ac:dyDescent="0.2">
      <c r="A19196" s="157">
        <v>6219452</v>
      </c>
      <c r="B19196" t="s">
        <v>22099</v>
      </c>
      <c r="C19196" t="s">
        <v>286</v>
      </c>
      <c r="D19196">
        <v>1277.47</v>
      </c>
      <c r="E19196" s="156" t="s">
        <v>223</v>
      </c>
    </row>
    <row r="19197" spans="1:5" x14ac:dyDescent="0.2">
      <c r="A19197" s="157">
        <v>6205794</v>
      </c>
      <c r="B19197" t="s">
        <v>22100</v>
      </c>
      <c r="C19197" t="s">
        <v>286</v>
      </c>
      <c r="D19197">
        <v>987.79</v>
      </c>
      <c r="E19197" s="156" t="s">
        <v>223</v>
      </c>
    </row>
    <row r="19198" spans="1:5" x14ac:dyDescent="0.2">
      <c r="A19198" s="157">
        <v>6205795</v>
      </c>
      <c r="B19198" t="s">
        <v>22101</v>
      </c>
      <c r="C19198" t="s">
        <v>286</v>
      </c>
      <c r="D19198">
        <v>1054.78</v>
      </c>
      <c r="E19198" s="156" t="s">
        <v>223</v>
      </c>
    </row>
    <row r="19199" spans="1:5" x14ac:dyDescent="0.2">
      <c r="A19199" s="157">
        <v>6219521</v>
      </c>
      <c r="B19199" t="s">
        <v>22102</v>
      </c>
      <c r="C19199" t="s">
        <v>16113</v>
      </c>
      <c r="D19199">
        <v>197.36</v>
      </c>
      <c r="E19199" s="156" t="s">
        <v>223</v>
      </c>
    </row>
    <row r="19200" spans="1:5" x14ac:dyDescent="0.2">
      <c r="A19200" s="157">
        <v>6219527</v>
      </c>
      <c r="B19200" t="s">
        <v>22103</v>
      </c>
      <c r="C19200" t="s">
        <v>119</v>
      </c>
      <c r="D19200">
        <v>415.14</v>
      </c>
      <c r="E19200" s="156" t="s">
        <v>223</v>
      </c>
    </row>
    <row r="19201" spans="1:5" x14ac:dyDescent="0.2">
      <c r="A19201" s="157">
        <v>6219526</v>
      </c>
      <c r="B19201" t="s">
        <v>22104</v>
      </c>
      <c r="C19201" t="s">
        <v>286</v>
      </c>
      <c r="D19201">
        <v>66.180000000000007</v>
      </c>
      <c r="E19201" s="156" t="s">
        <v>223</v>
      </c>
    </row>
    <row r="19202" spans="1:5" x14ac:dyDescent="0.2">
      <c r="A19202" s="157">
        <v>6219525</v>
      </c>
      <c r="B19202" t="s">
        <v>22105</v>
      </c>
      <c r="C19202" t="s">
        <v>286</v>
      </c>
      <c r="D19202">
        <v>62.15</v>
      </c>
      <c r="E19202" s="156" t="s">
        <v>223</v>
      </c>
    </row>
    <row r="19203" spans="1:5" x14ac:dyDescent="0.2">
      <c r="A19203" s="157">
        <v>6219508</v>
      </c>
      <c r="B19203" t="s">
        <v>22106</v>
      </c>
      <c r="C19203" t="s">
        <v>286</v>
      </c>
      <c r="D19203">
        <v>388.02</v>
      </c>
      <c r="E19203" s="156" t="s">
        <v>223</v>
      </c>
    </row>
    <row r="19204" spans="1:5" x14ac:dyDescent="0.2">
      <c r="A19204" s="157">
        <v>6219511</v>
      </c>
      <c r="B19204" t="s">
        <v>22107</v>
      </c>
      <c r="C19204" t="s">
        <v>286</v>
      </c>
      <c r="D19204">
        <v>311.19</v>
      </c>
      <c r="E19204" s="156" t="s">
        <v>223</v>
      </c>
    </row>
    <row r="19205" spans="1:5" x14ac:dyDescent="0.2">
      <c r="A19205" s="157">
        <v>6219500</v>
      </c>
      <c r="B19205" t="s">
        <v>22108</v>
      </c>
      <c r="C19205" t="s">
        <v>16113</v>
      </c>
      <c r="D19205">
        <v>144.62</v>
      </c>
      <c r="E19205" s="156" t="s">
        <v>223</v>
      </c>
    </row>
    <row r="19206" spans="1:5" x14ac:dyDescent="0.2">
      <c r="A19206" s="157">
        <v>6219418</v>
      </c>
      <c r="B19206" t="s">
        <v>22109</v>
      </c>
      <c r="C19206" t="s">
        <v>16113</v>
      </c>
      <c r="D19206">
        <v>315.67</v>
      </c>
      <c r="E19206" s="156" t="s">
        <v>223</v>
      </c>
    </row>
    <row r="19207" spans="1:5" x14ac:dyDescent="0.2">
      <c r="A19207" s="157">
        <v>6219412</v>
      </c>
      <c r="B19207" t="s">
        <v>22110</v>
      </c>
      <c r="C19207" t="s">
        <v>16113</v>
      </c>
      <c r="D19207">
        <v>220.93</v>
      </c>
      <c r="E19207" s="156" t="s">
        <v>223</v>
      </c>
    </row>
    <row r="19208" spans="1:5" x14ac:dyDescent="0.2">
      <c r="A19208" s="157">
        <v>6219406</v>
      </c>
      <c r="B19208" t="s">
        <v>22111</v>
      </c>
      <c r="C19208" t="s">
        <v>16113</v>
      </c>
      <c r="D19208">
        <v>155.35</v>
      </c>
      <c r="E19208" s="156" t="s">
        <v>223</v>
      </c>
    </row>
    <row r="19209" spans="1:5" x14ac:dyDescent="0.2">
      <c r="A19209" s="157">
        <v>6219501</v>
      </c>
      <c r="B19209" t="s">
        <v>22112</v>
      </c>
      <c r="C19209" t="s">
        <v>16113</v>
      </c>
      <c r="D19209">
        <v>156.78</v>
      </c>
      <c r="E19209" s="156" t="s">
        <v>223</v>
      </c>
    </row>
    <row r="19210" spans="1:5" x14ac:dyDescent="0.2">
      <c r="A19210" s="157">
        <v>6219419</v>
      </c>
      <c r="B19210" t="s">
        <v>22113</v>
      </c>
      <c r="C19210" t="s">
        <v>16113</v>
      </c>
      <c r="D19210">
        <v>348.27</v>
      </c>
      <c r="E19210" s="156" t="s">
        <v>223</v>
      </c>
    </row>
    <row r="19211" spans="1:5" x14ac:dyDescent="0.2">
      <c r="A19211" s="157">
        <v>6219413</v>
      </c>
      <c r="B19211" t="s">
        <v>22114</v>
      </c>
      <c r="C19211" t="s">
        <v>16113</v>
      </c>
      <c r="D19211">
        <v>241.34</v>
      </c>
      <c r="E19211" s="156" t="s">
        <v>223</v>
      </c>
    </row>
    <row r="19212" spans="1:5" x14ac:dyDescent="0.2">
      <c r="A19212" s="157">
        <v>6219407</v>
      </c>
      <c r="B19212" t="s">
        <v>22115</v>
      </c>
      <c r="C19212" t="s">
        <v>16113</v>
      </c>
      <c r="D19212">
        <v>168.63</v>
      </c>
      <c r="E19212" s="156" t="s">
        <v>223</v>
      </c>
    </row>
    <row r="19213" spans="1:5" x14ac:dyDescent="0.2">
      <c r="A19213" s="157">
        <v>6219502</v>
      </c>
      <c r="B19213" t="s">
        <v>22116</v>
      </c>
      <c r="C19213" t="s">
        <v>16113</v>
      </c>
      <c r="D19213">
        <v>169.36</v>
      </c>
      <c r="E19213" s="156" t="s">
        <v>223</v>
      </c>
    </row>
    <row r="19214" spans="1:5" x14ac:dyDescent="0.2">
      <c r="A19214" s="157">
        <v>6219420</v>
      </c>
      <c r="B19214" t="s">
        <v>22117</v>
      </c>
      <c r="C19214" t="s">
        <v>16113</v>
      </c>
      <c r="D19214">
        <v>390.14</v>
      </c>
      <c r="E19214" s="156" t="s">
        <v>223</v>
      </c>
    </row>
    <row r="19215" spans="1:5" x14ac:dyDescent="0.2">
      <c r="A19215" s="157">
        <v>6219414</v>
      </c>
      <c r="B19215" t="s">
        <v>22118</v>
      </c>
      <c r="C19215" t="s">
        <v>16113</v>
      </c>
      <c r="D19215">
        <v>265.93</v>
      </c>
      <c r="E19215" s="156" t="s">
        <v>223</v>
      </c>
    </row>
    <row r="19216" spans="1:5" x14ac:dyDescent="0.2">
      <c r="A19216" s="157">
        <v>6219408</v>
      </c>
      <c r="B19216" t="s">
        <v>22119</v>
      </c>
      <c r="C19216" t="s">
        <v>16113</v>
      </c>
      <c r="D19216">
        <v>182.19</v>
      </c>
      <c r="E19216" s="156" t="s">
        <v>223</v>
      </c>
    </row>
    <row r="19217" spans="1:5" x14ac:dyDescent="0.2">
      <c r="A19217" s="157">
        <v>6219503</v>
      </c>
      <c r="B19217" t="s">
        <v>22120</v>
      </c>
      <c r="C19217" t="s">
        <v>16113</v>
      </c>
      <c r="D19217">
        <v>196.09</v>
      </c>
      <c r="E19217" s="156" t="s">
        <v>223</v>
      </c>
    </row>
    <row r="19218" spans="1:5" x14ac:dyDescent="0.2">
      <c r="A19218" s="157">
        <v>6219421</v>
      </c>
      <c r="B19218" t="s">
        <v>22121</v>
      </c>
      <c r="C19218" t="s">
        <v>16113</v>
      </c>
      <c r="D19218">
        <v>464.09</v>
      </c>
      <c r="E19218" s="156" t="s">
        <v>223</v>
      </c>
    </row>
    <row r="19219" spans="1:5" x14ac:dyDescent="0.2">
      <c r="A19219" s="157">
        <v>6219415</v>
      </c>
      <c r="B19219" t="s">
        <v>22122</v>
      </c>
      <c r="C19219" t="s">
        <v>16113</v>
      </c>
      <c r="D19219">
        <v>310.3</v>
      </c>
      <c r="E19219" s="156" t="s">
        <v>223</v>
      </c>
    </row>
    <row r="19220" spans="1:5" x14ac:dyDescent="0.2">
      <c r="A19220" s="157">
        <v>6219409</v>
      </c>
      <c r="B19220" t="s">
        <v>22123</v>
      </c>
      <c r="C19220" t="s">
        <v>16113</v>
      </c>
      <c r="D19220">
        <v>212.45</v>
      </c>
      <c r="E19220" s="156" t="s">
        <v>223</v>
      </c>
    </row>
    <row r="19221" spans="1:5" x14ac:dyDescent="0.2">
      <c r="A19221" s="157">
        <v>6219518</v>
      </c>
      <c r="B19221" t="s">
        <v>22124</v>
      </c>
      <c r="C19221" t="s">
        <v>16113</v>
      </c>
      <c r="D19221">
        <v>59.46</v>
      </c>
      <c r="E19221" s="156" t="s">
        <v>223</v>
      </c>
    </row>
    <row r="19222" spans="1:5" x14ac:dyDescent="0.2">
      <c r="A19222" s="157">
        <v>6219504</v>
      </c>
      <c r="B19222" t="s">
        <v>22125</v>
      </c>
      <c r="C19222" t="s">
        <v>16113</v>
      </c>
      <c r="D19222">
        <v>111.67</v>
      </c>
      <c r="E19222" s="156" t="s">
        <v>223</v>
      </c>
    </row>
    <row r="19223" spans="1:5" x14ac:dyDescent="0.2">
      <c r="A19223" s="157">
        <v>6219422</v>
      </c>
      <c r="B19223" t="s">
        <v>22126</v>
      </c>
      <c r="C19223" t="s">
        <v>16113</v>
      </c>
      <c r="D19223">
        <v>249.64</v>
      </c>
      <c r="E19223" s="156" t="s">
        <v>223</v>
      </c>
    </row>
    <row r="19224" spans="1:5" x14ac:dyDescent="0.2">
      <c r="A19224" s="157">
        <v>6219416</v>
      </c>
      <c r="B19224" t="s">
        <v>22127</v>
      </c>
      <c r="C19224" t="s">
        <v>16113</v>
      </c>
      <c r="D19224">
        <v>191.49</v>
      </c>
      <c r="E19224" s="156" t="s">
        <v>223</v>
      </c>
    </row>
    <row r="19225" spans="1:5" x14ac:dyDescent="0.2">
      <c r="A19225" s="157">
        <v>6219410</v>
      </c>
      <c r="B19225" t="s">
        <v>22128</v>
      </c>
      <c r="C19225" t="s">
        <v>16113</v>
      </c>
      <c r="D19225">
        <v>133.4</v>
      </c>
      <c r="E19225" s="156" t="s">
        <v>223</v>
      </c>
    </row>
    <row r="19226" spans="1:5" x14ac:dyDescent="0.2">
      <c r="A19226" s="157">
        <v>6219505</v>
      </c>
      <c r="B19226" t="s">
        <v>22129</v>
      </c>
      <c r="C19226" t="s">
        <v>16113</v>
      </c>
      <c r="D19226">
        <v>106.32</v>
      </c>
      <c r="E19226" s="156" t="s">
        <v>223</v>
      </c>
    </row>
    <row r="19227" spans="1:5" x14ac:dyDescent="0.2">
      <c r="A19227" s="157">
        <v>6219423</v>
      </c>
      <c r="B19227" t="s">
        <v>22130</v>
      </c>
      <c r="C19227" t="s">
        <v>16113</v>
      </c>
      <c r="D19227">
        <v>249.95</v>
      </c>
      <c r="E19227" s="156" t="s">
        <v>223</v>
      </c>
    </row>
    <row r="19228" spans="1:5" x14ac:dyDescent="0.2">
      <c r="A19228" s="157">
        <v>6219417</v>
      </c>
      <c r="B19228" t="s">
        <v>22131</v>
      </c>
      <c r="C19228" t="s">
        <v>16113</v>
      </c>
      <c r="D19228">
        <v>189.31</v>
      </c>
      <c r="E19228" s="156" t="s">
        <v>223</v>
      </c>
    </row>
    <row r="19229" spans="1:5" x14ac:dyDescent="0.2">
      <c r="A19229" s="157">
        <v>6219411</v>
      </c>
      <c r="B19229" t="s">
        <v>22132</v>
      </c>
      <c r="C19229" t="s">
        <v>16113</v>
      </c>
      <c r="D19229">
        <v>128.75</v>
      </c>
      <c r="E19229" s="156" t="s">
        <v>223</v>
      </c>
    </row>
    <row r="19230" spans="1:5" x14ac:dyDescent="0.2">
      <c r="A19230" s="157">
        <v>6219520</v>
      </c>
      <c r="B19230" t="s">
        <v>22133</v>
      </c>
      <c r="C19230" t="s">
        <v>119</v>
      </c>
      <c r="D19230">
        <v>61.21</v>
      </c>
      <c r="E19230" s="156" t="s">
        <v>223</v>
      </c>
    </row>
    <row r="19231" spans="1:5" x14ac:dyDescent="0.2">
      <c r="A19231" s="157">
        <v>6219433</v>
      </c>
      <c r="B19231" t="s">
        <v>22134</v>
      </c>
      <c r="C19231" t="s">
        <v>286</v>
      </c>
      <c r="D19231">
        <v>131.72</v>
      </c>
      <c r="E19231" s="156" t="s">
        <v>223</v>
      </c>
    </row>
    <row r="19232" spans="1:5" x14ac:dyDescent="0.2">
      <c r="A19232" s="157">
        <v>6205801</v>
      </c>
      <c r="B19232" t="s">
        <v>22135</v>
      </c>
      <c r="C19232" t="s">
        <v>286</v>
      </c>
      <c r="D19232">
        <v>93.13</v>
      </c>
      <c r="E19232" s="156" t="s">
        <v>223</v>
      </c>
    </row>
    <row r="19233" spans="1:5" x14ac:dyDescent="0.2">
      <c r="A19233" s="157">
        <v>6219524</v>
      </c>
      <c r="B19233" t="s">
        <v>22136</v>
      </c>
      <c r="C19233" t="s">
        <v>268</v>
      </c>
      <c r="D19233">
        <v>13.73</v>
      </c>
      <c r="E19233" s="156" t="s">
        <v>223</v>
      </c>
    </row>
    <row r="19234" spans="1:5" x14ac:dyDescent="0.2">
      <c r="A19234" s="157">
        <v>6416036</v>
      </c>
      <c r="B19234" t="s">
        <v>22137</v>
      </c>
      <c r="C19234" t="s">
        <v>16113</v>
      </c>
      <c r="D19234">
        <v>171.11</v>
      </c>
      <c r="E19234" s="156" t="s">
        <v>223</v>
      </c>
    </row>
    <row r="19235" spans="1:5" x14ac:dyDescent="0.2">
      <c r="A19235" s="157">
        <v>6416038</v>
      </c>
      <c r="B19235" t="s">
        <v>22138</v>
      </c>
      <c r="C19235" t="s">
        <v>16113</v>
      </c>
      <c r="D19235">
        <v>71.75</v>
      </c>
      <c r="E19235" s="156" t="s">
        <v>223</v>
      </c>
    </row>
    <row r="19236" spans="1:5" x14ac:dyDescent="0.2">
      <c r="A19236" s="157">
        <v>6416037</v>
      </c>
      <c r="B19236" t="s">
        <v>22139</v>
      </c>
      <c r="C19236" t="s">
        <v>16113</v>
      </c>
      <c r="D19236">
        <v>182.23</v>
      </c>
      <c r="E19236" s="156" t="s">
        <v>223</v>
      </c>
    </row>
    <row r="19237" spans="1:5" x14ac:dyDescent="0.2">
      <c r="A19237" s="157">
        <v>6416035</v>
      </c>
      <c r="B19237" t="s">
        <v>22140</v>
      </c>
      <c r="C19237" t="s">
        <v>16113</v>
      </c>
      <c r="D19237">
        <v>81.73</v>
      </c>
      <c r="E19237" s="156" t="s">
        <v>223</v>
      </c>
    </row>
    <row r="19238" spans="1:5" x14ac:dyDescent="0.2">
      <c r="A19238" s="157">
        <v>6416076</v>
      </c>
      <c r="B19238" t="s">
        <v>22141</v>
      </c>
      <c r="C19238" t="s">
        <v>5571</v>
      </c>
      <c r="D19238">
        <v>204.36</v>
      </c>
      <c r="E19238" s="156" t="s">
        <v>223</v>
      </c>
    </row>
    <row r="19239" spans="1:5" x14ac:dyDescent="0.2">
      <c r="A19239" s="157">
        <v>6416075</v>
      </c>
      <c r="B19239" t="s">
        <v>22142</v>
      </c>
      <c r="C19239" t="s">
        <v>5571</v>
      </c>
      <c r="D19239">
        <v>121.08</v>
      </c>
      <c r="E19239" s="156" t="s">
        <v>223</v>
      </c>
    </row>
    <row r="19240" spans="1:5" x14ac:dyDescent="0.2">
      <c r="A19240" s="157">
        <v>6416226</v>
      </c>
      <c r="B19240" t="s">
        <v>22143</v>
      </c>
      <c r="C19240" t="s">
        <v>5571</v>
      </c>
      <c r="D19240">
        <v>190.67</v>
      </c>
      <c r="E19240" s="156" t="s">
        <v>223</v>
      </c>
    </row>
    <row r="19241" spans="1:5" x14ac:dyDescent="0.2">
      <c r="A19241" s="157">
        <v>6416225</v>
      </c>
      <c r="B19241" t="s">
        <v>22144</v>
      </c>
      <c r="C19241" t="s">
        <v>5571</v>
      </c>
      <c r="D19241">
        <v>105.57</v>
      </c>
      <c r="E19241" s="156" t="s">
        <v>223</v>
      </c>
    </row>
    <row r="19242" spans="1:5" x14ac:dyDescent="0.2">
      <c r="A19242" s="157">
        <v>6416084</v>
      </c>
      <c r="B19242" t="s">
        <v>22145</v>
      </c>
      <c r="C19242" t="s">
        <v>5571</v>
      </c>
      <c r="D19242">
        <v>194.01</v>
      </c>
      <c r="E19242" s="156" t="s">
        <v>223</v>
      </c>
    </row>
    <row r="19243" spans="1:5" x14ac:dyDescent="0.2">
      <c r="A19243" s="157">
        <v>6416083</v>
      </c>
      <c r="B19243" t="s">
        <v>22146</v>
      </c>
      <c r="C19243" t="s">
        <v>5571</v>
      </c>
      <c r="D19243">
        <v>106.51</v>
      </c>
      <c r="E19243" s="156" t="s">
        <v>223</v>
      </c>
    </row>
    <row r="19244" spans="1:5" x14ac:dyDescent="0.2">
      <c r="A19244" s="157">
        <v>6416234</v>
      </c>
      <c r="B19244" t="s">
        <v>22147</v>
      </c>
      <c r="C19244" t="s">
        <v>5571</v>
      </c>
      <c r="D19244">
        <v>201.77</v>
      </c>
      <c r="E19244" s="156" t="s">
        <v>223</v>
      </c>
    </row>
    <row r="19245" spans="1:5" x14ac:dyDescent="0.2">
      <c r="A19245" s="157">
        <v>6416233</v>
      </c>
      <c r="B19245" t="s">
        <v>22148</v>
      </c>
      <c r="C19245" t="s">
        <v>5571</v>
      </c>
      <c r="D19245">
        <v>115.83</v>
      </c>
      <c r="E19245" s="156" t="s">
        <v>223</v>
      </c>
    </row>
    <row r="19246" spans="1:5" x14ac:dyDescent="0.2">
      <c r="A19246" s="157">
        <v>6416236</v>
      </c>
      <c r="B19246" t="s">
        <v>22149</v>
      </c>
      <c r="C19246" t="s">
        <v>5571</v>
      </c>
      <c r="D19246">
        <v>206.82</v>
      </c>
      <c r="E19246" s="156" t="s">
        <v>223</v>
      </c>
    </row>
    <row r="19247" spans="1:5" x14ac:dyDescent="0.2">
      <c r="A19247" s="157">
        <v>6416235</v>
      </c>
      <c r="B19247" t="s">
        <v>22150</v>
      </c>
      <c r="C19247" t="s">
        <v>5571</v>
      </c>
      <c r="D19247">
        <v>121.98</v>
      </c>
      <c r="E19247" s="156" t="s">
        <v>223</v>
      </c>
    </row>
    <row r="19248" spans="1:5" x14ac:dyDescent="0.2">
      <c r="A19248" s="157">
        <v>6416040</v>
      </c>
      <c r="B19248" t="s">
        <v>22151</v>
      </c>
      <c r="C19248" t="s">
        <v>16113</v>
      </c>
      <c r="D19248">
        <v>260.58999999999997</v>
      </c>
      <c r="E19248" s="156" t="s">
        <v>223</v>
      </c>
    </row>
    <row r="19249" spans="1:5" x14ac:dyDescent="0.2">
      <c r="A19249" s="157">
        <v>6416039</v>
      </c>
      <c r="B19249" t="s">
        <v>22152</v>
      </c>
      <c r="C19249" t="s">
        <v>16113</v>
      </c>
      <c r="D19249">
        <v>100.6</v>
      </c>
      <c r="E19249" s="156" t="s">
        <v>223</v>
      </c>
    </row>
    <row r="19250" spans="1:5" x14ac:dyDescent="0.2">
      <c r="A19250" s="157">
        <v>6416042</v>
      </c>
      <c r="B19250" t="s">
        <v>22153</v>
      </c>
      <c r="C19250" t="s">
        <v>16113</v>
      </c>
      <c r="D19250">
        <v>297.77999999999997</v>
      </c>
      <c r="E19250" s="156" t="s">
        <v>223</v>
      </c>
    </row>
    <row r="19251" spans="1:5" x14ac:dyDescent="0.2">
      <c r="A19251" s="157">
        <v>6416041</v>
      </c>
      <c r="B19251" t="s">
        <v>22154</v>
      </c>
      <c r="C19251" t="s">
        <v>16113</v>
      </c>
      <c r="D19251">
        <v>141.26</v>
      </c>
      <c r="E19251" s="156" t="s">
        <v>223</v>
      </c>
    </row>
    <row r="19252" spans="1:5" x14ac:dyDescent="0.2">
      <c r="A19252" s="157">
        <v>6416080</v>
      </c>
      <c r="B19252" t="s">
        <v>22155</v>
      </c>
      <c r="C19252" t="s">
        <v>5571</v>
      </c>
      <c r="D19252">
        <v>191.28</v>
      </c>
      <c r="E19252" s="156" t="s">
        <v>223</v>
      </c>
    </row>
    <row r="19253" spans="1:5" x14ac:dyDescent="0.2">
      <c r="A19253" s="157">
        <v>6416079</v>
      </c>
      <c r="B19253" t="s">
        <v>22156</v>
      </c>
      <c r="C19253" t="s">
        <v>5571</v>
      </c>
      <c r="D19253">
        <v>120.86</v>
      </c>
      <c r="E19253" s="156" t="s">
        <v>223</v>
      </c>
    </row>
    <row r="19254" spans="1:5" x14ac:dyDescent="0.2">
      <c r="A19254" s="157">
        <v>6416143</v>
      </c>
      <c r="B19254" t="s">
        <v>22157</v>
      </c>
      <c r="C19254" t="s">
        <v>5571</v>
      </c>
      <c r="D19254">
        <v>189.86</v>
      </c>
      <c r="E19254" s="156" t="s">
        <v>223</v>
      </c>
    </row>
    <row r="19255" spans="1:5" x14ac:dyDescent="0.2">
      <c r="A19255" s="157">
        <v>6416262</v>
      </c>
      <c r="B19255" t="s">
        <v>22158</v>
      </c>
      <c r="C19255" t="s">
        <v>5571</v>
      </c>
      <c r="D19255">
        <v>120.48</v>
      </c>
      <c r="E19255" s="156" t="s">
        <v>223</v>
      </c>
    </row>
    <row r="19256" spans="1:5" x14ac:dyDescent="0.2">
      <c r="A19256" s="157">
        <v>6416078</v>
      </c>
      <c r="B19256" t="s">
        <v>22159</v>
      </c>
      <c r="C19256" t="s">
        <v>5571</v>
      </c>
      <c r="D19256">
        <v>188.28</v>
      </c>
      <c r="E19256" s="156" t="s">
        <v>223</v>
      </c>
    </row>
    <row r="19257" spans="1:5" x14ac:dyDescent="0.2">
      <c r="A19257" s="157">
        <v>6416077</v>
      </c>
      <c r="B19257" t="s">
        <v>22160</v>
      </c>
      <c r="C19257" t="s">
        <v>5571</v>
      </c>
      <c r="D19257">
        <v>120.07</v>
      </c>
      <c r="E19257" s="156" t="s">
        <v>223</v>
      </c>
    </row>
    <row r="19258" spans="1:5" x14ac:dyDescent="0.2">
      <c r="A19258" s="157">
        <v>6416071</v>
      </c>
      <c r="B19258" t="s">
        <v>22161</v>
      </c>
      <c r="C19258" t="s">
        <v>5571</v>
      </c>
      <c r="D19258">
        <v>186.76</v>
      </c>
      <c r="E19258" s="156" t="s">
        <v>223</v>
      </c>
    </row>
    <row r="19259" spans="1:5" x14ac:dyDescent="0.2">
      <c r="A19259" s="157">
        <v>6416072</v>
      </c>
      <c r="B19259" t="s">
        <v>22162</v>
      </c>
      <c r="C19259" t="s">
        <v>5571</v>
      </c>
      <c r="D19259">
        <v>120.11</v>
      </c>
      <c r="E19259" s="156" t="s">
        <v>223</v>
      </c>
    </row>
    <row r="19260" spans="1:5" x14ac:dyDescent="0.2">
      <c r="A19260" s="157">
        <v>6416088</v>
      </c>
      <c r="B19260" t="s">
        <v>22163</v>
      </c>
      <c r="C19260" t="s">
        <v>5571</v>
      </c>
      <c r="D19260">
        <v>209.04</v>
      </c>
      <c r="E19260" s="156" t="s">
        <v>223</v>
      </c>
    </row>
    <row r="19261" spans="1:5" x14ac:dyDescent="0.2">
      <c r="A19261" s="157">
        <v>6416087</v>
      </c>
      <c r="B19261" t="s">
        <v>22164</v>
      </c>
      <c r="C19261" t="s">
        <v>5571</v>
      </c>
      <c r="D19261">
        <v>130.71</v>
      </c>
      <c r="E19261" s="156" t="s">
        <v>223</v>
      </c>
    </row>
    <row r="19262" spans="1:5" x14ac:dyDescent="0.2">
      <c r="A19262" s="157">
        <v>6416246</v>
      </c>
      <c r="B19262" t="s">
        <v>22165</v>
      </c>
      <c r="C19262" t="s">
        <v>5571</v>
      </c>
      <c r="D19262">
        <v>212.77</v>
      </c>
      <c r="E19262" s="156" t="s">
        <v>223</v>
      </c>
    </row>
    <row r="19263" spans="1:5" x14ac:dyDescent="0.2">
      <c r="A19263" s="157">
        <v>6416245</v>
      </c>
      <c r="B19263" t="s">
        <v>22166</v>
      </c>
      <c r="C19263" t="s">
        <v>5571</v>
      </c>
      <c r="D19263">
        <v>134.99</v>
      </c>
      <c r="E19263" s="156" t="s">
        <v>223</v>
      </c>
    </row>
    <row r="19264" spans="1:5" x14ac:dyDescent="0.2">
      <c r="A19264" s="157">
        <v>6416248</v>
      </c>
      <c r="B19264" t="s">
        <v>22167</v>
      </c>
      <c r="C19264" t="s">
        <v>5571</v>
      </c>
      <c r="D19264">
        <v>220.37</v>
      </c>
      <c r="E19264" s="156" t="s">
        <v>223</v>
      </c>
    </row>
    <row r="19265" spans="1:5" x14ac:dyDescent="0.2">
      <c r="A19265" s="157">
        <v>6416247</v>
      </c>
      <c r="B19265" t="s">
        <v>22168</v>
      </c>
      <c r="C19265" t="s">
        <v>5571</v>
      </c>
      <c r="D19265">
        <v>140.69</v>
      </c>
      <c r="E19265" s="156" t="s">
        <v>223</v>
      </c>
    </row>
    <row r="19266" spans="1:5" x14ac:dyDescent="0.2">
      <c r="A19266" s="157">
        <v>6416214</v>
      </c>
      <c r="B19266" t="s">
        <v>22169</v>
      </c>
      <c r="C19266" t="s">
        <v>5571</v>
      </c>
      <c r="D19266">
        <v>244.79</v>
      </c>
      <c r="E19266" s="156" t="s">
        <v>223</v>
      </c>
    </row>
    <row r="19267" spans="1:5" x14ac:dyDescent="0.2">
      <c r="A19267" s="157">
        <v>6416218</v>
      </c>
      <c r="B19267" t="s">
        <v>22170</v>
      </c>
      <c r="C19267" t="s">
        <v>5571</v>
      </c>
      <c r="D19267">
        <v>175.74</v>
      </c>
      <c r="E19267" s="156" t="s">
        <v>223</v>
      </c>
    </row>
    <row r="19268" spans="1:5" x14ac:dyDescent="0.2">
      <c r="A19268" s="157">
        <v>6416211</v>
      </c>
      <c r="B19268" t="s">
        <v>22171</v>
      </c>
      <c r="C19268" t="s">
        <v>5571</v>
      </c>
      <c r="D19268">
        <v>242.75</v>
      </c>
      <c r="E19268" s="156" t="s">
        <v>223</v>
      </c>
    </row>
    <row r="19269" spans="1:5" x14ac:dyDescent="0.2">
      <c r="A19269" s="157">
        <v>6416215</v>
      </c>
      <c r="B19269" t="s">
        <v>22172</v>
      </c>
      <c r="C19269" t="s">
        <v>5571</v>
      </c>
      <c r="D19269">
        <v>176.38</v>
      </c>
      <c r="E19269" s="156" t="s">
        <v>223</v>
      </c>
    </row>
    <row r="19270" spans="1:5" x14ac:dyDescent="0.2">
      <c r="A19270" s="157">
        <v>6416212</v>
      </c>
      <c r="B19270" t="s">
        <v>22173</v>
      </c>
      <c r="C19270" t="s">
        <v>5571</v>
      </c>
      <c r="D19270">
        <v>247.49</v>
      </c>
      <c r="E19270" s="156" t="s">
        <v>223</v>
      </c>
    </row>
    <row r="19271" spans="1:5" x14ac:dyDescent="0.2">
      <c r="A19271" s="157">
        <v>6416216</v>
      </c>
      <c r="B19271" t="s">
        <v>22174</v>
      </c>
      <c r="C19271" t="s">
        <v>5571</v>
      </c>
      <c r="D19271">
        <v>182.1</v>
      </c>
      <c r="E19271" s="156" t="s">
        <v>223</v>
      </c>
    </row>
    <row r="19272" spans="1:5" x14ac:dyDescent="0.2">
      <c r="A19272" s="157">
        <v>6416213</v>
      </c>
      <c r="B19272" t="s">
        <v>22175</v>
      </c>
      <c r="C19272" t="s">
        <v>5571</v>
      </c>
      <c r="D19272">
        <v>248.47</v>
      </c>
      <c r="E19272" s="156" t="s">
        <v>223</v>
      </c>
    </row>
    <row r="19273" spans="1:5" x14ac:dyDescent="0.2">
      <c r="A19273" s="157">
        <v>6416217</v>
      </c>
      <c r="B19273" t="s">
        <v>22176</v>
      </c>
      <c r="C19273" t="s">
        <v>5571</v>
      </c>
      <c r="D19273">
        <v>184.94</v>
      </c>
      <c r="E19273" s="156" t="s">
        <v>223</v>
      </c>
    </row>
    <row r="19274" spans="1:5" x14ac:dyDescent="0.2">
      <c r="A19274" s="157">
        <v>6416289</v>
      </c>
      <c r="B19274" t="s">
        <v>22177</v>
      </c>
      <c r="C19274" t="s">
        <v>16113</v>
      </c>
      <c r="D19274">
        <v>156.97</v>
      </c>
      <c r="E19274" s="156" t="s">
        <v>223</v>
      </c>
    </row>
    <row r="19275" spans="1:5" x14ac:dyDescent="0.2">
      <c r="A19275" s="157">
        <v>6416288</v>
      </c>
      <c r="B19275" t="s">
        <v>22178</v>
      </c>
      <c r="C19275" t="s">
        <v>16113</v>
      </c>
      <c r="D19275">
        <v>102.67</v>
      </c>
      <c r="E19275" s="156" t="s">
        <v>223</v>
      </c>
    </row>
    <row r="19276" spans="1:5" x14ac:dyDescent="0.2">
      <c r="A19276" s="157">
        <v>6416098</v>
      </c>
      <c r="B19276" t="s">
        <v>22179</v>
      </c>
      <c r="C19276" t="s">
        <v>5571</v>
      </c>
      <c r="D19276">
        <v>173.22</v>
      </c>
      <c r="E19276" s="156" t="s">
        <v>223</v>
      </c>
    </row>
    <row r="19277" spans="1:5" x14ac:dyDescent="0.2">
      <c r="A19277" s="157">
        <v>6416097</v>
      </c>
      <c r="B19277" t="s">
        <v>22180</v>
      </c>
      <c r="C19277" t="s">
        <v>5571</v>
      </c>
      <c r="D19277">
        <v>128.33000000000001</v>
      </c>
      <c r="E19277" s="156" t="s">
        <v>223</v>
      </c>
    </row>
    <row r="19278" spans="1:5" x14ac:dyDescent="0.2">
      <c r="A19278" s="157">
        <v>6416258</v>
      </c>
      <c r="B19278" t="s">
        <v>22181</v>
      </c>
      <c r="C19278" t="s">
        <v>5571</v>
      </c>
      <c r="D19278">
        <v>194.55</v>
      </c>
      <c r="E19278" s="156" t="s">
        <v>223</v>
      </c>
    </row>
    <row r="19279" spans="1:5" x14ac:dyDescent="0.2">
      <c r="A19279" s="157">
        <v>6416259</v>
      </c>
      <c r="B19279" t="s">
        <v>22182</v>
      </c>
      <c r="C19279" t="s">
        <v>5571</v>
      </c>
      <c r="D19279">
        <v>131.24</v>
      </c>
      <c r="E19279" s="156" t="s">
        <v>223</v>
      </c>
    </row>
    <row r="19280" spans="1:5" x14ac:dyDescent="0.2">
      <c r="A19280" s="157">
        <v>6416074</v>
      </c>
      <c r="B19280" t="s">
        <v>22183</v>
      </c>
      <c r="C19280" t="s">
        <v>16113</v>
      </c>
      <c r="D19280">
        <v>323.10000000000002</v>
      </c>
      <c r="E19280" s="156" t="s">
        <v>223</v>
      </c>
    </row>
    <row r="19281" spans="1:5" x14ac:dyDescent="0.2">
      <c r="A19281" s="157">
        <v>6416073</v>
      </c>
      <c r="B19281" t="s">
        <v>22184</v>
      </c>
      <c r="C19281" t="s">
        <v>16113</v>
      </c>
      <c r="D19281">
        <v>144.97999999999999</v>
      </c>
      <c r="E19281" s="156" t="s">
        <v>223</v>
      </c>
    </row>
    <row r="19282" spans="1:5" x14ac:dyDescent="0.2">
      <c r="A19282" s="157">
        <v>6416220</v>
      </c>
      <c r="B19282" t="s">
        <v>22185</v>
      </c>
      <c r="C19282" t="s">
        <v>16113</v>
      </c>
      <c r="D19282">
        <v>326.04000000000002</v>
      </c>
      <c r="E19282" s="156" t="s">
        <v>223</v>
      </c>
    </row>
    <row r="19283" spans="1:5" x14ac:dyDescent="0.2">
      <c r="A19283" s="157">
        <v>6416219</v>
      </c>
      <c r="B19283" t="s">
        <v>22186</v>
      </c>
      <c r="C19283" t="s">
        <v>16113</v>
      </c>
      <c r="D19283">
        <v>141.79</v>
      </c>
      <c r="E19283" s="156" t="s">
        <v>223</v>
      </c>
    </row>
    <row r="19284" spans="1:5" x14ac:dyDescent="0.2">
      <c r="A19284" s="157">
        <v>6416222</v>
      </c>
      <c r="B19284" t="s">
        <v>22187</v>
      </c>
      <c r="C19284" t="s">
        <v>16113</v>
      </c>
      <c r="D19284">
        <v>340.84</v>
      </c>
      <c r="E19284" s="156" t="s">
        <v>223</v>
      </c>
    </row>
    <row r="19285" spans="1:5" x14ac:dyDescent="0.2">
      <c r="A19285" s="157">
        <v>6416221</v>
      </c>
      <c r="B19285" t="s">
        <v>22188</v>
      </c>
      <c r="C19285" t="s">
        <v>16113</v>
      </c>
      <c r="D19285">
        <v>162.16999999999999</v>
      </c>
      <c r="E19285" s="156" t="s">
        <v>223</v>
      </c>
    </row>
    <row r="19286" spans="1:5" x14ac:dyDescent="0.2">
      <c r="A19286" s="157">
        <v>6416224</v>
      </c>
      <c r="B19286" t="s">
        <v>22189</v>
      </c>
      <c r="C19286" t="s">
        <v>16113</v>
      </c>
      <c r="D19286">
        <v>344.2</v>
      </c>
      <c r="E19286" s="156" t="s">
        <v>223</v>
      </c>
    </row>
    <row r="19287" spans="1:5" x14ac:dyDescent="0.2">
      <c r="A19287" s="157">
        <v>6416223</v>
      </c>
      <c r="B19287" t="s">
        <v>22190</v>
      </c>
      <c r="C19287" t="s">
        <v>16113</v>
      </c>
      <c r="D19287">
        <v>158.97999999999999</v>
      </c>
      <c r="E19287" s="156" t="s">
        <v>223</v>
      </c>
    </row>
    <row r="19288" spans="1:5" x14ac:dyDescent="0.2">
      <c r="A19288" s="157">
        <v>6416082</v>
      </c>
      <c r="B19288" t="s">
        <v>22191</v>
      </c>
      <c r="C19288" t="s">
        <v>16113</v>
      </c>
      <c r="D19288">
        <v>323.10000000000002</v>
      </c>
      <c r="E19288" s="156" t="s">
        <v>223</v>
      </c>
    </row>
    <row r="19289" spans="1:5" x14ac:dyDescent="0.2">
      <c r="A19289" s="157">
        <v>6416081</v>
      </c>
      <c r="B19289" t="s">
        <v>22192</v>
      </c>
      <c r="C19289" t="s">
        <v>16113</v>
      </c>
      <c r="D19289">
        <v>144.97999999999999</v>
      </c>
      <c r="E19289" s="156" t="s">
        <v>223</v>
      </c>
    </row>
    <row r="19290" spans="1:5" x14ac:dyDescent="0.2">
      <c r="A19290" s="157">
        <v>6416228</v>
      </c>
      <c r="B19290" t="s">
        <v>22193</v>
      </c>
      <c r="C19290" t="s">
        <v>16113</v>
      </c>
      <c r="D19290">
        <v>326.04000000000002</v>
      </c>
      <c r="E19290" s="156" t="s">
        <v>223</v>
      </c>
    </row>
    <row r="19291" spans="1:5" x14ac:dyDescent="0.2">
      <c r="A19291" s="157">
        <v>6416227</v>
      </c>
      <c r="B19291" t="s">
        <v>22194</v>
      </c>
      <c r="C19291" t="s">
        <v>16113</v>
      </c>
      <c r="D19291">
        <v>141.79</v>
      </c>
      <c r="E19291" s="156" t="s">
        <v>223</v>
      </c>
    </row>
    <row r="19292" spans="1:5" x14ac:dyDescent="0.2">
      <c r="A19292" s="157">
        <v>6416230</v>
      </c>
      <c r="B19292" t="s">
        <v>22195</v>
      </c>
      <c r="C19292" t="s">
        <v>16113</v>
      </c>
      <c r="D19292">
        <v>339.36</v>
      </c>
      <c r="E19292" s="156" t="s">
        <v>223</v>
      </c>
    </row>
    <row r="19293" spans="1:5" x14ac:dyDescent="0.2">
      <c r="A19293" s="157">
        <v>6416229</v>
      </c>
      <c r="B19293" t="s">
        <v>22196</v>
      </c>
      <c r="C19293" t="s">
        <v>16113</v>
      </c>
      <c r="D19293">
        <v>161.54</v>
      </c>
      <c r="E19293" s="156" t="s">
        <v>223</v>
      </c>
    </row>
    <row r="19294" spans="1:5" x14ac:dyDescent="0.2">
      <c r="A19294" s="157">
        <v>6416232</v>
      </c>
      <c r="B19294" t="s">
        <v>22197</v>
      </c>
      <c r="C19294" t="s">
        <v>16113</v>
      </c>
      <c r="D19294">
        <v>342.71</v>
      </c>
      <c r="E19294" s="156" t="s">
        <v>223</v>
      </c>
    </row>
    <row r="19295" spans="1:5" x14ac:dyDescent="0.2">
      <c r="A19295" s="157">
        <v>6416231</v>
      </c>
      <c r="B19295" t="s">
        <v>22198</v>
      </c>
      <c r="C19295" t="s">
        <v>16113</v>
      </c>
      <c r="D19295">
        <v>158.36000000000001</v>
      </c>
      <c r="E19295" s="156" t="s">
        <v>223</v>
      </c>
    </row>
    <row r="19296" spans="1:5" x14ac:dyDescent="0.2">
      <c r="A19296" s="157">
        <v>6416086</v>
      </c>
      <c r="B19296" t="s">
        <v>22199</v>
      </c>
      <c r="C19296" t="s">
        <v>5571</v>
      </c>
      <c r="D19296">
        <v>209.47</v>
      </c>
      <c r="E19296" s="156" t="s">
        <v>223</v>
      </c>
    </row>
    <row r="19297" spans="1:5" x14ac:dyDescent="0.2">
      <c r="A19297" s="157">
        <v>6416085</v>
      </c>
      <c r="B19297" t="s">
        <v>22200</v>
      </c>
      <c r="C19297" t="s">
        <v>5571</v>
      </c>
      <c r="D19297">
        <v>129.6</v>
      </c>
      <c r="E19297" s="156" t="s">
        <v>223</v>
      </c>
    </row>
    <row r="19298" spans="1:5" x14ac:dyDescent="0.2">
      <c r="A19298" s="157">
        <v>6416238</v>
      </c>
      <c r="B19298" t="s">
        <v>22201</v>
      </c>
      <c r="C19298" t="s">
        <v>5571</v>
      </c>
      <c r="D19298">
        <v>198.58</v>
      </c>
      <c r="E19298" s="156" t="s">
        <v>223</v>
      </c>
    </row>
    <row r="19299" spans="1:5" x14ac:dyDescent="0.2">
      <c r="A19299" s="157">
        <v>6416237</v>
      </c>
      <c r="B19299" t="s">
        <v>22202</v>
      </c>
      <c r="C19299" t="s">
        <v>5571</v>
      </c>
      <c r="D19299">
        <v>116.85</v>
      </c>
      <c r="E19299" s="156" t="s">
        <v>223</v>
      </c>
    </row>
    <row r="19300" spans="1:5" x14ac:dyDescent="0.2">
      <c r="A19300" s="157">
        <v>6416240</v>
      </c>
      <c r="B19300" t="s">
        <v>22203</v>
      </c>
      <c r="C19300" t="s">
        <v>5571</v>
      </c>
      <c r="D19300">
        <v>209.86</v>
      </c>
      <c r="E19300" s="156" t="s">
        <v>223</v>
      </c>
    </row>
    <row r="19301" spans="1:5" x14ac:dyDescent="0.2">
      <c r="A19301" s="157">
        <v>6416239</v>
      </c>
      <c r="B19301" t="s">
        <v>22204</v>
      </c>
      <c r="C19301" t="s">
        <v>5571</v>
      </c>
      <c r="D19301">
        <v>128.63</v>
      </c>
      <c r="E19301" s="156" t="s">
        <v>223</v>
      </c>
    </row>
    <row r="19302" spans="1:5" x14ac:dyDescent="0.2">
      <c r="A19302" s="157">
        <v>6416242</v>
      </c>
      <c r="B19302" t="s">
        <v>22205</v>
      </c>
      <c r="C19302" t="s">
        <v>5571</v>
      </c>
      <c r="D19302">
        <v>213.4</v>
      </c>
      <c r="E19302" s="156" t="s">
        <v>223</v>
      </c>
    </row>
    <row r="19303" spans="1:5" x14ac:dyDescent="0.2">
      <c r="A19303" s="157">
        <v>6416241</v>
      </c>
      <c r="B19303" t="s">
        <v>22206</v>
      </c>
      <c r="C19303" t="s">
        <v>5571</v>
      </c>
      <c r="D19303">
        <v>134.87</v>
      </c>
      <c r="E19303" s="156" t="s">
        <v>223</v>
      </c>
    </row>
    <row r="19304" spans="1:5" x14ac:dyDescent="0.2">
      <c r="A19304" s="157">
        <v>6416244</v>
      </c>
      <c r="B19304" t="s">
        <v>22207</v>
      </c>
      <c r="C19304" t="s">
        <v>5571</v>
      </c>
      <c r="D19304">
        <v>212.09</v>
      </c>
      <c r="E19304" s="156" t="s">
        <v>223</v>
      </c>
    </row>
    <row r="19305" spans="1:5" x14ac:dyDescent="0.2">
      <c r="A19305" s="157">
        <v>6416243</v>
      </c>
      <c r="B19305" t="s">
        <v>22208</v>
      </c>
      <c r="C19305" t="s">
        <v>5571</v>
      </c>
      <c r="D19305">
        <v>134.44999999999999</v>
      </c>
      <c r="E19305" s="156" t="s">
        <v>223</v>
      </c>
    </row>
    <row r="19306" spans="1:5" x14ac:dyDescent="0.2">
      <c r="A19306" s="157">
        <v>6416250</v>
      </c>
      <c r="B19306" t="s">
        <v>22209</v>
      </c>
      <c r="C19306" t="s">
        <v>16113</v>
      </c>
      <c r="D19306">
        <v>78.62</v>
      </c>
      <c r="E19306" s="156" t="s">
        <v>223</v>
      </c>
    </row>
    <row r="19307" spans="1:5" x14ac:dyDescent="0.2">
      <c r="A19307" s="157">
        <v>6416153</v>
      </c>
      <c r="B19307" t="s">
        <v>22210</v>
      </c>
      <c r="C19307" t="s">
        <v>16113</v>
      </c>
      <c r="D19307">
        <v>20.02</v>
      </c>
      <c r="E19307" s="156" t="s">
        <v>223</v>
      </c>
    </row>
    <row r="19308" spans="1:5" x14ac:dyDescent="0.2">
      <c r="A19308" s="157">
        <v>6416185</v>
      </c>
      <c r="B19308" t="s">
        <v>22211</v>
      </c>
      <c r="C19308" t="s">
        <v>16113</v>
      </c>
      <c r="D19308">
        <v>117.43</v>
      </c>
      <c r="E19308" s="156" t="s">
        <v>223</v>
      </c>
    </row>
    <row r="19309" spans="1:5" x14ac:dyDescent="0.2">
      <c r="A19309" s="157">
        <v>6416184</v>
      </c>
      <c r="B19309" t="s">
        <v>22212</v>
      </c>
      <c r="C19309" t="s">
        <v>16113</v>
      </c>
      <c r="D19309">
        <v>72.459999999999994</v>
      </c>
      <c r="E19309" s="156" t="s">
        <v>223</v>
      </c>
    </row>
    <row r="19310" spans="1:5" x14ac:dyDescent="0.2">
      <c r="A19310" s="157">
        <v>6416030</v>
      </c>
      <c r="B19310" t="s">
        <v>22213</v>
      </c>
      <c r="C19310" t="s">
        <v>16113</v>
      </c>
      <c r="D19310">
        <v>84.07</v>
      </c>
      <c r="E19310" s="156" t="s">
        <v>223</v>
      </c>
    </row>
    <row r="19311" spans="1:5" x14ac:dyDescent="0.2">
      <c r="A19311" s="157">
        <v>6416029</v>
      </c>
      <c r="B19311" t="s">
        <v>22214</v>
      </c>
      <c r="C19311" t="s">
        <v>16113</v>
      </c>
      <c r="D19311">
        <v>37.700000000000003</v>
      </c>
      <c r="E19311" s="156" t="s">
        <v>223</v>
      </c>
    </row>
    <row r="19312" spans="1:5" x14ac:dyDescent="0.2">
      <c r="A19312" s="157">
        <v>6416056</v>
      </c>
      <c r="B19312" t="s">
        <v>22215</v>
      </c>
      <c r="C19312" t="s">
        <v>16113</v>
      </c>
      <c r="D19312">
        <v>86.5</v>
      </c>
      <c r="E19312" s="156" t="s">
        <v>223</v>
      </c>
    </row>
    <row r="19313" spans="1:5" x14ac:dyDescent="0.2">
      <c r="A19313" s="157">
        <v>6416278</v>
      </c>
      <c r="B19313" t="s">
        <v>22216</v>
      </c>
      <c r="C19313" t="s">
        <v>16113</v>
      </c>
      <c r="D19313">
        <v>26.81</v>
      </c>
      <c r="E19313" s="156" t="s">
        <v>223</v>
      </c>
    </row>
    <row r="19314" spans="1:5" x14ac:dyDescent="0.2">
      <c r="A19314" s="157">
        <v>6416047</v>
      </c>
      <c r="B19314" t="s">
        <v>22217</v>
      </c>
      <c r="C19314" t="s">
        <v>16113</v>
      </c>
      <c r="D19314">
        <v>45.29</v>
      </c>
      <c r="E19314" s="156" t="s">
        <v>223</v>
      </c>
    </row>
    <row r="19315" spans="1:5" x14ac:dyDescent="0.2">
      <c r="A19315" s="157">
        <v>6416090</v>
      </c>
      <c r="B19315" t="s">
        <v>22218</v>
      </c>
      <c r="C19315" t="s">
        <v>16113</v>
      </c>
      <c r="D19315">
        <v>407.18</v>
      </c>
      <c r="E19315" s="156" t="s">
        <v>223</v>
      </c>
    </row>
    <row r="19316" spans="1:5" x14ac:dyDescent="0.2">
      <c r="A19316" s="157">
        <v>6416089</v>
      </c>
      <c r="B19316" t="s">
        <v>22219</v>
      </c>
      <c r="C19316" t="s">
        <v>16113</v>
      </c>
      <c r="D19316">
        <v>252.81</v>
      </c>
      <c r="E19316" s="156" t="s">
        <v>223</v>
      </c>
    </row>
    <row r="19317" spans="1:5" x14ac:dyDescent="0.2">
      <c r="A19317" s="157">
        <v>6416094</v>
      </c>
      <c r="B19317" t="s">
        <v>22220</v>
      </c>
      <c r="C19317" t="s">
        <v>16113</v>
      </c>
      <c r="D19317">
        <v>359.32</v>
      </c>
      <c r="E19317" s="156" t="s">
        <v>223</v>
      </c>
    </row>
    <row r="19318" spans="1:5" x14ac:dyDescent="0.2">
      <c r="A19318" s="157">
        <v>6416093</v>
      </c>
      <c r="B19318" t="s">
        <v>22221</v>
      </c>
      <c r="C19318" t="s">
        <v>16113</v>
      </c>
      <c r="D19318">
        <v>203.42</v>
      </c>
      <c r="E19318" s="156" t="s">
        <v>223</v>
      </c>
    </row>
    <row r="19319" spans="1:5" x14ac:dyDescent="0.2">
      <c r="A19319" s="157">
        <v>6416092</v>
      </c>
      <c r="B19319" t="s">
        <v>22222</v>
      </c>
      <c r="C19319" t="s">
        <v>16113</v>
      </c>
      <c r="D19319">
        <v>320.23</v>
      </c>
      <c r="E19319" s="156" t="s">
        <v>223</v>
      </c>
    </row>
    <row r="19320" spans="1:5" x14ac:dyDescent="0.2">
      <c r="A19320" s="157">
        <v>6416091</v>
      </c>
      <c r="B19320" t="s">
        <v>22223</v>
      </c>
      <c r="C19320" t="s">
        <v>16113</v>
      </c>
      <c r="D19320">
        <v>157.24</v>
      </c>
      <c r="E19320" s="156" t="s">
        <v>223</v>
      </c>
    </row>
    <row r="19321" spans="1:5" x14ac:dyDescent="0.2">
      <c r="A19321" s="157">
        <v>6817809</v>
      </c>
      <c r="B19321" t="s">
        <v>22224</v>
      </c>
      <c r="C19321" t="s">
        <v>286</v>
      </c>
      <c r="D19321">
        <v>1061.17</v>
      </c>
      <c r="E19321" s="156" t="s">
        <v>223</v>
      </c>
    </row>
    <row r="19322" spans="1:5" x14ac:dyDescent="0.2">
      <c r="A19322" s="157">
        <v>6817810</v>
      </c>
      <c r="B19322" t="s">
        <v>22225</v>
      </c>
      <c r="C19322" t="s">
        <v>286</v>
      </c>
      <c r="D19322">
        <v>929.36</v>
      </c>
      <c r="E19322" s="156" t="s">
        <v>223</v>
      </c>
    </row>
    <row r="19323" spans="1:5" x14ac:dyDescent="0.2">
      <c r="A19323" s="157">
        <v>6817811</v>
      </c>
      <c r="B19323" t="s">
        <v>22226</v>
      </c>
      <c r="C19323" t="s">
        <v>286</v>
      </c>
      <c r="D19323">
        <v>1135.02</v>
      </c>
      <c r="E19323" s="156" t="s">
        <v>223</v>
      </c>
    </row>
    <row r="19324" spans="1:5" x14ac:dyDescent="0.2">
      <c r="A19324" s="157">
        <v>6817812</v>
      </c>
      <c r="B19324" t="s">
        <v>22227</v>
      </c>
      <c r="C19324" t="s">
        <v>286</v>
      </c>
      <c r="D19324">
        <v>989.34</v>
      </c>
      <c r="E19324" s="156" t="s">
        <v>223</v>
      </c>
    </row>
    <row r="19325" spans="1:5" x14ac:dyDescent="0.2">
      <c r="A19325" s="157">
        <v>6817813</v>
      </c>
      <c r="B19325" t="s">
        <v>22228</v>
      </c>
      <c r="C19325" t="s">
        <v>286</v>
      </c>
      <c r="D19325">
        <v>1786.75</v>
      </c>
      <c r="E19325" s="156" t="s">
        <v>223</v>
      </c>
    </row>
    <row r="19326" spans="1:5" x14ac:dyDescent="0.2">
      <c r="A19326" s="157">
        <v>6817814</v>
      </c>
      <c r="B19326" t="s">
        <v>22229</v>
      </c>
      <c r="C19326" t="s">
        <v>286</v>
      </c>
      <c r="D19326">
        <v>1557.83</v>
      </c>
      <c r="E19326" s="156" t="s">
        <v>223</v>
      </c>
    </row>
    <row r="19327" spans="1:5" x14ac:dyDescent="0.2">
      <c r="A19327" s="157">
        <v>6817815</v>
      </c>
      <c r="B19327" t="s">
        <v>22230</v>
      </c>
      <c r="C19327" t="s">
        <v>286</v>
      </c>
      <c r="D19327">
        <v>1506.52</v>
      </c>
      <c r="E19327" s="156" t="s">
        <v>223</v>
      </c>
    </row>
    <row r="19328" spans="1:5" x14ac:dyDescent="0.2">
      <c r="A19328" s="157">
        <v>6817816</v>
      </c>
      <c r="B19328" t="s">
        <v>22231</v>
      </c>
      <c r="C19328" t="s">
        <v>286</v>
      </c>
      <c r="D19328">
        <v>1277.5899999999999</v>
      </c>
      <c r="E19328" s="156" t="s">
        <v>223</v>
      </c>
    </row>
    <row r="19329" spans="1:5" x14ac:dyDescent="0.2">
      <c r="A19329" s="157">
        <v>6817817</v>
      </c>
      <c r="B19329" t="s">
        <v>22232</v>
      </c>
      <c r="C19329" t="s">
        <v>286</v>
      </c>
      <c r="D19329">
        <v>1220.06</v>
      </c>
      <c r="E19329" s="156" t="s">
        <v>223</v>
      </c>
    </row>
    <row r="19330" spans="1:5" x14ac:dyDescent="0.2">
      <c r="A19330" s="157">
        <v>6817818</v>
      </c>
      <c r="B19330" t="s">
        <v>22233</v>
      </c>
      <c r="C19330" t="s">
        <v>286</v>
      </c>
      <c r="D19330">
        <v>1062.24</v>
      </c>
      <c r="E19330" s="156" t="s">
        <v>223</v>
      </c>
    </row>
    <row r="19331" spans="1:5" x14ac:dyDescent="0.2">
      <c r="A19331" s="157">
        <v>6817819</v>
      </c>
      <c r="B19331" t="s">
        <v>22234</v>
      </c>
      <c r="C19331" t="s">
        <v>286</v>
      </c>
      <c r="D19331">
        <v>1877.62</v>
      </c>
      <c r="E19331" s="156" t="s">
        <v>223</v>
      </c>
    </row>
    <row r="19332" spans="1:5" x14ac:dyDescent="0.2">
      <c r="A19332" s="157">
        <v>6817820</v>
      </c>
      <c r="B19332" t="s">
        <v>22235</v>
      </c>
      <c r="C19332" t="s">
        <v>286</v>
      </c>
      <c r="D19332">
        <v>1631.35</v>
      </c>
      <c r="E19332" s="156" t="s">
        <v>223</v>
      </c>
    </row>
    <row r="19333" spans="1:5" x14ac:dyDescent="0.2">
      <c r="A19333" s="157">
        <v>6817821</v>
      </c>
      <c r="B19333" t="s">
        <v>22236</v>
      </c>
      <c r="C19333" t="s">
        <v>286</v>
      </c>
      <c r="D19333">
        <v>1606.65</v>
      </c>
      <c r="E19333" s="156" t="s">
        <v>223</v>
      </c>
    </row>
    <row r="19334" spans="1:5" x14ac:dyDescent="0.2">
      <c r="A19334" s="157">
        <v>6817822</v>
      </c>
      <c r="B19334" t="s">
        <v>22237</v>
      </c>
      <c r="C19334" t="s">
        <v>286</v>
      </c>
      <c r="D19334">
        <v>1360.38</v>
      </c>
      <c r="E19334" s="156" t="s">
        <v>223</v>
      </c>
    </row>
    <row r="19335" spans="1:5" x14ac:dyDescent="0.2">
      <c r="A19335" s="157">
        <v>6817823</v>
      </c>
      <c r="B19335" t="s">
        <v>22238</v>
      </c>
      <c r="C19335" t="s">
        <v>286</v>
      </c>
      <c r="D19335">
        <v>1309.9000000000001</v>
      </c>
      <c r="E19335" s="156" t="s">
        <v>223</v>
      </c>
    </row>
    <row r="19336" spans="1:5" x14ac:dyDescent="0.2">
      <c r="A19336" s="157">
        <v>6817824</v>
      </c>
      <c r="B19336" t="s">
        <v>22239</v>
      </c>
      <c r="C19336" t="s">
        <v>286</v>
      </c>
      <c r="D19336">
        <v>1138.21</v>
      </c>
      <c r="E19336" s="156" t="s">
        <v>223</v>
      </c>
    </row>
    <row r="19337" spans="1:5" x14ac:dyDescent="0.2">
      <c r="A19337" s="157">
        <v>6817825</v>
      </c>
      <c r="B19337" t="s">
        <v>22240</v>
      </c>
      <c r="C19337" t="s">
        <v>286</v>
      </c>
      <c r="D19337">
        <v>1907.11</v>
      </c>
      <c r="E19337" s="156" t="s">
        <v>223</v>
      </c>
    </row>
    <row r="19338" spans="1:5" x14ac:dyDescent="0.2">
      <c r="A19338" s="157">
        <v>6817826</v>
      </c>
      <c r="B19338" t="s">
        <v>22241</v>
      </c>
      <c r="C19338" t="s">
        <v>286</v>
      </c>
      <c r="D19338">
        <v>1643.49</v>
      </c>
      <c r="E19338" s="156" t="s">
        <v>223</v>
      </c>
    </row>
    <row r="19339" spans="1:5" x14ac:dyDescent="0.2">
      <c r="A19339" s="157">
        <v>6817827</v>
      </c>
      <c r="B19339" t="s">
        <v>22242</v>
      </c>
      <c r="C19339" t="s">
        <v>286</v>
      </c>
      <c r="D19339">
        <v>1706.77</v>
      </c>
      <c r="E19339" s="156" t="s">
        <v>223</v>
      </c>
    </row>
    <row r="19340" spans="1:5" x14ac:dyDescent="0.2">
      <c r="A19340" s="157">
        <v>6817828</v>
      </c>
      <c r="B19340" t="s">
        <v>22243</v>
      </c>
      <c r="C19340" t="s">
        <v>286</v>
      </c>
      <c r="D19340">
        <v>1443.15</v>
      </c>
      <c r="E19340" s="156" t="s">
        <v>223</v>
      </c>
    </row>
    <row r="19341" spans="1:5" x14ac:dyDescent="0.2">
      <c r="A19341" s="157">
        <v>6817753</v>
      </c>
      <c r="B19341" t="s">
        <v>22244</v>
      </c>
      <c r="C19341" t="s">
        <v>286</v>
      </c>
      <c r="D19341">
        <v>1431.09</v>
      </c>
      <c r="E19341" s="156" t="s">
        <v>223</v>
      </c>
    </row>
    <row r="19342" spans="1:5" x14ac:dyDescent="0.2">
      <c r="A19342" s="157">
        <v>6817754</v>
      </c>
      <c r="B19342" t="s">
        <v>22245</v>
      </c>
      <c r="C19342" t="s">
        <v>286</v>
      </c>
      <c r="D19342">
        <v>1245.52</v>
      </c>
      <c r="E19342" s="156" t="s">
        <v>223</v>
      </c>
    </row>
    <row r="19343" spans="1:5" x14ac:dyDescent="0.2">
      <c r="A19343" s="157">
        <v>6817755</v>
      </c>
      <c r="B19343" t="s">
        <v>22246</v>
      </c>
      <c r="C19343" t="s">
        <v>286</v>
      </c>
      <c r="D19343">
        <v>1369.18</v>
      </c>
      <c r="E19343" s="156" t="s">
        <v>223</v>
      </c>
    </row>
    <row r="19344" spans="1:5" x14ac:dyDescent="0.2">
      <c r="A19344" s="157">
        <v>6817756</v>
      </c>
      <c r="B19344" t="s">
        <v>22247</v>
      </c>
      <c r="C19344" t="s">
        <v>286</v>
      </c>
      <c r="D19344">
        <v>1183.6099999999999</v>
      </c>
      <c r="E19344" s="156" t="s">
        <v>223</v>
      </c>
    </row>
    <row r="19345" spans="1:5" x14ac:dyDescent="0.2">
      <c r="A19345" s="157">
        <v>6817763</v>
      </c>
      <c r="B19345" t="s">
        <v>22248</v>
      </c>
      <c r="C19345" t="s">
        <v>286</v>
      </c>
      <c r="D19345">
        <v>1730.89</v>
      </c>
      <c r="E19345" s="156" t="s">
        <v>223</v>
      </c>
    </row>
    <row r="19346" spans="1:5" x14ac:dyDescent="0.2">
      <c r="A19346" s="157">
        <v>6817764</v>
      </c>
      <c r="B19346" t="s">
        <v>22249</v>
      </c>
      <c r="C19346" t="s">
        <v>286</v>
      </c>
      <c r="D19346">
        <v>1484.75</v>
      </c>
      <c r="E19346" s="156" t="s">
        <v>223</v>
      </c>
    </row>
    <row r="19347" spans="1:5" x14ac:dyDescent="0.2">
      <c r="A19347" s="157">
        <v>6817765</v>
      </c>
      <c r="B19347" t="s">
        <v>22250</v>
      </c>
      <c r="C19347" t="s">
        <v>286</v>
      </c>
      <c r="D19347">
        <v>1994.07</v>
      </c>
      <c r="E19347" s="156" t="s">
        <v>223</v>
      </c>
    </row>
    <row r="19348" spans="1:5" x14ac:dyDescent="0.2">
      <c r="A19348" s="157">
        <v>6817766</v>
      </c>
      <c r="B19348" t="s">
        <v>22251</v>
      </c>
      <c r="C19348" t="s">
        <v>286</v>
      </c>
      <c r="D19348">
        <v>1766.7</v>
      </c>
      <c r="E19348" s="156" t="s">
        <v>223</v>
      </c>
    </row>
    <row r="19349" spans="1:5" x14ac:dyDescent="0.2">
      <c r="A19349" s="157">
        <v>6817757</v>
      </c>
      <c r="B19349" t="s">
        <v>22252</v>
      </c>
      <c r="C19349" t="s">
        <v>286</v>
      </c>
      <c r="D19349">
        <v>1369.18</v>
      </c>
      <c r="E19349" s="156" t="s">
        <v>223</v>
      </c>
    </row>
    <row r="19350" spans="1:5" x14ac:dyDescent="0.2">
      <c r="A19350" s="157">
        <v>6817758</v>
      </c>
      <c r="B19350" t="s">
        <v>22253</v>
      </c>
      <c r="C19350" t="s">
        <v>286</v>
      </c>
      <c r="D19350">
        <v>1183.6099999999999</v>
      </c>
      <c r="E19350" s="156" t="s">
        <v>223</v>
      </c>
    </row>
    <row r="19351" spans="1:5" x14ac:dyDescent="0.2">
      <c r="A19351" s="157">
        <v>6817759</v>
      </c>
      <c r="B19351" t="s">
        <v>22254</v>
      </c>
      <c r="C19351" t="s">
        <v>286</v>
      </c>
      <c r="D19351">
        <v>1488.17</v>
      </c>
      <c r="E19351" s="156" t="s">
        <v>223</v>
      </c>
    </row>
    <row r="19352" spans="1:5" x14ac:dyDescent="0.2">
      <c r="A19352" s="157">
        <v>6817760</v>
      </c>
      <c r="B19352" t="s">
        <v>22255</v>
      </c>
      <c r="C19352" t="s">
        <v>286</v>
      </c>
      <c r="D19352">
        <v>1305.27</v>
      </c>
      <c r="E19352" s="156" t="s">
        <v>223</v>
      </c>
    </row>
    <row r="19353" spans="1:5" x14ac:dyDescent="0.2">
      <c r="A19353" s="157">
        <v>6817761</v>
      </c>
      <c r="B19353" t="s">
        <v>22256</v>
      </c>
      <c r="C19353" t="s">
        <v>286</v>
      </c>
      <c r="D19353">
        <v>1833.64</v>
      </c>
      <c r="E19353" s="156" t="s">
        <v>223</v>
      </c>
    </row>
    <row r="19354" spans="1:5" x14ac:dyDescent="0.2">
      <c r="A19354" s="157">
        <v>6817762</v>
      </c>
      <c r="B19354" t="s">
        <v>22257</v>
      </c>
      <c r="C19354" t="s">
        <v>286</v>
      </c>
      <c r="D19354">
        <v>1587.5</v>
      </c>
      <c r="E19354" s="156" t="s">
        <v>223</v>
      </c>
    </row>
    <row r="19355" spans="1:5" x14ac:dyDescent="0.2">
      <c r="A19355" s="157">
        <v>6817767</v>
      </c>
      <c r="B19355" t="s">
        <v>22258</v>
      </c>
      <c r="C19355" t="s">
        <v>286</v>
      </c>
      <c r="D19355">
        <v>2096.17</v>
      </c>
      <c r="E19355" s="156" t="s">
        <v>223</v>
      </c>
    </row>
    <row r="19356" spans="1:5" x14ac:dyDescent="0.2">
      <c r="A19356" s="157">
        <v>6817768</v>
      </c>
      <c r="B19356" t="s">
        <v>22259</v>
      </c>
      <c r="C19356" t="s">
        <v>286</v>
      </c>
      <c r="D19356">
        <v>1858.57</v>
      </c>
      <c r="E19356" s="156" t="s">
        <v>223</v>
      </c>
    </row>
    <row r="19357" spans="1:5" x14ac:dyDescent="0.2">
      <c r="A19357" s="157">
        <v>6817769</v>
      </c>
      <c r="B19357" t="s">
        <v>22260</v>
      </c>
      <c r="C19357" t="s">
        <v>286</v>
      </c>
      <c r="D19357">
        <v>1763.56</v>
      </c>
      <c r="E19357" s="156" t="s">
        <v>223</v>
      </c>
    </row>
    <row r="19358" spans="1:5" x14ac:dyDescent="0.2">
      <c r="A19358" s="157">
        <v>6817770</v>
      </c>
      <c r="B19358" t="s">
        <v>22261</v>
      </c>
      <c r="C19358" t="s">
        <v>286</v>
      </c>
      <c r="D19358">
        <v>1525.96</v>
      </c>
      <c r="E19358" s="156" t="s">
        <v>223</v>
      </c>
    </row>
    <row r="19359" spans="1:5" x14ac:dyDescent="0.2">
      <c r="A19359" s="157">
        <v>6817777</v>
      </c>
      <c r="B19359" t="s">
        <v>22262</v>
      </c>
      <c r="C19359" t="s">
        <v>286</v>
      </c>
      <c r="D19359">
        <v>2873.98</v>
      </c>
      <c r="E19359" s="156" t="s">
        <v>223</v>
      </c>
    </row>
    <row r="19360" spans="1:5" x14ac:dyDescent="0.2">
      <c r="A19360" s="157">
        <v>6817778</v>
      </c>
      <c r="B19360" t="s">
        <v>22263</v>
      </c>
      <c r="C19360" t="s">
        <v>286</v>
      </c>
      <c r="D19360">
        <v>2591.08</v>
      </c>
      <c r="E19360" s="156" t="s">
        <v>223</v>
      </c>
    </row>
    <row r="19361" spans="1:5" x14ac:dyDescent="0.2">
      <c r="A19361" s="157">
        <v>6817779</v>
      </c>
      <c r="B19361" t="s">
        <v>22264</v>
      </c>
      <c r="C19361" t="s">
        <v>286</v>
      </c>
      <c r="D19361">
        <v>3399.66</v>
      </c>
      <c r="E19361" s="156" t="s">
        <v>223</v>
      </c>
    </row>
    <row r="19362" spans="1:5" x14ac:dyDescent="0.2">
      <c r="A19362" s="157">
        <v>6817780</v>
      </c>
      <c r="B19362" t="s">
        <v>22265</v>
      </c>
      <c r="C19362" t="s">
        <v>286</v>
      </c>
      <c r="D19362">
        <v>3041.43</v>
      </c>
      <c r="E19362" s="156" t="s">
        <v>223</v>
      </c>
    </row>
    <row r="19363" spans="1:5" x14ac:dyDescent="0.2">
      <c r="A19363" s="157">
        <v>6817771</v>
      </c>
      <c r="B19363" t="s">
        <v>22266</v>
      </c>
      <c r="C19363" t="s">
        <v>286</v>
      </c>
      <c r="D19363">
        <v>2019.43</v>
      </c>
      <c r="E19363" s="156" t="s">
        <v>223</v>
      </c>
    </row>
    <row r="19364" spans="1:5" x14ac:dyDescent="0.2">
      <c r="A19364" s="157">
        <v>6817772</v>
      </c>
      <c r="B19364" t="s">
        <v>22267</v>
      </c>
      <c r="C19364" t="s">
        <v>286</v>
      </c>
      <c r="D19364">
        <v>1785.26</v>
      </c>
      <c r="E19364" s="156" t="s">
        <v>223</v>
      </c>
    </row>
    <row r="19365" spans="1:5" x14ac:dyDescent="0.2">
      <c r="A19365" s="157">
        <v>6817773</v>
      </c>
      <c r="B19365" t="s">
        <v>22268</v>
      </c>
      <c r="C19365" t="s">
        <v>286</v>
      </c>
      <c r="D19365">
        <v>2435.31</v>
      </c>
      <c r="E19365" s="156" t="s">
        <v>223</v>
      </c>
    </row>
    <row r="19366" spans="1:5" x14ac:dyDescent="0.2">
      <c r="A19366" s="157">
        <v>6817774</v>
      </c>
      <c r="B19366" t="s">
        <v>22269</v>
      </c>
      <c r="C19366" t="s">
        <v>286</v>
      </c>
      <c r="D19366">
        <v>2120.8000000000002</v>
      </c>
      <c r="E19366" s="156" t="s">
        <v>223</v>
      </c>
    </row>
    <row r="19367" spans="1:5" x14ac:dyDescent="0.2">
      <c r="A19367" s="157">
        <v>6817775</v>
      </c>
      <c r="B19367" t="s">
        <v>22270</v>
      </c>
      <c r="C19367" t="s">
        <v>286</v>
      </c>
      <c r="D19367">
        <v>2648.9</v>
      </c>
      <c r="E19367" s="156" t="s">
        <v>223</v>
      </c>
    </row>
    <row r="19368" spans="1:5" x14ac:dyDescent="0.2">
      <c r="A19368" s="157">
        <v>6817776</v>
      </c>
      <c r="B19368" t="s">
        <v>22271</v>
      </c>
      <c r="C19368" t="s">
        <v>286</v>
      </c>
      <c r="D19368">
        <v>2358.36</v>
      </c>
      <c r="E19368" s="156" t="s">
        <v>223</v>
      </c>
    </row>
    <row r="19369" spans="1:5" x14ac:dyDescent="0.2">
      <c r="A19369" s="157">
        <v>6817781</v>
      </c>
      <c r="B19369" t="s">
        <v>22272</v>
      </c>
      <c r="C19369" t="s">
        <v>286</v>
      </c>
      <c r="D19369">
        <v>2862.7</v>
      </c>
      <c r="E19369" s="156" t="s">
        <v>223</v>
      </c>
    </row>
    <row r="19370" spans="1:5" x14ac:dyDescent="0.2">
      <c r="A19370" s="157">
        <v>6817782</v>
      </c>
      <c r="B19370" t="s">
        <v>22273</v>
      </c>
      <c r="C19370" t="s">
        <v>286</v>
      </c>
      <c r="D19370">
        <v>2573.0700000000002</v>
      </c>
      <c r="E19370" s="156" t="s">
        <v>223</v>
      </c>
    </row>
    <row r="19371" spans="1:5" x14ac:dyDescent="0.2">
      <c r="A19371" s="157">
        <v>6817783</v>
      </c>
      <c r="B19371" t="s">
        <v>22274</v>
      </c>
      <c r="C19371" t="s">
        <v>286</v>
      </c>
      <c r="D19371">
        <v>2339.9</v>
      </c>
      <c r="E19371" s="156" t="s">
        <v>223</v>
      </c>
    </row>
    <row r="19372" spans="1:5" x14ac:dyDescent="0.2">
      <c r="A19372" s="157">
        <v>6817784</v>
      </c>
      <c r="B19372" t="s">
        <v>22275</v>
      </c>
      <c r="C19372" t="s">
        <v>286</v>
      </c>
      <c r="D19372">
        <v>2050.27</v>
      </c>
      <c r="E19372" s="156" t="s">
        <v>223</v>
      </c>
    </row>
    <row r="19373" spans="1:5" x14ac:dyDescent="0.2">
      <c r="A19373" s="157">
        <v>6817791</v>
      </c>
      <c r="B19373" t="s">
        <v>22276</v>
      </c>
      <c r="C19373" t="s">
        <v>286</v>
      </c>
      <c r="D19373">
        <v>4212.9799999999996</v>
      </c>
      <c r="E19373" s="156" t="s">
        <v>223</v>
      </c>
    </row>
    <row r="19374" spans="1:5" x14ac:dyDescent="0.2">
      <c r="A19374" s="157">
        <v>6817792</v>
      </c>
      <c r="B19374" t="s">
        <v>22277</v>
      </c>
      <c r="C19374" t="s">
        <v>286</v>
      </c>
      <c r="D19374">
        <v>3777.86</v>
      </c>
      <c r="E19374" s="156" t="s">
        <v>223</v>
      </c>
    </row>
    <row r="19375" spans="1:5" x14ac:dyDescent="0.2">
      <c r="A19375" s="157">
        <v>6817793</v>
      </c>
      <c r="B19375" t="s">
        <v>22278</v>
      </c>
      <c r="C19375" t="s">
        <v>286</v>
      </c>
      <c r="D19375">
        <v>4797.18</v>
      </c>
      <c r="E19375" s="156" t="s">
        <v>223</v>
      </c>
    </row>
    <row r="19376" spans="1:5" x14ac:dyDescent="0.2">
      <c r="A19376" s="157">
        <v>6817794</v>
      </c>
      <c r="B19376" t="s">
        <v>22279</v>
      </c>
      <c r="C19376" t="s">
        <v>286</v>
      </c>
      <c r="D19376">
        <v>4362.07</v>
      </c>
      <c r="E19376" s="156" t="s">
        <v>223</v>
      </c>
    </row>
    <row r="19377" spans="1:5" x14ac:dyDescent="0.2">
      <c r="A19377" s="157">
        <v>6817785</v>
      </c>
      <c r="B19377" t="s">
        <v>22280</v>
      </c>
      <c r="C19377" t="s">
        <v>286</v>
      </c>
      <c r="D19377">
        <v>2987.41</v>
      </c>
      <c r="E19377" s="156" t="s">
        <v>223</v>
      </c>
    </row>
    <row r="19378" spans="1:5" x14ac:dyDescent="0.2">
      <c r="A19378" s="157">
        <v>6817786</v>
      </c>
      <c r="B19378" t="s">
        <v>22281</v>
      </c>
      <c r="C19378" t="s">
        <v>286</v>
      </c>
      <c r="D19378">
        <v>2604.5300000000002</v>
      </c>
      <c r="E19378" s="156" t="s">
        <v>223</v>
      </c>
    </row>
    <row r="19379" spans="1:5" x14ac:dyDescent="0.2">
      <c r="A19379" s="157">
        <v>6817787</v>
      </c>
      <c r="B19379" t="s">
        <v>22282</v>
      </c>
      <c r="C19379" t="s">
        <v>286</v>
      </c>
      <c r="D19379">
        <v>3428.41</v>
      </c>
      <c r="E19379" s="156" t="s">
        <v>223</v>
      </c>
    </row>
    <row r="19380" spans="1:5" x14ac:dyDescent="0.2">
      <c r="A19380" s="157">
        <v>6817788</v>
      </c>
      <c r="B19380" t="s">
        <v>22283</v>
      </c>
      <c r="C19380" t="s">
        <v>286</v>
      </c>
      <c r="D19380">
        <v>3074.71</v>
      </c>
      <c r="E19380" s="156" t="s">
        <v>223</v>
      </c>
    </row>
    <row r="19381" spans="1:5" x14ac:dyDescent="0.2">
      <c r="A19381" s="157">
        <v>6817789</v>
      </c>
      <c r="B19381" t="s">
        <v>22284</v>
      </c>
      <c r="C19381" t="s">
        <v>286</v>
      </c>
      <c r="D19381">
        <v>3822.65</v>
      </c>
      <c r="E19381" s="156" t="s">
        <v>223</v>
      </c>
    </row>
    <row r="19382" spans="1:5" x14ac:dyDescent="0.2">
      <c r="A19382" s="157">
        <v>6817790</v>
      </c>
      <c r="B19382" t="s">
        <v>22285</v>
      </c>
      <c r="C19382" t="s">
        <v>286</v>
      </c>
      <c r="D19382">
        <v>3478.25</v>
      </c>
      <c r="E19382" s="156" t="s">
        <v>223</v>
      </c>
    </row>
    <row r="19383" spans="1:5" x14ac:dyDescent="0.2">
      <c r="A19383" s="157">
        <v>6817795</v>
      </c>
      <c r="B19383" t="s">
        <v>22286</v>
      </c>
      <c r="C19383" t="s">
        <v>286</v>
      </c>
      <c r="D19383">
        <v>3683.92</v>
      </c>
      <c r="E19383" s="156" t="s">
        <v>223</v>
      </c>
    </row>
    <row r="19384" spans="1:5" x14ac:dyDescent="0.2">
      <c r="A19384" s="157">
        <v>6817796</v>
      </c>
      <c r="B19384" t="s">
        <v>22287</v>
      </c>
      <c r="C19384" t="s">
        <v>286</v>
      </c>
      <c r="D19384">
        <v>3347.19</v>
      </c>
      <c r="E19384" s="156" t="s">
        <v>223</v>
      </c>
    </row>
    <row r="19385" spans="1:5" x14ac:dyDescent="0.2">
      <c r="A19385" s="157">
        <v>6817797</v>
      </c>
      <c r="B19385" t="s">
        <v>22288</v>
      </c>
      <c r="C19385" t="s">
        <v>286</v>
      </c>
      <c r="D19385">
        <v>3133.56</v>
      </c>
      <c r="E19385" s="156" t="s">
        <v>223</v>
      </c>
    </row>
    <row r="19386" spans="1:5" x14ac:dyDescent="0.2">
      <c r="A19386" s="157">
        <v>6817798</v>
      </c>
      <c r="B19386" t="s">
        <v>22289</v>
      </c>
      <c r="C19386" t="s">
        <v>286</v>
      </c>
      <c r="D19386">
        <v>2796.82</v>
      </c>
      <c r="E19386" s="156" t="s">
        <v>223</v>
      </c>
    </row>
    <row r="19387" spans="1:5" x14ac:dyDescent="0.2">
      <c r="A19387" s="157">
        <v>6817805</v>
      </c>
      <c r="B19387" t="s">
        <v>22290</v>
      </c>
      <c r="C19387" t="s">
        <v>286</v>
      </c>
      <c r="D19387">
        <v>5941.14</v>
      </c>
      <c r="E19387" s="156" t="s">
        <v>223</v>
      </c>
    </row>
    <row r="19388" spans="1:5" x14ac:dyDescent="0.2">
      <c r="A19388" s="157">
        <v>6817806</v>
      </c>
      <c r="B19388" t="s">
        <v>22291</v>
      </c>
      <c r="C19388" t="s">
        <v>286</v>
      </c>
      <c r="D19388">
        <v>5429.15</v>
      </c>
      <c r="E19388" s="156" t="s">
        <v>223</v>
      </c>
    </row>
    <row r="19389" spans="1:5" x14ac:dyDescent="0.2">
      <c r="A19389" s="157">
        <v>6817807</v>
      </c>
      <c r="B19389" t="s">
        <v>22292</v>
      </c>
      <c r="C19389" t="s">
        <v>286</v>
      </c>
      <c r="D19389">
        <v>6586.06</v>
      </c>
      <c r="E19389" s="156" t="s">
        <v>223</v>
      </c>
    </row>
    <row r="19390" spans="1:5" x14ac:dyDescent="0.2">
      <c r="A19390" s="157">
        <v>6817808</v>
      </c>
      <c r="B19390" t="s">
        <v>22293</v>
      </c>
      <c r="C19390" t="s">
        <v>286</v>
      </c>
      <c r="D19390">
        <v>6074.08</v>
      </c>
      <c r="E19390" s="156" t="s">
        <v>223</v>
      </c>
    </row>
    <row r="19391" spans="1:5" x14ac:dyDescent="0.2">
      <c r="A19391" s="157">
        <v>6817799</v>
      </c>
      <c r="B19391" t="s">
        <v>22294</v>
      </c>
      <c r="C19391" t="s">
        <v>286</v>
      </c>
      <c r="D19391">
        <v>3934.73</v>
      </c>
      <c r="E19391" s="156" t="s">
        <v>223</v>
      </c>
    </row>
    <row r="19392" spans="1:5" x14ac:dyDescent="0.2">
      <c r="A19392" s="157">
        <v>6817800</v>
      </c>
      <c r="B19392" t="s">
        <v>22295</v>
      </c>
      <c r="C19392" t="s">
        <v>286</v>
      </c>
      <c r="D19392">
        <v>3483.47</v>
      </c>
      <c r="E19392" s="156" t="s">
        <v>223</v>
      </c>
    </row>
    <row r="19393" spans="1:5" x14ac:dyDescent="0.2">
      <c r="A19393" s="157">
        <v>6817801</v>
      </c>
      <c r="B19393" t="s">
        <v>22296</v>
      </c>
      <c r="C19393" t="s">
        <v>286</v>
      </c>
      <c r="D19393">
        <v>4740.17</v>
      </c>
      <c r="E19393" s="156" t="s">
        <v>223</v>
      </c>
    </row>
    <row r="19394" spans="1:5" x14ac:dyDescent="0.2">
      <c r="A19394" s="157">
        <v>6817802</v>
      </c>
      <c r="B19394" t="s">
        <v>22297</v>
      </c>
      <c r="C19394" t="s">
        <v>286</v>
      </c>
      <c r="D19394">
        <v>4334.2700000000004</v>
      </c>
      <c r="E19394" s="156" t="s">
        <v>223</v>
      </c>
    </row>
    <row r="19395" spans="1:5" x14ac:dyDescent="0.2">
      <c r="A19395" s="157">
        <v>6817803</v>
      </c>
      <c r="B19395" t="s">
        <v>22298</v>
      </c>
      <c r="C19395" t="s">
        <v>286</v>
      </c>
      <c r="D19395">
        <v>5368.61</v>
      </c>
      <c r="E19395" s="156" t="s">
        <v>223</v>
      </c>
    </row>
    <row r="19396" spans="1:5" x14ac:dyDescent="0.2">
      <c r="A19396" s="157">
        <v>6817804</v>
      </c>
      <c r="B19396" t="s">
        <v>22299</v>
      </c>
      <c r="C19396" t="s">
        <v>286</v>
      </c>
      <c r="D19396">
        <v>4856.62</v>
      </c>
      <c r="E19396" s="156" t="s">
        <v>223</v>
      </c>
    </row>
    <row r="19397" spans="1:5" x14ac:dyDescent="0.2">
      <c r="A19397" s="157">
        <v>6817885</v>
      </c>
      <c r="B19397" t="s">
        <v>22300</v>
      </c>
      <c r="C19397" t="s">
        <v>286</v>
      </c>
      <c r="D19397">
        <v>1333.88</v>
      </c>
      <c r="E19397" s="156" t="s">
        <v>223</v>
      </c>
    </row>
    <row r="19398" spans="1:5" x14ac:dyDescent="0.2">
      <c r="A19398" s="157">
        <v>6817886</v>
      </c>
      <c r="B19398" t="s">
        <v>22301</v>
      </c>
      <c r="C19398" t="s">
        <v>286</v>
      </c>
      <c r="D19398">
        <v>1153.7</v>
      </c>
      <c r="E19398" s="156" t="s">
        <v>223</v>
      </c>
    </row>
    <row r="19399" spans="1:5" x14ac:dyDescent="0.2">
      <c r="A19399" s="157">
        <v>6817887</v>
      </c>
      <c r="B19399" t="s">
        <v>22302</v>
      </c>
      <c r="C19399" t="s">
        <v>286</v>
      </c>
      <c r="D19399">
        <v>1452.26</v>
      </c>
      <c r="E19399" s="156" t="s">
        <v>223</v>
      </c>
    </row>
    <row r="19400" spans="1:5" x14ac:dyDescent="0.2">
      <c r="A19400" s="157">
        <v>6817888</v>
      </c>
      <c r="B19400" t="s">
        <v>22303</v>
      </c>
      <c r="C19400" t="s">
        <v>286</v>
      </c>
      <c r="D19400">
        <v>1246.75</v>
      </c>
      <c r="E19400" s="156" t="s">
        <v>223</v>
      </c>
    </row>
    <row r="19401" spans="1:5" x14ac:dyDescent="0.2">
      <c r="A19401" s="157">
        <v>6817889</v>
      </c>
      <c r="B19401" t="s">
        <v>22304</v>
      </c>
      <c r="C19401" t="s">
        <v>286</v>
      </c>
      <c r="D19401">
        <v>2149.92</v>
      </c>
      <c r="E19401" s="156" t="s">
        <v>223</v>
      </c>
    </row>
    <row r="19402" spans="1:5" x14ac:dyDescent="0.2">
      <c r="A19402" s="157">
        <v>6817890</v>
      </c>
      <c r="B19402" t="s">
        <v>22305</v>
      </c>
      <c r="C19402" t="s">
        <v>286</v>
      </c>
      <c r="D19402">
        <v>1859.17</v>
      </c>
      <c r="E19402" s="156" t="s">
        <v>223</v>
      </c>
    </row>
    <row r="19403" spans="1:5" x14ac:dyDescent="0.2">
      <c r="A19403" s="157">
        <v>6817891</v>
      </c>
      <c r="B19403" t="s">
        <v>22306</v>
      </c>
      <c r="C19403" t="s">
        <v>286</v>
      </c>
      <c r="D19403">
        <v>1869.69</v>
      </c>
      <c r="E19403" s="156" t="s">
        <v>223</v>
      </c>
    </row>
    <row r="19404" spans="1:5" x14ac:dyDescent="0.2">
      <c r="A19404" s="157">
        <v>6817892</v>
      </c>
      <c r="B19404" t="s">
        <v>22307</v>
      </c>
      <c r="C19404" t="s">
        <v>286</v>
      </c>
      <c r="D19404">
        <v>1578.93</v>
      </c>
      <c r="E19404" s="156" t="s">
        <v>223</v>
      </c>
    </row>
    <row r="19405" spans="1:5" x14ac:dyDescent="0.2">
      <c r="A19405" s="157">
        <v>6817893</v>
      </c>
      <c r="B19405" t="s">
        <v>22308</v>
      </c>
      <c r="C19405" t="s">
        <v>286</v>
      </c>
      <c r="D19405">
        <v>1626.05</v>
      </c>
      <c r="E19405" s="156" t="s">
        <v>223</v>
      </c>
    </row>
    <row r="19406" spans="1:5" x14ac:dyDescent="0.2">
      <c r="A19406" s="157">
        <v>6817894</v>
      </c>
      <c r="B19406" t="s">
        <v>22309</v>
      </c>
      <c r="C19406" t="s">
        <v>286</v>
      </c>
      <c r="D19406">
        <v>1393.78</v>
      </c>
      <c r="E19406" s="156" t="s">
        <v>223</v>
      </c>
    </row>
    <row r="19407" spans="1:5" x14ac:dyDescent="0.2">
      <c r="A19407" s="157">
        <v>6817895</v>
      </c>
      <c r="B19407" t="s">
        <v>22310</v>
      </c>
      <c r="C19407" t="s">
        <v>286</v>
      </c>
      <c r="D19407">
        <v>2313.39</v>
      </c>
      <c r="E19407" s="156" t="s">
        <v>223</v>
      </c>
    </row>
    <row r="19408" spans="1:5" x14ac:dyDescent="0.2">
      <c r="A19408" s="157">
        <v>6817896</v>
      </c>
      <c r="B19408" t="s">
        <v>22311</v>
      </c>
      <c r="C19408" t="s">
        <v>286</v>
      </c>
      <c r="D19408">
        <v>1992.35</v>
      </c>
      <c r="E19408" s="156" t="s">
        <v>223</v>
      </c>
    </row>
    <row r="19409" spans="1:5" x14ac:dyDescent="0.2">
      <c r="A19409" s="157">
        <v>6817897</v>
      </c>
      <c r="B19409" t="s">
        <v>22312</v>
      </c>
      <c r="C19409" t="s">
        <v>286</v>
      </c>
      <c r="D19409">
        <v>2042.42</v>
      </c>
      <c r="E19409" s="156" t="s">
        <v>223</v>
      </c>
    </row>
    <row r="19410" spans="1:5" x14ac:dyDescent="0.2">
      <c r="A19410" s="157">
        <v>6817898</v>
      </c>
      <c r="B19410" t="s">
        <v>22313</v>
      </c>
      <c r="C19410" t="s">
        <v>286</v>
      </c>
      <c r="D19410">
        <v>1721.38</v>
      </c>
      <c r="E19410" s="156" t="s">
        <v>223</v>
      </c>
    </row>
    <row r="19411" spans="1:5" x14ac:dyDescent="0.2">
      <c r="A19411" s="157">
        <v>6817899</v>
      </c>
      <c r="B19411" t="s">
        <v>22314</v>
      </c>
      <c r="C19411" t="s">
        <v>286</v>
      </c>
      <c r="D19411">
        <v>1788.15</v>
      </c>
      <c r="E19411" s="156" t="s">
        <v>223</v>
      </c>
    </row>
    <row r="19412" spans="1:5" x14ac:dyDescent="0.2">
      <c r="A19412" s="157">
        <v>6817900</v>
      </c>
      <c r="B19412" t="s">
        <v>22315</v>
      </c>
      <c r="C19412" t="s">
        <v>286</v>
      </c>
      <c r="D19412">
        <v>1528.87</v>
      </c>
      <c r="E19412" s="156" t="s">
        <v>223</v>
      </c>
    </row>
    <row r="19413" spans="1:5" x14ac:dyDescent="0.2">
      <c r="A19413" s="157">
        <v>6817901</v>
      </c>
      <c r="B19413" t="s">
        <v>22316</v>
      </c>
      <c r="C19413" t="s">
        <v>286</v>
      </c>
      <c r="D19413">
        <v>2419.7199999999998</v>
      </c>
      <c r="E19413" s="156" t="s">
        <v>223</v>
      </c>
    </row>
    <row r="19414" spans="1:5" x14ac:dyDescent="0.2">
      <c r="A19414" s="157">
        <v>6817902</v>
      </c>
      <c r="B19414" t="s">
        <v>22317</v>
      </c>
      <c r="C19414" t="s">
        <v>286</v>
      </c>
      <c r="D19414">
        <v>2066.5</v>
      </c>
      <c r="E19414" s="156" t="s">
        <v>223</v>
      </c>
    </row>
    <row r="19415" spans="1:5" x14ac:dyDescent="0.2">
      <c r="A19415" s="157">
        <v>6817903</v>
      </c>
      <c r="B19415" t="s">
        <v>22318</v>
      </c>
      <c r="C19415" t="s">
        <v>286</v>
      </c>
      <c r="D19415">
        <v>2219.38</v>
      </c>
      <c r="E19415" s="156" t="s">
        <v>223</v>
      </c>
    </row>
    <row r="19416" spans="1:5" x14ac:dyDescent="0.2">
      <c r="A19416" s="157">
        <v>6817904</v>
      </c>
      <c r="B19416" t="s">
        <v>22319</v>
      </c>
      <c r="C19416" t="s">
        <v>286</v>
      </c>
      <c r="D19416">
        <v>1866.16</v>
      </c>
      <c r="E19416" s="156" t="s">
        <v>223</v>
      </c>
    </row>
    <row r="19417" spans="1:5" x14ac:dyDescent="0.2">
      <c r="A19417" s="157">
        <v>6817829</v>
      </c>
      <c r="B19417" t="s">
        <v>22320</v>
      </c>
      <c r="C19417" t="s">
        <v>286</v>
      </c>
      <c r="D19417">
        <v>1773.78</v>
      </c>
      <c r="E19417" s="156" t="s">
        <v>223</v>
      </c>
    </row>
    <row r="19418" spans="1:5" x14ac:dyDescent="0.2">
      <c r="A19418" s="157">
        <v>6817830</v>
      </c>
      <c r="B19418" t="s">
        <v>22321</v>
      </c>
      <c r="C19418" t="s">
        <v>286</v>
      </c>
      <c r="D19418">
        <v>1539.4</v>
      </c>
      <c r="E19418" s="156" t="s">
        <v>223</v>
      </c>
    </row>
    <row r="19419" spans="1:5" x14ac:dyDescent="0.2">
      <c r="A19419" s="157">
        <v>6817831</v>
      </c>
      <c r="B19419" t="s">
        <v>22322</v>
      </c>
      <c r="C19419" t="s">
        <v>286</v>
      </c>
      <c r="D19419">
        <v>1711.87</v>
      </c>
      <c r="E19419" s="156" t="s">
        <v>223</v>
      </c>
    </row>
    <row r="19420" spans="1:5" x14ac:dyDescent="0.2">
      <c r="A19420" s="157">
        <v>6817832</v>
      </c>
      <c r="B19420" t="s">
        <v>22323</v>
      </c>
      <c r="C19420" t="s">
        <v>286</v>
      </c>
      <c r="D19420">
        <v>1477.49</v>
      </c>
      <c r="E19420" s="156" t="s">
        <v>223</v>
      </c>
    </row>
    <row r="19421" spans="1:5" x14ac:dyDescent="0.2">
      <c r="A19421" s="157">
        <v>6817839</v>
      </c>
      <c r="B19421" t="s">
        <v>22324</v>
      </c>
      <c r="C19421" t="s">
        <v>286</v>
      </c>
      <c r="D19421">
        <v>2079.8200000000002</v>
      </c>
      <c r="E19421" s="156" t="s">
        <v>223</v>
      </c>
    </row>
    <row r="19422" spans="1:5" x14ac:dyDescent="0.2">
      <c r="A19422" s="157">
        <v>6817840</v>
      </c>
      <c r="B19422" t="s">
        <v>22325</v>
      </c>
      <c r="C19422" t="s">
        <v>286</v>
      </c>
      <c r="D19422">
        <v>1783.14</v>
      </c>
      <c r="E19422" s="156" t="s">
        <v>223</v>
      </c>
    </row>
    <row r="19423" spans="1:5" x14ac:dyDescent="0.2">
      <c r="A19423" s="157">
        <v>6817841</v>
      </c>
      <c r="B19423" t="s">
        <v>22326</v>
      </c>
      <c r="C19423" t="s">
        <v>286</v>
      </c>
      <c r="D19423">
        <v>2343</v>
      </c>
      <c r="E19423" s="156" t="s">
        <v>223</v>
      </c>
    </row>
    <row r="19424" spans="1:5" x14ac:dyDescent="0.2">
      <c r="A19424" s="157">
        <v>6817842</v>
      </c>
      <c r="B19424" t="s">
        <v>22327</v>
      </c>
      <c r="C19424" t="s">
        <v>286</v>
      </c>
      <c r="D19424">
        <v>2065.09</v>
      </c>
      <c r="E19424" s="156" t="s">
        <v>223</v>
      </c>
    </row>
    <row r="19425" spans="1:5" x14ac:dyDescent="0.2">
      <c r="A19425" s="157">
        <v>6817833</v>
      </c>
      <c r="B19425" t="s">
        <v>22328</v>
      </c>
      <c r="C19425" t="s">
        <v>286</v>
      </c>
      <c r="D19425">
        <v>1711.87</v>
      </c>
      <c r="E19425" s="156" t="s">
        <v>223</v>
      </c>
    </row>
    <row r="19426" spans="1:5" x14ac:dyDescent="0.2">
      <c r="A19426" s="157">
        <v>6817834</v>
      </c>
      <c r="B19426" t="s">
        <v>22329</v>
      </c>
      <c r="C19426" t="s">
        <v>286</v>
      </c>
      <c r="D19426">
        <v>1477.49</v>
      </c>
      <c r="E19426" s="156" t="s">
        <v>223</v>
      </c>
    </row>
    <row r="19427" spans="1:5" x14ac:dyDescent="0.2">
      <c r="A19427" s="157">
        <v>6817835</v>
      </c>
      <c r="B19427" t="s">
        <v>22330</v>
      </c>
      <c r="C19427" t="s">
        <v>286</v>
      </c>
      <c r="D19427">
        <v>1830.86</v>
      </c>
      <c r="E19427" s="156" t="s">
        <v>223</v>
      </c>
    </row>
    <row r="19428" spans="1:5" x14ac:dyDescent="0.2">
      <c r="A19428" s="157">
        <v>6817836</v>
      </c>
      <c r="B19428" t="s">
        <v>22331</v>
      </c>
      <c r="C19428" t="s">
        <v>286</v>
      </c>
      <c r="D19428">
        <v>1599.15</v>
      </c>
      <c r="E19428" s="156" t="s">
        <v>223</v>
      </c>
    </row>
    <row r="19429" spans="1:5" x14ac:dyDescent="0.2">
      <c r="A19429" s="157">
        <v>6817837</v>
      </c>
      <c r="B19429" t="s">
        <v>22332</v>
      </c>
      <c r="C19429" t="s">
        <v>286</v>
      </c>
      <c r="D19429">
        <v>2182.5700000000002</v>
      </c>
      <c r="E19429" s="156" t="s">
        <v>223</v>
      </c>
    </row>
    <row r="19430" spans="1:5" x14ac:dyDescent="0.2">
      <c r="A19430" s="157">
        <v>6817838</v>
      </c>
      <c r="B19430" t="s">
        <v>22333</v>
      </c>
      <c r="C19430" t="s">
        <v>286</v>
      </c>
      <c r="D19430">
        <v>1885.89</v>
      </c>
      <c r="E19430" s="156" t="s">
        <v>223</v>
      </c>
    </row>
    <row r="19431" spans="1:5" x14ac:dyDescent="0.2">
      <c r="A19431" s="157">
        <v>6817843</v>
      </c>
      <c r="B19431" t="s">
        <v>22334</v>
      </c>
      <c r="C19431" t="s">
        <v>286</v>
      </c>
      <c r="D19431">
        <v>2509.7800000000002</v>
      </c>
      <c r="E19431" s="156" t="s">
        <v>223</v>
      </c>
    </row>
    <row r="19432" spans="1:5" x14ac:dyDescent="0.2">
      <c r="A19432" s="157">
        <v>6817844</v>
      </c>
      <c r="B19432" t="s">
        <v>22335</v>
      </c>
      <c r="C19432" t="s">
        <v>286</v>
      </c>
      <c r="D19432">
        <v>2211.48</v>
      </c>
      <c r="E19432" s="156" t="s">
        <v>223</v>
      </c>
    </row>
    <row r="19433" spans="1:5" x14ac:dyDescent="0.2">
      <c r="A19433" s="157">
        <v>6817845</v>
      </c>
      <c r="B19433" t="s">
        <v>22336</v>
      </c>
      <c r="C19433" t="s">
        <v>286</v>
      </c>
      <c r="D19433">
        <v>2177.17</v>
      </c>
      <c r="E19433" s="156" t="s">
        <v>223</v>
      </c>
    </row>
    <row r="19434" spans="1:5" x14ac:dyDescent="0.2">
      <c r="A19434" s="157">
        <v>6817846</v>
      </c>
      <c r="B19434" t="s">
        <v>22337</v>
      </c>
      <c r="C19434" t="s">
        <v>286</v>
      </c>
      <c r="D19434">
        <v>1878.87</v>
      </c>
      <c r="E19434" s="156" t="s">
        <v>223</v>
      </c>
    </row>
    <row r="19435" spans="1:5" x14ac:dyDescent="0.2">
      <c r="A19435" s="157">
        <v>6817853</v>
      </c>
      <c r="B19435" t="s">
        <v>22338</v>
      </c>
      <c r="C19435" t="s">
        <v>286</v>
      </c>
      <c r="D19435">
        <v>3298.4</v>
      </c>
      <c r="E19435" s="156" t="s">
        <v>223</v>
      </c>
    </row>
    <row r="19436" spans="1:5" x14ac:dyDescent="0.2">
      <c r="A19436" s="157">
        <v>6817854</v>
      </c>
      <c r="B19436" t="s">
        <v>22339</v>
      </c>
      <c r="C19436" t="s">
        <v>286</v>
      </c>
      <c r="D19436">
        <v>2951.38</v>
      </c>
      <c r="E19436" s="156" t="s">
        <v>223</v>
      </c>
    </row>
    <row r="19437" spans="1:5" x14ac:dyDescent="0.2">
      <c r="A19437" s="157">
        <v>6817855</v>
      </c>
      <c r="B19437" t="s">
        <v>22340</v>
      </c>
      <c r="C19437" t="s">
        <v>286</v>
      </c>
      <c r="D19437">
        <v>3825.74</v>
      </c>
      <c r="E19437" s="156" t="s">
        <v>223</v>
      </c>
    </row>
    <row r="19438" spans="1:5" x14ac:dyDescent="0.2">
      <c r="A19438" s="157">
        <v>6817856</v>
      </c>
      <c r="B19438" t="s">
        <v>22341</v>
      </c>
      <c r="C19438" t="s">
        <v>286</v>
      </c>
      <c r="D19438">
        <v>3403.35</v>
      </c>
      <c r="E19438" s="156" t="s">
        <v>223</v>
      </c>
    </row>
    <row r="19439" spans="1:5" x14ac:dyDescent="0.2">
      <c r="A19439" s="157">
        <v>6817847</v>
      </c>
      <c r="B19439" t="s">
        <v>22342</v>
      </c>
      <c r="C19439" t="s">
        <v>286</v>
      </c>
      <c r="D19439">
        <v>2437.61</v>
      </c>
      <c r="E19439" s="156" t="s">
        <v>223</v>
      </c>
    </row>
    <row r="19440" spans="1:5" x14ac:dyDescent="0.2">
      <c r="A19440" s="157">
        <v>6817848</v>
      </c>
      <c r="B19440" t="s">
        <v>22343</v>
      </c>
      <c r="C19440" t="s">
        <v>286</v>
      </c>
      <c r="D19440">
        <v>2141.06</v>
      </c>
      <c r="E19440" s="156" t="s">
        <v>223</v>
      </c>
    </row>
    <row r="19441" spans="1:5" x14ac:dyDescent="0.2">
      <c r="A19441" s="157">
        <v>6817849</v>
      </c>
      <c r="B19441" t="s">
        <v>22344</v>
      </c>
      <c r="C19441" t="s">
        <v>286</v>
      </c>
      <c r="D19441">
        <v>2855.15</v>
      </c>
      <c r="E19441" s="156" t="s">
        <v>223</v>
      </c>
    </row>
    <row r="19442" spans="1:5" x14ac:dyDescent="0.2">
      <c r="A19442" s="157">
        <v>6817850</v>
      </c>
      <c r="B19442" t="s">
        <v>22345</v>
      </c>
      <c r="C19442" t="s">
        <v>286</v>
      </c>
      <c r="D19442">
        <v>2478.21</v>
      </c>
      <c r="E19442" s="156" t="s">
        <v>223</v>
      </c>
    </row>
    <row r="19443" spans="1:5" x14ac:dyDescent="0.2">
      <c r="A19443" s="157">
        <v>6817851</v>
      </c>
      <c r="B19443" t="s">
        <v>22346</v>
      </c>
      <c r="C19443" t="s">
        <v>286</v>
      </c>
      <c r="D19443">
        <v>3073.32</v>
      </c>
      <c r="E19443" s="156" t="s">
        <v>223</v>
      </c>
    </row>
    <row r="19444" spans="1:5" x14ac:dyDescent="0.2">
      <c r="A19444" s="157">
        <v>6817852</v>
      </c>
      <c r="B19444" t="s">
        <v>22347</v>
      </c>
      <c r="C19444" t="s">
        <v>286</v>
      </c>
      <c r="D19444">
        <v>2718.66</v>
      </c>
      <c r="E19444" s="156" t="s">
        <v>223</v>
      </c>
    </row>
    <row r="19445" spans="1:5" x14ac:dyDescent="0.2">
      <c r="A19445" s="157">
        <v>6817857</v>
      </c>
      <c r="B19445" t="s">
        <v>22348</v>
      </c>
      <c r="C19445" t="s">
        <v>286</v>
      </c>
      <c r="D19445">
        <v>3356.71</v>
      </c>
      <c r="E19445" s="156" t="s">
        <v>223</v>
      </c>
    </row>
    <row r="19446" spans="1:5" x14ac:dyDescent="0.2">
      <c r="A19446" s="157">
        <v>6817858</v>
      </c>
      <c r="B19446" t="s">
        <v>22349</v>
      </c>
      <c r="C19446" t="s">
        <v>286</v>
      </c>
      <c r="D19446">
        <v>2991.33</v>
      </c>
      <c r="E19446" s="156" t="s">
        <v>223</v>
      </c>
    </row>
    <row r="19447" spans="1:5" x14ac:dyDescent="0.2">
      <c r="A19447" s="157">
        <v>6817859</v>
      </c>
      <c r="B19447" t="s">
        <v>22350</v>
      </c>
      <c r="C19447" t="s">
        <v>286</v>
      </c>
      <c r="D19447">
        <v>2833.91</v>
      </c>
      <c r="E19447" s="156" t="s">
        <v>223</v>
      </c>
    </row>
    <row r="19448" spans="1:5" x14ac:dyDescent="0.2">
      <c r="A19448" s="157">
        <v>6817860</v>
      </c>
      <c r="B19448" t="s">
        <v>22351</v>
      </c>
      <c r="C19448" t="s">
        <v>286</v>
      </c>
      <c r="D19448">
        <v>2468.5300000000002</v>
      </c>
      <c r="E19448" s="156" t="s">
        <v>223</v>
      </c>
    </row>
    <row r="19449" spans="1:5" x14ac:dyDescent="0.2">
      <c r="A19449" s="157">
        <v>6817867</v>
      </c>
      <c r="B19449" t="s">
        <v>22352</v>
      </c>
      <c r="C19449" t="s">
        <v>286</v>
      </c>
      <c r="D19449">
        <v>4719.47</v>
      </c>
      <c r="E19449" s="156" t="s">
        <v>223</v>
      </c>
    </row>
    <row r="19450" spans="1:5" x14ac:dyDescent="0.2">
      <c r="A19450" s="157">
        <v>6817868</v>
      </c>
      <c r="B19450" t="s">
        <v>22353</v>
      </c>
      <c r="C19450" t="s">
        <v>286</v>
      </c>
      <c r="D19450">
        <v>4205.13</v>
      </c>
      <c r="E19450" s="156" t="s">
        <v>223</v>
      </c>
    </row>
    <row r="19451" spans="1:5" x14ac:dyDescent="0.2">
      <c r="A19451" s="157">
        <v>6817869</v>
      </c>
      <c r="B19451" t="s">
        <v>22354</v>
      </c>
      <c r="C19451" t="s">
        <v>286</v>
      </c>
      <c r="D19451">
        <v>5308.24</v>
      </c>
      <c r="E19451" s="156" t="s">
        <v>223</v>
      </c>
    </row>
    <row r="19452" spans="1:5" x14ac:dyDescent="0.2">
      <c r="A19452" s="157">
        <v>6817870</v>
      </c>
      <c r="B19452" t="s">
        <v>22355</v>
      </c>
      <c r="C19452" t="s">
        <v>286</v>
      </c>
      <c r="D19452">
        <v>4792.2299999999996</v>
      </c>
      <c r="E19452" s="156" t="s">
        <v>223</v>
      </c>
    </row>
    <row r="19453" spans="1:5" x14ac:dyDescent="0.2">
      <c r="A19453" s="157">
        <v>6817861</v>
      </c>
      <c r="B19453" t="s">
        <v>22356</v>
      </c>
      <c r="C19453" t="s">
        <v>286</v>
      </c>
      <c r="D19453">
        <v>3483.09</v>
      </c>
      <c r="E19453" s="156" t="s">
        <v>223</v>
      </c>
    </row>
    <row r="19454" spans="1:5" x14ac:dyDescent="0.2">
      <c r="A19454" s="157">
        <v>6817862</v>
      </c>
      <c r="B19454" t="s">
        <v>22357</v>
      </c>
      <c r="C19454" t="s">
        <v>286</v>
      </c>
      <c r="D19454">
        <v>3024.41</v>
      </c>
      <c r="E19454" s="156" t="s">
        <v>223</v>
      </c>
    </row>
    <row r="19455" spans="1:5" x14ac:dyDescent="0.2">
      <c r="A19455" s="157">
        <v>6817863</v>
      </c>
      <c r="B19455" t="s">
        <v>22358</v>
      </c>
      <c r="C19455" t="s">
        <v>286</v>
      </c>
      <c r="D19455">
        <v>3928.66</v>
      </c>
      <c r="E19455" s="156" t="s">
        <v>223</v>
      </c>
    </row>
    <row r="19456" spans="1:5" x14ac:dyDescent="0.2">
      <c r="A19456" s="157">
        <v>6817864</v>
      </c>
      <c r="B19456" t="s">
        <v>22359</v>
      </c>
      <c r="C19456" t="s">
        <v>286</v>
      </c>
      <c r="D19456">
        <v>3497.48</v>
      </c>
      <c r="E19456" s="156" t="s">
        <v>223</v>
      </c>
    </row>
    <row r="19457" spans="1:5" x14ac:dyDescent="0.2">
      <c r="A19457" s="157">
        <v>6817865</v>
      </c>
      <c r="B19457" t="s">
        <v>22360</v>
      </c>
      <c r="C19457" t="s">
        <v>286</v>
      </c>
      <c r="D19457">
        <v>4322.8999999999996</v>
      </c>
      <c r="E19457" s="156" t="s">
        <v>223</v>
      </c>
    </row>
    <row r="19458" spans="1:5" x14ac:dyDescent="0.2">
      <c r="A19458" s="157">
        <v>6817866</v>
      </c>
      <c r="B19458" t="s">
        <v>22361</v>
      </c>
      <c r="C19458" t="s">
        <v>286</v>
      </c>
      <c r="D19458">
        <v>3901.02</v>
      </c>
      <c r="E19458" s="156" t="s">
        <v>223</v>
      </c>
    </row>
    <row r="19459" spans="1:5" x14ac:dyDescent="0.2">
      <c r="A19459" s="157">
        <v>6817871</v>
      </c>
      <c r="B19459" t="s">
        <v>22362</v>
      </c>
      <c r="C19459" t="s">
        <v>286</v>
      </c>
      <c r="D19459">
        <v>4282.37</v>
      </c>
      <c r="E19459" s="156" t="s">
        <v>223</v>
      </c>
    </row>
    <row r="19460" spans="1:5" x14ac:dyDescent="0.2">
      <c r="A19460" s="157">
        <v>6817872</v>
      </c>
      <c r="B19460" t="s">
        <v>22363</v>
      </c>
      <c r="C19460" t="s">
        <v>286</v>
      </c>
      <c r="D19460">
        <v>3856.31</v>
      </c>
      <c r="E19460" s="156" t="s">
        <v>223</v>
      </c>
    </row>
    <row r="19461" spans="1:5" x14ac:dyDescent="0.2">
      <c r="A19461" s="157">
        <v>6817873</v>
      </c>
      <c r="B19461" t="s">
        <v>22364</v>
      </c>
      <c r="C19461" t="s">
        <v>286</v>
      </c>
      <c r="D19461">
        <v>3732.01</v>
      </c>
      <c r="E19461" s="156" t="s">
        <v>223</v>
      </c>
    </row>
    <row r="19462" spans="1:5" x14ac:dyDescent="0.2">
      <c r="A19462" s="157">
        <v>6817874</v>
      </c>
      <c r="B19462" t="s">
        <v>22365</v>
      </c>
      <c r="C19462" t="s">
        <v>286</v>
      </c>
      <c r="D19462">
        <v>3305.94</v>
      </c>
      <c r="E19462" s="156" t="s">
        <v>223</v>
      </c>
    </row>
    <row r="19463" spans="1:5" x14ac:dyDescent="0.2">
      <c r="A19463" s="157">
        <v>6817881</v>
      </c>
      <c r="B19463" t="s">
        <v>22366</v>
      </c>
      <c r="C19463" t="s">
        <v>286</v>
      </c>
      <c r="D19463">
        <v>6551.95</v>
      </c>
      <c r="E19463" s="156" t="s">
        <v>223</v>
      </c>
    </row>
    <row r="19464" spans="1:5" x14ac:dyDescent="0.2">
      <c r="A19464" s="157">
        <v>6817882</v>
      </c>
      <c r="B19464" t="s">
        <v>22367</v>
      </c>
      <c r="C19464" t="s">
        <v>286</v>
      </c>
      <c r="D19464">
        <v>5947.2</v>
      </c>
      <c r="E19464" s="156" t="s">
        <v>223</v>
      </c>
    </row>
    <row r="19465" spans="1:5" x14ac:dyDescent="0.2">
      <c r="A19465" s="157">
        <v>6817883</v>
      </c>
      <c r="B19465" t="s">
        <v>22368</v>
      </c>
      <c r="C19465" t="s">
        <v>286</v>
      </c>
      <c r="D19465">
        <v>7201.45</v>
      </c>
      <c r="E19465" s="156" t="s">
        <v>223</v>
      </c>
    </row>
    <row r="19466" spans="1:5" x14ac:dyDescent="0.2">
      <c r="A19466" s="157">
        <v>6817884</v>
      </c>
      <c r="B19466" t="s">
        <v>22369</v>
      </c>
      <c r="C19466" t="s">
        <v>286</v>
      </c>
      <c r="D19466">
        <v>6595.02</v>
      </c>
      <c r="E19466" s="156" t="s">
        <v>223</v>
      </c>
    </row>
    <row r="19467" spans="1:5" x14ac:dyDescent="0.2">
      <c r="A19467" s="157">
        <v>6817875</v>
      </c>
      <c r="B19467" t="s">
        <v>22370</v>
      </c>
      <c r="C19467" t="s">
        <v>286</v>
      </c>
      <c r="D19467">
        <v>4539.42</v>
      </c>
      <c r="E19467" s="156" t="s">
        <v>223</v>
      </c>
    </row>
    <row r="19468" spans="1:5" x14ac:dyDescent="0.2">
      <c r="A19468" s="157">
        <v>6817876</v>
      </c>
      <c r="B19468" t="s">
        <v>22371</v>
      </c>
      <c r="C19468" t="s">
        <v>286</v>
      </c>
      <c r="D19468">
        <v>3997.1</v>
      </c>
      <c r="E19468" s="156" t="s">
        <v>223</v>
      </c>
    </row>
    <row r="19469" spans="1:5" x14ac:dyDescent="0.2">
      <c r="A19469" s="157">
        <v>6817877</v>
      </c>
      <c r="B19469" t="s">
        <v>22372</v>
      </c>
      <c r="C19469" t="s">
        <v>286</v>
      </c>
      <c r="D19469">
        <v>5344.86</v>
      </c>
      <c r="E19469" s="156" t="s">
        <v>223</v>
      </c>
    </row>
    <row r="19470" spans="1:5" x14ac:dyDescent="0.2">
      <c r="A19470" s="157">
        <v>6817878</v>
      </c>
      <c r="B19470" t="s">
        <v>22373</v>
      </c>
      <c r="C19470" t="s">
        <v>286</v>
      </c>
      <c r="D19470">
        <v>4847.8999999999996</v>
      </c>
      <c r="E19470" s="156" t="s">
        <v>223</v>
      </c>
    </row>
    <row r="19471" spans="1:5" x14ac:dyDescent="0.2">
      <c r="A19471" s="157">
        <v>6817879</v>
      </c>
      <c r="B19471" t="s">
        <v>22374</v>
      </c>
      <c r="C19471" t="s">
        <v>286</v>
      </c>
      <c r="D19471">
        <v>5979.53</v>
      </c>
      <c r="E19471" s="156" t="s">
        <v>223</v>
      </c>
    </row>
    <row r="19472" spans="1:5" x14ac:dyDescent="0.2">
      <c r="A19472" s="157">
        <v>6817880</v>
      </c>
      <c r="B19472" t="s">
        <v>22375</v>
      </c>
      <c r="C19472" t="s">
        <v>286</v>
      </c>
      <c r="D19472">
        <v>5374.75</v>
      </c>
      <c r="E19472" s="156" t="s">
        <v>223</v>
      </c>
    </row>
    <row r="19473" spans="1:5" x14ac:dyDescent="0.2">
      <c r="A19473" s="157">
        <v>7119788</v>
      </c>
      <c r="B19473" t="s">
        <v>22376</v>
      </c>
      <c r="C19473" t="s">
        <v>522</v>
      </c>
      <c r="D19473">
        <v>323903.84000000003</v>
      </c>
      <c r="E19473" s="156" t="s">
        <v>223</v>
      </c>
    </row>
    <row r="19474" spans="1:5" x14ac:dyDescent="0.2">
      <c r="A19474" s="157">
        <v>7119714</v>
      </c>
      <c r="B19474" t="s">
        <v>22377</v>
      </c>
      <c r="C19474" t="s">
        <v>268</v>
      </c>
      <c r="D19474">
        <v>2522.12</v>
      </c>
      <c r="E19474" s="156" t="s">
        <v>223</v>
      </c>
    </row>
    <row r="19475" spans="1:5" x14ac:dyDescent="0.2">
      <c r="A19475" s="157">
        <v>7119715</v>
      </c>
      <c r="B19475" t="s">
        <v>22378</v>
      </c>
      <c r="C19475" t="s">
        <v>268</v>
      </c>
      <c r="D19475">
        <v>1498.76</v>
      </c>
      <c r="E19475" s="156" t="s">
        <v>223</v>
      </c>
    </row>
    <row r="19476" spans="1:5" x14ac:dyDescent="0.2">
      <c r="A19476" s="157">
        <v>7119678</v>
      </c>
      <c r="B19476" t="s">
        <v>22379</v>
      </c>
      <c r="C19476" t="s">
        <v>5571</v>
      </c>
      <c r="D19476">
        <v>10147.629999999999</v>
      </c>
      <c r="E19476" s="156" t="s">
        <v>223</v>
      </c>
    </row>
    <row r="19477" spans="1:5" x14ac:dyDescent="0.2">
      <c r="A19477" s="157">
        <v>7119712</v>
      </c>
      <c r="B19477" t="s">
        <v>22380</v>
      </c>
      <c r="C19477" t="s">
        <v>268</v>
      </c>
      <c r="D19477">
        <v>9423.99</v>
      </c>
      <c r="E19477" s="156" t="s">
        <v>223</v>
      </c>
    </row>
    <row r="19478" spans="1:5" x14ac:dyDescent="0.2">
      <c r="A19478" s="157">
        <v>7119694</v>
      </c>
      <c r="B19478" t="s">
        <v>22381</v>
      </c>
      <c r="C19478" t="s">
        <v>268</v>
      </c>
      <c r="D19478">
        <v>7897.56</v>
      </c>
      <c r="E19478" s="156" t="s">
        <v>223</v>
      </c>
    </row>
    <row r="19479" spans="1:5" x14ac:dyDescent="0.2">
      <c r="A19479" s="157">
        <v>7119695</v>
      </c>
      <c r="B19479" t="s">
        <v>22382</v>
      </c>
      <c r="C19479" t="s">
        <v>268</v>
      </c>
      <c r="D19479">
        <v>8594.6200000000008</v>
      </c>
      <c r="E19479" s="156" t="s">
        <v>223</v>
      </c>
    </row>
    <row r="19480" spans="1:5" x14ac:dyDescent="0.2">
      <c r="A19480" s="157">
        <v>7119696</v>
      </c>
      <c r="B19480" t="s">
        <v>22383</v>
      </c>
      <c r="C19480" t="s">
        <v>268</v>
      </c>
      <c r="D19480">
        <v>13816.2</v>
      </c>
      <c r="E19480" s="156" t="s">
        <v>223</v>
      </c>
    </row>
    <row r="19481" spans="1:5" x14ac:dyDescent="0.2">
      <c r="A19481" s="157">
        <v>7119697</v>
      </c>
      <c r="B19481" t="s">
        <v>22384</v>
      </c>
      <c r="C19481" t="s">
        <v>268</v>
      </c>
      <c r="D19481">
        <v>22049.42</v>
      </c>
      <c r="E19481" s="156" t="s">
        <v>223</v>
      </c>
    </row>
    <row r="19482" spans="1:5" x14ac:dyDescent="0.2">
      <c r="A19482" s="157">
        <v>7119698</v>
      </c>
      <c r="B19482" t="s">
        <v>22385</v>
      </c>
      <c r="C19482" t="s">
        <v>268</v>
      </c>
      <c r="D19482">
        <v>28139.67</v>
      </c>
      <c r="E19482" s="156" t="s">
        <v>223</v>
      </c>
    </row>
    <row r="19483" spans="1:5" x14ac:dyDescent="0.2">
      <c r="A19483" s="157">
        <v>7119688</v>
      </c>
      <c r="B19483" t="s">
        <v>22386</v>
      </c>
      <c r="C19483" t="s">
        <v>268</v>
      </c>
      <c r="D19483">
        <v>8244.6200000000008</v>
      </c>
      <c r="E19483" s="156" t="s">
        <v>223</v>
      </c>
    </row>
    <row r="19484" spans="1:5" x14ac:dyDescent="0.2">
      <c r="A19484" s="157">
        <v>7119689</v>
      </c>
      <c r="B19484" t="s">
        <v>22387</v>
      </c>
      <c r="C19484" t="s">
        <v>268</v>
      </c>
      <c r="D19484">
        <v>15847.72</v>
      </c>
      <c r="E19484" s="156" t="s">
        <v>223</v>
      </c>
    </row>
    <row r="19485" spans="1:5" x14ac:dyDescent="0.2">
      <c r="A19485" s="157">
        <v>7119690</v>
      </c>
      <c r="B19485" t="s">
        <v>22388</v>
      </c>
      <c r="C19485" t="s">
        <v>268</v>
      </c>
      <c r="D19485">
        <v>18914.599999999999</v>
      </c>
      <c r="E19485" s="156" t="s">
        <v>223</v>
      </c>
    </row>
    <row r="19486" spans="1:5" x14ac:dyDescent="0.2">
      <c r="A19486" s="157">
        <v>7119691</v>
      </c>
      <c r="B19486" t="s">
        <v>22389</v>
      </c>
      <c r="C19486" t="s">
        <v>268</v>
      </c>
      <c r="D19486">
        <v>26200.59</v>
      </c>
      <c r="E19486" s="156" t="s">
        <v>223</v>
      </c>
    </row>
    <row r="19487" spans="1:5" x14ac:dyDescent="0.2">
      <c r="A19487" s="157">
        <v>7119692</v>
      </c>
      <c r="B19487" t="s">
        <v>22390</v>
      </c>
      <c r="C19487" t="s">
        <v>268</v>
      </c>
      <c r="D19487">
        <v>28800.42</v>
      </c>
      <c r="E19487" s="156" t="s">
        <v>223</v>
      </c>
    </row>
    <row r="19488" spans="1:5" x14ac:dyDescent="0.2">
      <c r="A19488" s="157">
        <v>7119693</v>
      </c>
      <c r="B19488" t="s">
        <v>22391</v>
      </c>
      <c r="C19488" t="s">
        <v>268</v>
      </c>
      <c r="D19488">
        <v>36591.379999999997</v>
      </c>
      <c r="E19488" s="156" t="s">
        <v>223</v>
      </c>
    </row>
    <row r="19489" spans="1:5" x14ac:dyDescent="0.2">
      <c r="A19489" s="157">
        <v>7119687</v>
      </c>
      <c r="B19489" t="s">
        <v>22392</v>
      </c>
      <c r="C19489" t="s">
        <v>268</v>
      </c>
      <c r="D19489">
        <v>4328.96</v>
      </c>
      <c r="E19489" s="156" t="s">
        <v>223</v>
      </c>
    </row>
    <row r="19490" spans="1:5" x14ac:dyDescent="0.2">
      <c r="A19490" s="157">
        <v>7119681</v>
      </c>
      <c r="B19490" t="s">
        <v>22393</v>
      </c>
      <c r="C19490" t="s">
        <v>268</v>
      </c>
      <c r="D19490">
        <v>9295.35</v>
      </c>
      <c r="E19490" s="156" t="s">
        <v>223</v>
      </c>
    </row>
    <row r="19491" spans="1:5" x14ac:dyDescent="0.2">
      <c r="A19491" s="157">
        <v>7119682</v>
      </c>
      <c r="B19491" t="s">
        <v>22394</v>
      </c>
      <c r="C19491" t="s">
        <v>268</v>
      </c>
      <c r="D19491">
        <v>17771.73</v>
      </c>
      <c r="E19491" s="156" t="s">
        <v>223</v>
      </c>
    </row>
    <row r="19492" spans="1:5" x14ac:dyDescent="0.2">
      <c r="A19492" s="157">
        <v>7119683</v>
      </c>
      <c r="B19492" t="s">
        <v>22395</v>
      </c>
      <c r="C19492" t="s">
        <v>268</v>
      </c>
      <c r="D19492">
        <v>21212.57</v>
      </c>
      <c r="E19492" s="156" t="s">
        <v>223</v>
      </c>
    </row>
    <row r="19493" spans="1:5" x14ac:dyDescent="0.2">
      <c r="A19493" s="157">
        <v>7119684</v>
      </c>
      <c r="B19493" t="s">
        <v>22396</v>
      </c>
      <c r="C19493" t="s">
        <v>268</v>
      </c>
      <c r="D19493">
        <v>29361.84</v>
      </c>
      <c r="E19493" s="156" t="s">
        <v>223</v>
      </c>
    </row>
    <row r="19494" spans="1:5" x14ac:dyDescent="0.2">
      <c r="A19494" s="157">
        <v>7119685</v>
      </c>
      <c r="B19494" t="s">
        <v>22397</v>
      </c>
      <c r="C19494" t="s">
        <v>268</v>
      </c>
      <c r="D19494">
        <v>32269.31</v>
      </c>
      <c r="E19494" s="156" t="s">
        <v>223</v>
      </c>
    </row>
    <row r="19495" spans="1:5" x14ac:dyDescent="0.2">
      <c r="A19495" s="157">
        <v>7119686</v>
      </c>
      <c r="B19495" t="s">
        <v>22398</v>
      </c>
      <c r="C19495" t="s">
        <v>268</v>
      </c>
      <c r="D19495">
        <v>40986.370000000003</v>
      </c>
      <c r="E19495" s="156" t="s">
        <v>223</v>
      </c>
    </row>
    <row r="19496" spans="1:5" x14ac:dyDescent="0.2">
      <c r="A19496" s="157">
        <v>7119680</v>
      </c>
      <c r="B19496" t="s">
        <v>22399</v>
      </c>
      <c r="C19496" t="s">
        <v>268</v>
      </c>
      <c r="D19496">
        <v>4868.6099999999997</v>
      </c>
      <c r="E19496" s="156" t="s">
        <v>223</v>
      </c>
    </row>
    <row r="19497" spans="1:5" x14ac:dyDescent="0.2">
      <c r="A19497" s="157">
        <v>7119710</v>
      </c>
      <c r="B19497" t="s">
        <v>22400</v>
      </c>
      <c r="C19497" t="s">
        <v>268</v>
      </c>
      <c r="D19497">
        <v>761.44</v>
      </c>
      <c r="E19497" s="156" t="s">
        <v>223</v>
      </c>
    </row>
    <row r="19498" spans="1:5" x14ac:dyDescent="0.2">
      <c r="A19498" s="157">
        <v>7107375</v>
      </c>
      <c r="B19498" t="s">
        <v>22401</v>
      </c>
      <c r="C19498" t="s">
        <v>268</v>
      </c>
      <c r="D19498">
        <v>24095.93</v>
      </c>
      <c r="E19498" s="156" t="s">
        <v>223</v>
      </c>
    </row>
    <row r="19499" spans="1:5" x14ac:dyDescent="0.2">
      <c r="A19499" s="157">
        <v>7107376</v>
      </c>
      <c r="B19499" t="s">
        <v>22402</v>
      </c>
      <c r="C19499" t="s">
        <v>268</v>
      </c>
      <c r="D19499">
        <v>38905.050000000003</v>
      </c>
      <c r="E19499" s="156" t="s">
        <v>223</v>
      </c>
    </row>
    <row r="19500" spans="1:5" x14ac:dyDescent="0.2">
      <c r="A19500" s="157">
        <v>7107377</v>
      </c>
      <c r="B19500" t="s">
        <v>22403</v>
      </c>
      <c r="C19500" t="s">
        <v>268</v>
      </c>
      <c r="D19500">
        <v>57525.120000000003</v>
      </c>
      <c r="E19500" s="156" t="s">
        <v>223</v>
      </c>
    </row>
    <row r="19501" spans="1:5" x14ac:dyDescent="0.2">
      <c r="A19501" s="157">
        <v>7107374</v>
      </c>
      <c r="B19501" t="s">
        <v>22404</v>
      </c>
      <c r="C19501" t="s">
        <v>268</v>
      </c>
      <c r="D19501">
        <v>17164.59</v>
      </c>
      <c r="E19501" s="156" t="s">
        <v>223</v>
      </c>
    </row>
    <row r="19502" spans="1:5" x14ac:dyDescent="0.2">
      <c r="A19502" s="157">
        <v>7119708</v>
      </c>
      <c r="B19502" t="s">
        <v>22405</v>
      </c>
      <c r="C19502" t="s">
        <v>268</v>
      </c>
      <c r="D19502">
        <v>205229.37</v>
      </c>
      <c r="E19502" s="156" t="s">
        <v>223</v>
      </c>
    </row>
    <row r="19503" spans="1:5" x14ac:dyDescent="0.2">
      <c r="A19503" s="157">
        <v>7119709</v>
      </c>
      <c r="B19503" t="s">
        <v>22406</v>
      </c>
      <c r="C19503" t="s">
        <v>268</v>
      </c>
      <c r="D19503">
        <v>322829.90000000002</v>
      </c>
      <c r="E19503" s="156" t="s">
        <v>223</v>
      </c>
    </row>
    <row r="19504" spans="1:5" x14ac:dyDescent="0.2">
      <c r="A19504" s="157">
        <v>7119706</v>
      </c>
      <c r="B19504" t="s">
        <v>22407</v>
      </c>
      <c r="C19504" t="s">
        <v>268</v>
      </c>
      <c r="D19504">
        <v>55340.41</v>
      </c>
      <c r="E19504" s="156" t="s">
        <v>223</v>
      </c>
    </row>
    <row r="19505" spans="1:5" x14ac:dyDescent="0.2">
      <c r="A19505" s="157">
        <v>7119707</v>
      </c>
      <c r="B19505" t="s">
        <v>22408</v>
      </c>
      <c r="C19505" t="s">
        <v>268</v>
      </c>
      <c r="D19505">
        <v>128741.39</v>
      </c>
      <c r="E19505" s="156" t="s">
        <v>223</v>
      </c>
    </row>
    <row r="19506" spans="1:5" x14ac:dyDescent="0.2">
      <c r="A19506" s="157">
        <v>7119787</v>
      </c>
      <c r="B19506" t="s">
        <v>22409</v>
      </c>
      <c r="C19506" t="s">
        <v>119</v>
      </c>
      <c r="D19506">
        <v>369.42</v>
      </c>
      <c r="E19506" s="156" t="s">
        <v>223</v>
      </c>
    </row>
    <row r="19507" spans="1:5" x14ac:dyDescent="0.2">
      <c r="A19507" s="157">
        <v>7119647</v>
      </c>
      <c r="B19507" t="s">
        <v>22410</v>
      </c>
      <c r="C19507" t="s">
        <v>268</v>
      </c>
      <c r="D19507">
        <v>3434.89</v>
      </c>
      <c r="E19507" s="156" t="s">
        <v>223</v>
      </c>
    </row>
    <row r="19508" spans="1:5" x14ac:dyDescent="0.2">
      <c r="A19508" s="157">
        <v>7119679</v>
      </c>
      <c r="B19508" t="s">
        <v>22411</v>
      </c>
      <c r="C19508" t="s">
        <v>5571</v>
      </c>
      <c r="D19508">
        <v>49.01</v>
      </c>
      <c r="E19508" s="156" t="s">
        <v>223</v>
      </c>
    </row>
    <row r="19509" spans="1:5" x14ac:dyDescent="0.2">
      <c r="A19509" s="157">
        <v>7119711</v>
      </c>
      <c r="B19509" t="s">
        <v>22412</v>
      </c>
      <c r="C19509" t="s">
        <v>268</v>
      </c>
      <c r="D19509">
        <v>859.35</v>
      </c>
      <c r="E19509" s="156" t="s">
        <v>223</v>
      </c>
    </row>
    <row r="19510" spans="1:5" x14ac:dyDescent="0.2">
      <c r="A19510" s="157">
        <v>7107379</v>
      </c>
      <c r="B19510" t="s">
        <v>22413</v>
      </c>
      <c r="C19510" t="s">
        <v>119</v>
      </c>
      <c r="D19510">
        <v>50.54</v>
      </c>
      <c r="E19510" s="156" t="s">
        <v>223</v>
      </c>
    </row>
    <row r="19511" spans="1:5" x14ac:dyDescent="0.2">
      <c r="A19511" s="157">
        <v>7107381</v>
      </c>
      <c r="B19511" t="s">
        <v>22414</v>
      </c>
      <c r="C19511" t="s">
        <v>119</v>
      </c>
      <c r="D19511">
        <v>51.86</v>
      </c>
      <c r="E19511" s="156" t="s">
        <v>223</v>
      </c>
    </row>
    <row r="19512" spans="1:5" x14ac:dyDescent="0.2">
      <c r="A19512" s="157">
        <v>7107380</v>
      </c>
      <c r="B19512" t="s">
        <v>22415</v>
      </c>
      <c r="C19512" t="s">
        <v>119</v>
      </c>
      <c r="D19512">
        <v>56.6</v>
      </c>
      <c r="E19512" s="156" t="s">
        <v>223</v>
      </c>
    </row>
    <row r="19513" spans="1:5" x14ac:dyDescent="0.2">
      <c r="A19513" s="157">
        <v>7107382</v>
      </c>
      <c r="B19513" t="s">
        <v>22416</v>
      </c>
      <c r="C19513" t="s">
        <v>119</v>
      </c>
      <c r="D19513">
        <v>139.54</v>
      </c>
      <c r="E19513" s="156" t="s">
        <v>223</v>
      </c>
    </row>
    <row r="19514" spans="1:5" x14ac:dyDescent="0.2">
      <c r="A19514" s="157">
        <v>7119713</v>
      </c>
      <c r="B19514" t="s">
        <v>22417</v>
      </c>
      <c r="C19514" t="s">
        <v>268</v>
      </c>
      <c r="D19514">
        <v>320276.74</v>
      </c>
      <c r="E19514" s="156" t="s">
        <v>223</v>
      </c>
    </row>
    <row r="19515" spans="1:5" x14ac:dyDescent="0.2">
      <c r="A19515" s="157">
        <v>7119646</v>
      </c>
      <c r="B19515" t="s">
        <v>22418</v>
      </c>
      <c r="C19515" t="s">
        <v>5571</v>
      </c>
      <c r="D19515">
        <v>1237.33</v>
      </c>
      <c r="E19515" s="156" t="s">
        <v>223</v>
      </c>
    </row>
    <row r="19516" spans="1:5" x14ac:dyDescent="0.2">
      <c r="A19516" s="157">
        <v>7107384</v>
      </c>
      <c r="B19516" t="s">
        <v>22419</v>
      </c>
      <c r="C19516" t="s">
        <v>119</v>
      </c>
      <c r="D19516">
        <v>115.41</v>
      </c>
      <c r="E19516" s="156" t="s">
        <v>223</v>
      </c>
    </row>
    <row r="19517" spans="1:5" x14ac:dyDescent="0.2">
      <c r="A19517" s="157">
        <v>7107378</v>
      </c>
      <c r="B19517" t="s">
        <v>22420</v>
      </c>
      <c r="C19517" t="s">
        <v>119</v>
      </c>
      <c r="D19517">
        <v>190.02</v>
      </c>
      <c r="E19517" s="156" t="s">
        <v>223</v>
      </c>
    </row>
  </sheetData>
  <phoneticPr fontId="5" type="noConversion"/>
  <pageMargins left="0.511811024" right="0.511811024" top="0.78740157499999996" bottom="0.78740157499999996" header="0.31496062000000002" footer="0.31496062000000002"/>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17</vt:i4>
      </vt:variant>
    </vt:vector>
  </HeadingPairs>
  <TitlesOfParts>
    <vt:vector size="22" baseType="lpstr">
      <vt:lpstr>ANEXO V</vt:lpstr>
      <vt:lpstr>ANEXO VI</vt:lpstr>
      <vt:lpstr>ANEXO VII</vt:lpstr>
      <vt:lpstr>MEMORIA DE CAL.</vt:lpstr>
      <vt:lpstr>BASE</vt:lpstr>
      <vt:lpstr>'ANEXO V'!Area_de_impressao</vt:lpstr>
      <vt:lpstr>'ANEXO VII'!Area_de_impressao</vt:lpstr>
      <vt:lpstr>'MEMORIA DE CAL.'!Area_de_impressao</vt:lpstr>
      <vt:lpstr>BDI.Filtro</vt:lpstr>
      <vt:lpstr>BDI.TipoObra</vt:lpstr>
      <vt:lpstr>'MEMORIA DE CAL.'!Criterios</vt:lpstr>
      <vt:lpstr>Import.BDI.Det1</vt:lpstr>
      <vt:lpstr>Import.BDI.Det2</vt:lpstr>
      <vt:lpstr>Import.BDI.Det3</vt:lpstr>
      <vt:lpstr>Import.BDI.ISS</vt:lpstr>
      <vt:lpstr>Import.BDI.Obs1</vt:lpstr>
      <vt:lpstr>Import.BDI.Obs2</vt:lpstr>
      <vt:lpstr>Import.BDI.Obs3</vt:lpstr>
      <vt:lpstr>Import.BDI.Tipo1</vt:lpstr>
      <vt:lpstr>Import.BDI.Tipo3</vt:lpstr>
      <vt:lpstr>'ANEXO V'!Titulos_de_impressao</vt:lpstr>
      <vt:lpstr>'MEMORIA DE CAL.'!Titulos_de_impressao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Luís Gustavo Andrade Duarte</cp:lastModifiedBy>
  <cp:lastPrinted>2025-12-09T14:40:10Z</cp:lastPrinted>
  <dcterms:created xsi:type="dcterms:W3CDTF">2006-09-22T13:55:22Z</dcterms:created>
  <dcterms:modified xsi:type="dcterms:W3CDTF">2025-12-29T14:20:54Z</dcterms:modified>
</cp:coreProperties>
</file>